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2.xml" ContentType="application/vnd.openxmlformats-officedocument.drawing+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drawings/drawing3.xml" ContentType="application/vnd.openxmlformats-officedocument.drawing+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drawings/drawing4.xml" ContentType="application/vnd.openxmlformats-officedocument.drawing+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drawings/drawing5.xml" ContentType="application/vnd.openxmlformats-officedocument.drawing+xml"/>
  <Override PartName="/xl/queryTables/queryTable29.xml" ContentType="application/vnd.openxmlformats-officedocument.spreadsheetml.queryTable+xml"/>
  <Override PartName="/xl/queryTables/queryTable30.xml" ContentType="application/vnd.openxmlformats-officedocument.spreadsheetml.queryTable+xml"/>
  <Override PartName="/xl/queryTables/queryTable31.xml" ContentType="application/vnd.openxmlformats-officedocument.spreadsheetml.queryTable+xml"/>
  <Override PartName="/xl/queryTables/queryTable32.xml" ContentType="application/vnd.openxmlformats-officedocument.spreadsheetml.queryTable+xml"/>
  <Override PartName="/xl/queryTables/queryTable33.xml" ContentType="application/vnd.openxmlformats-officedocument.spreadsheetml.queryTable+xml"/>
  <Override PartName="/xl/drawings/drawing6.xml" ContentType="application/vnd.openxmlformats-officedocument.drawing+xml"/>
  <Override PartName="/xl/queryTables/queryTable34.xml" ContentType="application/vnd.openxmlformats-officedocument.spreadsheetml.queryTable+xml"/>
  <Override PartName="/xl/queryTables/queryTable35.xml" ContentType="application/vnd.openxmlformats-officedocument.spreadsheetml.queryTable+xml"/>
  <Override PartName="/xl/queryTables/queryTable36.xml" ContentType="application/vnd.openxmlformats-officedocument.spreadsheetml.queryTable+xml"/>
  <Override PartName="/xl/drawings/drawing7.xml" ContentType="application/vnd.openxmlformats-officedocument.drawing+xml"/>
  <Override PartName="/xl/queryTables/queryTable37.xml" ContentType="application/vnd.openxmlformats-officedocument.spreadsheetml.queryTable+xml"/>
  <Override PartName="/xl/queryTables/queryTable38.xml" ContentType="application/vnd.openxmlformats-officedocument.spreadsheetml.queryTable+xml"/>
  <Override PartName="/xl/queryTables/queryTable39.xml" ContentType="application/vnd.openxmlformats-officedocument.spreadsheetml.queryTable+xml"/>
  <Override PartName="/xl/drawings/drawing8.xml" ContentType="application/vnd.openxmlformats-officedocument.drawing+xml"/>
  <Override PartName="/xl/queryTables/queryTable40.xml" ContentType="application/vnd.openxmlformats-officedocument.spreadsheetml.queryTable+xml"/>
  <Override PartName="/xl/queryTables/queryTable41.xml" ContentType="application/vnd.openxmlformats-officedocument.spreadsheetml.queryTable+xml"/>
  <Override PartName="/xl/queryTables/queryTable42.xml" ContentType="application/vnd.openxmlformats-officedocument.spreadsheetml.queryTable+xml"/>
  <Override PartName="/xl/queryTables/queryTable43.xml" ContentType="application/vnd.openxmlformats-officedocument.spreadsheetml.queryTable+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9.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queryTables/queryTable48.xml" ContentType="application/vnd.openxmlformats-officedocument.spreadsheetml.queryTable+xml"/>
  <Override PartName="/xl/queryTables/queryTable49.xml" ContentType="application/vnd.openxmlformats-officedocument.spreadsheetml.queryTable+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10.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queryTables/queryTable57.xml" ContentType="application/vnd.openxmlformats-officedocument.spreadsheetml.queryTable+xml"/>
  <Override PartName="/xl/queryTables/queryTable58.xml" ContentType="application/vnd.openxmlformats-officedocument.spreadsheetml.queryTable+xml"/>
  <Override PartName="/xl/drawings/drawing11.xml" ContentType="application/vnd.openxmlformats-officedocument.drawing+xml"/>
  <Override PartName="/xl/queryTables/queryTable59.xml" ContentType="application/vnd.openxmlformats-officedocument.spreadsheetml.queryTable+xml"/>
  <Override PartName="/xl/queryTables/queryTable60.xml" ContentType="application/vnd.openxmlformats-officedocument.spreadsheetml.queryTable+xml"/>
  <Override PartName="/xl/queryTables/queryTable61.xml" ContentType="application/vnd.openxmlformats-officedocument.spreadsheetml.queryTable+xml"/>
  <Override PartName="/xl/queryTables/queryTable62.xml" ContentType="application/vnd.openxmlformats-officedocument.spreadsheetml.queryTable+xml"/>
  <Override PartName="/xl/drawings/drawing12.xml" ContentType="application/vnd.openxmlformats-officedocument.drawing+xml"/>
  <Override PartName="/xl/queryTables/queryTable63.xml" ContentType="application/vnd.openxmlformats-officedocument.spreadsheetml.queryTable+xml"/>
  <Override PartName="/xl/drawings/drawing13.xml" ContentType="application/vnd.openxmlformats-officedocument.drawing+xml"/>
  <Override PartName="/xl/queryTables/queryTable64.xml" ContentType="application/vnd.openxmlformats-officedocument.spreadsheetml.queryTable+xml"/>
  <Override PartName="/xl/queryTables/queryTable65.xml" ContentType="application/vnd.openxmlformats-officedocument.spreadsheetml.queryTable+xml"/>
  <Override PartName="/xl/queryTables/queryTable66.xml" ContentType="application/vnd.openxmlformats-officedocument.spreadsheetml.queryTable+xml"/>
  <Override PartName="/xl/queryTables/queryTable67.xml" ContentType="application/vnd.openxmlformats-officedocument.spreadsheetml.queryTable+xml"/>
  <Override PartName="/xl/drawings/drawing14.xml" ContentType="application/vnd.openxmlformats-officedocument.drawing+xml"/>
  <Override PartName="/xl/queryTables/queryTable68.xml" ContentType="application/vnd.openxmlformats-officedocument.spreadsheetml.queryTable+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15.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queryTables/queryTable73.xml" ContentType="application/vnd.openxmlformats-officedocument.spreadsheetml.queryTable+xml"/>
  <Override PartName="/xl/drawings/drawing16.xml" ContentType="application/vnd.openxmlformats-officedocument.drawing+xml"/>
  <Override PartName="/xl/queryTables/queryTable74.xml" ContentType="application/vnd.openxmlformats-officedocument.spreadsheetml.queryTable+xml"/>
  <Override PartName="/xl/queryTables/queryTable75.xml" ContentType="application/vnd.openxmlformats-officedocument.spreadsheetml.queryTable+xml"/>
  <Override PartName="/xl/queryTables/queryTable76.xml" ContentType="application/vnd.openxmlformats-officedocument.spreadsheetml.queryTable+xml"/>
  <Override PartName="/xl/queryTables/queryTable77.xml" ContentType="application/vnd.openxmlformats-officedocument.spreadsheetml.queryTable+xml"/>
  <Override PartName="/xl/drawings/drawing17.xml" ContentType="application/vnd.openxmlformats-officedocument.drawing+xml"/>
  <Override PartName="/xl/queryTables/queryTable78.xml" ContentType="application/vnd.openxmlformats-officedocument.spreadsheetml.queryTable+xml"/>
  <Override PartName="/xl/queryTables/queryTable79.xml" ContentType="application/vnd.openxmlformats-officedocument.spreadsheetml.queryTable+xml"/>
  <Override PartName="/xl/queryTables/queryTable80.xml" ContentType="application/vnd.openxmlformats-officedocument.spreadsheetml.queryTable+xml"/>
  <Override PartName="/xl/queryTables/queryTable81.xml" ContentType="application/vnd.openxmlformats-officedocument.spreadsheetml.queryTable+xml"/>
  <Override PartName="/xl/drawings/drawing18.xml" ContentType="application/vnd.openxmlformats-officedocument.drawing+xml"/>
  <Override PartName="/xl/queryTables/queryTable82.xml" ContentType="application/vnd.openxmlformats-officedocument.spreadsheetml.queryTable+xml"/>
  <Override PartName="/xl/queryTables/queryTable83.xml" ContentType="application/vnd.openxmlformats-officedocument.spreadsheetml.queryTable+xml"/>
  <Override PartName="/xl/queryTables/queryTable84.xml" ContentType="application/vnd.openxmlformats-officedocument.spreadsheetml.queryTable+xml"/>
  <Override PartName="/xl/queryTables/queryTable85.xml" ContentType="application/vnd.openxmlformats-officedocument.spreadsheetml.queryTable+xml"/>
  <Override PartName="/xl/queryTables/queryTable86.xml" ContentType="application/vnd.openxmlformats-officedocument.spreadsheetml.queryTable+xml"/>
  <Override PartName="/xl/drawings/drawing19.xml" ContentType="application/vnd.openxmlformats-officedocument.drawing+xml"/>
  <Override PartName="/xl/queryTables/queryTable87.xml" ContentType="application/vnd.openxmlformats-officedocument.spreadsheetml.queryTable+xml"/>
  <Override PartName="/xl/queryTables/queryTable88.xml" ContentType="application/vnd.openxmlformats-officedocument.spreadsheetml.queryTable+xml"/>
  <Override PartName="/xl/drawings/drawing20.xml" ContentType="application/vnd.openxmlformats-officedocument.drawing+xml"/>
  <Override PartName="/xl/queryTables/queryTable89.xml" ContentType="application/vnd.openxmlformats-officedocument.spreadsheetml.queryTable+xml"/>
  <Override PartName="/xl/queryTables/queryTable90.xml" ContentType="application/vnd.openxmlformats-officedocument.spreadsheetml.queryTable+xml"/>
  <Override PartName="/xl/queryTables/queryTable91.xml" ContentType="application/vnd.openxmlformats-officedocument.spreadsheetml.queryTable+xml"/>
  <Override PartName="/xl/drawings/drawing21.xml" ContentType="application/vnd.openxmlformats-officedocument.drawing+xml"/>
  <Override PartName="/xl/queryTables/queryTable92.xml" ContentType="application/vnd.openxmlformats-officedocument.spreadsheetml.queryTable+xml"/>
  <Override PartName="/xl/queryTables/queryTable93.xml" ContentType="application/vnd.openxmlformats-officedocument.spreadsheetml.queryTable+xml"/>
  <Override PartName="/xl/queryTables/queryTable94.xml" ContentType="application/vnd.openxmlformats-officedocument.spreadsheetml.queryTable+xml"/>
  <Override PartName="/xl/drawings/drawing22.xml" ContentType="application/vnd.openxmlformats-officedocument.drawing+xml"/>
  <Override PartName="/xl/queryTables/queryTable95.xml" ContentType="application/vnd.openxmlformats-officedocument.spreadsheetml.queryTable+xml"/>
  <Override PartName="/xl/queryTables/queryTable96.xml" ContentType="application/vnd.openxmlformats-officedocument.spreadsheetml.queryTable+xml"/>
  <Override PartName="/xl/drawings/drawing23.xml" ContentType="application/vnd.openxmlformats-officedocument.drawing+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drawings/drawing24.xml" ContentType="application/vnd.openxmlformats-officedocument.drawing+xml"/>
  <Override PartName="/xl/queryTables/queryTable100.xml" ContentType="application/vnd.openxmlformats-officedocument.spreadsheetml.queryTable+xml"/>
  <Override PartName="/xl/queryTables/queryTable101.xml" ContentType="application/vnd.openxmlformats-officedocument.spreadsheetml.queryTable+xml"/>
  <Override PartName="/xl/drawings/drawing25.xml" ContentType="application/vnd.openxmlformats-officedocument.drawing+xml"/>
  <Override PartName="/xl/queryTables/queryTable102.xml" ContentType="application/vnd.openxmlformats-officedocument.spreadsheetml.queryTable+xml"/>
  <Override PartName="/xl/queryTables/queryTable103.xml" ContentType="application/vnd.openxmlformats-officedocument.spreadsheetml.queryTable+xml"/>
  <Override PartName="/xl/drawings/drawing26.xml" ContentType="application/vnd.openxmlformats-officedocument.drawing+xml"/>
  <Override PartName="/xl/queryTables/queryTable104.xml" ContentType="application/vnd.openxmlformats-officedocument.spreadsheetml.queryTable+xml"/>
  <Override PartName="/xl/queryTables/queryTable105.xml" ContentType="application/vnd.openxmlformats-officedocument.spreadsheetml.queryTable+xml"/>
  <Override PartName="/xl/drawings/drawing27.xml" ContentType="application/vnd.openxmlformats-officedocument.drawing+xml"/>
  <Override PartName="/xl/queryTables/queryTable106.xml" ContentType="application/vnd.openxmlformats-officedocument.spreadsheetml.queryTable+xml"/>
  <Override PartName="/xl/queryTables/queryTable107.xml" ContentType="application/vnd.openxmlformats-officedocument.spreadsheetml.queryTable+xml"/>
  <Override PartName="/xl/drawings/drawing28.xml" ContentType="application/vnd.openxmlformats-officedocument.drawing+xml"/>
  <Override PartName="/xl/queryTables/queryTable108.xml" ContentType="application/vnd.openxmlformats-officedocument.spreadsheetml.queryTable+xml"/>
  <Override PartName="/xl/queryTables/queryTable109.xml" ContentType="application/vnd.openxmlformats-officedocument.spreadsheetml.queryTable+xml"/>
  <Override PartName="/xl/drawings/drawing29.xml" ContentType="application/vnd.openxmlformats-officedocument.drawing+xml"/>
  <Override PartName="/xl/queryTables/queryTable110.xml" ContentType="application/vnd.openxmlformats-officedocument.spreadsheetml.queryTable+xml"/>
  <Override PartName="/xl/queryTables/queryTable111.xml" ContentType="application/vnd.openxmlformats-officedocument.spreadsheetml.queryTable+xml"/>
  <Override PartName="/xl/drawings/drawing30.xml" ContentType="application/vnd.openxmlformats-officedocument.drawing+xml"/>
  <Override PartName="/xl/queryTables/queryTable112.xml" ContentType="application/vnd.openxmlformats-officedocument.spreadsheetml.queryTable+xml"/>
  <Override PartName="/xl/queryTables/queryTable113.xml" ContentType="application/vnd.openxmlformats-officedocument.spreadsheetml.queryTable+xml"/>
  <Override PartName="/xl/drawings/drawing31.xml" ContentType="application/vnd.openxmlformats-officedocument.drawing+xml"/>
  <Override PartName="/xl/queryTables/queryTable114.xml" ContentType="application/vnd.openxmlformats-officedocument.spreadsheetml.queryTable+xml"/>
  <Override PartName="/xl/queryTables/queryTable115.xml" ContentType="application/vnd.openxmlformats-officedocument.spreadsheetml.queryTable+xml"/>
  <Override PartName="/xl/drawings/drawing32.xml" ContentType="application/vnd.openxmlformats-officedocument.drawing+xml"/>
  <Override PartName="/xl/queryTables/queryTable116.xml" ContentType="application/vnd.openxmlformats-officedocument.spreadsheetml.queryTable+xml"/>
  <Override PartName="/xl/queryTables/queryTable117.xml" ContentType="application/vnd.openxmlformats-officedocument.spreadsheetml.queryTable+xml"/>
  <Override PartName="/xl/drawings/drawing33.xml" ContentType="application/vnd.openxmlformats-officedocument.drawing+xml"/>
  <Override PartName="/xl/queryTables/queryTable118.xml" ContentType="application/vnd.openxmlformats-officedocument.spreadsheetml.queryTable+xml"/>
  <Override PartName="/xl/queryTables/queryTable119.xml" ContentType="application/vnd.openxmlformats-officedocument.spreadsheetml.queryTable+xml"/>
  <Override PartName="/xl/queryTables/queryTable120.xml" ContentType="application/vnd.openxmlformats-officedocument.spreadsheetml.queryTable+xml"/>
  <Override PartName="/xl/drawings/drawing34.xml" ContentType="application/vnd.openxmlformats-officedocument.drawing+xml"/>
  <Override PartName="/xl/queryTables/queryTable121.xml" ContentType="application/vnd.openxmlformats-officedocument.spreadsheetml.queryTable+xml"/>
  <Override PartName="/xl/queryTables/queryTable122.xml" ContentType="application/vnd.openxmlformats-officedocument.spreadsheetml.queryTable+xml"/>
  <Override PartName="/xl/drawings/drawing35.xml" ContentType="application/vnd.openxmlformats-officedocument.drawing+xml"/>
  <Override PartName="/xl/queryTables/queryTable123.xml" ContentType="application/vnd.openxmlformats-officedocument.spreadsheetml.queryTable+xml"/>
  <Override PartName="/xl/queryTables/queryTable124.xml" ContentType="application/vnd.openxmlformats-officedocument.spreadsheetml.queryTable+xml"/>
  <Override PartName="/xl/drawings/drawing36.xml" ContentType="application/vnd.openxmlformats-officedocument.drawing+xml"/>
  <Override PartName="/xl/queryTables/queryTable125.xml" ContentType="application/vnd.openxmlformats-officedocument.spreadsheetml.queryTable+xml"/>
  <Override PartName="/xl/queryTables/queryTable126.xml" ContentType="application/vnd.openxmlformats-officedocument.spreadsheetml.queryTable+xml"/>
  <Override PartName="/xl/drawings/drawing37.xml" ContentType="application/vnd.openxmlformats-officedocument.drawing+xml"/>
  <Override PartName="/xl/queryTables/queryTable127.xml" ContentType="application/vnd.openxmlformats-officedocument.spreadsheetml.queryTable+xml"/>
  <Override PartName="/xl/queryTables/queryTable128.xml" ContentType="application/vnd.openxmlformats-officedocument.spreadsheetml.queryTable+xml"/>
  <Override PartName="/xl/drawings/drawing38.xml" ContentType="application/vnd.openxmlformats-officedocument.drawing+xml"/>
  <Override PartName="/xl/queryTables/queryTable129.xml" ContentType="application/vnd.openxmlformats-officedocument.spreadsheetml.queryTable+xml"/>
  <Override PartName="/xl/queryTables/queryTable130.xml" ContentType="application/vnd.openxmlformats-officedocument.spreadsheetml.queryTable+xml"/>
  <Override PartName="/xl/drawings/drawing39.xml" ContentType="application/vnd.openxmlformats-officedocument.drawing+xml"/>
  <Override PartName="/xl/queryTables/queryTable131.xml" ContentType="application/vnd.openxmlformats-officedocument.spreadsheetml.queryTable+xml"/>
  <Override PartName="/xl/queryTables/queryTable132.xml" ContentType="application/vnd.openxmlformats-officedocument.spreadsheetml.queryTable+xml"/>
  <Override PartName="/xl/drawings/drawing40.xml" ContentType="application/vnd.openxmlformats-officedocument.drawing+xml"/>
  <Override PartName="/xl/queryTables/queryTable133.xml" ContentType="application/vnd.openxmlformats-officedocument.spreadsheetml.queryTable+xml"/>
  <Override PartName="/xl/queryTables/queryTable134.xml" ContentType="application/vnd.openxmlformats-officedocument.spreadsheetml.queryTable+xml"/>
  <Override PartName="/xl/drawings/drawing41.xml" ContentType="application/vnd.openxmlformats-officedocument.drawing+xml"/>
  <Override PartName="/xl/queryTables/queryTable135.xml" ContentType="application/vnd.openxmlformats-officedocument.spreadsheetml.queryTable+xml"/>
  <Override PartName="/xl/queryTables/queryTable136.xml" ContentType="application/vnd.openxmlformats-officedocument.spreadsheetml.queryTable+xml"/>
  <Override PartName="/xl/drawings/drawing42.xml" ContentType="application/vnd.openxmlformats-officedocument.drawing+xml"/>
  <Override PartName="/xl/queryTables/queryTable137.xml" ContentType="application/vnd.openxmlformats-officedocument.spreadsheetml.queryTable+xml"/>
  <Override PartName="/xl/queryTables/queryTable138.xml" ContentType="application/vnd.openxmlformats-officedocument.spreadsheetml.queryTable+xml"/>
  <Override PartName="/xl/drawings/drawing43.xml" ContentType="application/vnd.openxmlformats-officedocument.drawing+xml"/>
  <Override PartName="/xl/queryTables/queryTable139.xml" ContentType="application/vnd.openxmlformats-officedocument.spreadsheetml.queryTable+xml"/>
  <Override PartName="/xl/queryTables/queryTable140.xml" ContentType="application/vnd.openxmlformats-officedocument.spreadsheetml.queryTable+xml"/>
  <Override PartName="/xl/drawings/drawing44.xml" ContentType="application/vnd.openxmlformats-officedocument.drawing+xml"/>
  <Override PartName="/xl/queryTables/queryTable141.xml" ContentType="application/vnd.openxmlformats-officedocument.spreadsheetml.queryTable+xml"/>
  <Override PartName="/xl/queryTables/queryTable142.xml" ContentType="application/vnd.openxmlformats-officedocument.spreadsheetml.queryTable+xml"/>
  <Override PartName="/xl/drawings/drawing45.xml" ContentType="application/vnd.openxmlformats-officedocument.drawing+xml"/>
  <Override PartName="/xl/queryTables/queryTable143.xml" ContentType="application/vnd.openxmlformats-officedocument.spreadsheetml.queryTable+xml"/>
  <Override PartName="/xl/queryTables/queryTable144.xml" ContentType="application/vnd.openxmlformats-officedocument.spreadsheetml.queryTable+xml"/>
  <Override PartName="/xl/drawings/drawing46.xml" ContentType="application/vnd.openxmlformats-officedocument.drawing+xml"/>
  <Override PartName="/xl/queryTables/queryTable145.xml" ContentType="application/vnd.openxmlformats-officedocument.spreadsheetml.queryTable+xml"/>
  <Override PartName="/xl/queryTables/queryTable146.xml" ContentType="application/vnd.openxmlformats-officedocument.spreadsheetml.queryTable+xml"/>
  <Override PartName="/xl/drawings/drawing47.xml" ContentType="application/vnd.openxmlformats-officedocument.drawing+xml"/>
  <Override PartName="/xl/queryTables/queryTable147.xml" ContentType="application/vnd.openxmlformats-officedocument.spreadsheetml.queryTable+xml"/>
  <Override PartName="/xl/queryTables/queryTable148.xml" ContentType="application/vnd.openxmlformats-officedocument.spreadsheetml.queryTable+xml"/>
  <Override PartName="/xl/drawings/drawing48.xml" ContentType="application/vnd.openxmlformats-officedocument.drawing+xml"/>
  <Override PartName="/xl/queryTables/queryTable149.xml" ContentType="application/vnd.openxmlformats-officedocument.spreadsheetml.queryTable+xml"/>
  <Override PartName="/xl/queryTables/queryTable150.xml" ContentType="application/vnd.openxmlformats-officedocument.spreadsheetml.queryTable+xml"/>
  <Override PartName="/xl/drawings/drawing49.xml" ContentType="application/vnd.openxmlformats-officedocument.drawing+xml"/>
  <Override PartName="/xl/queryTables/queryTable151.xml" ContentType="application/vnd.openxmlformats-officedocument.spreadsheetml.queryTable+xml"/>
  <Override PartName="/xl/queryTables/queryTable152.xml" ContentType="application/vnd.openxmlformats-officedocument.spreadsheetml.queryTable+xml"/>
  <Override PartName="/xl/queryTables/queryTable153.xml" ContentType="application/vnd.openxmlformats-officedocument.spreadsheetml.queryTable+xml"/>
  <Override PartName="/xl/drawings/drawing50.xml" ContentType="application/vnd.openxmlformats-officedocument.drawing+xml"/>
  <Override PartName="/xl/queryTables/queryTable154.xml" ContentType="application/vnd.openxmlformats-officedocument.spreadsheetml.queryTable+xml"/>
  <Override PartName="/xl/queryTables/queryTable155.xml" ContentType="application/vnd.openxmlformats-officedocument.spreadsheetml.queryTable+xml"/>
  <Override PartName="/xl/queryTables/queryTable156.xml" ContentType="application/vnd.openxmlformats-officedocument.spreadsheetml.queryTable+xml"/>
  <Override PartName="/xl/drawings/drawing51.xml" ContentType="application/vnd.openxmlformats-officedocument.drawing+xml"/>
  <Override PartName="/xl/queryTables/queryTable157.xml" ContentType="application/vnd.openxmlformats-officedocument.spreadsheetml.queryTable+xml"/>
  <Override PartName="/xl/queryTables/queryTable158.xml" ContentType="application/vnd.openxmlformats-officedocument.spreadsheetml.queryTable+xml"/>
  <Override PartName="/xl/queryTables/queryTable159.xml" ContentType="application/vnd.openxmlformats-officedocument.spreadsheetml.queryTable+xml"/>
  <Override PartName="/xl/drawings/drawing52.xml" ContentType="application/vnd.openxmlformats-officedocument.drawing+xml"/>
  <Override PartName="/xl/queryTables/queryTable160.xml" ContentType="application/vnd.openxmlformats-officedocument.spreadsheetml.queryTable+xml"/>
  <Override PartName="/xl/queryTables/queryTable161.xml" ContentType="application/vnd.openxmlformats-officedocument.spreadsheetml.queryTable+xml"/>
  <Override PartName="/xl/queryTables/queryTable162.xml" ContentType="application/vnd.openxmlformats-officedocument.spreadsheetml.queryTable+xml"/>
  <Override PartName="/xl/drawings/drawing53.xml" ContentType="application/vnd.openxmlformats-officedocument.drawing+xml"/>
  <Override PartName="/xl/queryTables/queryTable163.xml" ContentType="application/vnd.openxmlformats-officedocument.spreadsheetml.queryTable+xml"/>
  <Override PartName="/xl/queryTables/queryTable164.xml" ContentType="application/vnd.openxmlformats-officedocument.spreadsheetml.queryTable+xml"/>
  <Override PartName="/xl/queryTables/queryTable165.xml" ContentType="application/vnd.openxmlformats-officedocument.spreadsheetml.queryTable+xml"/>
  <Override PartName="/xl/drawings/drawing54.xml" ContentType="application/vnd.openxmlformats-officedocument.drawing+xml"/>
  <Override PartName="/xl/queryTables/queryTable166.xml" ContentType="application/vnd.openxmlformats-officedocument.spreadsheetml.queryTable+xml"/>
  <Override PartName="/xl/queryTables/queryTable167.xml" ContentType="application/vnd.openxmlformats-officedocument.spreadsheetml.queryTable+xml"/>
  <Override PartName="/xl/queryTables/queryTable168.xml" ContentType="application/vnd.openxmlformats-officedocument.spreadsheetml.queryTable+xml"/>
  <Override PartName="/xl/queryTables/queryTable169.xml" ContentType="application/vnd.openxmlformats-officedocument.spreadsheetml.queryTable+xml"/>
  <Override PartName="/xl/drawings/drawing55.xml" ContentType="application/vnd.openxmlformats-officedocument.drawing+xml"/>
  <Override PartName="/xl/queryTables/queryTable170.xml" ContentType="application/vnd.openxmlformats-officedocument.spreadsheetml.queryTable+xml"/>
  <Override PartName="/xl/queryTables/queryTable171.xml" ContentType="application/vnd.openxmlformats-officedocument.spreadsheetml.queryTable+xml"/>
  <Override PartName="/xl/queryTables/queryTable172.xml" ContentType="application/vnd.openxmlformats-officedocument.spreadsheetml.queryTable+xml"/>
  <Override PartName="/xl/drawings/drawing56.xml" ContentType="application/vnd.openxmlformats-officedocument.drawing+xml"/>
  <Override PartName="/xl/queryTables/queryTable173.xml" ContentType="application/vnd.openxmlformats-officedocument.spreadsheetml.queryTable+xml"/>
  <Override PartName="/xl/queryTables/queryTable174.xml" ContentType="application/vnd.openxmlformats-officedocument.spreadsheetml.queryTable+xml"/>
  <Override PartName="/xl/queryTables/queryTable175.xml" ContentType="application/vnd.openxmlformats-officedocument.spreadsheetml.queryTable+xml"/>
  <Override PartName="/xl/drawings/drawing57.xml" ContentType="application/vnd.openxmlformats-officedocument.drawing+xml"/>
  <Override PartName="/xl/queryTables/queryTable176.xml" ContentType="application/vnd.openxmlformats-officedocument.spreadsheetml.queryTable+xml"/>
  <Override PartName="/xl/queryTables/queryTable177.xml" ContentType="application/vnd.openxmlformats-officedocument.spreadsheetml.queryTable+xml"/>
  <Override PartName="/xl/queryTables/queryTable178.xml" ContentType="application/vnd.openxmlformats-officedocument.spreadsheetml.queryTable+xml"/>
  <Override PartName="/xl/queryTables/queryTable179.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66925"/>
  <mc:AlternateContent xmlns:mc="http://schemas.openxmlformats.org/markup-compatibility/2006">
    <mc:Choice Requires="x15">
      <x15ac:absPath xmlns:x15ac="http://schemas.microsoft.com/office/spreadsheetml/2010/11/ac" url="C:\Users\HASH\Desktop\"/>
    </mc:Choice>
  </mc:AlternateContent>
  <xr:revisionPtr revIDLastSave="0" documentId="13_ncr:1_{5F0E046B-B351-45A9-94BD-C9A2D361432E}" xr6:coauthVersionLast="36" xr6:coauthVersionMax="46" xr10:uidLastSave="{00000000-0000-0000-0000-000000000000}"/>
  <bookViews>
    <workbookView xWindow="0" yWindow="0" windowWidth="28800" windowHeight="12225" xr2:uid="{00000000-000D-0000-FFFF-FFFF00000000}"/>
  </bookViews>
  <sheets>
    <sheet name="Index" sheetId="1" r:id="rId1"/>
    <sheet name="Dividend History" sheetId="33" r:id="rId2"/>
    <sheet name="TAF" sheetId="34" r:id="rId3"/>
    <sheet name="TBAF" sheetId="35" r:id="rId4"/>
    <sheet name="TMIF" sheetId="45" r:id="rId5"/>
    <sheet name="TMAOF" sheetId="44" r:id="rId6"/>
    <sheet name="TEGF" sheetId="65" r:id="rId7"/>
    <sheet name="TFRSTF" sheetId="2" r:id="rId8"/>
    <sheet name="TLF" sheetId="9" r:id="rId9"/>
    <sheet name="TSTBF" sheetId="6" r:id="rId10"/>
    <sheet name="TFF" sheetId="5" r:id="rId11"/>
    <sheet name="TIPF" sheetId="11" r:id="rId12"/>
    <sheet name="TUSTF" sheetId="3" r:id="rId13"/>
    <sheet name="TOF" sheetId="8" r:id="rId14"/>
    <sheet name="TIFA" sheetId="12" r:id="rId15"/>
    <sheet name="TGSFR" sheetId="13" r:id="rId16"/>
    <sheet name="TBPSUF" sheetId="64" r:id="rId17"/>
    <sheet name="TDBF" sheetId="29" r:id="rId18"/>
    <sheet name="TRSFC" sheetId="7" r:id="rId19"/>
    <sheet name="TRSFM" sheetId="38" r:id="rId20"/>
    <sheet name="TRSFP" sheetId="39" r:id="rId21"/>
    <sheet name="TTOFE" sheetId="52" r:id="rId22"/>
    <sheet name="TEOF" sheetId="53" r:id="rId23"/>
    <sheet name="TINR" sheetId="54" r:id="rId24"/>
    <sheet name="TSCAPF" sheetId="59" r:id="rId25"/>
    <sheet name="TEQPEF" sheetId="55" r:id="rId26"/>
    <sheet name="TMCAPF" sheetId="57" r:id="rId27"/>
    <sheet name="TFEF" sheetId="56" r:id="rId28"/>
    <sheet name="TTSF96" sheetId="58" r:id="rId29"/>
    <sheet name="TIFSA" sheetId="48" r:id="rId30"/>
    <sheet name="TIFNA" sheetId="49" r:id="rId31"/>
    <sheet name="TNETF" sheetId="50" r:id="rId32"/>
    <sheet name="TNPBETF" sheetId="51" r:id="rId33"/>
    <sheet name="TBFSF" sheetId="47" r:id="rId34"/>
    <sheet name="TDIF" sheetId="46" r:id="rId35"/>
    <sheet name="TICF" sheetId="43" r:id="rId36"/>
    <sheet name="TIPHF" sheetId="42" r:id="rId37"/>
    <sheet name="TREF" sheetId="41" r:id="rId38"/>
    <sheet name="TISF" sheetId="40" r:id="rId39"/>
    <sheet name="TCS" sheetId="60" r:id="rId40"/>
    <sheet name="TYCF" sheetId="61" r:id="rId41"/>
    <sheet name="TQNTF" sheetId="62" r:id="rId42"/>
    <sheet name="TVFS2" sheetId="36" r:id="rId43"/>
    <sheet name="TVFS1" sheetId="37" r:id="rId44"/>
    <sheet name="TFM56F" sheetId="14" r:id="rId45"/>
    <sheet name="TFM56D" sheetId="15" r:id="rId46"/>
    <sheet name="TFM56C" sheetId="16" r:id="rId47"/>
    <sheet name="TFM56B" sheetId="17" r:id="rId48"/>
    <sheet name="TFM56A" sheetId="18" r:id="rId49"/>
    <sheet name="TFM55I" sheetId="19" r:id="rId50"/>
    <sheet name="TFM55G" sheetId="20" r:id="rId51"/>
    <sheet name="TFM55F" sheetId="21" r:id="rId52"/>
    <sheet name="TFM55E" sheetId="22" r:id="rId53"/>
    <sheet name="TFM55D" sheetId="23" r:id="rId54"/>
    <sheet name="TFM55B" sheetId="24" r:id="rId55"/>
    <sheet name="TFM55A" sheetId="25" r:id="rId56"/>
    <sheet name="TFM54A" sheetId="26" r:id="rId57"/>
    <sheet name="TFM53B" sheetId="27" r:id="rId58"/>
    <sheet name="TFM53A" sheetId="28" r:id="rId59"/>
  </sheets>
  <externalReferences>
    <externalReference r:id="rId60"/>
    <externalReference r:id="rId61"/>
  </externalReferences>
  <definedNames>
    <definedName name="__________________________________IEF1">#REF!</definedName>
    <definedName name="__________________________________IEF2">#REF!</definedName>
    <definedName name="_________________________________IEF1">#REF!</definedName>
    <definedName name="_________________________________IEF2">#REF!</definedName>
    <definedName name="________________________________IEF1">#REF!</definedName>
    <definedName name="________________________________IEF2">#REF!</definedName>
    <definedName name="_______________________________IEF1">#REF!</definedName>
    <definedName name="_______________________________IEF2">#REF!</definedName>
    <definedName name="______________________________IEF1">#REF!</definedName>
    <definedName name="______________________________IEF2">#REF!</definedName>
    <definedName name="_____________________________IEF1">#REF!</definedName>
    <definedName name="_____________________________IEF2">#REF!</definedName>
    <definedName name="____________________________IEF1">#REF!</definedName>
    <definedName name="____________________________IEF2">#REF!</definedName>
    <definedName name="___________________________IEF1">#REF!</definedName>
    <definedName name="___________________________IEF2">#REF!</definedName>
    <definedName name="__________________________IEF1">#REF!</definedName>
    <definedName name="__________________________IEF2">#REF!</definedName>
    <definedName name="_________________________IEF1">#REF!</definedName>
    <definedName name="_________________________IEF2">#REF!</definedName>
    <definedName name="________________________IEF1">#REF!</definedName>
    <definedName name="________________________IEF2">#REF!</definedName>
    <definedName name="_______________________IEF1">#REF!</definedName>
    <definedName name="_______________________IEF2">#REF!</definedName>
    <definedName name="______________________IEF1">#REF!</definedName>
    <definedName name="______________________IEF2">#REF!</definedName>
    <definedName name="_____________________IEF1">#REF!</definedName>
    <definedName name="_____________________IEF2">#REF!</definedName>
    <definedName name="____________________IEF1">#REF!</definedName>
    <definedName name="____________________IEF2">#REF!</definedName>
    <definedName name="___________________IEF1">#REF!</definedName>
    <definedName name="___________________IEF2">#REF!</definedName>
    <definedName name="__________________IEF1">#REF!</definedName>
    <definedName name="__________________IEF2">#REF!</definedName>
    <definedName name="_________________IEF1">#REF!</definedName>
    <definedName name="_________________IEF2">#REF!</definedName>
    <definedName name="________________IEF1">#REF!</definedName>
    <definedName name="________________IEF2">#REF!</definedName>
    <definedName name="_______________IEF1">#REF!</definedName>
    <definedName name="_______________IEF2">#REF!</definedName>
    <definedName name="______________IEF1">#REF!</definedName>
    <definedName name="______________IEF2">#REF!</definedName>
    <definedName name="_____________IEF1">#REF!</definedName>
    <definedName name="_____________IEF2">#REF!</definedName>
    <definedName name="____________IEF1">#REF!</definedName>
    <definedName name="____________IEF2">#REF!</definedName>
    <definedName name="___________IEF1">#REF!</definedName>
    <definedName name="___________IEF2">#REF!</definedName>
    <definedName name="__________IEF1">#REF!</definedName>
    <definedName name="__________IEF2">#REF!</definedName>
    <definedName name="_________IEF1">#REF!</definedName>
    <definedName name="_________IEF2">#REF!</definedName>
    <definedName name="________IEF1">#REF!</definedName>
    <definedName name="________IEF2">#REF!</definedName>
    <definedName name="_______IEF1">#REF!</definedName>
    <definedName name="_______IEF2">#REF!</definedName>
    <definedName name="______IEF1">#REF!</definedName>
    <definedName name="______IEF2">#REF!</definedName>
    <definedName name="_____IEF1">#REF!</definedName>
    <definedName name="_____IEF2">#REF!</definedName>
    <definedName name="____IEF1">#REF!</definedName>
    <definedName name="____IEF2">#REF!</definedName>
    <definedName name="___IEF1">#REF!</definedName>
    <definedName name="___IEF2">#REF!</definedName>
    <definedName name="__IEF1">#REF!</definedName>
    <definedName name="__IEF2">#REF!</definedName>
    <definedName name="_IEF1" localSheetId="16">#REF!</definedName>
    <definedName name="_IEF1">#REF!</definedName>
    <definedName name="_IEF2" localSheetId="16">#REF!</definedName>
    <definedName name="_IEF2">#REF!</definedName>
    <definedName name="_rr178">'[1]sQL TEMPLATE'!$A$2:$A$65536</definedName>
    <definedName name="AAA" localSheetId="1">#REF!</definedName>
    <definedName name="AAA" localSheetId="2">#REF!</definedName>
    <definedName name="AAA" localSheetId="3">#REF!</definedName>
    <definedName name="AAA" localSheetId="33">#REF!</definedName>
    <definedName name="AAA" localSheetId="16">#REF!</definedName>
    <definedName name="AAA" localSheetId="39">#REF!</definedName>
    <definedName name="AAA" localSheetId="34">#REF!</definedName>
    <definedName name="AAA" localSheetId="6">#REF!</definedName>
    <definedName name="AAA" localSheetId="22">#REF!</definedName>
    <definedName name="AAA" localSheetId="25">#REF!</definedName>
    <definedName name="AAA" localSheetId="27">#REF!</definedName>
    <definedName name="AAA" localSheetId="35">#REF!</definedName>
    <definedName name="AAA" localSheetId="30">#REF!</definedName>
    <definedName name="AAA" localSheetId="29">#REF!</definedName>
    <definedName name="AAA" localSheetId="23">#REF!</definedName>
    <definedName name="AAA" localSheetId="36">#REF!</definedName>
    <definedName name="AAA" localSheetId="38">#REF!</definedName>
    <definedName name="AAA" localSheetId="5">#REF!</definedName>
    <definedName name="AAA" localSheetId="26">#REF!</definedName>
    <definedName name="AAA" localSheetId="4">#REF!</definedName>
    <definedName name="AAA" localSheetId="31">#REF!</definedName>
    <definedName name="AAA" localSheetId="32">#REF!</definedName>
    <definedName name="AAA" localSheetId="41">#REF!</definedName>
    <definedName name="AAA" localSheetId="37">#REF!</definedName>
    <definedName name="AAA" localSheetId="19">#REF!</definedName>
    <definedName name="AAA" localSheetId="20">#REF!</definedName>
    <definedName name="AAA" localSheetId="24">#REF!</definedName>
    <definedName name="AAA" localSheetId="21">#REF!</definedName>
    <definedName name="AAA" localSheetId="28">#REF!</definedName>
    <definedName name="AAA" localSheetId="43">#REF!</definedName>
    <definedName name="AAA" localSheetId="42">#REF!</definedName>
    <definedName name="AAA" localSheetId="40">#REF!</definedName>
    <definedName name="AAA">#REF!</definedName>
    <definedName name="h" localSheetId="1">#REF!</definedName>
    <definedName name="h" localSheetId="2">#REF!</definedName>
    <definedName name="h" localSheetId="3">#REF!</definedName>
    <definedName name="h" localSheetId="33">#REF!</definedName>
    <definedName name="h" localSheetId="16">#REF!</definedName>
    <definedName name="h" localSheetId="39">#REF!</definedName>
    <definedName name="h" localSheetId="34">#REF!</definedName>
    <definedName name="h" localSheetId="6">#REF!</definedName>
    <definedName name="h" localSheetId="22">#REF!</definedName>
    <definedName name="h" localSheetId="25">#REF!</definedName>
    <definedName name="h" localSheetId="27">#REF!</definedName>
    <definedName name="h" localSheetId="35">#REF!</definedName>
    <definedName name="h" localSheetId="30">#REF!</definedName>
    <definedName name="h" localSheetId="29">#REF!</definedName>
    <definedName name="h" localSheetId="23">#REF!</definedName>
    <definedName name="h" localSheetId="36">#REF!</definedName>
    <definedName name="h" localSheetId="38">#REF!</definedName>
    <definedName name="h" localSheetId="5">#REF!</definedName>
    <definedName name="h" localSheetId="26">#REF!</definedName>
    <definedName name="h" localSheetId="4">#REF!</definedName>
    <definedName name="h" localSheetId="31">#REF!</definedName>
    <definedName name="h" localSheetId="32">#REF!</definedName>
    <definedName name="h" localSheetId="41">#REF!</definedName>
    <definedName name="h" localSheetId="37">#REF!</definedName>
    <definedName name="h" localSheetId="19">#REF!</definedName>
    <definedName name="h" localSheetId="20">#REF!</definedName>
    <definedName name="h" localSheetId="24">#REF!</definedName>
    <definedName name="h" localSheetId="21">#REF!</definedName>
    <definedName name="h" localSheetId="28">#REF!</definedName>
    <definedName name="h" localSheetId="43">#REF!</definedName>
    <definedName name="h" localSheetId="42">#REF!</definedName>
    <definedName name="h" localSheetId="40">#REF!</definedName>
    <definedName name="h">#REF!</definedName>
    <definedName name="ICICI_BANK_LIMITED_AUGUST_2015">#REF!</definedName>
    <definedName name="IEF" localSheetId="1">#REF!</definedName>
    <definedName name="IEF" localSheetId="2">#REF!</definedName>
    <definedName name="IEF" localSheetId="3">#REF!</definedName>
    <definedName name="IEF" localSheetId="33">#REF!</definedName>
    <definedName name="IEF" localSheetId="16">#REF!</definedName>
    <definedName name="IEF" localSheetId="39">#REF!</definedName>
    <definedName name="IEF" localSheetId="34">#REF!</definedName>
    <definedName name="IEF" localSheetId="6">#REF!</definedName>
    <definedName name="IEF" localSheetId="22">#REF!</definedName>
    <definedName name="IEF" localSheetId="25">#REF!</definedName>
    <definedName name="IEF" localSheetId="27">#REF!</definedName>
    <definedName name="IEF" localSheetId="35">#REF!</definedName>
    <definedName name="IEF" localSheetId="30">#REF!</definedName>
    <definedName name="IEF" localSheetId="29">#REF!</definedName>
    <definedName name="IEF" localSheetId="23">#REF!</definedName>
    <definedName name="IEF" localSheetId="36">#REF!</definedName>
    <definedName name="IEF" localSheetId="38">#REF!</definedName>
    <definedName name="IEF" localSheetId="5">#REF!</definedName>
    <definedName name="IEF" localSheetId="26">#REF!</definedName>
    <definedName name="IEF" localSheetId="4">#REF!</definedName>
    <definedName name="IEF" localSheetId="31">#REF!</definedName>
    <definedName name="IEF" localSheetId="32">#REF!</definedName>
    <definedName name="IEF" localSheetId="41">#REF!</definedName>
    <definedName name="IEF" localSheetId="37">#REF!</definedName>
    <definedName name="IEF" localSheetId="19">#REF!</definedName>
    <definedName name="IEF" localSheetId="20">#REF!</definedName>
    <definedName name="IEF" localSheetId="24">#REF!</definedName>
    <definedName name="IEF" localSheetId="21">#REF!</definedName>
    <definedName name="IEF" localSheetId="28">#REF!</definedName>
    <definedName name="IEF" localSheetId="43">#REF!</definedName>
    <definedName name="IEF" localSheetId="42">#REF!</definedName>
    <definedName name="IEF" localSheetId="40">#REF!</definedName>
    <definedName name="IEF">#REF!</definedName>
    <definedName name="List">'[2]sQL TEMPLATE'!$A$2:$A$65536</definedName>
    <definedName name="Main_Sheet" localSheetId="0">Index!$A$3:$C$30</definedName>
    <definedName name="raja" localSheetId="1">#REF!</definedName>
    <definedName name="raja" localSheetId="2">#REF!</definedName>
    <definedName name="raja" localSheetId="3">#REF!</definedName>
    <definedName name="raja" localSheetId="33">#REF!</definedName>
    <definedName name="raja" localSheetId="16">#REF!</definedName>
    <definedName name="raja" localSheetId="39">#REF!</definedName>
    <definedName name="raja" localSheetId="34">#REF!</definedName>
    <definedName name="raja" localSheetId="6">#REF!</definedName>
    <definedName name="raja" localSheetId="22">#REF!</definedName>
    <definedName name="raja" localSheetId="25">#REF!</definedName>
    <definedName name="raja" localSheetId="27">#REF!</definedName>
    <definedName name="raja" localSheetId="35">#REF!</definedName>
    <definedName name="raja" localSheetId="30">#REF!</definedName>
    <definedName name="raja" localSheetId="29">#REF!</definedName>
    <definedName name="raja" localSheetId="23">#REF!</definedName>
    <definedName name="raja" localSheetId="36">#REF!</definedName>
    <definedName name="raja" localSheetId="38">#REF!</definedName>
    <definedName name="raja" localSheetId="5">#REF!</definedName>
    <definedName name="raja" localSheetId="26">#REF!</definedName>
    <definedName name="raja" localSheetId="4">#REF!</definedName>
    <definedName name="raja" localSheetId="31">#REF!</definedName>
    <definedName name="raja" localSheetId="32">#REF!</definedName>
    <definedName name="raja" localSheetId="41">#REF!</definedName>
    <definedName name="raja" localSheetId="37">#REF!</definedName>
    <definedName name="raja" localSheetId="19">#REF!</definedName>
    <definedName name="raja" localSheetId="20">#REF!</definedName>
    <definedName name="raja" localSheetId="24">#REF!</definedName>
    <definedName name="raja" localSheetId="21">#REF!</definedName>
    <definedName name="raja" localSheetId="28">#REF!</definedName>
    <definedName name="raja" localSheetId="43">#REF!</definedName>
    <definedName name="raja" localSheetId="42">#REF!</definedName>
    <definedName name="raja" localSheetId="40">#REF!</definedName>
    <definedName name="raja">#REF!</definedName>
    <definedName name="Squared_Off_expired__during_the_period">#REF!</definedName>
    <definedName name="TAF" localSheetId="2">TAF!$B$1</definedName>
    <definedName name="TAF" localSheetId="3">#REF!</definedName>
    <definedName name="TAF" localSheetId="33">#REF!</definedName>
    <definedName name="TAF" localSheetId="16">#REF!</definedName>
    <definedName name="TAF" localSheetId="39">#REF!</definedName>
    <definedName name="TAF" localSheetId="34">#REF!</definedName>
    <definedName name="TAF" localSheetId="6">#REF!</definedName>
    <definedName name="TAF" localSheetId="22">#REF!</definedName>
    <definedName name="TAF" localSheetId="25">#REF!</definedName>
    <definedName name="TAF" localSheetId="27">#REF!</definedName>
    <definedName name="TAF" localSheetId="35">#REF!</definedName>
    <definedName name="TAF" localSheetId="30">#REF!</definedName>
    <definedName name="TAF" localSheetId="29">#REF!</definedName>
    <definedName name="TAF" localSheetId="23">#REF!</definedName>
    <definedName name="TAF" localSheetId="36">#REF!</definedName>
    <definedName name="TAF" localSheetId="38">#REF!</definedName>
    <definedName name="TAF" localSheetId="5">#REF!</definedName>
    <definedName name="TAF" localSheetId="26">#REF!</definedName>
    <definedName name="TAF" localSheetId="4">#REF!</definedName>
    <definedName name="TAF" localSheetId="31">#REF!</definedName>
    <definedName name="TAF" localSheetId="32">#REF!</definedName>
    <definedName name="TAF" localSheetId="41">#REF!</definedName>
    <definedName name="TAF" localSheetId="37">#REF!</definedName>
    <definedName name="TAF" localSheetId="19">#REF!</definedName>
    <definedName name="TAF" localSheetId="20">#REF!</definedName>
    <definedName name="TAF" localSheetId="24">#REF!</definedName>
    <definedName name="TAF" localSheetId="21">#REF!</definedName>
    <definedName name="TAF" localSheetId="28">#REF!</definedName>
    <definedName name="TAF" localSheetId="43">#REF!</definedName>
    <definedName name="TAF" localSheetId="42">#REF!</definedName>
    <definedName name="TAF" localSheetId="40">#REF!</definedName>
    <definedName name="TAF">#REF!</definedName>
    <definedName name="TAF_Debt_Related" localSheetId="2">TAF!$B$256:$H$273</definedName>
    <definedName name="TAF_EQ" localSheetId="2">TAF!$B$12:$I$124</definedName>
    <definedName name="TAF_EQ_FU_Related" localSheetId="2">TAF!$B$125:$H$234</definedName>
    <definedName name="TAF_FD" localSheetId="2">TAF!$B$284:$G$292</definedName>
    <definedName name="TAF_GOV_SEC" localSheetId="2">TAF!$B$236:$H$254</definedName>
    <definedName name="TAF_MM" localSheetId="2">TAF!$B$275:$H$282</definedName>
    <definedName name="TAFNAV" localSheetId="2">TAF!$B$304:$B$311</definedName>
    <definedName name="TBAF" localSheetId="3">TBAF!$B$1</definedName>
    <definedName name="TBAF" localSheetId="33">TBAF!$B$1</definedName>
    <definedName name="TBAF" localSheetId="16">#REF!</definedName>
    <definedName name="TBAF" localSheetId="39">TBAF!$B$1</definedName>
    <definedName name="TBAF" localSheetId="34">TBAF!$B$1</definedName>
    <definedName name="TBAF" localSheetId="6">#REF!</definedName>
    <definedName name="TBAF" localSheetId="22">TBAF!$B$1</definedName>
    <definedName name="TBAF" localSheetId="25">TBAF!$B$1</definedName>
    <definedName name="TBAF" localSheetId="27">TBAF!$B$1</definedName>
    <definedName name="TBAF" localSheetId="35">TBAF!$B$1</definedName>
    <definedName name="TBAF" localSheetId="30">TBAF!$B$1</definedName>
    <definedName name="TBAF" localSheetId="29">TBAF!$B$1</definedName>
    <definedName name="TBAF" localSheetId="23">TBAF!$B$1</definedName>
    <definedName name="TBAF" localSheetId="36">TBAF!$B$1</definedName>
    <definedName name="TBAF" localSheetId="38">TBAF!$B$1</definedName>
    <definedName name="TBAF" localSheetId="5">TBAF!$B$1</definedName>
    <definedName name="TBAF" localSheetId="26">TBAF!$B$1</definedName>
    <definedName name="TBAF" localSheetId="4">TBAF!$B$1</definedName>
    <definedName name="TBAF" localSheetId="31">TBAF!$B$1</definedName>
    <definedName name="TBAF" localSheetId="32">TBAF!$B$1</definedName>
    <definedName name="TBAF" localSheetId="41">TBAF!$B$1</definedName>
    <definedName name="TBAF" localSheetId="37">TBAF!$B$1</definedName>
    <definedName name="TBAF" localSheetId="19">TBAF!$B$1</definedName>
    <definedName name="TBAF" localSheetId="20">TBAF!$B$1</definedName>
    <definedName name="TBAF" localSheetId="24">TBAF!$B$1</definedName>
    <definedName name="TBAF" localSheetId="21">TBAF!$B$1</definedName>
    <definedName name="TBAF" localSheetId="28">TBAF!$B$1</definedName>
    <definedName name="TBAF" localSheetId="43">TBAF!$B$1</definedName>
    <definedName name="TBAF" localSheetId="42">TBAF!$B$1</definedName>
    <definedName name="TBAF" localSheetId="40">TBAF!$B$1</definedName>
    <definedName name="TBAF">#REF!</definedName>
    <definedName name="TBAF_Debt_Related" localSheetId="3">TBAF!$B$140:$H$173</definedName>
    <definedName name="TBAF_EQ" localSheetId="3">TBAF!$B$12:$I$84</definedName>
    <definedName name="TBAF_EQ_FU_Related" localSheetId="3">TBAF!$B$85:$H$121</definedName>
    <definedName name="TBAF_EQ_Related" localSheetId="3">TBAF!$B$85:$I$125</definedName>
    <definedName name="TBAF_FD" localSheetId="3">TBAF!$B$187:$G$190</definedName>
    <definedName name="TBAF_GOV_SEC" localSheetId="3">TBAF!$B$128:$H$138</definedName>
    <definedName name="TBAF_MM" localSheetId="3">TBAF!$B$175:$H$185</definedName>
    <definedName name="TBAFNAV" localSheetId="3">TBAF!$B$201:$B$208</definedName>
    <definedName name="TBFSF" localSheetId="33">TBFSF!$B$1</definedName>
    <definedName name="TBFSF" localSheetId="16">#REF!</definedName>
    <definedName name="TBFSF" localSheetId="39">TBFSF!$B$1</definedName>
    <definedName name="TBFSF" localSheetId="6">#REF!</definedName>
    <definedName name="TBFSF" localSheetId="22">TBFSF!$B$1</definedName>
    <definedName name="TBFSF" localSheetId="25">TBFSF!$B$1</definedName>
    <definedName name="TBFSF" localSheetId="27">TBFSF!$B$1</definedName>
    <definedName name="TBFSF" localSheetId="30">TBFSF!$B$1</definedName>
    <definedName name="TBFSF" localSheetId="29">TBFSF!$B$1</definedName>
    <definedName name="TBFSF" localSheetId="23">TBFSF!$B$1</definedName>
    <definedName name="TBFSF" localSheetId="26">TBFSF!$B$1</definedName>
    <definedName name="TBFSF" localSheetId="31">TBFSF!$B$1</definedName>
    <definedName name="TBFSF" localSheetId="32">TBFSF!$B$1</definedName>
    <definedName name="TBFSF" localSheetId="41">TBFSF!$B$1</definedName>
    <definedName name="TBFSF" localSheetId="24">TBFSF!$B$1</definedName>
    <definedName name="TBFSF" localSheetId="21">TBFSF!$B$1</definedName>
    <definedName name="TBFSF" localSheetId="28">TBFSF!$B$1</definedName>
    <definedName name="TBFSF" localSheetId="40">TBFSF!$B$1</definedName>
    <definedName name="TBFSF">#REF!</definedName>
    <definedName name="TBFSF_EQ" localSheetId="33">TBFSF!$B$12:$I$30</definedName>
    <definedName name="TBFSFNAV" localSheetId="33">TBFSF!$B$41:$B$48</definedName>
    <definedName name="TBPSUF" localSheetId="33">#REF!</definedName>
    <definedName name="TBPSUF" localSheetId="16">TBPSUF!$B$1</definedName>
    <definedName name="TBPSUF" localSheetId="39">#REF!</definedName>
    <definedName name="TBPSUF" localSheetId="34">#REF!</definedName>
    <definedName name="TBPSUF" localSheetId="22">#REF!</definedName>
    <definedName name="TBPSUF" localSheetId="25">#REF!</definedName>
    <definedName name="TBPSUF" localSheetId="27">#REF!</definedName>
    <definedName name="TBPSUF" localSheetId="35">#REF!</definedName>
    <definedName name="TBPSUF" localSheetId="30">#REF!</definedName>
    <definedName name="TBPSUF" localSheetId="29">#REF!</definedName>
    <definedName name="TBPSUF" localSheetId="23">#REF!</definedName>
    <definedName name="TBPSUF" localSheetId="36">#REF!</definedName>
    <definedName name="TBPSUF" localSheetId="38">#REF!</definedName>
    <definedName name="TBPSUF" localSheetId="5">#REF!</definedName>
    <definedName name="TBPSUF" localSheetId="26">#REF!</definedName>
    <definedName name="TBPSUF" localSheetId="4">#REF!</definedName>
    <definedName name="TBPSUF" localSheetId="31">#REF!</definedName>
    <definedName name="TBPSUF" localSheetId="32">#REF!</definedName>
    <definedName name="TBPSUF" localSheetId="41">#REF!</definedName>
    <definedName name="TBPSUF" localSheetId="37">#REF!</definedName>
    <definedName name="TBPSUF" localSheetId="19">#REF!</definedName>
    <definedName name="TBPSUF" localSheetId="20">#REF!</definedName>
    <definedName name="TBPSUF" localSheetId="24">#REF!</definedName>
    <definedName name="TBPSUF" localSheetId="21">#REF!</definedName>
    <definedName name="TBPSUF" localSheetId="28">#REF!</definedName>
    <definedName name="TBPSUF" localSheetId="43">#REF!</definedName>
    <definedName name="TBPSUF" localSheetId="42">#REF!</definedName>
    <definedName name="TBPSUF" localSheetId="40">#REF!</definedName>
    <definedName name="TBPSUF">#REF!</definedName>
    <definedName name="TBPSUF_Debt_Related" localSheetId="16">TBPSUF!$B$19:$H$37</definedName>
    <definedName name="TBPSUF_GOV_SEC" localSheetId="16">TBPSUF!$B$12:$H$17</definedName>
    <definedName name="TBPSUFNAV" localSheetId="16">TBPSUF!$B$51:$B$58</definedName>
    <definedName name="TCF" localSheetId="1">#REF!</definedName>
    <definedName name="TCF" localSheetId="2">#REF!</definedName>
    <definedName name="TCF" localSheetId="3">#REF!</definedName>
    <definedName name="TCF" localSheetId="33">#REF!</definedName>
    <definedName name="TCF" localSheetId="16">#REF!</definedName>
    <definedName name="TCF" localSheetId="39">#REF!</definedName>
    <definedName name="TCF" localSheetId="34">#REF!</definedName>
    <definedName name="TCF" localSheetId="6">#REF!</definedName>
    <definedName name="TCF" localSheetId="22">#REF!</definedName>
    <definedName name="TCF" localSheetId="25">#REF!</definedName>
    <definedName name="TCF" localSheetId="27">#REF!</definedName>
    <definedName name="TCF" localSheetId="35">#REF!</definedName>
    <definedName name="TCF" localSheetId="30">#REF!</definedName>
    <definedName name="TCF" localSheetId="29">#REF!</definedName>
    <definedName name="TCF" localSheetId="23">#REF!</definedName>
    <definedName name="TCF" localSheetId="36">#REF!</definedName>
    <definedName name="TCF" localSheetId="38">#REF!</definedName>
    <definedName name="TCF" localSheetId="5">#REF!</definedName>
    <definedName name="TCF" localSheetId="26">#REF!</definedName>
    <definedName name="TCF" localSheetId="4">#REF!</definedName>
    <definedName name="TCF" localSheetId="31">#REF!</definedName>
    <definedName name="TCF" localSheetId="32">#REF!</definedName>
    <definedName name="TCF" localSheetId="41">#REF!</definedName>
    <definedName name="TCF" localSheetId="37">#REF!</definedName>
    <definedName name="TCF" localSheetId="19">#REF!</definedName>
    <definedName name="TCF" localSheetId="20">#REF!</definedName>
    <definedName name="TCF" localSheetId="24">#REF!</definedName>
    <definedName name="TCF" localSheetId="21">#REF!</definedName>
    <definedName name="TCF" localSheetId="28">#REF!</definedName>
    <definedName name="TCF" localSheetId="43">#REF!</definedName>
    <definedName name="TCF" localSheetId="42">#REF!</definedName>
    <definedName name="TCF" localSheetId="40">#REF!</definedName>
    <definedName name="TCF">#REF!</definedName>
    <definedName name="TCF_EQDetails" localSheetId="1">#REF!</definedName>
    <definedName name="TCF_EQDetails" localSheetId="2">#REF!</definedName>
    <definedName name="TCF_EQDetails" localSheetId="3">#REF!</definedName>
    <definedName name="TCF_EQDetails" localSheetId="33">#REF!</definedName>
    <definedName name="TCF_EQDetails" localSheetId="16">#REF!</definedName>
    <definedName name="TCF_EQDetails" localSheetId="39">#REF!</definedName>
    <definedName name="TCF_EQDetails" localSheetId="34">#REF!</definedName>
    <definedName name="TCF_EQDetails" localSheetId="6">#REF!</definedName>
    <definedName name="TCF_EQDetails" localSheetId="22">#REF!</definedName>
    <definedName name="TCF_EQDetails" localSheetId="25">#REF!</definedName>
    <definedName name="TCF_EQDetails" localSheetId="27">#REF!</definedName>
    <definedName name="TCF_EQDetails" localSheetId="35">#REF!</definedName>
    <definedName name="TCF_EQDetails" localSheetId="30">#REF!</definedName>
    <definedName name="TCF_EQDetails" localSheetId="29">#REF!</definedName>
    <definedName name="TCF_EQDetails" localSheetId="23">#REF!</definedName>
    <definedName name="TCF_EQDetails" localSheetId="36">#REF!</definedName>
    <definedName name="TCF_EQDetails" localSheetId="38">#REF!</definedName>
    <definedName name="TCF_EQDetails" localSheetId="5">#REF!</definedName>
    <definedName name="TCF_EQDetails" localSheetId="26">#REF!</definedName>
    <definedName name="TCF_EQDetails" localSheetId="4">#REF!</definedName>
    <definedName name="TCF_EQDetails" localSheetId="31">#REF!</definedName>
    <definedName name="TCF_EQDetails" localSheetId="32">#REF!</definedName>
    <definedName name="TCF_EQDetails" localSheetId="41">#REF!</definedName>
    <definedName name="TCF_EQDetails" localSheetId="37">#REF!</definedName>
    <definedName name="TCF_EQDetails" localSheetId="19">#REF!</definedName>
    <definedName name="TCF_EQDetails" localSheetId="20">#REF!</definedName>
    <definedName name="TCF_EQDetails" localSheetId="24">#REF!</definedName>
    <definedName name="TCF_EQDetails" localSheetId="21">#REF!</definedName>
    <definedName name="TCF_EQDetails" localSheetId="28">#REF!</definedName>
    <definedName name="TCF_EQDetails" localSheetId="43">#REF!</definedName>
    <definedName name="TCF_EQDetails" localSheetId="42">#REF!</definedName>
    <definedName name="TCF_EQDetails" localSheetId="40">#REF!</definedName>
    <definedName name="TCF_EQDetails">#REF!</definedName>
    <definedName name="TCPF1" localSheetId="1">#REF!</definedName>
    <definedName name="TCPF1" localSheetId="2">#REF!</definedName>
    <definedName name="TCPF1" localSheetId="3">#REF!</definedName>
    <definedName name="TCPF1" localSheetId="33">#REF!</definedName>
    <definedName name="TCPF1" localSheetId="16">#REF!</definedName>
    <definedName name="TCPF1" localSheetId="39">#REF!</definedName>
    <definedName name="TCPF1" localSheetId="34">#REF!</definedName>
    <definedName name="TCPF1" localSheetId="6">#REF!</definedName>
    <definedName name="TCPF1" localSheetId="22">#REF!</definedName>
    <definedName name="TCPF1" localSheetId="25">#REF!</definedName>
    <definedName name="TCPF1" localSheetId="27">#REF!</definedName>
    <definedName name="TCPF1" localSheetId="35">#REF!</definedName>
    <definedName name="TCPF1" localSheetId="30">#REF!</definedName>
    <definedName name="TCPF1" localSheetId="29">#REF!</definedName>
    <definedName name="TCPF1" localSheetId="23">#REF!</definedName>
    <definedName name="TCPF1" localSheetId="36">#REF!</definedName>
    <definedName name="TCPF1" localSheetId="38">#REF!</definedName>
    <definedName name="TCPF1" localSheetId="5">#REF!</definedName>
    <definedName name="TCPF1" localSheetId="26">#REF!</definedName>
    <definedName name="TCPF1" localSheetId="4">#REF!</definedName>
    <definedName name="TCPF1" localSheetId="31">#REF!</definedName>
    <definedName name="TCPF1" localSheetId="32">#REF!</definedName>
    <definedName name="TCPF1" localSheetId="41">#REF!</definedName>
    <definedName name="TCPF1" localSheetId="37">#REF!</definedName>
    <definedName name="TCPF1" localSheetId="19">#REF!</definedName>
    <definedName name="TCPF1" localSheetId="20">#REF!</definedName>
    <definedName name="TCPF1" localSheetId="24">#REF!</definedName>
    <definedName name="TCPF1" localSheetId="21">#REF!</definedName>
    <definedName name="TCPF1" localSheetId="28">#REF!</definedName>
    <definedName name="TCPF1" localSheetId="43">#REF!</definedName>
    <definedName name="TCPF1" localSheetId="42">#REF!</definedName>
    <definedName name="TCPF1" localSheetId="40">#REF!</definedName>
    <definedName name="TCPF1">#REF!</definedName>
    <definedName name="TCPF2" localSheetId="1">#REF!</definedName>
    <definedName name="TCPF2" localSheetId="2">#REF!</definedName>
    <definedName name="TCPF2" localSheetId="3">#REF!</definedName>
    <definedName name="TCPF2" localSheetId="33">#REF!</definedName>
    <definedName name="TCPF2" localSheetId="16">#REF!</definedName>
    <definedName name="TCPF2" localSheetId="39">#REF!</definedName>
    <definedName name="TCPF2" localSheetId="34">#REF!</definedName>
    <definedName name="TCPF2" localSheetId="6">#REF!</definedName>
    <definedName name="TCPF2" localSheetId="22">#REF!</definedName>
    <definedName name="TCPF2" localSheetId="25">#REF!</definedName>
    <definedName name="TCPF2" localSheetId="27">#REF!</definedName>
    <definedName name="TCPF2" localSheetId="35">#REF!</definedName>
    <definedName name="TCPF2" localSheetId="30">#REF!</definedName>
    <definedName name="TCPF2" localSheetId="29">#REF!</definedName>
    <definedName name="TCPF2" localSheetId="23">#REF!</definedName>
    <definedName name="TCPF2" localSheetId="36">#REF!</definedName>
    <definedName name="TCPF2" localSheetId="38">#REF!</definedName>
    <definedName name="TCPF2" localSheetId="5">#REF!</definedName>
    <definedName name="TCPF2" localSheetId="26">#REF!</definedName>
    <definedName name="TCPF2" localSheetId="4">#REF!</definedName>
    <definedName name="TCPF2" localSheetId="31">#REF!</definedName>
    <definedName name="TCPF2" localSheetId="32">#REF!</definedName>
    <definedName name="TCPF2" localSheetId="41">#REF!</definedName>
    <definedName name="TCPF2" localSheetId="37">#REF!</definedName>
    <definedName name="TCPF2" localSheetId="19">#REF!</definedName>
    <definedName name="TCPF2" localSheetId="20">#REF!</definedName>
    <definedName name="TCPF2" localSheetId="24">#REF!</definedName>
    <definedName name="TCPF2" localSheetId="21">#REF!</definedName>
    <definedName name="TCPF2" localSheetId="28">#REF!</definedName>
    <definedName name="TCPF2" localSheetId="43">#REF!</definedName>
    <definedName name="TCPF2" localSheetId="42">#REF!</definedName>
    <definedName name="TCPF2" localSheetId="40">#REF!</definedName>
    <definedName name="TCPF2">#REF!</definedName>
    <definedName name="TCS" localSheetId="16">#REF!</definedName>
    <definedName name="TCS" localSheetId="39">TCS!$B$1</definedName>
    <definedName name="TCS" localSheetId="6">#REF!</definedName>
    <definedName name="TCS" localSheetId="41">TCS!$B$1</definedName>
    <definedName name="TCS" localSheetId="40">TCS!$B$1</definedName>
    <definedName name="TCS">#REF!</definedName>
    <definedName name="TCS_EQ" localSheetId="39">TCS!$B$11:$I$55</definedName>
    <definedName name="TCSNAV" localSheetId="39">TCS!$B$65:$B$72</definedName>
    <definedName name="TDAF2A" localSheetId="1">#REF!</definedName>
    <definedName name="TDAF2A" localSheetId="2">#REF!</definedName>
    <definedName name="TDAF2A" localSheetId="3">#REF!</definedName>
    <definedName name="TDAF2A" localSheetId="33">#REF!</definedName>
    <definedName name="TDAF2A" localSheetId="16">#REF!</definedName>
    <definedName name="TDAF2A" localSheetId="39">#REF!</definedName>
    <definedName name="TDAF2A" localSheetId="34">#REF!</definedName>
    <definedName name="TDAF2A" localSheetId="6">#REF!</definedName>
    <definedName name="TDAF2A" localSheetId="22">#REF!</definedName>
    <definedName name="TDAF2A" localSheetId="25">#REF!</definedName>
    <definedName name="TDAF2A" localSheetId="27">#REF!</definedName>
    <definedName name="TDAF2A" localSheetId="35">#REF!</definedName>
    <definedName name="TDAF2A" localSheetId="30">#REF!</definedName>
    <definedName name="TDAF2A" localSheetId="29">#REF!</definedName>
    <definedName name="TDAF2A" localSheetId="23">#REF!</definedName>
    <definedName name="TDAF2A" localSheetId="36">#REF!</definedName>
    <definedName name="TDAF2A" localSheetId="38">#REF!</definedName>
    <definedName name="TDAF2A" localSheetId="5">#REF!</definedName>
    <definedName name="TDAF2A" localSheetId="26">#REF!</definedName>
    <definedName name="TDAF2A" localSheetId="4">#REF!</definedName>
    <definedName name="TDAF2A" localSheetId="31">#REF!</definedName>
    <definedName name="TDAF2A" localSheetId="32">#REF!</definedName>
    <definedName name="TDAF2A" localSheetId="41">#REF!</definedName>
    <definedName name="TDAF2A" localSheetId="37">#REF!</definedName>
    <definedName name="TDAF2A" localSheetId="19">#REF!</definedName>
    <definedName name="TDAF2A" localSheetId="20">#REF!</definedName>
    <definedName name="TDAF2A" localSheetId="24">#REF!</definedName>
    <definedName name="TDAF2A" localSheetId="21">#REF!</definedName>
    <definedName name="TDAF2A" localSheetId="28">#REF!</definedName>
    <definedName name="TDAF2A" localSheetId="43">#REF!</definedName>
    <definedName name="TDAF2A" localSheetId="42">#REF!</definedName>
    <definedName name="TDAF2A" localSheetId="40">#REF!</definedName>
    <definedName name="TDAF2A">#REF!</definedName>
    <definedName name="TDAF2B" localSheetId="1">#REF!</definedName>
    <definedName name="TDAF2B" localSheetId="2">#REF!</definedName>
    <definedName name="TDAF2B" localSheetId="3">#REF!</definedName>
    <definedName name="TDAF2B" localSheetId="33">#REF!</definedName>
    <definedName name="TDAF2B" localSheetId="16">#REF!</definedName>
    <definedName name="TDAF2B" localSheetId="39">#REF!</definedName>
    <definedName name="TDAF2B" localSheetId="34">#REF!</definedName>
    <definedName name="TDAF2B" localSheetId="6">#REF!</definedName>
    <definedName name="TDAF2B" localSheetId="22">#REF!</definedName>
    <definedName name="TDAF2B" localSheetId="25">#REF!</definedName>
    <definedName name="TDAF2B" localSheetId="27">#REF!</definedName>
    <definedName name="TDAF2B" localSheetId="35">#REF!</definedName>
    <definedName name="TDAF2B" localSheetId="30">#REF!</definedName>
    <definedName name="TDAF2B" localSheetId="29">#REF!</definedName>
    <definedName name="TDAF2B" localSheetId="23">#REF!</definedName>
    <definedName name="TDAF2B" localSheetId="36">#REF!</definedName>
    <definedName name="TDAF2B" localSheetId="38">#REF!</definedName>
    <definedName name="TDAF2B" localSheetId="5">#REF!</definedName>
    <definedName name="TDAF2B" localSheetId="26">#REF!</definedName>
    <definedName name="TDAF2B" localSheetId="4">#REF!</definedName>
    <definedName name="TDAF2B" localSheetId="31">#REF!</definedName>
    <definedName name="TDAF2B" localSheetId="32">#REF!</definedName>
    <definedName name="TDAF2B" localSheetId="41">#REF!</definedName>
    <definedName name="TDAF2B" localSheetId="37">#REF!</definedName>
    <definedName name="TDAF2B" localSheetId="19">#REF!</definedName>
    <definedName name="TDAF2B" localSheetId="20">#REF!</definedName>
    <definedName name="TDAF2B" localSheetId="24">#REF!</definedName>
    <definedName name="TDAF2B" localSheetId="21">#REF!</definedName>
    <definedName name="TDAF2B" localSheetId="28">#REF!</definedName>
    <definedName name="TDAF2B" localSheetId="43">#REF!</definedName>
    <definedName name="TDAF2B" localSheetId="42">#REF!</definedName>
    <definedName name="TDAF2B" localSheetId="40">#REF!</definedName>
    <definedName name="TDAF2B">#REF!</definedName>
    <definedName name="TDAF2C" localSheetId="1">#REF!</definedName>
    <definedName name="TDAF2C" localSheetId="2">#REF!</definedName>
    <definedName name="TDAF2C" localSheetId="3">#REF!</definedName>
    <definedName name="TDAF2C" localSheetId="33">#REF!</definedName>
    <definedName name="TDAF2C" localSheetId="16">#REF!</definedName>
    <definedName name="TDAF2C" localSheetId="39">#REF!</definedName>
    <definedName name="TDAF2C" localSheetId="34">#REF!</definedName>
    <definedName name="TDAF2C" localSheetId="6">#REF!</definedName>
    <definedName name="TDAF2C" localSheetId="22">#REF!</definedName>
    <definedName name="TDAF2C" localSheetId="25">#REF!</definedName>
    <definedName name="TDAF2C" localSheetId="27">#REF!</definedName>
    <definedName name="TDAF2C" localSheetId="35">#REF!</definedName>
    <definedName name="TDAF2C" localSheetId="30">#REF!</definedName>
    <definedName name="TDAF2C" localSheetId="29">#REF!</definedName>
    <definedName name="TDAF2C" localSheetId="23">#REF!</definedName>
    <definedName name="TDAF2C" localSheetId="36">#REF!</definedName>
    <definedName name="TDAF2C" localSheetId="38">#REF!</definedName>
    <definedName name="TDAF2C" localSheetId="5">#REF!</definedName>
    <definedName name="TDAF2C" localSheetId="26">#REF!</definedName>
    <definedName name="TDAF2C" localSheetId="4">#REF!</definedName>
    <definedName name="TDAF2C" localSheetId="31">#REF!</definedName>
    <definedName name="TDAF2C" localSheetId="32">#REF!</definedName>
    <definedName name="TDAF2C" localSheetId="41">#REF!</definedName>
    <definedName name="TDAF2C" localSheetId="37">#REF!</definedName>
    <definedName name="TDAF2C" localSheetId="19">#REF!</definedName>
    <definedName name="TDAF2C" localSheetId="20">#REF!</definedName>
    <definedName name="TDAF2C" localSheetId="24">#REF!</definedName>
    <definedName name="TDAF2C" localSheetId="21">#REF!</definedName>
    <definedName name="TDAF2C" localSheetId="28">#REF!</definedName>
    <definedName name="TDAF2C" localSheetId="43">#REF!</definedName>
    <definedName name="TDAF2C" localSheetId="42">#REF!</definedName>
    <definedName name="TDAF2C" localSheetId="40">#REF!</definedName>
    <definedName name="TDAF2C">#REF!</definedName>
    <definedName name="TDAF3A" localSheetId="1">#REF!</definedName>
    <definedName name="TDAF3A" localSheetId="2">#REF!</definedName>
    <definedName name="TDAF3A" localSheetId="3">#REF!</definedName>
    <definedName name="TDAF3A" localSheetId="33">#REF!</definedName>
    <definedName name="TDAF3A" localSheetId="16">#REF!</definedName>
    <definedName name="TDAF3A" localSheetId="39">#REF!</definedName>
    <definedName name="TDAF3A" localSheetId="34">#REF!</definedName>
    <definedName name="TDAF3A" localSheetId="6">#REF!</definedName>
    <definedName name="TDAF3A" localSheetId="22">#REF!</definedName>
    <definedName name="TDAF3A" localSheetId="25">#REF!</definedName>
    <definedName name="TDAF3A" localSheetId="27">#REF!</definedName>
    <definedName name="TDAF3A" localSheetId="35">#REF!</definedName>
    <definedName name="TDAF3A" localSheetId="30">#REF!</definedName>
    <definedName name="TDAF3A" localSheetId="29">#REF!</definedName>
    <definedName name="TDAF3A" localSheetId="23">#REF!</definedName>
    <definedName name="TDAF3A" localSheetId="36">#REF!</definedName>
    <definedName name="TDAF3A" localSheetId="38">#REF!</definedName>
    <definedName name="TDAF3A" localSheetId="5">#REF!</definedName>
    <definedName name="TDAF3A" localSheetId="26">#REF!</definedName>
    <definedName name="TDAF3A" localSheetId="4">#REF!</definedName>
    <definedName name="TDAF3A" localSheetId="31">#REF!</definedName>
    <definedName name="TDAF3A" localSheetId="32">#REF!</definedName>
    <definedName name="TDAF3A" localSheetId="41">#REF!</definedName>
    <definedName name="TDAF3A" localSheetId="37">#REF!</definedName>
    <definedName name="TDAF3A" localSheetId="19">#REF!</definedName>
    <definedName name="TDAF3A" localSheetId="20">#REF!</definedName>
    <definedName name="TDAF3A" localSheetId="24">#REF!</definedName>
    <definedName name="TDAF3A" localSheetId="21">#REF!</definedName>
    <definedName name="TDAF3A" localSheetId="28">#REF!</definedName>
    <definedName name="TDAF3A" localSheetId="43">#REF!</definedName>
    <definedName name="TDAF3A" localSheetId="42">#REF!</definedName>
    <definedName name="TDAF3A" localSheetId="40">#REF!</definedName>
    <definedName name="TDAF3A">#REF!</definedName>
    <definedName name="TDAFA" localSheetId="1">#REF!</definedName>
    <definedName name="TDAFA" localSheetId="2">#REF!</definedName>
    <definedName name="TDAFA" localSheetId="3">#REF!</definedName>
    <definedName name="TDAFA" localSheetId="33">#REF!</definedName>
    <definedName name="TDAFA" localSheetId="16">#REF!</definedName>
    <definedName name="TDAFA" localSheetId="39">#REF!</definedName>
    <definedName name="TDAFA" localSheetId="34">#REF!</definedName>
    <definedName name="TDAFA" localSheetId="6">#REF!</definedName>
    <definedName name="TDAFA" localSheetId="22">#REF!</definedName>
    <definedName name="TDAFA" localSheetId="25">#REF!</definedName>
    <definedName name="TDAFA" localSheetId="27">#REF!</definedName>
    <definedName name="TDAFA" localSheetId="35">#REF!</definedName>
    <definedName name="TDAFA" localSheetId="30">#REF!</definedName>
    <definedName name="TDAFA" localSheetId="29">#REF!</definedName>
    <definedName name="TDAFA" localSheetId="23">#REF!</definedName>
    <definedName name="TDAFA" localSheetId="36">#REF!</definedName>
    <definedName name="TDAFA" localSheetId="38">#REF!</definedName>
    <definedName name="TDAFA" localSheetId="5">#REF!</definedName>
    <definedName name="TDAFA" localSheetId="26">#REF!</definedName>
    <definedName name="TDAFA" localSheetId="4">#REF!</definedName>
    <definedName name="TDAFA" localSheetId="31">#REF!</definedName>
    <definedName name="TDAFA" localSheetId="32">#REF!</definedName>
    <definedName name="TDAFA" localSheetId="41">#REF!</definedName>
    <definedName name="TDAFA" localSheetId="37">#REF!</definedName>
    <definedName name="TDAFA" localSheetId="19">#REF!</definedName>
    <definedName name="TDAFA" localSheetId="20">#REF!</definedName>
    <definedName name="TDAFA" localSheetId="24">#REF!</definedName>
    <definedName name="TDAFA" localSheetId="21">#REF!</definedName>
    <definedName name="TDAFA" localSheetId="28">#REF!</definedName>
    <definedName name="TDAFA" localSheetId="43">#REF!</definedName>
    <definedName name="TDAFA" localSheetId="42">#REF!</definedName>
    <definedName name="TDAFA" localSheetId="40">#REF!</definedName>
    <definedName name="TDAFA">#REF!</definedName>
    <definedName name="TDAFB" localSheetId="1">#REF!</definedName>
    <definedName name="TDAFB" localSheetId="2">#REF!</definedName>
    <definedName name="TDAFB" localSheetId="3">#REF!</definedName>
    <definedName name="TDAFB" localSheetId="33">#REF!</definedName>
    <definedName name="TDAFB" localSheetId="16">#REF!</definedName>
    <definedName name="TDAFB" localSheetId="39">#REF!</definedName>
    <definedName name="TDAFB" localSheetId="34">#REF!</definedName>
    <definedName name="TDAFB" localSheetId="6">#REF!</definedName>
    <definedName name="TDAFB" localSheetId="22">#REF!</definedName>
    <definedName name="TDAFB" localSheetId="25">#REF!</definedName>
    <definedName name="TDAFB" localSheetId="27">#REF!</definedName>
    <definedName name="TDAFB" localSheetId="35">#REF!</definedName>
    <definedName name="TDAFB" localSheetId="30">#REF!</definedName>
    <definedName name="TDAFB" localSheetId="29">#REF!</definedName>
    <definedName name="TDAFB" localSheetId="23">#REF!</definedName>
    <definedName name="TDAFB" localSheetId="36">#REF!</definedName>
    <definedName name="TDAFB" localSheetId="38">#REF!</definedName>
    <definedName name="TDAFB" localSheetId="5">#REF!</definedName>
    <definedName name="TDAFB" localSheetId="26">#REF!</definedName>
    <definedName name="TDAFB" localSheetId="4">#REF!</definedName>
    <definedName name="TDAFB" localSheetId="31">#REF!</definedName>
    <definedName name="TDAFB" localSheetId="32">#REF!</definedName>
    <definedName name="TDAFB" localSheetId="41">#REF!</definedName>
    <definedName name="TDAFB" localSheetId="37">#REF!</definedName>
    <definedName name="TDAFB" localSheetId="19">#REF!</definedName>
    <definedName name="TDAFB" localSheetId="20">#REF!</definedName>
    <definedName name="TDAFB" localSheetId="24">#REF!</definedName>
    <definedName name="TDAFB" localSheetId="21">#REF!</definedName>
    <definedName name="TDAFB" localSheetId="28">#REF!</definedName>
    <definedName name="TDAFB" localSheetId="43">#REF!</definedName>
    <definedName name="TDAFB" localSheetId="42">#REF!</definedName>
    <definedName name="TDAFB" localSheetId="40">#REF!</definedName>
    <definedName name="TDAFB">#REF!</definedName>
    <definedName name="TDAFC" localSheetId="1">#REF!</definedName>
    <definedName name="TDAFC" localSheetId="2">#REF!</definedName>
    <definedName name="TDAFC" localSheetId="3">#REF!</definedName>
    <definedName name="TDAFC" localSheetId="33">#REF!</definedName>
    <definedName name="TDAFC" localSheetId="16">#REF!</definedName>
    <definedName name="TDAFC" localSheetId="39">#REF!</definedName>
    <definedName name="TDAFC" localSheetId="34">#REF!</definedName>
    <definedName name="TDAFC" localSheetId="6">#REF!</definedName>
    <definedName name="TDAFC" localSheetId="22">#REF!</definedName>
    <definedName name="TDAFC" localSheetId="25">#REF!</definedName>
    <definedName name="TDAFC" localSheetId="27">#REF!</definedName>
    <definedName name="TDAFC" localSheetId="35">#REF!</definedName>
    <definedName name="TDAFC" localSheetId="30">#REF!</definedName>
    <definedName name="TDAFC" localSheetId="29">#REF!</definedName>
    <definedName name="TDAFC" localSheetId="23">#REF!</definedName>
    <definedName name="TDAFC" localSheetId="36">#REF!</definedName>
    <definedName name="TDAFC" localSheetId="38">#REF!</definedName>
    <definedName name="TDAFC" localSheetId="5">#REF!</definedName>
    <definedName name="TDAFC" localSheetId="26">#REF!</definedName>
    <definedName name="TDAFC" localSheetId="4">#REF!</definedName>
    <definedName name="TDAFC" localSheetId="31">#REF!</definedName>
    <definedName name="TDAFC" localSheetId="32">#REF!</definedName>
    <definedName name="TDAFC" localSheetId="41">#REF!</definedName>
    <definedName name="TDAFC" localSheetId="37">#REF!</definedName>
    <definedName name="TDAFC" localSheetId="19">#REF!</definedName>
    <definedName name="TDAFC" localSheetId="20">#REF!</definedName>
    <definedName name="TDAFC" localSheetId="24">#REF!</definedName>
    <definedName name="TDAFC" localSheetId="21">#REF!</definedName>
    <definedName name="TDAFC" localSheetId="28">#REF!</definedName>
    <definedName name="TDAFC" localSheetId="43">#REF!</definedName>
    <definedName name="TDAFC" localSheetId="42">#REF!</definedName>
    <definedName name="TDAFC" localSheetId="40">#REF!</definedName>
    <definedName name="TDAFC">#REF!</definedName>
    <definedName name="TDBF" localSheetId="33">#REF!</definedName>
    <definedName name="TDBF" localSheetId="16">#N/A</definedName>
    <definedName name="TDBF" localSheetId="39">#REF!</definedName>
    <definedName name="TDBF" localSheetId="34">#REF!</definedName>
    <definedName name="TDBF" localSheetId="6">#REF!</definedName>
    <definedName name="TDBF" localSheetId="22">#REF!</definedName>
    <definedName name="TDBF" localSheetId="25">#REF!</definedName>
    <definedName name="TDBF" localSheetId="27">#REF!</definedName>
    <definedName name="TDBF" localSheetId="35">#REF!</definedName>
    <definedName name="TDBF" localSheetId="30">#REF!</definedName>
    <definedName name="TDBF" localSheetId="29">#REF!</definedName>
    <definedName name="TDBF" localSheetId="23">#REF!</definedName>
    <definedName name="TDBF" localSheetId="36">#REF!</definedName>
    <definedName name="TDBF" localSheetId="38">#REF!</definedName>
    <definedName name="TDBF" localSheetId="5">#REF!</definedName>
    <definedName name="TDBF" localSheetId="26">#REF!</definedName>
    <definedName name="TDBF" localSheetId="4">#REF!</definedName>
    <definedName name="TDBF" localSheetId="31">#REF!</definedName>
    <definedName name="TDBF" localSheetId="32">#REF!</definedName>
    <definedName name="TDBF" localSheetId="41">#REF!</definedName>
    <definedName name="TDBF" localSheetId="37">#REF!</definedName>
    <definedName name="TDBF" localSheetId="19">#REF!</definedName>
    <definedName name="TDBF" localSheetId="20">#REF!</definedName>
    <definedName name="TDBF" localSheetId="24">#REF!</definedName>
    <definedName name="TDBF" localSheetId="21">#REF!</definedName>
    <definedName name="TDBF" localSheetId="28">#REF!</definedName>
    <definedName name="TDBF" localSheetId="43">#REF!</definedName>
    <definedName name="TDBF" localSheetId="42">#REF!</definedName>
    <definedName name="TDBF" localSheetId="40">#REF!</definedName>
    <definedName name="TDBF">TDBF!$B$1</definedName>
    <definedName name="TDBF_Debt_Related" localSheetId="17">TDBF!$B$18:$H$33</definedName>
    <definedName name="TDBF_GOV_SEC" localSheetId="17">TDBF!$B$11:$H$16</definedName>
    <definedName name="TDBF_MM" localSheetId="17">TDBF!$B$35:$H$36</definedName>
    <definedName name="TDBFNAV" localSheetId="17">TDBF!$B$49:$B$56</definedName>
    <definedName name="TDIF" localSheetId="33">TDIF!$B$1</definedName>
    <definedName name="TDIF" localSheetId="16">#REF!</definedName>
    <definedName name="TDIF" localSheetId="39">TDIF!$B$1</definedName>
    <definedName name="TDIF" localSheetId="34">TDIF!$B$1</definedName>
    <definedName name="TDIF" localSheetId="6">#REF!</definedName>
    <definedName name="TDIF" localSheetId="22">TDIF!$B$1</definedName>
    <definedName name="TDIF" localSheetId="25">TDIF!$B$1</definedName>
    <definedName name="TDIF" localSheetId="27">TDIF!$B$1</definedName>
    <definedName name="TDIF" localSheetId="30">TDIF!$B$1</definedName>
    <definedName name="TDIF" localSheetId="29">TDIF!$B$1</definedName>
    <definedName name="TDIF" localSheetId="23">TDIF!$B$1</definedName>
    <definedName name="TDIF" localSheetId="26">TDIF!$B$1</definedName>
    <definedName name="TDIF" localSheetId="31">TDIF!$B$1</definedName>
    <definedName name="TDIF" localSheetId="32">TDIF!$B$1</definedName>
    <definedName name="TDIF" localSheetId="41">TDIF!$B$1</definedName>
    <definedName name="TDIF" localSheetId="24">TDIF!$B$1</definedName>
    <definedName name="TDIF" localSheetId="21">TDIF!$B$1</definedName>
    <definedName name="TDIF" localSheetId="28">TDIF!$B$1</definedName>
    <definedName name="TDIF" localSheetId="40">TDIF!$B$1</definedName>
    <definedName name="TDIF">#REF!</definedName>
    <definedName name="TDIF_EQ" localSheetId="34">TDIF!$B$12:$I$40</definedName>
    <definedName name="TDIF_Foreign_Units" localSheetId="34">TDIF!$B$42:$H$47</definedName>
    <definedName name="TDIFNAV" localSheetId="34">TDIF!$B$58:$B$65</definedName>
    <definedName name="TDYF" localSheetId="1">#REF!</definedName>
    <definedName name="TDYF" localSheetId="2">#REF!</definedName>
    <definedName name="TDYF" localSheetId="3">#REF!</definedName>
    <definedName name="TDYF" localSheetId="33">#REF!</definedName>
    <definedName name="TDYF" localSheetId="16">#REF!</definedName>
    <definedName name="TDYF" localSheetId="39">#REF!</definedName>
    <definedName name="TDYF" localSheetId="34">#REF!</definedName>
    <definedName name="TDYF" localSheetId="6">#REF!</definedName>
    <definedName name="TDYF" localSheetId="22">#REF!</definedName>
    <definedName name="TDYF" localSheetId="25">#REF!</definedName>
    <definedName name="TDYF" localSheetId="27">#REF!</definedName>
    <definedName name="TDYF" localSheetId="35">#REF!</definedName>
    <definedName name="TDYF" localSheetId="30">#REF!</definedName>
    <definedName name="TDYF" localSheetId="29">#REF!</definedName>
    <definedName name="TDYF" localSheetId="23">#REF!</definedName>
    <definedName name="TDYF" localSheetId="36">#REF!</definedName>
    <definedName name="TDYF" localSheetId="38">#REF!</definedName>
    <definedName name="TDYF" localSheetId="5">#REF!</definedName>
    <definedName name="TDYF" localSheetId="26">#REF!</definedName>
    <definedName name="TDYF" localSheetId="4">#REF!</definedName>
    <definedName name="TDYF" localSheetId="31">#REF!</definedName>
    <definedName name="TDYF" localSheetId="32">#REF!</definedName>
    <definedName name="TDYF" localSheetId="41">#REF!</definedName>
    <definedName name="TDYF" localSheetId="37">#REF!</definedName>
    <definedName name="TDYF" localSheetId="19">#REF!</definedName>
    <definedName name="TDYF" localSheetId="20">#REF!</definedName>
    <definedName name="TDYF" localSheetId="24">#REF!</definedName>
    <definedName name="TDYF" localSheetId="21">#REF!</definedName>
    <definedName name="TDYF" localSheetId="28">#REF!</definedName>
    <definedName name="TDYF" localSheetId="43">#REF!</definedName>
    <definedName name="TDYF" localSheetId="42">#REF!</definedName>
    <definedName name="TDYF" localSheetId="40">#REF!</definedName>
    <definedName name="TDYF">#REF!</definedName>
    <definedName name="TEGF" localSheetId="33">#REF!</definedName>
    <definedName name="TEGF" localSheetId="16">#REF!</definedName>
    <definedName name="TEGF" localSheetId="39">#REF!</definedName>
    <definedName name="TEGF" localSheetId="34">#REF!</definedName>
    <definedName name="TEGF" localSheetId="6">TEGF!$B$1</definedName>
    <definedName name="TEGF" localSheetId="22">#REF!</definedName>
    <definedName name="TEGF" localSheetId="25">#REF!</definedName>
    <definedName name="TEGF" localSheetId="27">#REF!</definedName>
    <definedName name="TEGF" localSheetId="35">#REF!</definedName>
    <definedName name="TEGF" localSheetId="30">#REF!</definedName>
    <definedName name="TEGF" localSheetId="29">#REF!</definedName>
    <definedName name="TEGF" localSheetId="23">#REF!</definedName>
    <definedName name="TEGF" localSheetId="36">#REF!</definedName>
    <definedName name="TEGF" localSheetId="38">#REF!</definedName>
    <definedName name="TEGF" localSheetId="5">#REF!</definedName>
    <definedName name="TEGF" localSheetId="26">#REF!</definedName>
    <definedName name="TEGF" localSheetId="4">#REF!</definedName>
    <definedName name="TEGF" localSheetId="31">#REF!</definedName>
    <definedName name="TEGF" localSheetId="32">#REF!</definedName>
    <definedName name="TEGF" localSheetId="41">#REF!</definedName>
    <definedName name="TEGF" localSheetId="37">#REF!</definedName>
    <definedName name="TEGF" localSheetId="19">#REF!</definedName>
    <definedName name="TEGF" localSheetId="20">#REF!</definedName>
    <definedName name="TEGF" localSheetId="24">#REF!</definedName>
    <definedName name="TEGF" localSheetId="21">#REF!</definedName>
    <definedName name="TEGF" localSheetId="28">#REF!</definedName>
    <definedName name="TEGF" localSheetId="43">#REF!</definedName>
    <definedName name="TEGF" localSheetId="42">#REF!</definedName>
    <definedName name="TEGF" localSheetId="40">#REF!</definedName>
    <definedName name="TEGF">#REF!</definedName>
    <definedName name="TEGF_Debt_Related" localSheetId="6">TEGF!$B$68:$H$91</definedName>
    <definedName name="TEGF_EQ" localSheetId="6">TEGF!$B$12:$I$47</definedName>
    <definedName name="TEGF_GOV_SEC" localSheetId="6">TEGF!$B$49:$H$66</definedName>
    <definedName name="TEGF_MM" localSheetId="6">TEGF!$B$93:$H$96</definedName>
    <definedName name="TEGFNAV" localSheetId="6">TEGF!$B$111:$B$122</definedName>
    <definedName name="TEMF" localSheetId="1">#REF!</definedName>
    <definedName name="TEMF" localSheetId="2">#REF!</definedName>
    <definedName name="TEMF" localSheetId="3">#REF!</definedName>
    <definedName name="TEMF" localSheetId="33">#REF!</definedName>
    <definedName name="TEMF" localSheetId="16">#REF!</definedName>
    <definedName name="TEMF" localSheetId="39">#REF!</definedName>
    <definedName name="TEMF" localSheetId="34">#REF!</definedName>
    <definedName name="TEMF" localSheetId="6">#REF!</definedName>
    <definedName name="TEMF" localSheetId="22">#REF!</definedName>
    <definedName name="TEMF" localSheetId="25">#REF!</definedName>
    <definedName name="TEMF" localSheetId="27">#REF!</definedName>
    <definedName name="TEMF" localSheetId="35">#REF!</definedName>
    <definedName name="TEMF" localSheetId="30">#REF!</definedName>
    <definedName name="TEMF" localSheetId="29">#REF!</definedName>
    <definedName name="TEMF" localSheetId="23">#REF!</definedName>
    <definedName name="TEMF" localSheetId="36">#REF!</definedName>
    <definedName name="TEMF" localSheetId="38">#REF!</definedName>
    <definedName name="TEMF" localSheetId="5">#REF!</definedName>
    <definedName name="TEMF" localSheetId="26">#REF!</definedName>
    <definedName name="TEMF" localSheetId="4">#REF!</definedName>
    <definedName name="TEMF" localSheetId="31">#REF!</definedName>
    <definedName name="TEMF" localSheetId="32">#REF!</definedName>
    <definedName name="TEMF" localSheetId="41">#REF!</definedName>
    <definedName name="TEMF" localSheetId="37">#REF!</definedName>
    <definedName name="TEMF" localSheetId="19">#REF!</definedName>
    <definedName name="TEMF" localSheetId="20">#REF!</definedName>
    <definedName name="TEMF" localSheetId="24">#REF!</definedName>
    <definedName name="TEMF" localSheetId="21">#REF!</definedName>
    <definedName name="TEMF" localSheetId="28">#REF!</definedName>
    <definedName name="TEMF" localSheetId="43">#REF!</definedName>
    <definedName name="TEMF" localSheetId="42">#REF!</definedName>
    <definedName name="TEMF" localSheetId="40">#REF!</definedName>
    <definedName name="TEMF">#REF!</definedName>
    <definedName name="TEOF" localSheetId="16">#REF!</definedName>
    <definedName name="TEOF" localSheetId="39">#REF!</definedName>
    <definedName name="TEOF" localSheetId="6">#REF!</definedName>
    <definedName name="TEOF" localSheetId="22">TEOF!$B$1</definedName>
    <definedName name="TEOF" localSheetId="25">#REF!</definedName>
    <definedName name="TEOF" localSheetId="27">#REF!</definedName>
    <definedName name="TEOF" localSheetId="23">#REF!</definedName>
    <definedName name="TEOF" localSheetId="26">#REF!</definedName>
    <definedName name="TEOF" localSheetId="41">#REF!</definedName>
    <definedName name="TEOF" localSheetId="24">#REF!</definedName>
    <definedName name="TEOF" localSheetId="28">#REF!</definedName>
    <definedName name="TEOF" localSheetId="40">#REF!</definedName>
    <definedName name="TEOF">#REF!</definedName>
    <definedName name="TEOF_EQ" localSheetId="22">TEOF!$B$11:$I$49</definedName>
    <definedName name="TEOF_EQ_Related" localSheetId="22">TEOF!$B$50:$I$50</definedName>
    <definedName name="TEOFNAV" localSheetId="22">TEOF!$B$61:$B$68</definedName>
    <definedName name="TEQPEF" localSheetId="16">#REF!</definedName>
    <definedName name="TEQPEF" localSheetId="39">TEQPEF!$B$1</definedName>
    <definedName name="TEQPEF" localSheetId="6">#REF!</definedName>
    <definedName name="TEQPEF" localSheetId="25">TEQPEF!$B$1</definedName>
    <definedName name="TEQPEF" localSheetId="27">TEQPEF!$B$1</definedName>
    <definedName name="TEQPEF" localSheetId="26">TEQPEF!$B$1</definedName>
    <definedName name="TEQPEF" localSheetId="41">TEQPEF!$B$1</definedName>
    <definedName name="TEQPEF" localSheetId="24">TEQPEF!$B$1</definedName>
    <definedName name="TEQPEF" localSheetId="28">TEQPEF!$B$1</definedName>
    <definedName name="TEQPEF" localSheetId="40">TEQPEF!$B$1</definedName>
    <definedName name="TEQPEF">#REF!</definedName>
    <definedName name="TEQPEF_EQ" localSheetId="25">TEQPEF!$B$12:$I$50</definedName>
    <definedName name="TEQPEFNAV" localSheetId="25">TEQPEF!$B$61:$B$72</definedName>
    <definedName name="TFEF" localSheetId="16">#REF!</definedName>
    <definedName name="TFEF" localSheetId="39">TFEF!$B$1</definedName>
    <definedName name="TFEF" localSheetId="6">#REF!</definedName>
    <definedName name="TFEF" localSheetId="27">TFEF!$B$1</definedName>
    <definedName name="TFEF" localSheetId="26">TFEF!$B$1</definedName>
    <definedName name="TFEF" localSheetId="41">TFEF!$B$1</definedName>
    <definedName name="TFEF" localSheetId="24">TFEF!$B$1</definedName>
    <definedName name="TFEF" localSheetId="28">TFEF!$B$1</definedName>
    <definedName name="TFEF" localSheetId="40">TFEF!$B$1</definedName>
    <definedName name="TFEF">#REF!</definedName>
    <definedName name="TFEF_EQ" localSheetId="27">TFEF!$B$12:$I$37</definedName>
    <definedName name="TFEFNAV" localSheetId="27">TFEF!$B$48:$B$55</definedName>
    <definedName name="TFF" localSheetId="33">#REF!</definedName>
    <definedName name="TFF" localSheetId="16">#N/A</definedName>
    <definedName name="TFF" localSheetId="39">#REF!</definedName>
    <definedName name="TFF" localSheetId="34">#REF!</definedName>
    <definedName name="TFF" localSheetId="6">#REF!</definedName>
    <definedName name="TFF" localSheetId="22">#REF!</definedName>
    <definedName name="TFF" localSheetId="25">#REF!</definedName>
    <definedName name="TFF" localSheetId="27">#REF!</definedName>
    <definedName name="TFF" localSheetId="35">#REF!</definedName>
    <definedName name="TFF" localSheetId="30">#REF!</definedName>
    <definedName name="TFF" localSheetId="29">#REF!</definedName>
    <definedName name="TFF" localSheetId="23">#REF!</definedName>
    <definedName name="TFF" localSheetId="36">#REF!</definedName>
    <definedName name="TFF" localSheetId="38">#REF!</definedName>
    <definedName name="TFF" localSheetId="5">#REF!</definedName>
    <definedName name="TFF" localSheetId="26">#REF!</definedName>
    <definedName name="TFF" localSheetId="4">#REF!</definedName>
    <definedName name="TFF" localSheetId="31">#REF!</definedName>
    <definedName name="TFF" localSheetId="32">#REF!</definedName>
    <definedName name="TFF" localSheetId="41">#REF!</definedName>
    <definedName name="TFF" localSheetId="37">#REF!</definedName>
    <definedName name="TFF" localSheetId="19">#REF!</definedName>
    <definedName name="TFF" localSheetId="20">#REF!</definedName>
    <definedName name="TFF" localSheetId="24">#REF!</definedName>
    <definedName name="TFF" localSheetId="21">#REF!</definedName>
    <definedName name="TFF" localSheetId="28">#REF!</definedName>
    <definedName name="TFF" localSheetId="43">#REF!</definedName>
    <definedName name="TFF" localSheetId="42">#REF!</definedName>
    <definedName name="TFF" localSheetId="40">#REF!</definedName>
    <definedName name="TFF">TFF!$B$1</definedName>
    <definedName name="TFF_Debt_Related" localSheetId="10">TFF!$B$23:$H$59</definedName>
    <definedName name="TFF_GOV_SEC" localSheetId="10">TFF!$B$12:$H$21</definedName>
    <definedName name="TFF_MM" localSheetId="10">TFF!$B$61:$H$82</definedName>
    <definedName name="TFFNAV" localSheetId="10">TFF!$B$96:$B$111</definedName>
    <definedName name="TFFSP1" localSheetId="1">#REF!</definedName>
    <definedName name="TFFSP1" localSheetId="33">#REF!</definedName>
    <definedName name="TFFSP1" localSheetId="16">#N/A</definedName>
    <definedName name="TFFSP1" localSheetId="39">#REF!</definedName>
    <definedName name="TFFSP1" localSheetId="34">#REF!</definedName>
    <definedName name="TFFSP1" localSheetId="6">#REF!</definedName>
    <definedName name="TFFSP1" localSheetId="22">#REF!</definedName>
    <definedName name="TFFSP1" localSheetId="25">#REF!</definedName>
    <definedName name="TFFSP1" localSheetId="27">#REF!</definedName>
    <definedName name="TFFSP1" localSheetId="35">#REF!</definedName>
    <definedName name="TFFSP1" localSheetId="30">#REF!</definedName>
    <definedName name="TFFSP1" localSheetId="29">#REF!</definedName>
    <definedName name="TFFSP1" localSheetId="23">#REF!</definedName>
    <definedName name="TFFSP1" localSheetId="36">#REF!</definedName>
    <definedName name="TFFSP1" localSheetId="38">#REF!</definedName>
    <definedName name="TFFSP1" localSheetId="5">#REF!</definedName>
    <definedName name="TFFSP1" localSheetId="26">#REF!</definedName>
    <definedName name="TFFSP1" localSheetId="4">#REF!</definedName>
    <definedName name="TFFSP1" localSheetId="31">#REF!</definedName>
    <definedName name="TFFSP1" localSheetId="32">#REF!</definedName>
    <definedName name="TFFSP1" localSheetId="41">#REF!</definedName>
    <definedName name="TFFSP1" localSheetId="37">#REF!</definedName>
    <definedName name="TFFSP1" localSheetId="19">#REF!</definedName>
    <definedName name="TFFSP1" localSheetId="20">#REF!</definedName>
    <definedName name="TFFSP1" localSheetId="24">#REF!</definedName>
    <definedName name="TFFSP1" localSheetId="21">#REF!</definedName>
    <definedName name="TFFSP1" localSheetId="28">#REF!</definedName>
    <definedName name="TFFSP1" localSheetId="43">#REF!</definedName>
    <definedName name="TFFSP1" localSheetId="42">#REF!</definedName>
    <definedName name="TFFSP1" localSheetId="40">#REF!</definedName>
    <definedName name="TFFSP1">TFF!$B$118</definedName>
    <definedName name="TFFSP1_Debt_Related" localSheetId="10">TFF!$B$124:$H$128</definedName>
    <definedName name="TFFSP1NAV" localSheetId="10">TFF!$B$140:$B$155</definedName>
    <definedName name="TFHA20" localSheetId="1">#REF!</definedName>
    <definedName name="TFHA20" localSheetId="2">#REF!</definedName>
    <definedName name="TFHA20" localSheetId="3">#REF!</definedName>
    <definedName name="TFHA20" localSheetId="33">#REF!</definedName>
    <definedName name="TFHA20" localSheetId="16">#REF!</definedName>
    <definedName name="TFHA20" localSheetId="39">#REF!</definedName>
    <definedName name="TFHA20" localSheetId="34">#REF!</definedName>
    <definedName name="TFHA20" localSheetId="6">#REF!</definedName>
    <definedName name="TFHA20" localSheetId="22">#REF!</definedName>
    <definedName name="TFHA20" localSheetId="25">#REF!</definedName>
    <definedName name="TFHA20" localSheetId="27">#REF!</definedName>
    <definedName name="TFHA20" localSheetId="35">#REF!</definedName>
    <definedName name="TFHA20" localSheetId="30">#REF!</definedName>
    <definedName name="TFHA20" localSheetId="29">#REF!</definedName>
    <definedName name="TFHA20" localSheetId="23">#REF!</definedName>
    <definedName name="TFHA20" localSheetId="36">#REF!</definedName>
    <definedName name="TFHA20" localSheetId="38">#REF!</definedName>
    <definedName name="TFHA20" localSheetId="5">#REF!</definedName>
    <definedName name="TFHA20" localSheetId="26">#REF!</definedName>
    <definedName name="TFHA20" localSheetId="4">#REF!</definedName>
    <definedName name="TFHA20" localSheetId="31">#REF!</definedName>
    <definedName name="TFHA20" localSheetId="32">#REF!</definedName>
    <definedName name="TFHA20" localSheetId="41">#REF!</definedName>
    <definedName name="TFHA20" localSheetId="37">#REF!</definedName>
    <definedName name="TFHA20" localSheetId="19">#REF!</definedName>
    <definedName name="TFHA20" localSheetId="20">#REF!</definedName>
    <definedName name="TFHA20" localSheetId="24">#REF!</definedName>
    <definedName name="TFHA20" localSheetId="21">#REF!</definedName>
    <definedName name="TFHA20" localSheetId="28">#REF!</definedName>
    <definedName name="TFHA20" localSheetId="43">#REF!</definedName>
    <definedName name="TFHA20" localSheetId="42">#REF!</definedName>
    <definedName name="TFHA20" localSheetId="40">#REF!</definedName>
    <definedName name="TFHA20">#REF!</definedName>
    <definedName name="TFHA32" localSheetId="1">#REF!</definedName>
    <definedName name="TFHA32" localSheetId="2">#REF!</definedName>
    <definedName name="TFHA32" localSheetId="3">#REF!</definedName>
    <definedName name="TFHA32" localSheetId="33">#REF!</definedName>
    <definedName name="TFHA32" localSheetId="16">#REF!</definedName>
    <definedName name="TFHA32" localSheetId="39">#REF!</definedName>
    <definedName name="TFHA32" localSheetId="34">#REF!</definedName>
    <definedName name="TFHA32" localSheetId="6">#REF!</definedName>
    <definedName name="TFHA32" localSheetId="22">#REF!</definedName>
    <definedName name="TFHA32" localSheetId="25">#REF!</definedName>
    <definedName name="TFHA32" localSheetId="27">#REF!</definedName>
    <definedName name="TFHA32" localSheetId="35">#REF!</definedName>
    <definedName name="TFHA32" localSheetId="30">#REF!</definedName>
    <definedName name="TFHA32" localSheetId="29">#REF!</definedName>
    <definedName name="TFHA32" localSheetId="23">#REF!</definedName>
    <definedName name="TFHA32" localSheetId="36">#REF!</definedName>
    <definedName name="TFHA32" localSheetId="38">#REF!</definedName>
    <definedName name="TFHA32" localSheetId="5">#REF!</definedName>
    <definedName name="TFHA32" localSheetId="26">#REF!</definedName>
    <definedName name="TFHA32" localSheetId="4">#REF!</definedName>
    <definedName name="TFHA32" localSheetId="31">#REF!</definedName>
    <definedName name="TFHA32" localSheetId="32">#REF!</definedName>
    <definedName name="TFHA32" localSheetId="41">#REF!</definedName>
    <definedName name="TFHA32" localSheetId="37">#REF!</definedName>
    <definedName name="TFHA32" localSheetId="19">#REF!</definedName>
    <definedName name="TFHA32" localSheetId="20">#REF!</definedName>
    <definedName name="TFHA32" localSheetId="24">#REF!</definedName>
    <definedName name="TFHA32" localSheetId="21">#REF!</definedName>
    <definedName name="TFHA32" localSheetId="28">#REF!</definedName>
    <definedName name="TFHA32" localSheetId="43">#REF!</definedName>
    <definedName name="TFHA32" localSheetId="42">#REF!</definedName>
    <definedName name="TFHA32" localSheetId="40">#REF!</definedName>
    <definedName name="TFHA32">#REF!</definedName>
    <definedName name="TFHAP1" localSheetId="1">#REF!</definedName>
    <definedName name="TFHAP1" localSheetId="2">#REF!</definedName>
    <definedName name="TFHAP1" localSheetId="3">#REF!</definedName>
    <definedName name="TFHAP1" localSheetId="33">#REF!</definedName>
    <definedName name="TFHAP1" localSheetId="16">#REF!</definedName>
    <definedName name="TFHAP1" localSheetId="39">#REF!</definedName>
    <definedName name="TFHAP1" localSheetId="34">#REF!</definedName>
    <definedName name="TFHAP1" localSheetId="6">#REF!</definedName>
    <definedName name="TFHAP1" localSheetId="22">#REF!</definedName>
    <definedName name="TFHAP1" localSheetId="25">#REF!</definedName>
    <definedName name="TFHAP1" localSheetId="27">#REF!</definedName>
    <definedName name="TFHAP1" localSheetId="35">#REF!</definedName>
    <definedName name="TFHAP1" localSheetId="30">#REF!</definedName>
    <definedName name="TFHAP1" localSheetId="29">#REF!</definedName>
    <definedName name="TFHAP1" localSheetId="23">#REF!</definedName>
    <definedName name="TFHAP1" localSheetId="36">#REF!</definedName>
    <definedName name="TFHAP1" localSheetId="38">#REF!</definedName>
    <definedName name="TFHAP1" localSheetId="5">#REF!</definedName>
    <definedName name="TFHAP1" localSheetId="26">#REF!</definedName>
    <definedName name="TFHAP1" localSheetId="4">#REF!</definedName>
    <definedName name="TFHAP1" localSheetId="31">#REF!</definedName>
    <definedName name="TFHAP1" localSheetId="32">#REF!</definedName>
    <definedName name="TFHAP1" localSheetId="41">#REF!</definedName>
    <definedName name="TFHAP1" localSheetId="37">#REF!</definedName>
    <definedName name="TFHAP1" localSheetId="19">#REF!</definedName>
    <definedName name="TFHAP1" localSheetId="20">#REF!</definedName>
    <definedName name="TFHAP1" localSheetId="24">#REF!</definedName>
    <definedName name="TFHAP1" localSheetId="21">#REF!</definedName>
    <definedName name="TFHAP1" localSheetId="28">#REF!</definedName>
    <definedName name="TFHAP1" localSheetId="43">#REF!</definedName>
    <definedName name="TFHAP1" localSheetId="42">#REF!</definedName>
    <definedName name="TFHAP1" localSheetId="40">#REF!</definedName>
    <definedName name="TFHAP1">#REF!</definedName>
    <definedName name="TFHAP2" localSheetId="1">#REF!</definedName>
    <definedName name="TFHAP2" localSheetId="2">#REF!</definedName>
    <definedName name="TFHAP2" localSheetId="3">#REF!</definedName>
    <definedName name="TFHAP2" localSheetId="33">#REF!</definedName>
    <definedName name="TFHAP2" localSheetId="16">#REF!</definedName>
    <definedName name="TFHAP2" localSheetId="39">#REF!</definedName>
    <definedName name="TFHAP2" localSheetId="34">#REF!</definedName>
    <definedName name="TFHAP2" localSheetId="6">#REF!</definedName>
    <definedName name="TFHAP2" localSheetId="22">#REF!</definedName>
    <definedName name="TFHAP2" localSheetId="25">#REF!</definedName>
    <definedName name="TFHAP2" localSheetId="27">#REF!</definedName>
    <definedName name="TFHAP2" localSheetId="35">#REF!</definedName>
    <definedName name="TFHAP2" localSheetId="30">#REF!</definedName>
    <definedName name="TFHAP2" localSheetId="29">#REF!</definedName>
    <definedName name="TFHAP2" localSheetId="23">#REF!</definedName>
    <definedName name="TFHAP2" localSheetId="36">#REF!</definedName>
    <definedName name="TFHAP2" localSheetId="38">#REF!</definedName>
    <definedName name="TFHAP2" localSheetId="5">#REF!</definedName>
    <definedName name="TFHAP2" localSheetId="26">#REF!</definedName>
    <definedName name="TFHAP2" localSheetId="4">#REF!</definedName>
    <definedName name="TFHAP2" localSheetId="31">#REF!</definedName>
    <definedName name="TFHAP2" localSheetId="32">#REF!</definedName>
    <definedName name="TFHAP2" localSheetId="41">#REF!</definedName>
    <definedName name="TFHAP2" localSheetId="37">#REF!</definedName>
    <definedName name="TFHAP2" localSheetId="19">#REF!</definedName>
    <definedName name="TFHAP2" localSheetId="20">#REF!</definedName>
    <definedName name="TFHAP2" localSheetId="24">#REF!</definedName>
    <definedName name="TFHAP2" localSheetId="21">#REF!</definedName>
    <definedName name="TFHAP2" localSheetId="28">#REF!</definedName>
    <definedName name="TFHAP2" localSheetId="43">#REF!</definedName>
    <definedName name="TFHAP2" localSheetId="42">#REF!</definedName>
    <definedName name="TFHAP2" localSheetId="40">#REF!</definedName>
    <definedName name="TFHAP2">#REF!</definedName>
    <definedName name="TFHF" localSheetId="1">#REF!</definedName>
    <definedName name="TFHF" localSheetId="2">#REF!</definedName>
    <definedName name="TFHF" localSheetId="3">#REF!</definedName>
    <definedName name="TFHF" localSheetId="33">#REF!</definedName>
    <definedName name="TFHF" localSheetId="16">#REF!</definedName>
    <definedName name="TFHF" localSheetId="39">#REF!</definedName>
    <definedName name="TFHF" localSheetId="34">#REF!</definedName>
    <definedName name="TFHF" localSheetId="6">#REF!</definedName>
    <definedName name="TFHF" localSheetId="22">#REF!</definedName>
    <definedName name="TFHF" localSheetId="25">#REF!</definedName>
    <definedName name="TFHF" localSheetId="27">#REF!</definedName>
    <definedName name="TFHF" localSheetId="35">#REF!</definedName>
    <definedName name="TFHF" localSheetId="30">#REF!</definedName>
    <definedName name="TFHF" localSheetId="29">#REF!</definedName>
    <definedName name="TFHF" localSheetId="23">#REF!</definedName>
    <definedName name="TFHF" localSheetId="36">#REF!</definedName>
    <definedName name="TFHF" localSheetId="38">#REF!</definedName>
    <definedName name="TFHF" localSheetId="5">#REF!</definedName>
    <definedName name="TFHF" localSheetId="26">#REF!</definedName>
    <definedName name="TFHF" localSheetId="4">#REF!</definedName>
    <definedName name="TFHF" localSheetId="31">#REF!</definedName>
    <definedName name="TFHF" localSheetId="32">#REF!</definedName>
    <definedName name="TFHF" localSheetId="41">#REF!</definedName>
    <definedName name="TFHF" localSheetId="37">#REF!</definedName>
    <definedName name="TFHF" localSheetId="19">#REF!</definedName>
    <definedName name="TFHF" localSheetId="20">#REF!</definedName>
    <definedName name="TFHF" localSheetId="24">#REF!</definedName>
    <definedName name="TFHF" localSheetId="21">#REF!</definedName>
    <definedName name="TFHF" localSheetId="28">#REF!</definedName>
    <definedName name="TFHF" localSheetId="43">#REF!</definedName>
    <definedName name="TFHF" localSheetId="42">#REF!</definedName>
    <definedName name="TFHF" localSheetId="40">#REF!</definedName>
    <definedName name="TFHF">#REF!</definedName>
    <definedName name="TFIPA1" localSheetId="1">#REF!</definedName>
    <definedName name="TFIPA1" localSheetId="2">#REF!</definedName>
    <definedName name="TFIPA1" localSheetId="3">#REF!</definedName>
    <definedName name="TFIPA1" localSheetId="33">#REF!</definedName>
    <definedName name="TFIPA1" localSheetId="16">#REF!</definedName>
    <definedName name="TFIPA1" localSheetId="39">#REF!</definedName>
    <definedName name="TFIPA1" localSheetId="34">#REF!</definedName>
    <definedName name="TFIPA1" localSheetId="6">#REF!</definedName>
    <definedName name="TFIPA1" localSheetId="22">#REF!</definedName>
    <definedName name="TFIPA1" localSheetId="25">#REF!</definedName>
    <definedName name="TFIPA1" localSheetId="27">#REF!</definedName>
    <definedName name="TFIPA1" localSheetId="35">#REF!</definedName>
    <definedName name="TFIPA1" localSheetId="30">#REF!</definedName>
    <definedName name="TFIPA1" localSheetId="29">#REF!</definedName>
    <definedName name="TFIPA1" localSheetId="23">#REF!</definedName>
    <definedName name="TFIPA1" localSheetId="36">#REF!</definedName>
    <definedName name="TFIPA1" localSheetId="38">#REF!</definedName>
    <definedName name="TFIPA1" localSheetId="5">#REF!</definedName>
    <definedName name="TFIPA1" localSheetId="26">#REF!</definedName>
    <definedName name="TFIPA1" localSheetId="4">#REF!</definedName>
    <definedName name="TFIPA1" localSheetId="31">#REF!</definedName>
    <definedName name="TFIPA1" localSheetId="32">#REF!</definedName>
    <definedName name="TFIPA1" localSheetId="41">#REF!</definedName>
    <definedName name="TFIPA1" localSheetId="37">#REF!</definedName>
    <definedName name="TFIPA1" localSheetId="19">#REF!</definedName>
    <definedName name="TFIPA1" localSheetId="20">#REF!</definedName>
    <definedName name="TFIPA1" localSheetId="24">#REF!</definedName>
    <definedName name="TFIPA1" localSheetId="21">#REF!</definedName>
    <definedName name="TFIPA1" localSheetId="28">#REF!</definedName>
    <definedName name="TFIPA1" localSheetId="43">#REF!</definedName>
    <definedName name="TFIPA1" localSheetId="42">#REF!</definedName>
    <definedName name="TFIPA1" localSheetId="40">#REF!</definedName>
    <definedName name="TFIPA1">#REF!</definedName>
    <definedName name="TFIPA2" localSheetId="1">#REF!</definedName>
    <definedName name="TFIPA2" localSheetId="2">#REF!</definedName>
    <definedName name="TFIPA2" localSheetId="3">#REF!</definedName>
    <definedName name="TFIPA2" localSheetId="33">#REF!</definedName>
    <definedName name="TFIPA2" localSheetId="16">#REF!</definedName>
    <definedName name="TFIPA2" localSheetId="39">#REF!</definedName>
    <definedName name="TFIPA2" localSheetId="34">#REF!</definedName>
    <definedName name="TFIPA2" localSheetId="6">#REF!</definedName>
    <definedName name="TFIPA2" localSheetId="22">#REF!</definedName>
    <definedName name="TFIPA2" localSheetId="25">#REF!</definedName>
    <definedName name="TFIPA2" localSheetId="27">#REF!</definedName>
    <definedName name="TFIPA2" localSheetId="35">#REF!</definedName>
    <definedName name="TFIPA2" localSheetId="30">#REF!</definedName>
    <definedName name="TFIPA2" localSheetId="29">#REF!</definedName>
    <definedName name="TFIPA2" localSheetId="23">#REF!</definedName>
    <definedName name="TFIPA2" localSheetId="36">#REF!</definedName>
    <definedName name="TFIPA2" localSheetId="38">#REF!</definedName>
    <definedName name="TFIPA2" localSheetId="5">#REF!</definedName>
    <definedName name="TFIPA2" localSheetId="26">#REF!</definedName>
    <definedName name="TFIPA2" localSheetId="4">#REF!</definedName>
    <definedName name="TFIPA2" localSheetId="31">#REF!</definedName>
    <definedName name="TFIPA2" localSheetId="32">#REF!</definedName>
    <definedName name="TFIPA2" localSheetId="41">#REF!</definedName>
    <definedName name="TFIPA2" localSheetId="37">#REF!</definedName>
    <definedName name="TFIPA2" localSheetId="19">#REF!</definedName>
    <definedName name="TFIPA2" localSheetId="20">#REF!</definedName>
    <definedName name="TFIPA2" localSheetId="24">#REF!</definedName>
    <definedName name="TFIPA2" localSheetId="21">#REF!</definedName>
    <definedName name="TFIPA2" localSheetId="28">#REF!</definedName>
    <definedName name="TFIPA2" localSheetId="43">#REF!</definedName>
    <definedName name="TFIPA2" localSheetId="42">#REF!</definedName>
    <definedName name="TFIPA2" localSheetId="40">#REF!</definedName>
    <definedName name="TFIPA2">#REF!</definedName>
    <definedName name="TFIPA3" localSheetId="1">#REF!</definedName>
    <definedName name="TFIPA3" localSheetId="2">#REF!</definedName>
    <definedName name="TFIPA3" localSheetId="3">#REF!</definedName>
    <definedName name="TFIPA3" localSheetId="33">#REF!</definedName>
    <definedName name="TFIPA3" localSheetId="16">#REF!</definedName>
    <definedName name="TFIPA3" localSheetId="39">#REF!</definedName>
    <definedName name="TFIPA3" localSheetId="34">#REF!</definedName>
    <definedName name="TFIPA3" localSheetId="6">#REF!</definedName>
    <definedName name="TFIPA3" localSheetId="22">#REF!</definedName>
    <definedName name="TFIPA3" localSheetId="25">#REF!</definedName>
    <definedName name="TFIPA3" localSheetId="27">#REF!</definedName>
    <definedName name="TFIPA3" localSheetId="35">#REF!</definedName>
    <definedName name="TFIPA3" localSheetId="30">#REF!</definedName>
    <definedName name="TFIPA3" localSheetId="29">#REF!</definedName>
    <definedName name="TFIPA3" localSheetId="23">#REF!</definedName>
    <definedName name="TFIPA3" localSheetId="36">#REF!</definedName>
    <definedName name="TFIPA3" localSheetId="38">#REF!</definedName>
    <definedName name="TFIPA3" localSheetId="5">#REF!</definedName>
    <definedName name="TFIPA3" localSheetId="26">#REF!</definedName>
    <definedName name="TFIPA3" localSheetId="4">#REF!</definedName>
    <definedName name="TFIPA3" localSheetId="31">#REF!</definedName>
    <definedName name="TFIPA3" localSheetId="32">#REF!</definedName>
    <definedName name="TFIPA3" localSheetId="41">#REF!</definedName>
    <definedName name="TFIPA3" localSheetId="37">#REF!</definedName>
    <definedName name="TFIPA3" localSheetId="19">#REF!</definedName>
    <definedName name="TFIPA3" localSheetId="20">#REF!</definedName>
    <definedName name="TFIPA3" localSheetId="24">#REF!</definedName>
    <definedName name="TFIPA3" localSheetId="21">#REF!</definedName>
    <definedName name="TFIPA3" localSheetId="28">#REF!</definedName>
    <definedName name="TFIPA3" localSheetId="43">#REF!</definedName>
    <definedName name="TFIPA3" localSheetId="42">#REF!</definedName>
    <definedName name="TFIPA3" localSheetId="40">#REF!</definedName>
    <definedName name="TFIPA3">#REF!</definedName>
    <definedName name="TFIPB2" localSheetId="1">#REF!</definedName>
    <definedName name="TFIPB2" localSheetId="2">#REF!</definedName>
    <definedName name="TFIPB2" localSheetId="3">#REF!</definedName>
    <definedName name="TFIPB2" localSheetId="33">#REF!</definedName>
    <definedName name="TFIPB2" localSheetId="16">#REF!</definedName>
    <definedName name="TFIPB2" localSheetId="39">#REF!</definedName>
    <definedName name="TFIPB2" localSheetId="34">#REF!</definedName>
    <definedName name="TFIPB2" localSheetId="6">#REF!</definedName>
    <definedName name="TFIPB2" localSheetId="22">#REF!</definedName>
    <definedName name="TFIPB2" localSheetId="25">#REF!</definedName>
    <definedName name="TFIPB2" localSheetId="27">#REF!</definedName>
    <definedName name="TFIPB2" localSheetId="35">#REF!</definedName>
    <definedName name="TFIPB2" localSheetId="30">#REF!</definedName>
    <definedName name="TFIPB2" localSheetId="29">#REF!</definedName>
    <definedName name="TFIPB2" localSheetId="23">#REF!</definedName>
    <definedName name="TFIPB2" localSheetId="36">#REF!</definedName>
    <definedName name="TFIPB2" localSheetId="38">#REF!</definedName>
    <definedName name="TFIPB2" localSheetId="5">#REF!</definedName>
    <definedName name="TFIPB2" localSheetId="26">#REF!</definedName>
    <definedName name="TFIPB2" localSheetId="4">#REF!</definedName>
    <definedName name="TFIPB2" localSheetId="31">#REF!</definedName>
    <definedName name="TFIPB2" localSheetId="32">#REF!</definedName>
    <definedName name="TFIPB2" localSheetId="41">#REF!</definedName>
    <definedName name="TFIPB2" localSheetId="37">#REF!</definedName>
    <definedName name="TFIPB2" localSheetId="19">#REF!</definedName>
    <definedName name="TFIPB2" localSheetId="20">#REF!</definedName>
    <definedName name="TFIPB2" localSheetId="24">#REF!</definedName>
    <definedName name="TFIPB2" localSheetId="21">#REF!</definedName>
    <definedName name="TFIPB2" localSheetId="28">#REF!</definedName>
    <definedName name="TFIPB2" localSheetId="43">#REF!</definedName>
    <definedName name="TFIPB2" localSheetId="42">#REF!</definedName>
    <definedName name="TFIPB2" localSheetId="40">#REF!</definedName>
    <definedName name="TFIPB2">#REF!</definedName>
    <definedName name="TFIPB3" localSheetId="1">#REF!</definedName>
    <definedName name="TFIPB3" localSheetId="2">#REF!</definedName>
    <definedName name="TFIPB3" localSheetId="3">#REF!</definedName>
    <definedName name="TFIPB3" localSheetId="33">#REF!</definedName>
    <definedName name="TFIPB3" localSheetId="16">#REF!</definedName>
    <definedName name="TFIPB3" localSheetId="39">#REF!</definedName>
    <definedName name="TFIPB3" localSheetId="34">#REF!</definedName>
    <definedName name="TFIPB3" localSheetId="6">#REF!</definedName>
    <definedName name="TFIPB3" localSheetId="22">#REF!</definedName>
    <definedName name="TFIPB3" localSheetId="25">#REF!</definedName>
    <definedName name="TFIPB3" localSheetId="27">#REF!</definedName>
    <definedName name="TFIPB3" localSheetId="35">#REF!</definedName>
    <definedName name="TFIPB3" localSheetId="30">#REF!</definedName>
    <definedName name="TFIPB3" localSheetId="29">#REF!</definedName>
    <definedName name="TFIPB3" localSheetId="23">#REF!</definedName>
    <definedName name="TFIPB3" localSheetId="36">#REF!</definedName>
    <definedName name="TFIPB3" localSheetId="38">#REF!</definedName>
    <definedName name="TFIPB3" localSheetId="5">#REF!</definedName>
    <definedName name="TFIPB3" localSheetId="26">#REF!</definedName>
    <definedName name="TFIPB3" localSheetId="4">#REF!</definedName>
    <definedName name="TFIPB3" localSheetId="31">#REF!</definedName>
    <definedName name="TFIPB3" localSheetId="32">#REF!</definedName>
    <definedName name="TFIPB3" localSheetId="41">#REF!</definedName>
    <definedName name="TFIPB3" localSheetId="37">#REF!</definedName>
    <definedName name="TFIPB3" localSheetId="19">#REF!</definedName>
    <definedName name="TFIPB3" localSheetId="20">#REF!</definedName>
    <definedName name="TFIPB3" localSheetId="24">#REF!</definedName>
    <definedName name="TFIPB3" localSheetId="21">#REF!</definedName>
    <definedName name="TFIPB3" localSheetId="28">#REF!</definedName>
    <definedName name="TFIPB3" localSheetId="43">#REF!</definedName>
    <definedName name="TFIPB3" localSheetId="42">#REF!</definedName>
    <definedName name="TFIPB3" localSheetId="40">#REF!</definedName>
    <definedName name="TFIPB3">#REF!</definedName>
    <definedName name="TFIPC2" localSheetId="1">#REF!</definedName>
    <definedName name="TFIPC2" localSheetId="2">#REF!</definedName>
    <definedName name="TFIPC2" localSheetId="3">#REF!</definedName>
    <definedName name="TFIPC2" localSheetId="33">#REF!</definedName>
    <definedName name="TFIPC2" localSheetId="16">#REF!</definedName>
    <definedName name="TFIPC2" localSheetId="39">#REF!</definedName>
    <definedName name="TFIPC2" localSheetId="34">#REF!</definedName>
    <definedName name="TFIPC2" localSheetId="6">#REF!</definedName>
    <definedName name="TFIPC2" localSheetId="22">#REF!</definedName>
    <definedName name="TFIPC2" localSheetId="25">#REF!</definedName>
    <definedName name="TFIPC2" localSheetId="27">#REF!</definedName>
    <definedName name="TFIPC2" localSheetId="35">#REF!</definedName>
    <definedName name="TFIPC2" localSheetId="30">#REF!</definedName>
    <definedName name="TFIPC2" localSheetId="29">#REF!</definedName>
    <definedName name="TFIPC2" localSheetId="23">#REF!</definedName>
    <definedName name="TFIPC2" localSheetId="36">#REF!</definedName>
    <definedName name="TFIPC2" localSheetId="38">#REF!</definedName>
    <definedName name="TFIPC2" localSheetId="5">#REF!</definedName>
    <definedName name="TFIPC2" localSheetId="26">#REF!</definedName>
    <definedName name="TFIPC2" localSheetId="4">#REF!</definedName>
    <definedName name="TFIPC2" localSheetId="31">#REF!</definedName>
    <definedName name="TFIPC2" localSheetId="32">#REF!</definedName>
    <definedName name="TFIPC2" localSheetId="41">#REF!</definedName>
    <definedName name="TFIPC2" localSheetId="37">#REF!</definedName>
    <definedName name="TFIPC2" localSheetId="19">#REF!</definedName>
    <definedName name="TFIPC2" localSheetId="20">#REF!</definedName>
    <definedName name="TFIPC2" localSheetId="24">#REF!</definedName>
    <definedName name="TFIPC2" localSheetId="21">#REF!</definedName>
    <definedName name="TFIPC2" localSheetId="28">#REF!</definedName>
    <definedName name="TFIPC2" localSheetId="43">#REF!</definedName>
    <definedName name="TFIPC2" localSheetId="42">#REF!</definedName>
    <definedName name="TFIPC2" localSheetId="40">#REF!</definedName>
    <definedName name="TFIPC2">#REF!</definedName>
    <definedName name="TFIPC3" localSheetId="1">#REF!</definedName>
    <definedName name="TFIPC3" localSheetId="2">#REF!</definedName>
    <definedName name="TFIPC3" localSheetId="3">#REF!</definedName>
    <definedName name="TFIPC3" localSheetId="33">#REF!</definedName>
    <definedName name="TFIPC3" localSheetId="16">#REF!</definedName>
    <definedName name="TFIPC3" localSheetId="39">#REF!</definedName>
    <definedName name="TFIPC3" localSheetId="34">#REF!</definedName>
    <definedName name="TFIPC3" localSheetId="6">#REF!</definedName>
    <definedName name="TFIPC3" localSheetId="22">#REF!</definedName>
    <definedName name="TFIPC3" localSheetId="25">#REF!</definedName>
    <definedName name="TFIPC3" localSheetId="27">#REF!</definedName>
    <definedName name="TFIPC3" localSheetId="35">#REF!</definedName>
    <definedName name="TFIPC3" localSheetId="30">#REF!</definedName>
    <definedName name="TFIPC3" localSheetId="29">#REF!</definedName>
    <definedName name="TFIPC3" localSheetId="23">#REF!</definedName>
    <definedName name="TFIPC3" localSheetId="36">#REF!</definedName>
    <definedName name="TFIPC3" localSheetId="38">#REF!</definedName>
    <definedName name="TFIPC3" localSheetId="5">#REF!</definedName>
    <definedName name="TFIPC3" localSheetId="26">#REF!</definedName>
    <definedName name="TFIPC3" localSheetId="4">#REF!</definedName>
    <definedName name="TFIPC3" localSheetId="31">#REF!</definedName>
    <definedName name="TFIPC3" localSheetId="32">#REF!</definedName>
    <definedName name="TFIPC3" localSheetId="41">#REF!</definedName>
    <definedName name="TFIPC3" localSheetId="37">#REF!</definedName>
    <definedName name="TFIPC3" localSheetId="19">#REF!</definedName>
    <definedName name="TFIPC3" localSheetId="20">#REF!</definedName>
    <definedName name="TFIPC3" localSheetId="24">#REF!</definedName>
    <definedName name="TFIPC3" localSheetId="21">#REF!</definedName>
    <definedName name="TFIPC3" localSheetId="28">#REF!</definedName>
    <definedName name="TFIPC3" localSheetId="43">#REF!</definedName>
    <definedName name="TFIPC3" localSheetId="42">#REF!</definedName>
    <definedName name="TFIPC3" localSheetId="40">#REF!</definedName>
    <definedName name="TFIPC3">#REF!</definedName>
    <definedName name="TFM40B" localSheetId="1">#REF!</definedName>
    <definedName name="TFM40B" localSheetId="2">#REF!</definedName>
    <definedName name="TFM40B" localSheetId="3">#REF!</definedName>
    <definedName name="TFM40B" localSheetId="33">#REF!</definedName>
    <definedName name="TFM40B" localSheetId="16">#REF!</definedName>
    <definedName name="TFM40B" localSheetId="39">#REF!</definedName>
    <definedName name="TFM40B" localSheetId="34">#REF!</definedName>
    <definedName name="TFM40B" localSheetId="6">#REF!</definedName>
    <definedName name="TFM40B" localSheetId="22">#REF!</definedName>
    <definedName name="TFM40B" localSheetId="25">#REF!</definedName>
    <definedName name="TFM40B" localSheetId="27">#REF!</definedName>
    <definedName name="TFM40B" localSheetId="35">#REF!</definedName>
    <definedName name="TFM40B" localSheetId="30">#REF!</definedName>
    <definedName name="TFM40B" localSheetId="29">#REF!</definedName>
    <definedName name="TFM40B" localSheetId="23">#REF!</definedName>
    <definedName name="TFM40B" localSheetId="36">#REF!</definedName>
    <definedName name="TFM40B" localSheetId="38">#REF!</definedName>
    <definedName name="TFM40B" localSheetId="5">#REF!</definedName>
    <definedName name="TFM40B" localSheetId="26">#REF!</definedName>
    <definedName name="TFM40B" localSheetId="4">#REF!</definedName>
    <definedName name="TFM40B" localSheetId="31">#REF!</definedName>
    <definedName name="TFM40B" localSheetId="32">#REF!</definedName>
    <definedName name="TFM40B" localSheetId="41">#REF!</definedName>
    <definedName name="TFM40B" localSheetId="37">#REF!</definedName>
    <definedName name="TFM40B" localSheetId="19">#REF!</definedName>
    <definedName name="TFM40B" localSheetId="20">#REF!</definedName>
    <definedName name="TFM40B" localSheetId="24">#REF!</definedName>
    <definedName name="TFM40B" localSheetId="21">#REF!</definedName>
    <definedName name="TFM40B" localSheetId="28">#REF!</definedName>
    <definedName name="TFM40B" localSheetId="43">#REF!</definedName>
    <definedName name="TFM40B" localSheetId="42">#REF!</definedName>
    <definedName name="TFM40B" localSheetId="40">#REF!</definedName>
    <definedName name="TFM40B">#REF!</definedName>
    <definedName name="TFM40C" localSheetId="1">#REF!</definedName>
    <definedName name="TFM40C" localSheetId="2">#REF!</definedName>
    <definedName name="TFM40C" localSheetId="3">#REF!</definedName>
    <definedName name="TFM40C" localSheetId="33">#REF!</definedName>
    <definedName name="TFM40C" localSheetId="16">#REF!</definedName>
    <definedName name="TFM40C" localSheetId="39">#REF!</definedName>
    <definedName name="TFM40C" localSheetId="34">#REF!</definedName>
    <definedName name="TFM40C" localSheetId="6">#REF!</definedName>
    <definedName name="TFM40C" localSheetId="22">#REF!</definedName>
    <definedName name="TFM40C" localSheetId="25">#REF!</definedName>
    <definedName name="TFM40C" localSheetId="27">#REF!</definedName>
    <definedName name="TFM40C" localSheetId="35">#REF!</definedName>
    <definedName name="TFM40C" localSheetId="30">#REF!</definedName>
    <definedName name="TFM40C" localSheetId="29">#REF!</definedName>
    <definedName name="TFM40C" localSheetId="23">#REF!</definedName>
    <definedName name="TFM40C" localSheetId="36">#REF!</definedName>
    <definedName name="TFM40C" localSheetId="38">#REF!</definedName>
    <definedName name="TFM40C" localSheetId="5">#REF!</definedName>
    <definedName name="TFM40C" localSheetId="26">#REF!</definedName>
    <definedName name="TFM40C" localSheetId="4">#REF!</definedName>
    <definedName name="TFM40C" localSheetId="31">#REF!</definedName>
    <definedName name="TFM40C" localSheetId="32">#REF!</definedName>
    <definedName name="TFM40C" localSheetId="41">#REF!</definedName>
    <definedName name="TFM40C" localSheetId="37">#REF!</definedName>
    <definedName name="TFM40C" localSheetId="19">#REF!</definedName>
    <definedName name="TFM40C" localSheetId="20">#REF!</definedName>
    <definedName name="TFM40C" localSheetId="24">#REF!</definedName>
    <definedName name="TFM40C" localSheetId="21">#REF!</definedName>
    <definedName name="TFM40C" localSheetId="28">#REF!</definedName>
    <definedName name="TFM40C" localSheetId="43">#REF!</definedName>
    <definedName name="TFM40C" localSheetId="42">#REF!</definedName>
    <definedName name="TFM40C" localSheetId="40">#REF!</definedName>
    <definedName name="TFM40C">#REF!</definedName>
    <definedName name="TFM40F" localSheetId="1">#REF!</definedName>
    <definedName name="TFM40F" localSheetId="2">#REF!</definedName>
    <definedName name="TFM40F" localSheetId="3">#REF!</definedName>
    <definedName name="TFM40F" localSheetId="33">#REF!</definedName>
    <definedName name="TFM40F" localSheetId="16">#REF!</definedName>
    <definedName name="TFM40F" localSheetId="39">#REF!</definedName>
    <definedName name="TFM40F" localSheetId="34">#REF!</definedName>
    <definedName name="TFM40F" localSheetId="6">#REF!</definedName>
    <definedName name="TFM40F" localSheetId="22">#REF!</definedName>
    <definedName name="TFM40F" localSheetId="25">#REF!</definedName>
    <definedName name="TFM40F" localSheetId="27">#REF!</definedName>
    <definedName name="TFM40F" localSheetId="35">#REF!</definedName>
    <definedName name="TFM40F" localSheetId="30">#REF!</definedName>
    <definedName name="TFM40F" localSheetId="29">#REF!</definedName>
    <definedName name="TFM40F" localSheetId="23">#REF!</definedName>
    <definedName name="TFM40F" localSheetId="36">#REF!</definedName>
    <definedName name="TFM40F" localSheetId="38">#REF!</definedName>
    <definedName name="TFM40F" localSheetId="5">#REF!</definedName>
    <definedName name="TFM40F" localSheetId="26">#REF!</definedName>
    <definedName name="TFM40F" localSheetId="4">#REF!</definedName>
    <definedName name="TFM40F" localSheetId="31">#REF!</definedName>
    <definedName name="TFM40F" localSheetId="32">#REF!</definedName>
    <definedName name="TFM40F" localSheetId="41">#REF!</definedName>
    <definedName name="TFM40F" localSheetId="37">#REF!</definedName>
    <definedName name="TFM40F" localSheetId="19">#REF!</definedName>
    <definedName name="TFM40F" localSheetId="20">#REF!</definedName>
    <definedName name="TFM40F" localSheetId="24">#REF!</definedName>
    <definedName name="TFM40F" localSheetId="21">#REF!</definedName>
    <definedName name="TFM40F" localSheetId="28">#REF!</definedName>
    <definedName name="TFM40F" localSheetId="43">#REF!</definedName>
    <definedName name="TFM40F" localSheetId="42">#REF!</definedName>
    <definedName name="TFM40F" localSheetId="40">#REF!</definedName>
    <definedName name="TFM40F">#REF!</definedName>
    <definedName name="TFM40H" localSheetId="1">#REF!</definedName>
    <definedName name="TFM40H" localSheetId="2">#REF!</definedName>
    <definedName name="TFM40H" localSheetId="3">#REF!</definedName>
    <definedName name="TFM40H" localSheetId="33">#REF!</definedName>
    <definedName name="TFM40H" localSheetId="16">#REF!</definedName>
    <definedName name="TFM40H" localSheetId="39">#REF!</definedName>
    <definedName name="TFM40H" localSheetId="34">#REF!</definedName>
    <definedName name="TFM40H" localSheetId="6">#REF!</definedName>
    <definedName name="TFM40H" localSheetId="22">#REF!</definedName>
    <definedName name="TFM40H" localSheetId="25">#REF!</definedName>
    <definedName name="TFM40H" localSheetId="27">#REF!</definedName>
    <definedName name="TFM40H" localSheetId="35">#REF!</definedName>
    <definedName name="TFM40H" localSheetId="30">#REF!</definedName>
    <definedName name="TFM40H" localSheetId="29">#REF!</definedName>
    <definedName name="TFM40H" localSheetId="23">#REF!</definedName>
    <definedName name="TFM40H" localSheetId="36">#REF!</definedName>
    <definedName name="TFM40H" localSheetId="38">#REF!</definedName>
    <definedName name="TFM40H" localSheetId="5">#REF!</definedName>
    <definedName name="TFM40H" localSheetId="26">#REF!</definedName>
    <definedName name="TFM40H" localSheetId="4">#REF!</definedName>
    <definedName name="TFM40H" localSheetId="31">#REF!</definedName>
    <definedName name="TFM40H" localSheetId="32">#REF!</definedName>
    <definedName name="TFM40H" localSheetId="41">#REF!</definedName>
    <definedName name="TFM40H" localSheetId="37">#REF!</definedName>
    <definedName name="TFM40H" localSheetId="19">#REF!</definedName>
    <definedName name="TFM40H" localSheetId="20">#REF!</definedName>
    <definedName name="TFM40H" localSheetId="24">#REF!</definedName>
    <definedName name="TFM40H" localSheetId="21">#REF!</definedName>
    <definedName name="TFM40H" localSheetId="28">#REF!</definedName>
    <definedName name="TFM40H" localSheetId="43">#REF!</definedName>
    <definedName name="TFM40H" localSheetId="42">#REF!</definedName>
    <definedName name="TFM40H" localSheetId="40">#REF!</definedName>
    <definedName name="TFM40H">#REF!</definedName>
    <definedName name="TFM42A" localSheetId="1">#REF!</definedName>
    <definedName name="TFM42A" localSheetId="2">#REF!</definedName>
    <definedName name="TFM42A" localSheetId="3">#REF!</definedName>
    <definedName name="TFM42A" localSheetId="33">#REF!</definedName>
    <definedName name="TFM42A" localSheetId="16">#REF!</definedName>
    <definedName name="TFM42A" localSheetId="39">#REF!</definedName>
    <definedName name="TFM42A" localSheetId="34">#REF!</definedName>
    <definedName name="TFM42A" localSheetId="6">#REF!</definedName>
    <definedName name="TFM42A" localSheetId="22">#REF!</definedName>
    <definedName name="TFM42A" localSheetId="25">#REF!</definedName>
    <definedName name="TFM42A" localSheetId="27">#REF!</definedName>
    <definedName name="TFM42A" localSheetId="35">#REF!</definedName>
    <definedName name="TFM42A" localSheetId="30">#REF!</definedName>
    <definedName name="TFM42A" localSheetId="29">#REF!</definedName>
    <definedName name="TFM42A" localSheetId="23">#REF!</definedName>
    <definedName name="TFM42A" localSheetId="36">#REF!</definedName>
    <definedName name="TFM42A" localSheetId="38">#REF!</definedName>
    <definedName name="TFM42A" localSheetId="5">#REF!</definedName>
    <definedName name="TFM42A" localSheetId="26">#REF!</definedName>
    <definedName name="TFM42A" localSheetId="4">#REF!</definedName>
    <definedName name="TFM42A" localSheetId="31">#REF!</definedName>
    <definedName name="TFM42A" localSheetId="32">#REF!</definedName>
    <definedName name="TFM42A" localSheetId="41">#REF!</definedName>
    <definedName name="TFM42A" localSheetId="37">#REF!</definedName>
    <definedName name="TFM42A" localSheetId="19">#REF!</definedName>
    <definedName name="TFM42A" localSheetId="20">#REF!</definedName>
    <definedName name="TFM42A" localSheetId="24">#REF!</definedName>
    <definedName name="TFM42A" localSheetId="21">#REF!</definedName>
    <definedName name="TFM42A" localSheetId="28">#REF!</definedName>
    <definedName name="TFM42A" localSheetId="43">#REF!</definedName>
    <definedName name="TFM42A" localSheetId="42">#REF!</definedName>
    <definedName name="TFM42A" localSheetId="40">#REF!</definedName>
    <definedName name="TFM42A">#REF!</definedName>
    <definedName name="TFM42B" localSheetId="1">#REF!</definedName>
    <definedName name="TFM42B" localSheetId="2">#REF!</definedName>
    <definedName name="TFM42B" localSheetId="3">#REF!</definedName>
    <definedName name="TFM42B" localSheetId="33">#REF!</definedName>
    <definedName name="TFM42B" localSheetId="16">#REF!</definedName>
    <definedName name="TFM42B" localSheetId="39">#REF!</definedName>
    <definedName name="TFM42B" localSheetId="34">#REF!</definedName>
    <definedName name="TFM42B" localSheetId="6">#REF!</definedName>
    <definedName name="TFM42B" localSheetId="22">#REF!</definedName>
    <definedName name="TFM42B" localSheetId="25">#REF!</definedName>
    <definedName name="TFM42B" localSheetId="27">#REF!</definedName>
    <definedName name="TFM42B" localSheetId="35">#REF!</definedName>
    <definedName name="TFM42B" localSheetId="30">#REF!</definedName>
    <definedName name="TFM42B" localSheetId="29">#REF!</definedName>
    <definedName name="TFM42B" localSheetId="23">#REF!</definedName>
    <definedName name="TFM42B" localSheetId="36">#REF!</definedName>
    <definedName name="TFM42B" localSheetId="38">#REF!</definedName>
    <definedName name="TFM42B" localSheetId="5">#REF!</definedName>
    <definedName name="TFM42B" localSheetId="26">#REF!</definedName>
    <definedName name="TFM42B" localSheetId="4">#REF!</definedName>
    <definedName name="TFM42B" localSheetId="31">#REF!</definedName>
    <definedName name="TFM42B" localSheetId="32">#REF!</definedName>
    <definedName name="TFM42B" localSheetId="41">#REF!</definedName>
    <definedName name="TFM42B" localSheetId="37">#REF!</definedName>
    <definedName name="TFM42B" localSheetId="19">#REF!</definedName>
    <definedName name="TFM42B" localSheetId="20">#REF!</definedName>
    <definedName name="TFM42B" localSheetId="24">#REF!</definedName>
    <definedName name="TFM42B" localSheetId="21">#REF!</definedName>
    <definedName name="TFM42B" localSheetId="28">#REF!</definedName>
    <definedName name="TFM42B" localSheetId="43">#REF!</definedName>
    <definedName name="TFM42B" localSheetId="42">#REF!</definedName>
    <definedName name="TFM42B" localSheetId="40">#REF!</definedName>
    <definedName name="TFM42B">#REF!</definedName>
    <definedName name="TFM42C" localSheetId="1">#REF!</definedName>
    <definedName name="TFM42C" localSheetId="2">#REF!</definedName>
    <definedName name="TFM42C" localSheetId="3">#REF!</definedName>
    <definedName name="TFM42C" localSheetId="33">#REF!</definedName>
    <definedName name="TFM42C" localSheetId="16">#REF!</definedName>
    <definedName name="TFM42C" localSheetId="39">#REF!</definedName>
    <definedName name="TFM42C" localSheetId="34">#REF!</definedName>
    <definedName name="TFM42C" localSheetId="6">#REF!</definedName>
    <definedName name="TFM42C" localSheetId="22">#REF!</definedName>
    <definedName name="TFM42C" localSheetId="25">#REF!</definedName>
    <definedName name="TFM42C" localSheetId="27">#REF!</definedName>
    <definedName name="TFM42C" localSheetId="35">#REF!</definedName>
    <definedName name="TFM42C" localSheetId="30">#REF!</definedName>
    <definedName name="TFM42C" localSheetId="29">#REF!</definedName>
    <definedName name="TFM42C" localSheetId="23">#REF!</definedName>
    <definedName name="TFM42C" localSheetId="36">#REF!</definedName>
    <definedName name="TFM42C" localSheetId="38">#REF!</definedName>
    <definedName name="TFM42C" localSheetId="5">#REF!</definedName>
    <definedName name="TFM42C" localSheetId="26">#REF!</definedName>
    <definedName name="TFM42C" localSheetId="4">#REF!</definedName>
    <definedName name="TFM42C" localSheetId="31">#REF!</definedName>
    <definedName name="TFM42C" localSheetId="32">#REF!</definedName>
    <definedName name="TFM42C" localSheetId="41">#REF!</definedName>
    <definedName name="TFM42C" localSheetId="37">#REF!</definedName>
    <definedName name="TFM42C" localSheetId="19">#REF!</definedName>
    <definedName name="TFM42C" localSheetId="20">#REF!</definedName>
    <definedName name="TFM42C" localSheetId="24">#REF!</definedName>
    <definedName name="TFM42C" localSheetId="21">#REF!</definedName>
    <definedName name="TFM42C" localSheetId="28">#REF!</definedName>
    <definedName name="TFM42C" localSheetId="43">#REF!</definedName>
    <definedName name="TFM42C" localSheetId="42">#REF!</definedName>
    <definedName name="TFM42C" localSheetId="40">#REF!</definedName>
    <definedName name="TFM42C">#REF!</definedName>
    <definedName name="TFM42D" localSheetId="1">#REF!</definedName>
    <definedName name="TFM42D" localSheetId="2">#REF!</definedName>
    <definedName name="TFM42D" localSheetId="3">#REF!</definedName>
    <definedName name="TFM42D" localSheetId="33">#REF!</definedName>
    <definedName name="TFM42D" localSheetId="16">#REF!</definedName>
    <definedName name="TFM42D" localSheetId="39">#REF!</definedName>
    <definedName name="TFM42D" localSheetId="34">#REF!</definedName>
    <definedName name="TFM42D" localSheetId="6">#REF!</definedName>
    <definedName name="TFM42D" localSheetId="22">#REF!</definedName>
    <definedName name="TFM42D" localSheetId="25">#REF!</definedName>
    <definedName name="TFM42D" localSheetId="27">#REF!</definedName>
    <definedName name="TFM42D" localSheetId="35">#REF!</definedName>
    <definedName name="TFM42D" localSheetId="30">#REF!</definedName>
    <definedName name="TFM42D" localSheetId="29">#REF!</definedName>
    <definedName name="TFM42D" localSheetId="23">#REF!</definedName>
    <definedName name="TFM42D" localSheetId="36">#REF!</definedName>
    <definedName name="TFM42D" localSheetId="38">#REF!</definedName>
    <definedName name="TFM42D" localSheetId="5">#REF!</definedName>
    <definedName name="TFM42D" localSheetId="26">#REF!</definedName>
    <definedName name="TFM42D" localSheetId="4">#REF!</definedName>
    <definedName name="TFM42D" localSheetId="31">#REF!</definedName>
    <definedName name="TFM42D" localSheetId="32">#REF!</definedName>
    <definedName name="TFM42D" localSheetId="41">#REF!</definedName>
    <definedName name="TFM42D" localSheetId="37">#REF!</definedName>
    <definedName name="TFM42D" localSheetId="19">#REF!</definedName>
    <definedName name="TFM42D" localSheetId="20">#REF!</definedName>
    <definedName name="TFM42D" localSheetId="24">#REF!</definedName>
    <definedName name="TFM42D" localSheetId="21">#REF!</definedName>
    <definedName name="TFM42D" localSheetId="28">#REF!</definedName>
    <definedName name="TFM42D" localSheetId="43">#REF!</definedName>
    <definedName name="TFM42D" localSheetId="42">#REF!</definedName>
    <definedName name="TFM42D" localSheetId="40">#REF!</definedName>
    <definedName name="TFM42D">#REF!</definedName>
    <definedName name="TFM42E" localSheetId="1">#REF!</definedName>
    <definedName name="TFM42E" localSheetId="2">#REF!</definedName>
    <definedName name="TFM42E" localSheetId="3">#REF!</definedName>
    <definedName name="TFM42E" localSheetId="33">#REF!</definedName>
    <definedName name="TFM42E" localSheetId="16">#REF!</definedName>
    <definedName name="TFM42E" localSheetId="39">#REF!</definedName>
    <definedName name="TFM42E" localSheetId="34">#REF!</definedName>
    <definedName name="TFM42E" localSheetId="6">#REF!</definedName>
    <definedName name="TFM42E" localSheetId="22">#REF!</definedName>
    <definedName name="TFM42E" localSheetId="25">#REF!</definedName>
    <definedName name="TFM42E" localSheetId="27">#REF!</definedName>
    <definedName name="TFM42E" localSheetId="35">#REF!</definedName>
    <definedName name="TFM42E" localSheetId="30">#REF!</definedName>
    <definedName name="TFM42E" localSheetId="29">#REF!</definedName>
    <definedName name="TFM42E" localSheetId="23">#REF!</definedName>
    <definedName name="TFM42E" localSheetId="36">#REF!</definedName>
    <definedName name="TFM42E" localSheetId="38">#REF!</definedName>
    <definedName name="TFM42E" localSheetId="5">#REF!</definedName>
    <definedName name="TFM42E" localSheetId="26">#REF!</definedName>
    <definedName name="TFM42E" localSheetId="4">#REF!</definedName>
    <definedName name="TFM42E" localSheetId="31">#REF!</definedName>
    <definedName name="TFM42E" localSheetId="32">#REF!</definedName>
    <definedName name="TFM42E" localSheetId="41">#REF!</definedName>
    <definedName name="TFM42E" localSheetId="37">#REF!</definedName>
    <definedName name="TFM42E" localSheetId="19">#REF!</definedName>
    <definedName name="TFM42E" localSheetId="20">#REF!</definedName>
    <definedName name="TFM42E" localSheetId="24">#REF!</definedName>
    <definedName name="TFM42E" localSheetId="21">#REF!</definedName>
    <definedName name="TFM42E" localSheetId="28">#REF!</definedName>
    <definedName name="TFM42E" localSheetId="43">#REF!</definedName>
    <definedName name="TFM42E" localSheetId="42">#REF!</definedName>
    <definedName name="TFM42E" localSheetId="40">#REF!</definedName>
    <definedName name="TFM42E">#REF!</definedName>
    <definedName name="TFM42F" localSheetId="1">#REF!</definedName>
    <definedName name="TFM42F" localSheetId="2">#REF!</definedName>
    <definedName name="TFM42F" localSheetId="3">#REF!</definedName>
    <definedName name="TFM42F" localSheetId="33">#REF!</definedName>
    <definedName name="TFM42F" localSheetId="16">#REF!</definedName>
    <definedName name="TFM42F" localSheetId="39">#REF!</definedName>
    <definedName name="TFM42F" localSheetId="34">#REF!</definedName>
    <definedName name="TFM42F" localSheetId="6">#REF!</definedName>
    <definedName name="TFM42F" localSheetId="22">#REF!</definedName>
    <definedName name="TFM42F" localSheetId="25">#REF!</definedName>
    <definedName name="TFM42F" localSheetId="27">#REF!</definedName>
    <definedName name="TFM42F" localSheetId="35">#REF!</definedName>
    <definedName name="TFM42F" localSheetId="30">#REF!</definedName>
    <definedName name="TFM42F" localSheetId="29">#REF!</definedName>
    <definedName name="TFM42F" localSheetId="23">#REF!</definedName>
    <definedName name="TFM42F" localSheetId="36">#REF!</definedName>
    <definedName name="TFM42F" localSheetId="38">#REF!</definedName>
    <definedName name="TFM42F" localSheetId="5">#REF!</definedName>
    <definedName name="TFM42F" localSheetId="26">#REF!</definedName>
    <definedName name="TFM42F" localSheetId="4">#REF!</definedName>
    <definedName name="TFM42F" localSheetId="31">#REF!</definedName>
    <definedName name="TFM42F" localSheetId="32">#REF!</definedName>
    <definedName name="TFM42F" localSheetId="41">#REF!</definedName>
    <definedName name="TFM42F" localSheetId="37">#REF!</definedName>
    <definedName name="TFM42F" localSheetId="19">#REF!</definedName>
    <definedName name="TFM42F" localSheetId="20">#REF!</definedName>
    <definedName name="TFM42F" localSheetId="24">#REF!</definedName>
    <definedName name="TFM42F" localSheetId="21">#REF!</definedName>
    <definedName name="TFM42F" localSheetId="28">#REF!</definedName>
    <definedName name="TFM42F" localSheetId="43">#REF!</definedName>
    <definedName name="TFM42F" localSheetId="42">#REF!</definedName>
    <definedName name="TFM42F" localSheetId="40">#REF!</definedName>
    <definedName name="TFM42F">#REF!</definedName>
    <definedName name="TFM42G" localSheetId="1">#REF!</definedName>
    <definedName name="TFM42G" localSheetId="2">#REF!</definedName>
    <definedName name="TFM42G" localSheetId="3">#REF!</definedName>
    <definedName name="TFM42G" localSheetId="33">#REF!</definedName>
    <definedName name="TFM42G" localSheetId="16">#REF!</definedName>
    <definedName name="TFM42G" localSheetId="39">#REF!</definedName>
    <definedName name="TFM42G" localSheetId="34">#REF!</definedName>
    <definedName name="TFM42G" localSheetId="6">#REF!</definedName>
    <definedName name="TFM42G" localSheetId="22">#REF!</definedName>
    <definedName name="TFM42G" localSheetId="25">#REF!</definedName>
    <definedName name="TFM42G" localSheetId="27">#REF!</definedName>
    <definedName name="TFM42G" localSheetId="35">#REF!</definedName>
    <definedName name="TFM42G" localSheetId="30">#REF!</definedName>
    <definedName name="TFM42G" localSheetId="29">#REF!</definedName>
    <definedName name="TFM42G" localSheetId="23">#REF!</definedName>
    <definedName name="TFM42G" localSheetId="36">#REF!</definedName>
    <definedName name="TFM42G" localSheetId="38">#REF!</definedName>
    <definedName name="TFM42G" localSheetId="5">#REF!</definedName>
    <definedName name="TFM42G" localSheetId="26">#REF!</definedName>
    <definedName name="TFM42G" localSheetId="4">#REF!</definedName>
    <definedName name="TFM42G" localSheetId="31">#REF!</definedName>
    <definedName name="TFM42G" localSheetId="32">#REF!</definedName>
    <definedName name="TFM42G" localSheetId="41">#REF!</definedName>
    <definedName name="TFM42G" localSheetId="37">#REF!</definedName>
    <definedName name="TFM42G" localSheetId="19">#REF!</definedName>
    <definedName name="TFM42G" localSheetId="20">#REF!</definedName>
    <definedName name="TFM42G" localSheetId="24">#REF!</definedName>
    <definedName name="TFM42G" localSheetId="21">#REF!</definedName>
    <definedName name="TFM42G" localSheetId="28">#REF!</definedName>
    <definedName name="TFM42G" localSheetId="43">#REF!</definedName>
    <definedName name="TFM42G" localSheetId="42">#REF!</definedName>
    <definedName name="TFM42G" localSheetId="40">#REF!</definedName>
    <definedName name="TFM42G">#REF!</definedName>
    <definedName name="TFM42H" localSheetId="1">#REF!</definedName>
    <definedName name="TFM42H" localSheetId="2">#REF!</definedName>
    <definedName name="TFM42H" localSheetId="3">#REF!</definedName>
    <definedName name="TFM42H" localSheetId="33">#REF!</definedName>
    <definedName name="TFM42H" localSheetId="16">#REF!</definedName>
    <definedName name="TFM42H" localSheetId="39">#REF!</definedName>
    <definedName name="TFM42H" localSheetId="34">#REF!</definedName>
    <definedName name="TFM42H" localSheetId="6">#REF!</definedName>
    <definedName name="TFM42H" localSheetId="22">#REF!</definedName>
    <definedName name="TFM42H" localSheetId="25">#REF!</definedName>
    <definedName name="TFM42H" localSheetId="27">#REF!</definedName>
    <definedName name="TFM42H" localSheetId="35">#REF!</definedName>
    <definedName name="TFM42H" localSheetId="30">#REF!</definedName>
    <definedName name="TFM42H" localSheetId="29">#REF!</definedName>
    <definedName name="TFM42H" localSheetId="23">#REF!</definedName>
    <definedName name="TFM42H" localSheetId="36">#REF!</definedName>
    <definedName name="TFM42H" localSheetId="38">#REF!</definedName>
    <definedName name="TFM42H" localSheetId="5">#REF!</definedName>
    <definedName name="TFM42H" localSheetId="26">#REF!</definedName>
    <definedName name="TFM42H" localSheetId="4">#REF!</definedName>
    <definedName name="TFM42H" localSheetId="31">#REF!</definedName>
    <definedName name="TFM42H" localSheetId="32">#REF!</definedName>
    <definedName name="TFM42H" localSheetId="41">#REF!</definedName>
    <definedName name="TFM42H" localSheetId="37">#REF!</definedName>
    <definedName name="TFM42H" localSheetId="19">#REF!</definedName>
    <definedName name="TFM42H" localSheetId="20">#REF!</definedName>
    <definedName name="TFM42H" localSheetId="24">#REF!</definedName>
    <definedName name="TFM42H" localSheetId="21">#REF!</definedName>
    <definedName name="TFM42H" localSheetId="28">#REF!</definedName>
    <definedName name="TFM42H" localSheetId="43">#REF!</definedName>
    <definedName name="TFM42H" localSheetId="42">#REF!</definedName>
    <definedName name="TFM42H" localSheetId="40">#REF!</definedName>
    <definedName name="TFM42H">#REF!</definedName>
    <definedName name="TFM42I" localSheetId="1">#REF!</definedName>
    <definedName name="TFM42I" localSheetId="2">#REF!</definedName>
    <definedName name="TFM42I" localSheetId="3">#REF!</definedName>
    <definedName name="TFM42I" localSheetId="33">#REF!</definedName>
    <definedName name="TFM42I" localSheetId="16">#REF!</definedName>
    <definedName name="TFM42I" localSheetId="39">#REF!</definedName>
    <definedName name="TFM42I" localSheetId="34">#REF!</definedName>
    <definedName name="TFM42I" localSheetId="6">#REF!</definedName>
    <definedName name="TFM42I" localSheetId="22">#REF!</definedName>
    <definedName name="TFM42I" localSheetId="25">#REF!</definedName>
    <definedName name="TFM42I" localSheetId="27">#REF!</definedName>
    <definedName name="TFM42I" localSheetId="35">#REF!</definedName>
    <definedName name="TFM42I" localSheetId="30">#REF!</definedName>
    <definedName name="TFM42I" localSheetId="29">#REF!</definedName>
    <definedName name="TFM42I" localSheetId="23">#REF!</definedName>
    <definedName name="TFM42I" localSheetId="36">#REF!</definedName>
    <definedName name="TFM42I" localSheetId="38">#REF!</definedName>
    <definedName name="TFM42I" localSheetId="5">#REF!</definedName>
    <definedName name="TFM42I" localSheetId="26">#REF!</definedName>
    <definedName name="TFM42I" localSheetId="4">#REF!</definedName>
    <definedName name="TFM42I" localSheetId="31">#REF!</definedName>
    <definedName name="TFM42I" localSheetId="32">#REF!</definedName>
    <definedName name="TFM42I" localSheetId="41">#REF!</definedName>
    <definedName name="TFM42I" localSheetId="37">#REF!</definedName>
    <definedName name="TFM42I" localSheetId="19">#REF!</definedName>
    <definedName name="TFM42I" localSheetId="20">#REF!</definedName>
    <definedName name="TFM42I" localSheetId="24">#REF!</definedName>
    <definedName name="TFM42I" localSheetId="21">#REF!</definedName>
    <definedName name="TFM42I" localSheetId="28">#REF!</definedName>
    <definedName name="TFM42I" localSheetId="43">#REF!</definedName>
    <definedName name="TFM42I" localSheetId="42">#REF!</definedName>
    <definedName name="TFM42I" localSheetId="40">#REF!</definedName>
    <definedName name="TFM42I">#REF!</definedName>
    <definedName name="TFM43A" localSheetId="1">#REF!</definedName>
    <definedName name="TFM43A" localSheetId="2">#REF!</definedName>
    <definedName name="TFM43A" localSheetId="3">#REF!</definedName>
    <definedName name="TFM43A" localSheetId="33">#REF!</definedName>
    <definedName name="TFM43A" localSheetId="16">#REF!</definedName>
    <definedName name="TFM43A" localSheetId="39">#REF!</definedName>
    <definedName name="TFM43A" localSheetId="34">#REF!</definedName>
    <definedName name="TFM43A" localSheetId="6">#REF!</definedName>
    <definedName name="TFM43A" localSheetId="22">#REF!</definedName>
    <definedName name="TFM43A" localSheetId="25">#REF!</definedName>
    <definedName name="TFM43A" localSheetId="27">#REF!</definedName>
    <definedName name="TFM43A" localSheetId="35">#REF!</definedName>
    <definedName name="TFM43A" localSheetId="30">#REF!</definedName>
    <definedName name="TFM43A" localSheetId="29">#REF!</definedName>
    <definedName name="TFM43A" localSheetId="23">#REF!</definedName>
    <definedName name="TFM43A" localSheetId="36">#REF!</definedName>
    <definedName name="TFM43A" localSheetId="38">#REF!</definedName>
    <definedName name="TFM43A" localSheetId="5">#REF!</definedName>
    <definedName name="TFM43A" localSheetId="26">#REF!</definedName>
    <definedName name="TFM43A" localSheetId="4">#REF!</definedName>
    <definedName name="TFM43A" localSheetId="31">#REF!</definedName>
    <definedName name="TFM43A" localSheetId="32">#REF!</definedName>
    <definedName name="TFM43A" localSheetId="41">#REF!</definedName>
    <definedName name="TFM43A" localSheetId="37">#REF!</definedName>
    <definedName name="TFM43A" localSheetId="19">#REF!</definedName>
    <definedName name="TFM43A" localSheetId="20">#REF!</definedName>
    <definedName name="TFM43A" localSheetId="24">#REF!</definedName>
    <definedName name="TFM43A" localSheetId="21">#REF!</definedName>
    <definedName name="TFM43A" localSheetId="28">#REF!</definedName>
    <definedName name="TFM43A" localSheetId="43">#REF!</definedName>
    <definedName name="TFM43A" localSheetId="42">#REF!</definedName>
    <definedName name="TFM43A" localSheetId="40">#REF!</definedName>
    <definedName name="TFM43A">#REF!</definedName>
    <definedName name="TFM43B" localSheetId="1">#REF!</definedName>
    <definedName name="TFM43B" localSheetId="2">#REF!</definedName>
    <definedName name="TFM43B" localSheetId="3">#REF!</definedName>
    <definedName name="TFM43B" localSheetId="33">#REF!</definedName>
    <definedName name="TFM43B" localSheetId="16">#REF!</definedName>
    <definedName name="TFM43B" localSheetId="39">#REF!</definedName>
    <definedName name="TFM43B" localSheetId="34">#REF!</definedName>
    <definedName name="TFM43B" localSheetId="6">#REF!</definedName>
    <definedName name="TFM43B" localSheetId="22">#REF!</definedName>
    <definedName name="TFM43B" localSheetId="25">#REF!</definedName>
    <definedName name="TFM43B" localSheetId="27">#REF!</definedName>
    <definedName name="TFM43B" localSheetId="35">#REF!</definedName>
    <definedName name="TFM43B" localSheetId="30">#REF!</definedName>
    <definedName name="TFM43B" localSheetId="29">#REF!</definedName>
    <definedName name="TFM43B" localSheetId="23">#REF!</definedName>
    <definedName name="TFM43B" localSheetId="36">#REF!</definedName>
    <definedName name="TFM43B" localSheetId="38">#REF!</definedName>
    <definedName name="TFM43B" localSheetId="5">#REF!</definedName>
    <definedName name="TFM43B" localSheetId="26">#REF!</definedName>
    <definedName name="TFM43B" localSheetId="4">#REF!</definedName>
    <definedName name="TFM43B" localSheetId="31">#REF!</definedName>
    <definedName name="TFM43B" localSheetId="32">#REF!</definedName>
    <definedName name="TFM43B" localSheetId="41">#REF!</definedName>
    <definedName name="TFM43B" localSheetId="37">#REF!</definedName>
    <definedName name="TFM43B" localSheetId="19">#REF!</definedName>
    <definedName name="TFM43B" localSheetId="20">#REF!</definedName>
    <definedName name="TFM43B" localSheetId="24">#REF!</definedName>
    <definedName name="TFM43B" localSheetId="21">#REF!</definedName>
    <definedName name="TFM43B" localSheetId="28">#REF!</definedName>
    <definedName name="TFM43B" localSheetId="43">#REF!</definedName>
    <definedName name="TFM43B" localSheetId="42">#REF!</definedName>
    <definedName name="TFM43B" localSheetId="40">#REF!</definedName>
    <definedName name="TFM43B">#REF!</definedName>
    <definedName name="TFM43C" localSheetId="1">#REF!</definedName>
    <definedName name="TFM43C" localSheetId="2">#REF!</definedName>
    <definedName name="TFM43C" localSheetId="3">#REF!</definedName>
    <definedName name="TFM43C" localSheetId="33">#REF!</definedName>
    <definedName name="TFM43C" localSheetId="16">#REF!</definedName>
    <definedName name="TFM43C" localSheetId="39">#REF!</definedName>
    <definedName name="TFM43C" localSheetId="34">#REF!</definedName>
    <definedName name="TFM43C" localSheetId="6">#REF!</definedName>
    <definedName name="TFM43C" localSheetId="22">#REF!</definedName>
    <definedName name="TFM43C" localSheetId="25">#REF!</definedName>
    <definedName name="TFM43C" localSheetId="27">#REF!</definedName>
    <definedName name="TFM43C" localSheetId="35">#REF!</definedName>
    <definedName name="TFM43C" localSheetId="30">#REF!</definedName>
    <definedName name="TFM43C" localSheetId="29">#REF!</definedName>
    <definedName name="TFM43C" localSheetId="23">#REF!</definedName>
    <definedName name="TFM43C" localSheetId="36">#REF!</definedName>
    <definedName name="TFM43C" localSheetId="38">#REF!</definedName>
    <definedName name="TFM43C" localSheetId="5">#REF!</definedName>
    <definedName name="TFM43C" localSheetId="26">#REF!</definedName>
    <definedName name="TFM43C" localSheetId="4">#REF!</definedName>
    <definedName name="TFM43C" localSheetId="31">#REF!</definedName>
    <definedName name="TFM43C" localSheetId="32">#REF!</definedName>
    <definedName name="TFM43C" localSheetId="41">#REF!</definedName>
    <definedName name="TFM43C" localSheetId="37">#REF!</definedName>
    <definedName name="TFM43C" localSheetId="19">#REF!</definedName>
    <definedName name="TFM43C" localSheetId="20">#REF!</definedName>
    <definedName name="TFM43C" localSheetId="24">#REF!</definedName>
    <definedName name="TFM43C" localSheetId="21">#REF!</definedName>
    <definedName name="TFM43C" localSheetId="28">#REF!</definedName>
    <definedName name="TFM43C" localSheetId="43">#REF!</definedName>
    <definedName name="TFM43C" localSheetId="42">#REF!</definedName>
    <definedName name="TFM43C" localSheetId="40">#REF!</definedName>
    <definedName name="TFM43C">#REF!</definedName>
    <definedName name="TFM43D" localSheetId="1">#REF!</definedName>
    <definedName name="TFM43D" localSheetId="2">#REF!</definedName>
    <definedName name="TFM43D" localSheetId="3">#REF!</definedName>
    <definedName name="TFM43D" localSheetId="33">#REF!</definedName>
    <definedName name="TFM43D" localSheetId="16">#REF!</definedName>
    <definedName name="TFM43D" localSheetId="39">#REF!</definedName>
    <definedName name="TFM43D" localSheetId="34">#REF!</definedName>
    <definedName name="TFM43D" localSheetId="6">#REF!</definedName>
    <definedName name="TFM43D" localSheetId="22">#REF!</definedName>
    <definedName name="TFM43D" localSheetId="25">#REF!</definedName>
    <definedName name="TFM43D" localSheetId="27">#REF!</definedName>
    <definedName name="TFM43D" localSheetId="35">#REF!</definedName>
    <definedName name="TFM43D" localSheetId="30">#REF!</definedName>
    <definedName name="TFM43D" localSheetId="29">#REF!</definedName>
    <definedName name="TFM43D" localSheetId="23">#REF!</definedName>
    <definedName name="TFM43D" localSheetId="36">#REF!</definedName>
    <definedName name="TFM43D" localSheetId="38">#REF!</definedName>
    <definedName name="TFM43D" localSheetId="5">#REF!</definedName>
    <definedName name="TFM43D" localSheetId="26">#REF!</definedName>
    <definedName name="TFM43D" localSheetId="4">#REF!</definedName>
    <definedName name="TFM43D" localSheetId="31">#REF!</definedName>
    <definedName name="TFM43D" localSheetId="32">#REF!</definedName>
    <definedName name="TFM43D" localSheetId="41">#REF!</definedName>
    <definedName name="TFM43D" localSheetId="37">#REF!</definedName>
    <definedName name="TFM43D" localSheetId="19">#REF!</definedName>
    <definedName name="TFM43D" localSheetId="20">#REF!</definedName>
    <definedName name="TFM43D" localSheetId="24">#REF!</definedName>
    <definedName name="TFM43D" localSheetId="21">#REF!</definedName>
    <definedName name="TFM43D" localSheetId="28">#REF!</definedName>
    <definedName name="TFM43D" localSheetId="43">#REF!</definedName>
    <definedName name="TFM43D" localSheetId="42">#REF!</definedName>
    <definedName name="TFM43D" localSheetId="40">#REF!</definedName>
    <definedName name="TFM43D">#REF!</definedName>
    <definedName name="TFM43E" localSheetId="1">#REF!</definedName>
    <definedName name="TFM43E" localSheetId="2">#REF!</definedName>
    <definedName name="TFM43E" localSheetId="3">#REF!</definedName>
    <definedName name="TFM43E" localSheetId="33">#REF!</definedName>
    <definedName name="TFM43E" localSheetId="16">#REF!</definedName>
    <definedName name="TFM43E" localSheetId="39">#REF!</definedName>
    <definedName name="TFM43E" localSheetId="34">#REF!</definedName>
    <definedName name="TFM43E" localSheetId="6">#REF!</definedName>
    <definedName name="TFM43E" localSheetId="22">#REF!</definedName>
    <definedName name="TFM43E" localSheetId="25">#REF!</definedName>
    <definedName name="TFM43E" localSheetId="27">#REF!</definedName>
    <definedName name="TFM43E" localSheetId="35">#REF!</definedName>
    <definedName name="TFM43E" localSheetId="30">#REF!</definedName>
    <definedName name="TFM43E" localSheetId="29">#REF!</definedName>
    <definedName name="TFM43E" localSheetId="23">#REF!</definedName>
    <definedName name="TFM43E" localSheetId="36">#REF!</definedName>
    <definedName name="TFM43E" localSheetId="38">#REF!</definedName>
    <definedName name="TFM43E" localSheetId="5">#REF!</definedName>
    <definedName name="TFM43E" localSheetId="26">#REF!</definedName>
    <definedName name="TFM43E" localSheetId="4">#REF!</definedName>
    <definedName name="TFM43E" localSheetId="31">#REF!</definedName>
    <definedName name="TFM43E" localSheetId="32">#REF!</definedName>
    <definedName name="TFM43E" localSheetId="41">#REF!</definedName>
    <definedName name="TFM43E" localSheetId="37">#REF!</definedName>
    <definedName name="TFM43E" localSheetId="19">#REF!</definedName>
    <definedName name="TFM43E" localSheetId="20">#REF!</definedName>
    <definedName name="TFM43E" localSheetId="24">#REF!</definedName>
    <definedName name="TFM43E" localSheetId="21">#REF!</definedName>
    <definedName name="TFM43E" localSheetId="28">#REF!</definedName>
    <definedName name="TFM43E" localSheetId="43">#REF!</definedName>
    <definedName name="TFM43E" localSheetId="42">#REF!</definedName>
    <definedName name="TFM43E" localSheetId="40">#REF!</definedName>
    <definedName name="TFM43E">#REF!</definedName>
    <definedName name="TFM44A" localSheetId="1">#REF!</definedName>
    <definedName name="TFM44A" localSheetId="2">#REF!</definedName>
    <definedName name="TFM44A" localSheetId="3">#REF!</definedName>
    <definedName name="TFM44A" localSheetId="33">#REF!</definedName>
    <definedName name="TFM44A" localSheetId="16">#REF!</definedName>
    <definedName name="TFM44A" localSheetId="39">#REF!</definedName>
    <definedName name="TFM44A" localSheetId="34">#REF!</definedName>
    <definedName name="TFM44A" localSheetId="6">#REF!</definedName>
    <definedName name="TFM44A" localSheetId="22">#REF!</definedName>
    <definedName name="TFM44A" localSheetId="25">#REF!</definedName>
    <definedName name="TFM44A" localSheetId="27">#REF!</definedName>
    <definedName name="TFM44A" localSheetId="35">#REF!</definedName>
    <definedName name="TFM44A" localSheetId="30">#REF!</definedName>
    <definedName name="TFM44A" localSheetId="29">#REF!</definedName>
    <definedName name="TFM44A" localSheetId="23">#REF!</definedName>
    <definedName name="TFM44A" localSheetId="36">#REF!</definedName>
    <definedName name="TFM44A" localSheetId="38">#REF!</definedName>
    <definedName name="TFM44A" localSheetId="5">#REF!</definedName>
    <definedName name="TFM44A" localSheetId="26">#REF!</definedName>
    <definedName name="TFM44A" localSheetId="4">#REF!</definedName>
    <definedName name="TFM44A" localSheetId="31">#REF!</definedName>
    <definedName name="TFM44A" localSheetId="32">#REF!</definedName>
    <definedName name="TFM44A" localSheetId="41">#REF!</definedName>
    <definedName name="TFM44A" localSheetId="37">#REF!</definedName>
    <definedName name="TFM44A" localSheetId="19">#REF!</definedName>
    <definedName name="TFM44A" localSheetId="20">#REF!</definedName>
    <definedName name="TFM44A" localSheetId="24">#REF!</definedName>
    <definedName name="TFM44A" localSheetId="21">#REF!</definedName>
    <definedName name="TFM44A" localSheetId="28">#REF!</definedName>
    <definedName name="TFM44A" localSheetId="43">#REF!</definedName>
    <definedName name="TFM44A" localSheetId="42">#REF!</definedName>
    <definedName name="TFM44A" localSheetId="40">#REF!</definedName>
    <definedName name="TFM44A">#REF!</definedName>
    <definedName name="TFM44B" localSheetId="1">#REF!</definedName>
    <definedName name="TFM44B" localSheetId="2">#REF!</definedName>
    <definedName name="TFM44B" localSheetId="3">#REF!</definedName>
    <definedName name="TFM44B" localSheetId="33">#REF!</definedName>
    <definedName name="TFM44B" localSheetId="16">#REF!</definedName>
    <definedName name="TFM44B" localSheetId="39">#REF!</definedName>
    <definedName name="TFM44B" localSheetId="34">#REF!</definedName>
    <definedName name="TFM44B" localSheetId="6">#REF!</definedName>
    <definedName name="TFM44B" localSheetId="22">#REF!</definedName>
    <definedName name="TFM44B" localSheetId="25">#REF!</definedName>
    <definedName name="TFM44B" localSheetId="27">#REF!</definedName>
    <definedName name="TFM44B" localSheetId="35">#REF!</definedName>
    <definedName name="TFM44B" localSheetId="30">#REF!</definedName>
    <definedName name="TFM44B" localSheetId="29">#REF!</definedName>
    <definedName name="TFM44B" localSheetId="23">#REF!</definedName>
    <definedName name="TFM44B" localSheetId="36">#REF!</definedName>
    <definedName name="TFM44B" localSheetId="38">#REF!</definedName>
    <definedName name="TFM44B" localSheetId="5">#REF!</definedName>
    <definedName name="TFM44B" localSheetId="26">#REF!</definedName>
    <definedName name="TFM44B" localSheetId="4">#REF!</definedName>
    <definedName name="TFM44B" localSheetId="31">#REF!</definedName>
    <definedName name="TFM44B" localSheetId="32">#REF!</definedName>
    <definedName name="TFM44B" localSheetId="41">#REF!</definedName>
    <definedName name="TFM44B" localSheetId="37">#REF!</definedName>
    <definedName name="TFM44B" localSheetId="19">#REF!</definedName>
    <definedName name="TFM44B" localSheetId="20">#REF!</definedName>
    <definedName name="TFM44B" localSheetId="24">#REF!</definedName>
    <definedName name="TFM44B" localSheetId="21">#REF!</definedName>
    <definedName name="TFM44B" localSheetId="28">#REF!</definedName>
    <definedName name="TFM44B" localSheetId="43">#REF!</definedName>
    <definedName name="TFM44B" localSheetId="42">#REF!</definedName>
    <definedName name="TFM44B" localSheetId="40">#REF!</definedName>
    <definedName name="TFM44B">#REF!</definedName>
    <definedName name="TFM44C" localSheetId="1">#REF!</definedName>
    <definedName name="TFM44C" localSheetId="2">#REF!</definedName>
    <definedName name="TFM44C" localSheetId="3">#REF!</definedName>
    <definedName name="TFM44C" localSheetId="33">#REF!</definedName>
    <definedName name="TFM44C" localSheetId="16">#REF!</definedName>
    <definedName name="TFM44C" localSheetId="39">#REF!</definedName>
    <definedName name="TFM44C" localSheetId="34">#REF!</definedName>
    <definedName name="TFM44C" localSheetId="6">#REF!</definedName>
    <definedName name="TFM44C" localSheetId="22">#REF!</definedName>
    <definedName name="TFM44C" localSheetId="25">#REF!</definedName>
    <definedName name="TFM44C" localSheetId="27">#REF!</definedName>
    <definedName name="TFM44C" localSheetId="35">#REF!</definedName>
    <definedName name="TFM44C" localSheetId="30">#REF!</definedName>
    <definedName name="TFM44C" localSheetId="29">#REF!</definedName>
    <definedName name="TFM44C" localSheetId="23">#REF!</definedName>
    <definedName name="TFM44C" localSheetId="36">#REF!</definedName>
    <definedName name="TFM44C" localSheetId="38">#REF!</definedName>
    <definedName name="TFM44C" localSheetId="5">#REF!</definedName>
    <definedName name="TFM44C" localSheetId="26">#REF!</definedName>
    <definedName name="TFM44C" localSheetId="4">#REF!</definedName>
    <definedName name="TFM44C" localSheetId="31">#REF!</definedName>
    <definedName name="TFM44C" localSheetId="32">#REF!</definedName>
    <definedName name="TFM44C" localSheetId="41">#REF!</definedName>
    <definedName name="TFM44C" localSheetId="37">#REF!</definedName>
    <definedName name="TFM44C" localSheetId="19">#REF!</definedName>
    <definedName name="TFM44C" localSheetId="20">#REF!</definedName>
    <definedName name="TFM44C" localSheetId="24">#REF!</definedName>
    <definedName name="TFM44C" localSheetId="21">#REF!</definedName>
    <definedName name="TFM44C" localSheetId="28">#REF!</definedName>
    <definedName name="TFM44C" localSheetId="43">#REF!</definedName>
    <definedName name="TFM44C" localSheetId="42">#REF!</definedName>
    <definedName name="TFM44C" localSheetId="40">#REF!</definedName>
    <definedName name="TFM44C">#REF!</definedName>
    <definedName name="TFM44D" localSheetId="1">#REF!</definedName>
    <definedName name="TFM44D" localSheetId="2">#REF!</definedName>
    <definedName name="TFM44D" localSheetId="3">#REF!</definedName>
    <definedName name="TFM44D" localSheetId="33">#REF!</definedName>
    <definedName name="TFM44D" localSheetId="16">#REF!</definedName>
    <definedName name="TFM44D" localSheetId="39">#REF!</definedName>
    <definedName name="TFM44D" localSheetId="34">#REF!</definedName>
    <definedName name="TFM44D" localSheetId="6">#REF!</definedName>
    <definedName name="TFM44D" localSheetId="22">#REF!</definedName>
    <definedName name="TFM44D" localSheetId="25">#REF!</definedName>
    <definedName name="TFM44D" localSheetId="27">#REF!</definedName>
    <definedName name="TFM44D" localSheetId="35">#REF!</definedName>
    <definedName name="TFM44D" localSheetId="30">#REF!</definedName>
    <definedName name="TFM44D" localSheetId="29">#REF!</definedName>
    <definedName name="TFM44D" localSheetId="23">#REF!</definedName>
    <definedName name="TFM44D" localSheetId="36">#REF!</definedName>
    <definedName name="TFM44D" localSheetId="38">#REF!</definedName>
    <definedName name="TFM44D" localSheetId="5">#REF!</definedName>
    <definedName name="TFM44D" localSheetId="26">#REF!</definedName>
    <definedName name="TFM44D" localSheetId="4">#REF!</definedName>
    <definedName name="TFM44D" localSheetId="31">#REF!</definedName>
    <definedName name="TFM44D" localSheetId="32">#REF!</definedName>
    <definedName name="TFM44D" localSheetId="41">#REF!</definedName>
    <definedName name="TFM44D" localSheetId="37">#REF!</definedName>
    <definedName name="TFM44D" localSheetId="19">#REF!</definedName>
    <definedName name="TFM44D" localSheetId="20">#REF!</definedName>
    <definedName name="TFM44D" localSheetId="24">#REF!</definedName>
    <definedName name="TFM44D" localSheetId="21">#REF!</definedName>
    <definedName name="TFM44D" localSheetId="28">#REF!</definedName>
    <definedName name="TFM44D" localSheetId="43">#REF!</definedName>
    <definedName name="TFM44D" localSheetId="42">#REF!</definedName>
    <definedName name="TFM44D" localSheetId="40">#REF!</definedName>
    <definedName name="TFM44D">#REF!</definedName>
    <definedName name="TFM45A" localSheetId="1">#REF!</definedName>
    <definedName name="TFM45A" localSheetId="2">#REF!</definedName>
    <definedName name="TFM45A" localSheetId="3">#REF!</definedName>
    <definedName name="TFM45A" localSheetId="33">#REF!</definedName>
    <definedName name="TFM45A" localSheetId="16">#REF!</definedName>
    <definedName name="TFM45A" localSheetId="39">#REF!</definedName>
    <definedName name="TFM45A" localSheetId="34">#REF!</definedName>
    <definedName name="TFM45A" localSheetId="6">#REF!</definedName>
    <definedName name="TFM45A" localSheetId="22">#REF!</definedName>
    <definedName name="TFM45A" localSheetId="25">#REF!</definedName>
    <definedName name="TFM45A" localSheetId="27">#REF!</definedName>
    <definedName name="TFM45A" localSheetId="35">#REF!</definedName>
    <definedName name="TFM45A" localSheetId="30">#REF!</definedName>
    <definedName name="TFM45A" localSheetId="29">#REF!</definedName>
    <definedName name="TFM45A" localSheetId="23">#REF!</definedName>
    <definedName name="TFM45A" localSheetId="36">#REF!</definedName>
    <definedName name="TFM45A" localSheetId="38">#REF!</definedName>
    <definedName name="TFM45A" localSheetId="5">#REF!</definedName>
    <definedName name="TFM45A" localSheetId="26">#REF!</definedName>
    <definedName name="TFM45A" localSheetId="4">#REF!</definedName>
    <definedName name="TFM45A" localSheetId="31">#REF!</definedName>
    <definedName name="TFM45A" localSheetId="32">#REF!</definedName>
    <definedName name="TFM45A" localSheetId="41">#REF!</definedName>
    <definedName name="TFM45A" localSheetId="37">#REF!</definedName>
    <definedName name="TFM45A" localSheetId="19">#REF!</definedName>
    <definedName name="TFM45A" localSheetId="20">#REF!</definedName>
    <definedName name="TFM45A" localSheetId="24">#REF!</definedName>
    <definedName name="TFM45A" localSheetId="21">#REF!</definedName>
    <definedName name="TFM45A" localSheetId="28">#REF!</definedName>
    <definedName name="TFM45A" localSheetId="43">#REF!</definedName>
    <definedName name="TFM45A" localSheetId="42">#REF!</definedName>
    <definedName name="TFM45A" localSheetId="40">#REF!</definedName>
    <definedName name="TFM45A">#REF!</definedName>
    <definedName name="TFM45B" localSheetId="1">#REF!</definedName>
    <definedName name="TFM45B" localSheetId="2">#REF!</definedName>
    <definedName name="TFM45B" localSheetId="3">#REF!</definedName>
    <definedName name="TFM45B" localSheetId="33">#REF!</definedName>
    <definedName name="TFM45B" localSheetId="16">#REF!</definedName>
    <definedName name="TFM45B" localSheetId="39">#REF!</definedName>
    <definedName name="TFM45B" localSheetId="34">#REF!</definedName>
    <definedName name="TFM45B" localSheetId="6">#REF!</definedName>
    <definedName name="TFM45B" localSheetId="22">#REF!</definedName>
    <definedName name="TFM45B" localSheetId="25">#REF!</definedName>
    <definedName name="TFM45B" localSheetId="27">#REF!</definedName>
    <definedName name="TFM45B" localSheetId="35">#REF!</definedName>
    <definedName name="TFM45B" localSheetId="30">#REF!</definedName>
    <definedName name="TFM45B" localSheetId="29">#REF!</definedName>
    <definedName name="TFM45B" localSheetId="23">#REF!</definedName>
    <definedName name="TFM45B" localSheetId="36">#REF!</definedName>
    <definedName name="TFM45B" localSheetId="38">#REF!</definedName>
    <definedName name="TFM45B" localSheetId="5">#REF!</definedName>
    <definedName name="TFM45B" localSheetId="26">#REF!</definedName>
    <definedName name="TFM45B" localSheetId="4">#REF!</definedName>
    <definedName name="TFM45B" localSheetId="31">#REF!</definedName>
    <definedName name="TFM45B" localSheetId="32">#REF!</definedName>
    <definedName name="TFM45B" localSheetId="41">#REF!</definedName>
    <definedName name="TFM45B" localSheetId="37">#REF!</definedName>
    <definedName name="TFM45B" localSheetId="19">#REF!</definedName>
    <definedName name="TFM45B" localSheetId="20">#REF!</definedName>
    <definedName name="TFM45B" localSheetId="24">#REF!</definedName>
    <definedName name="TFM45B" localSheetId="21">#REF!</definedName>
    <definedName name="TFM45B" localSheetId="28">#REF!</definedName>
    <definedName name="TFM45B" localSheetId="43">#REF!</definedName>
    <definedName name="TFM45B" localSheetId="42">#REF!</definedName>
    <definedName name="TFM45B" localSheetId="40">#REF!</definedName>
    <definedName name="TFM45B">#REF!</definedName>
    <definedName name="TFM45C" localSheetId="1">#REF!</definedName>
    <definedName name="TFM45C" localSheetId="2">#REF!</definedName>
    <definedName name="TFM45C" localSheetId="3">#REF!</definedName>
    <definedName name="TFM45C" localSheetId="33">#REF!</definedName>
    <definedName name="TFM45C" localSheetId="16">#REF!</definedName>
    <definedName name="TFM45C" localSheetId="39">#REF!</definedName>
    <definedName name="TFM45C" localSheetId="34">#REF!</definedName>
    <definedName name="TFM45C" localSheetId="6">#REF!</definedName>
    <definedName name="TFM45C" localSheetId="22">#REF!</definedName>
    <definedName name="TFM45C" localSheetId="25">#REF!</definedName>
    <definedName name="TFM45C" localSheetId="27">#REF!</definedName>
    <definedName name="TFM45C" localSheetId="35">#REF!</definedName>
    <definedName name="TFM45C" localSheetId="30">#REF!</definedName>
    <definedName name="TFM45C" localSheetId="29">#REF!</definedName>
    <definedName name="TFM45C" localSheetId="23">#REF!</definedName>
    <definedName name="TFM45C" localSheetId="36">#REF!</definedName>
    <definedName name="TFM45C" localSheetId="38">#REF!</definedName>
    <definedName name="TFM45C" localSheetId="5">#REF!</definedName>
    <definedName name="TFM45C" localSheetId="26">#REF!</definedName>
    <definedName name="TFM45C" localSheetId="4">#REF!</definedName>
    <definedName name="TFM45C" localSheetId="31">#REF!</definedName>
    <definedName name="TFM45C" localSheetId="32">#REF!</definedName>
    <definedName name="TFM45C" localSheetId="41">#REF!</definedName>
    <definedName name="TFM45C" localSheetId="37">#REF!</definedName>
    <definedName name="TFM45C" localSheetId="19">#REF!</definedName>
    <definedName name="TFM45C" localSheetId="20">#REF!</definedName>
    <definedName name="TFM45C" localSheetId="24">#REF!</definedName>
    <definedName name="TFM45C" localSheetId="21">#REF!</definedName>
    <definedName name="TFM45C" localSheetId="28">#REF!</definedName>
    <definedName name="TFM45C" localSheetId="43">#REF!</definedName>
    <definedName name="TFM45C" localSheetId="42">#REF!</definedName>
    <definedName name="TFM45C" localSheetId="40">#REF!</definedName>
    <definedName name="TFM45C">#REF!</definedName>
    <definedName name="TFM45D" localSheetId="1">#REF!</definedName>
    <definedName name="TFM45D" localSheetId="2">#REF!</definedName>
    <definedName name="TFM45D" localSheetId="3">#REF!</definedName>
    <definedName name="TFM45D" localSheetId="33">#REF!</definedName>
    <definedName name="TFM45D" localSheetId="16">#REF!</definedName>
    <definedName name="TFM45D" localSheetId="39">#REF!</definedName>
    <definedName name="TFM45D" localSheetId="34">#REF!</definedName>
    <definedName name="TFM45D" localSheetId="6">#REF!</definedName>
    <definedName name="TFM45D" localSheetId="22">#REF!</definedName>
    <definedName name="TFM45D" localSheetId="25">#REF!</definedName>
    <definedName name="TFM45D" localSheetId="27">#REF!</definedName>
    <definedName name="TFM45D" localSheetId="35">#REF!</definedName>
    <definedName name="TFM45D" localSheetId="30">#REF!</definedName>
    <definedName name="TFM45D" localSheetId="29">#REF!</definedName>
    <definedName name="TFM45D" localSheetId="23">#REF!</definedName>
    <definedName name="TFM45D" localSheetId="36">#REF!</definedName>
    <definedName name="TFM45D" localSheetId="38">#REF!</definedName>
    <definedName name="TFM45D" localSheetId="5">#REF!</definedName>
    <definedName name="TFM45D" localSheetId="26">#REF!</definedName>
    <definedName name="TFM45D" localSheetId="4">#REF!</definedName>
    <definedName name="TFM45D" localSheetId="31">#REF!</definedName>
    <definedName name="TFM45D" localSheetId="32">#REF!</definedName>
    <definedName name="TFM45D" localSheetId="41">#REF!</definedName>
    <definedName name="TFM45D" localSheetId="37">#REF!</definedName>
    <definedName name="TFM45D" localSheetId="19">#REF!</definedName>
    <definedName name="TFM45D" localSheetId="20">#REF!</definedName>
    <definedName name="TFM45D" localSheetId="24">#REF!</definedName>
    <definedName name="TFM45D" localSheetId="21">#REF!</definedName>
    <definedName name="TFM45D" localSheetId="28">#REF!</definedName>
    <definedName name="TFM45D" localSheetId="43">#REF!</definedName>
    <definedName name="TFM45D" localSheetId="42">#REF!</definedName>
    <definedName name="TFM45D" localSheetId="40">#REF!</definedName>
    <definedName name="TFM45D">#REF!</definedName>
    <definedName name="TFM45E" localSheetId="1">#REF!</definedName>
    <definedName name="TFM45E" localSheetId="2">#REF!</definedName>
    <definedName name="TFM45E" localSheetId="3">#REF!</definedName>
    <definedName name="TFM45E" localSheetId="33">#REF!</definedName>
    <definedName name="TFM45E" localSheetId="16">#REF!</definedName>
    <definedName name="TFM45E" localSheetId="39">#REF!</definedName>
    <definedName name="TFM45E" localSheetId="34">#REF!</definedName>
    <definedName name="TFM45E" localSheetId="6">#REF!</definedName>
    <definedName name="TFM45E" localSheetId="22">#REF!</definedName>
    <definedName name="TFM45E" localSheetId="25">#REF!</definedName>
    <definedName name="TFM45E" localSheetId="27">#REF!</definedName>
    <definedName name="TFM45E" localSheetId="35">#REF!</definedName>
    <definedName name="TFM45E" localSheetId="30">#REF!</definedName>
    <definedName name="TFM45E" localSheetId="29">#REF!</definedName>
    <definedName name="TFM45E" localSheetId="23">#REF!</definedName>
    <definedName name="TFM45E" localSheetId="36">#REF!</definedName>
    <definedName name="TFM45E" localSheetId="38">#REF!</definedName>
    <definedName name="TFM45E" localSheetId="5">#REF!</definedName>
    <definedName name="TFM45E" localSheetId="26">#REF!</definedName>
    <definedName name="TFM45E" localSheetId="4">#REF!</definedName>
    <definedName name="TFM45E" localSheetId="31">#REF!</definedName>
    <definedName name="TFM45E" localSheetId="32">#REF!</definedName>
    <definedName name="TFM45E" localSheetId="41">#REF!</definedName>
    <definedName name="TFM45E" localSheetId="37">#REF!</definedName>
    <definedName name="TFM45E" localSheetId="19">#REF!</definedName>
    <definedName name="TFM45E" localSheetId="20">#REF!</definedName>
    <definedName name="TFM45E" localSheetId="24">#REF!</definedName>
    <definedName name="TFM45E" localSheetId="21">#REF!</definedName>
    <definedName name="TFM45E" localSheetId="28">#REF!</definedName>
    <definedName name="TFM45E" localSheetId="43">#REF!</definedName>
    <definedName name="TFM45E" localSheetId="42">#REF!</definedName>
    <definedName name="TFM45E" localSheetId="40">#REF!</definedName>
    <definedName name="TFM45E">#REF!</definedName>
    <definedName name="TFM46A" localSheetId="1">#REF!</definedName>
    <definedName name="TFM46A" localSheetId="2">#REF!</definedName>
    <definedName name="TFM46A" localSheetId="3">#REF!</definedName>
    <definedName name="TFM46A" localSheetId="33">#REF!</definedName>
    <definedName name="TFM46A" localSheetId="16">#REF!</definedName>
    <definedName name="TFM46A" localSheetId="39">#REF!</definedName>
    <definedName name="TFM46A" localSheetId="34">#REF!</definedName>
    <definedName name="TFM46A" localSheetId="6">#REF!</definedName>
    <definedName name="TFM46A" localSheetId="22">#REF!</definedName>
    <definedName name="TFM46A" localSheetId="25">#REF!</definedName>
    <definedName name="TFM46A" localSheetId="27">#REF!</definedName>
    <definedName name="TFM46A" localSheetId="35">#REF!</definedName>
    <definedName name="TFM46A" localSheetId="30">#REF!</definedName>
    <definedName name="TFM46A" localSheetId="29">#REF!</definedName>
    <definedName name="TFM46A" localSheetId="23">#REF!</definedName>
    <definedName name="TFM46A" localSheetId="36">#REF!</definedName>
    <definedName name="TFM46A" localSheetId="38">#REF!</definedName>
    <definedName name="TFM46A" localSheetId="5">#REF!</definedName>
    <definedName name="TFM46A" localSheetId="26">#REF!</definedName>
    <definedName name="TFM46A" localSheetId="4">#REF!</definedName>
    <definedName name="TFM46A" localSheetId="31">#REF!</definedName>
    <definedName name="TFM46A" localSheetId="32">#REF!</definedName>
    <definedName name="TFM46A" localSheetId="41">#REF!</definedName>
    <definedName name="TFM46A" localSheetId="37">#REF!</definedName>
    <definedName name="TFM46A" localSheetId="19">#REF!</definedName>
    <definedName name="TFM46A" localSheetId="20">#REF!</definedName>
    <definedName name="TFM46A" localSheetId="24">#REF!</definedName>
    <definedName name="TFM46A" localSheetId="21">#REF!</definedName>
    <definedName name="TFM46A" localSheetId="28">#REF!</definedName>
    <definedName name="TFM46A" localSheetId="43">#REF!</definedName>
    <definedName name="TFM46A" localSheetId="42">#REF!</definedName>
    <definedName name="TFM46A" localSheetId="40">#REF!</definedName>
    <definedName name="TFM46A">#REF!</definedName>
    <definedName name="TFM46B" localSheetId="1">#REF!</definedName>
    <definedName name="TFM46B" localSheetId="2">#REF!</definedName>
    <definedName name="TFM46B" localSheetId="3">#REF!</definedName>
    <definedName name="TFM46B" localSheetId="33">#REF!</definedName>
    <definedName name="TFM46B" localSheetId="16">#REF!</definedName>
    <definedName name="TFM46B" localSheetId="39">#REF!</definedName>
    <definedName name="TFM46B" localSheetId="34">#REF!</definedName>
    <definedName name="TFM46B" localSheetId="6">#REF!</definedName>
    <definedName name="TFM46B" localSheetId="22">#REF!</definedName>
    <definedName name="TFM46B" localSheetId="25">#REF!</definedName>
    <definedName name="TFM46B" localSheetId="27">#REF!</definedName>
    <definedName name="TFM46B" localSheetId="35">#REF!</definedName>
    <definedName name="TFM46B" localSheetId="30">#REF!</definedName>
    <definedName name="TFM46B" localSheetId="29">#REF!</definedName>
    <definedName name="TFM46B" localSheetId="23">#REF!</definedName>
    <definedName name="TFM46B" localSheetId="36">#REF!</definedName>
    <definedName name="TFM46B" localSheetId="38">#REF!</definedName>
    <definedName name="TFM46B" localSheetId="5">#REF!</definedName>
    <definedName name="TFM46B" localSheetId="26">#REF!</definedName>
    <definedName name="TFM46B" localSheetId="4">#REF!</definedName>
    <definedName name="TFM46B" localSheetId="31">#REF!</definedName>
    <definedName name="TFM46B" localSheetId="32">#REF!</definedName>
    <definedName name="TFM46B" localSheetId="41">#REF!</definedName>
    <definedName name="TFM46B" localSheetId="37">#REF!</definedName>
    <definedName name="TFM46B" localSheetId="19">#REF!</definedName>
    <definedName name="TFM46B" localSheetId="20">#REF!</definedName>
    <definedName name="TFM46B" localSheetId="24">#REF!</definedName>
    <definedName name="TFM46B" localSheetId="21">#REF!</definedName>
    <definedName name="TFM46B" localSheetId="28">#REF!</definedName>
    <definedName name="TFM46B" localSheetId="43">#REF!</definedName>
    <definedName name="TFM46B" localSheetId="42">#REF!</definedName>
    <definedName name="TFM46B" localSheetId="40">#REF!</definedName>
    <definedName name="TFM46B">#REF!</definedName>
    <definedName name="TFM46C" localSheetId="1">#REF!</definedName>
    <definedName name="TFM46C" localSheetId="2">#REF!</definedName>
    <definedName name="TFM46C" localSheetId="3">#REF!</definedName>
    <definedName name="TFM46C" localSheetId="33">#REF!</definedName>
    <definedName name="TFM46C" localSheetId="16">#REF!</definedName>
    <definedName name="TFM46C" localSheetId="39">#REF!</definedName>
    <definedName name="TFM46C" localSheetId="34">#REF!</definedName>
    <definedName name="TFM46C" localSheetId="6">#REF!</definedName>
    <definedName name="TFM46C" localSheetId="22">#REF!</definedName>
    <definedName name="TFM46C" localSheetId="25">#REF!</definedName>
    <definedName name="TFM46C" localSheetId="27">#REF!</definedName>
    <definedName name="TFM46C" localSheetId="35">#REF!</definedName>
    <definedName name="TFM46C" localSheetId="30">#REF!</definedName>
    <definedName name="TFM46C" localSheetId="29">#REF!</definedName>
    <definedName name="TFM46C" localSheetId="23">#REF!</definedName>
    <definedName name="TFM46C" localSheetId="36">#REF!</definedName>
    <definedName name="TFM46C" localSheetId="38">#REF!</definedName>
    <definedName name="TFM46C" localSheetId="5">#REF!</definedName>
    <definedName name="TFM46C" localSheetId="26">#REF!</definedName>
    <definedName name="TFM46C" localSheetId="4">#REF!</definedName>
    <definedName name="TFM46C" localSheetId="31">#REF!</definedName>
    <definedName name="TFM46C" localSheetId="32">#REF!</definedName>
    <definedName name="TFM46C" localSheetId="41">#REF!</definedName>
    <definedName name="TFM46C" localSheetId="37">#REF!</definedName>
    <definedName name="TFM46C" localSheetId="19">#REF!</definedName>
    <definedName name="TFM46C" localSheetId="20">#REF!</definedName>
    <definedName name="TFM46C" localSheetId="24">#REF!</definedName>
    <definedName name="TFM46C" localSheetId="21">#REF!</definedName>
    <definedName name="TFM46C" localSheetId="28">#REF!</definedName>
    <definedName name="TFM46C" localSheetId="43">#REF!</definedName>
    <definedName name="TFM46C" localSheetId="42">#REF!</definedName>
    <definedName name="TFM46C" localSheetId="40">#REF!</definedName>
    <definedName name="TFM46C">#REF!</definedName>
    <definedName name="TFM46D" localSheetId="1">#REF!</definedName>
    <definedName name="TFM46D" localSheetId="2">#REF!</definedName>
    <definedName name="TFM46D" localSheetId="3">#REF!</definedName>
    <definedName name="TFM46D" localSheetId="33">#REF!</definedName>
    <definedName name="TFM46D" localSheetId="16">#REF!</definedName>
    <definedName name="TFM46D" localSheetId="39">#REF!</definedName>
    <definedName name="TFM46D" localSheetId="34">#REF!</definedName>
    <definedName name="TFM46D" localSheetId="6">#REF!</definedName>
    <definedName name="TFM46D" localSheetId="22">#REF!</definedName>
    <definedName name="TFM46D" localSheetId="25">#REF!</definedName>
    <definedName name="TFM46D" localSheetId="27">#REF!</definedName>
    <definedName name="TFM46D" localSheetId="35">#REF!</definedName>
    <definedName name="TFM46D" localSheetId="30">#REF!</definedName>
    <definedName name="TFM46D" localSheetId="29">#REF!</definedName>
    <definedName name="TFM46D" localSheetId="23">#REF!</definedName>
    <definedName name="TFM46D" localSheetId="36">#REF!</definedName>
    <definedName name="TFM46D" localSheetId="38">#REF!</definedName>
    <definedName name="TFM46D" localSheetId="5">#REF!</definedName>
    <definedName name="TFM46D" localSheetId="26">#REF!</definedName>
    <definedName name="TFM46D" localSheetId="4">#REF!</definedName>
    <definedName name="TFM46D" localSheetId="31">#REF!</definedName>
    <definedName name="TFM46D" localSheetId="32">#REF!</definedName>
    <definedName name="TFM46D" localSheetId="41">#REF!</definedName>
    <definedName name="TFM46D" localSheetId="37">#REF!</definedName>
    <definedName name="TFM46D" localSheetId="19">#REF!</definedName>
    <definedName name="TFM46D" localSheetId="20">#REF!</definedName>
    <definedName name="TFM46D" localSheetId="24">#REF!</definedName>
    <definedName name="TFM46D" localSheetId="21">#REF!</definedName>
    <definedName name="TFM46D" localSheetId="28">#REF!</definedName>
    <definedName name="TFM46D" localSheetId="43">#REF!</definedName>
    <definedName name="TFM46D" localSheetId="42">#REF!</definedName>
    <definedName name="TFM46D" localSheetId="40">#REF!</definedName>
    <definedName name="TFM46D">#REF!</definedName>
    <definedName name="TFM46E" localSheetId="1">#REF!</definedName>
    <definedName name="TFM46E" localSheetId="2">#REF!</definedName>
    <definedName name="TFM46E" localSheetId="3">#REF!</definedName>
    <definedName name="TFM46E" localSheetId="33">#REF!</definedName>
    <definedName name="TFM46E" localSheetId="16">#REF!</definedName>
    <definedName name="TFM46E" localSheetId="39">#REF!</definedName>
    <definedName name="TFM46E" localSheetId="34">#REF!</definedName>
    <definedName name="TFM46E" localSheetId="6">#REF!</definedName>
    <definedName name="TFM46E" localSheetId="22">#REF!</definedName>
    <definedName name="TFM46E" localSheetId="25">#REF!</definedName>
    <definedName name="TFM46E" localSheetId="27">#REF!</definedName>
    <definedName name="TFM46E" localSheetId="35">#REF!</definedName>
    <definedName name="TFM46E" localSheetId="30">#REF!</definedName>
    <definedName name="TFM46E" localSheetId="29">#REF!</definedName>
    <definedName name="TFM46E" localSheetId="23">#REF!</definedName>
    <definedName name="TFM46E" localSheetId="36">#REF!</definedName>
    <definedName name="TFM46E" localSheetId="38">#REF!</definedName>
    <definedName name="TFM46E" localSheetId="5">#REF!</definedName>
    <definedName name="TFM46E" localSheetId="26">#REF!</definedName>
    <definedName name="TFM46E" localSheetId="4">#REF!</definedName>
    <definedName name="TFM46E" localSheetId="31">#REF!</definedName>
    <definedName name="TFM46E" localSheetId="32">#REF!</definedName>
    <definedName name="TFM46E" localSheetId="41">#REF!</definedName>
    <definedName name="TFM46E" localSheetId="37">#REF!</definedName>
    <definedName name="TFM46E" localSheetId="19">#REF!</definedName>
    <definedName name="TFM46E" localSheetId="20">#REF!</definedName>
    <definedName name="TFM46E" localSheetId="24">#REF!</definedName>
    <definedName name="TFM46E" localSheetId="21">#REF!</definedName>
    <definedName name="TFM46E" localSheetId="28">#REF!</definedName>
    <definedName name="TFM46E" localSheetId="43">#REF!</definedName>
    <definedName name="TFM46E" localSheetId="42">#REF!</definedName>
    <definedName name="TFM46E" localSheetId="40">#REF!</definedName>
    <definedName name="TFM46E">#REF!</definedName>
    <definedName name="TFM46F" localSheetId="1">#REF!</definedName>
    <definedName name="TFM46F" localSheetId="2">#REF!</definedName>
    <definedName name="TFM46F" localSheetId="3">#REF!</definedName>
    <definedName name="TFM46F" localSheetId="33">#REF!</definedName>
    <definedName name="TFM46F" localSheetId="16">#REF!</definedName>
    <definedName name="TFM46F" localSheetId="39">#REF!</definedName>
    <definedName name="TFM46F" localSheetId="34">#REF!</definedName>
    <definedName name="TFM46F" localSheetId="6">#REF!</definedName>
    <definedName name="TFM46F" localSheetId="22">#REF!</definedName>
    <definedName name="TFM46F" localSheetId="25">#REF!</definedName>
    <definedName name="TFM46F" localSheetId="27">#REF!</definedName>
    <definedName name="TFM46F" localSheetId="35">#REF!</definedName>
    <definedName name="TFM46F" localSheetId="30">#REF!</definedName>
    <definedName name="TFM46F" localSheetId="29">#REF!</definedName>
    <definedName name="TFM46F" localSheetId="23">#REF!</definedName>
    <definedName name="TFM46F" localSheetId="36">#REF!</definedName>
    <definedName name="TFM46F" localSheetId="38">#REF!</definedName>
    <definedName name="TFM46F" localSheetId="5">#REF!</definedName>
    <definedName name="TFM46F" localSheetId="26">#REF!</definedName>
    <definedName name="TFM46F" localSheetId="4">#REF!</definedName>
    <definedName name="TFM46F" localSheetId="31">#REF!</definedName>
    <definedName name="TFM46F" localSheetId="32">#REF!</definedName>
    <definedName name="TFM46F" localSheetId="41">#REF!</definedName>
    <definedName name="TFM46F" localSheetId="37">#REF!</definedName>
    <definedName name="TFM46F" localSheetId="19">#REF!</definedName>
    <definedName name="TFM46F" localSheetId="20">#REF!</definedName>
    <definedName name="TFM46F" localSheetId="24">#REF!</definedName>
    <definedName name="TFM46F" localSheetId="21">#REF!</definedName>
    <definedName name="TFM46F" localSheetId="28">#REF!</definedName>
    <definedName name="TFM46F" localSheetId="43">#REF!</definedName>
    <definedName name="TFM46F" localSheetId="42">#REF!</definedName>
    <definedName name="TFM46F" localSheetId="40">#REF!</definedName>
    <definedName name="TFM46F">#REF!</definedName>
    <definedName name="TFM46G" localSheetId="1">#REF!</definedName>
    <definedName name="TFM46G" localSheetId="2">#REF!</definedName>
    <definedName name="TFM46G" localSheetId="3">#REF!</definedName>
    <definedName name="TFM46G" localSheetId="33">#REF!</definedName>
    <definedName name="TFM46G" localSheetId="16">#REF!</definedName>
    <definedName name="TFM46G" localSheetId="39">#REF!</definedName>
    <definedName name="TFM46G" localSheetId="34">#REF!</definedName>
    <definedName name="TFM46G" localSheetId="6">#REF!</definedName>
    <definedName name="TFM46G" localSheetId="22">#REF!</definedName>
    <definedName name="TFM46G" localSheetId="25">#REF!</definedName>
    <definedName name="TFM46G" localSheetId="27">#REF!</definedName>
    <definedName name="TFM46G" localSheetId="35">#REF!</definedName>
    <definedName name="TFM46G" localSheetId="30">#REF!</definedName>
    <definedName name="TFM46G" localSheetId="29">#REF!</definedName>
    <definedName name="TFM46G" localSheetId="23">#REF!</definedName>
    <definedName name="TFM46G" localSheetId="36">#REF!</definedName>
    <definedName name="TFM46G" localSheetId="38">#REF!</definedName>
    <definedName name="TFM46G" localSheetId="5">#REF!</definedName>
    <definedName name="TFM46G" localSheetId="26">#REF!</definedName>
    <definedName name="TFM46G" localSheetId="4">#REF!</definedName>
    <definedName name="TFM46G" localSheetId="31">#REF!</definedName>
    <definedName name="TFM46G" localSheetId="32">#REF!</definedName>
    <definedName name="TFM46G" localSheetId="41">#REF!</definedName>
    <definedName name="TFM46G" localSheetId="37">#REF!</definedName>
    <definedName name="TFM46G" localSheetId="19">#REF!</definedName>
    <definedName name="TFM46G" localSheetId="20">#REF!</definedName>
    <definedName name="TFM46G" localSheetId="24">#REF!</definedName>
    <definedName name="TFM46G" localSheetId="21">#REF!</definedName>
    <definedName name="TFM46G" localSheetId="28">#REF!</definedName>
    <definedName name="TFM46G" localSheetId="43">#REF!</definedName>
    <definedName name="TFM46G" localSheetId="42">#REF!</definedName>
    <definedName name="TFM46G" localSheetId="40">#REF!</definedName>
    <definedName name="TFM46G">#REF!</definedName>
    <definedName name="TFM46H" localSheetId="1">#REF!</definedName>
    <definedName name="TFM46H" localSheetId="2">#REF!</definedName>
    <definedName name="TFM46H" localSheetId="3">#REF!</definedName>
    <definedName name="TFM46H" localSheetId="33">#REF!</definedName>
    <definedName name="TFM46H" localSheetId="16">#REF!</definedName>
    <definedName name="TFM46H" localSheetId="39">#REF!</definedName>
    <definedName name="TFM46H" localSheetId="34">#REF!</definedName>
    <definedName name="TFM46H" localSheetId="6">#REF!</definedName>
    <definedName name="TFM46H" localSheetId="22">#REF!</definedName>
    <definedName name="TFM46H" localSheetId="25">#REF!</definedName>
    <definedName name="TFM46H" localSheetId="27">#REF!</definedName>
    <definedName name="TFM46H" localSheetId="35">#REF!</definedName>
    <definedName name="TFM46H" localSheetId="30">#REF!</definedName>
    <definedName name="TFM46H" localSheetId="29">#REF!</definedName>
    <definedName name="TFM46H" localSheetId="23">#REF!</definedName>
    <definedName name="TFM46H" localSheetId="36">#REF!</definedName>
    <definedName name="TFM46H" localSheetId="38">#REF!</definedName>
    <definedName name="TFM46H" localSheetId="5">#REF!</definedName>
    <definedName name="TFM46H" localSheetId="26">#REF!</definedName>
    <definedName name="TFM46H" localSheetId="4">#REF!</definedName>
    <definedName name="TFM46H" localSheetId="31">#REF!</definedName>
    <definedName name="TFM46H" localSheetId="32">#REF!</definedName>
    <definedName name="TFM46H" localSheetId="41">#REF!</definedName>
    <definedName name="TFM46H" localSheetId="37">#REF!</definedName>
    <definedName name="TFM46H" localSheetId="19">#REF!</definedName>
    <definedName name="TFM46H" localSheetId="20">#REF!</definedName>
    <definedName name="TFM46H" localSheetId="24">#REF!</definedName>
    <definedName name="TFM46H" localSheetId="21">#REF!</definedName>
    <definedName name="TFM46H" localSheetId="28">#REF!</definedName>
    <definedName name="TFM46H" localSheetId="43">#REF!</definedName>
    <definedName name="TFM46H" localSheetId="42">#REF!</definedName>
    <definedName name="TFM46H" localSheetId="40">#REF!</definedName>
    <definedName name="TFM46H">#REF!</definedName>
    <definedName name="TFM46I" localSheetId="1">#REF!</definedName>
    <definedName name="TFM46I" localSheetId="2">#REF!</definedName>
    <definedName name="TFM46I" localSheetId="3">#REF!</definedName>
    <definedName name="TFM46I" localSheetId="33">#REF!</definedName>
    <definedName name="TFM46I" localSheetId="16">#REF!</definedName>
    <definedName name="TFM46I" localSheetId="39">#REF!</definedName>
    <definedName name="TFM46I" localSheetId="34">#REF!</definedName>
    <definedName name="TFM46I" localSheetId="6">#REF!</definedName>
    <definedName name="TFM46I" localSheetId="22">#REF!</definedName>
    <definedName name="TFM46I" localSheetId="25">#REF!</definedName>
    <definedName name="TFM46I" localSheetId="27">#REF!</definedName>
    <definedName name="TFM46I" localSheetId="35">#REF!</definedName>
    <definedName name="TFM46I" localSheetId="30">#REF!</definedName>
    <definedName name="TFM46I" localSheetId="29">#REF!</definedName>
    <definedName name="TFM46I" localSheetId="23">#REF!</definedName>
    <definedName name="TFM46I" localSheetId="36">#REF!</definedName>
    <definedName name="TFM46I" localSheetId="38">#REF!</definedName>
    <definedName name="TFM46I" localSheetId="5">#REF!</definedName>
    <definedName name="TFM46I" localSheetId="26">#REF!</definedName>
    <definedName name="TFM46I" localSheetId="4">#REF!</definedName>
    <definedName name="TFM46I" localSheetId="31">#REF!</definedName>
    <definedName name="TFM46I" localSheetId="32">#REF!</definedName>
    <definedName name="TFM46I" localSheetId="41">#REF!</definedName>
    <definedName name="TFM46I" localSheetId="37">#REF!</definedName>
    <definedName name="TFM46I" localSheetId="19">#REF!</definedName>
    <definedName name="TFM46I" localSheetId="20">#REF!</definedName>
    <definedName name="TFM46I" localSheetId="24">#REF!</definedName>
    <definedName name="TFM46I" localSheetId="21">#REF!</definedName>
    <definedName name="TFM46I" localSheetId="28">#REF!</definedName>
    <definedName name="TFM46I" localSheetId="43">#REF!</definedName>
    <definedName name="TFM46I" localSheetId="42">#REF!</definedName>
    <definedName name="TFM46I" localSheetId="40">#REF!</definedName>
    <definedName name="TFM46I">#REF!</definedName>
    <definedName name="TFM46J" localSheetId="1">#REF!</definedName>
    <definedName name="TFM46J" localSheetId="2">#REF!</definedName>
    <definedName name="TFM46J" localSheetId="3">#REF!</definedName>
    <definedName name="TFM46J" localSheetId="33">#REF!</definedName>
    <definedName name="TFM46J" localSheetId="16">#REF!</definedName>
    <definedName name="TFM46J" localSheetId="39">#REF!</definedName>
    <definedName name="TFM46J" localSheetId="34">#REF!</definedName>
    <definedName name="TFM46J" localSheetId="6">#REF!</definedName>
    <definedName name="TFM46J" localSheetId="22">#REF!</definedName>
    <definedName name="TFM46J" localSheetId="25">#REF!</definedName>
    <definedName name="TFM46J" localSheetId="27">#REF!</definedName>
    <definedName name="TFM46J" localSheetId="35">#REF!</definedName>
    <definedName name="TFM46J" localSheetId="30">#REF!</definedName>
    <definedName name="TFM46J" localSheetId="29">#REF!</definedName>
    <definedName name="TFM46J" localSheetId="23">#REF!</definedName>
    <definedName name="TFM46J" localSheetId="36">#REF!</definedName>
    <definedName name="TFM46J" localSheetId="38">#REF!</definedName>
    <definedName name="TFM46J" localSheetId="5">#REF!</definedName>
    <definedName name="TFM46J" localSheetId="26">#REF!</definedName>
    <definedName name="TFM46J" localSheetId="4">#REF!</definedName>
    <definedName name="TFM46J" localSheetId="31">#REF!</definedName>
    <definedName name="TFM46J" localSheetId="32">#REF!</definedName>
    <definedName name="TFM46J" localSheetId="41">#REF!</definedName>
    <definedName name="TFM46J" localSheetId="37">#REF!</definedName>
    <definedName name="TFM46J" localSheetId="19">#REF!</definedName>
    <definedName name="TFM46J" localSheetId="20">#REF!</definedName>
    <definedName name="TFM46J" localSheetId="24">#REF!</definedName>
    <definedName name="TFM46J" localSheetId="21">#REF!</definedName>
    <definedName name="TFM46J" localSheetId="28">#REF!</definedName>
    <definedName name="TFM46J" localSheetId="43">#REF!</definedName>
    <definedName name="TFM46J" localSheetId="42">#REF!</definedName>
    <definedName name="TFM46J" localSheetId="40">#REF!</definedName>
    <definedName name="TFM46J">#REF!</definedName>
    <definedName name="TFM46K" localSheetId="1">#REF!</definedName>
    <definedName name="TFM46K" localSheetId="2">#REF!</definedName>
    <definedName name="TFM46K" localSheetId="3">#REF!</definedName>
    <definedName name="TFM46K" localSheetId="33">#REF!</definedName>
    <definedName name="TFM46K" localSheetId="16">#REF!</definedName>
    <definedName name="TFM46K" localSheetId="39">#REF!</definedName>
    <definedName name="TFM46K" localSheetId="34">#REF!</definedName>
    <definedName name="TFM46K" localSheetId="6">#REF!</definedName>
    <definedName name="TFM46K" localSheetId="22">#REF!</definedName>
    <definedName name="TFM46K" localSheetId="25">#REF!</definedName>
    <definedName name="TFM46K" localSheetId="27">#REF!</definedName>
    <definedName name="TFM46K" localSheetId="35">#REF!</definedName>
    <definedName name="TFM46K" localSheetId="30">#REF!</definedName>
    <definedName name="TFM46K" localSheetId="29">#REF!</definedName>
    <definedName name="TFM46K" localSheetId="23">#REF!</definedName>
    <definedName name="TFM46K" localSheetId="36">#REF!</definedName>
    <definedName name="TFM46K" localSheetId="38">#REF!</definedName>
    <definedName name="TFM46K" localSheetId="5">#REF!</definedName>
    <definedName name="TFM46K" localSheetId="26">#REF!</definedName>
    <definedName name="TFM46K" localSheetId="4">#REF!</definedName>
    <definedName name="TFM46K" localSheetId="31">#REF!</definedName>
    <definedName name="TFM46K" localSheetId="32">#REF!</definedName>
    <definedName name="TFM46K" localSheetId="41">#REF!</definedName>
    <definedName name="TFM46K" localSheetId="37">#REF!</definedName>
    <definedName name="TFM46K" localSheetId="19">#REF!</definedName>
    <definedName name="TFM46K" localSheetId="20">#REF!</definedName>
    <definedName name="TFM46K" localSheetId="24">#REF!</definedName>
    <definedName name="TFM46K" localSheetId="21">#REF!</definedName>
    <definedName name="TFM46K" localSheetId="28">#REF!</definedName>
    <definedName name="TFM46K" localSheetId="43">#REF!</definedName>
    <definedName name="TFM46K" localSheetId="42">#REF!</definedName>
    <definedName name="TFM46K" localSheetId="40">#REF!</definedName>
    <definedName name="TFM46K">#REF!</definedName>
    <definedName name="TFM46L" localSheetId="1">#REF!</definedName>
    <definedName name="TFM46L" localSheetId="2">#REF!</definedName>
    <definedName name="TFM46L" localSheetId="3">#REF!</definedName>
    <definedName name="TFM46L" localSheetId="33">#REF!</definedName>
    <definedName name="TFM46L" localSheetId="16">#REF!</definedName>
    <definedName name="TFM46L" localSheetId="39">#REF!</definedName>
    <definedName name="TFM46L" localSheetId="34">#REF!</definedName>
    <definedName name="TFM46L" localSheetId="6">#REF!</definedName>
    <definedName name="TFM46L" localSheetId="22">#REF!</definedName>
    <definedName name="TFM46L" localSheetId="25">#REF!</definedName>
    <definedName name="TFM46L" localSheetId="27">#REF!</definedName>
    <definedName name="TFM46L" localSheetId="35">#REF!</definedName>
    <definedName name="TFM46L" localSheetId="30">#REF!</definedName>
    <definedName name="TFM46L" localSheetId="29">#REF!</definedName>
    <definedName name="TFM46L" localSheetId="23">#REF!</definedName>
    <definedName name="TFM46L" localSheetId="36">#REF!</definedName>
    <definedName name="TFM46L" localSheetId="38">#REF!</definedName>
    <definedName name="TFM46L" localSheetId="5">#REF!</definedName>
    <definedName name="TFM46L" localSheetId="26">#REF!</definedName>
    <definedName name="TFM46L" localSheetId="4">#REF!</definedName>
    <definedName name="TFM46L" localSheetId="31">#REF!</definedName>
    <definedName name="TFM46L" localSheetId="32">#REF!</definedName>
    <definedName name="TFM46L" localSheetId="41">#REF!</definedName>
    <definedName name="TFM46L" localSheetId="37">#REF!</definedName>
    <definedName name="TFM46L" localSheetId="19">#REF!</definedName>
    <definedName name="TFM46L" localSheetId="20">#REF!</definedName>
    <definedName name="TFM46L" localSheetId="24">#REF!</definedName>
    <definedName name="TFM46L" localSheetId="21">#REF!</definedName>
    <definedName name="TFM46L" localSheetId="28">#REF!</definedName>
    <definedName name="TFM46L" localSheetId="43">#REF!</definedName>
    <definedName name="TFM46L" localSheetId="42">#REF!</definedName>
    <definedName name="TFM46L" localSheetId="40">#REF!</definedName>
    <definedName name="TFM46L">#REF!</definedName>
    <definedName name="TFM46M" localSheetId="1">#REF!</definedName>
    <definedName name="TFM46M" localSheetId="2">#REF!</definedName>
    <definedName name="TFM46M" localSheetId="3">#REF!</definedName>
    <definedName name="TFM46M" localSheetId="33">#REF!</definedName>
    <definedName name="TFM46M" localSheetId="16">#REF!</definedName>
    <definedName name="TFM46M" localSheetId="39">#REF!</definedName>
    <definedName name="TFM46M" localSheetId="34">#REF!</definedName>
    <definedName name="TFM46M" localSheetId="6">#REF!</definedName>
    <definedName name="TFM46M" localSheetId="22">#REF!</definedName>
    <definedName name="TFM46M" localSheetId="25">#REF!</definedName>
    <definedName name="TFM46M" localSheetId="27">#REF!</definedName>
    <definedName name="TFM46M" localSheetId="35">#REF!</definedName>
    <definedName name="TFM46M" localSheetId="30">#REF!</definedName>
    <definedName name="TFM46M" localSheetId="29">#REF!</definedName>
    <definedName name="TFM46M" localSheetId="23">#REF!</definedName>
    <definedName name="TFM46M" localSheetId="36">#REF!</definedName>
    <definedName name="TFM46M" localSheetId="38">#REF!</definedName>
    <definedName name="TFM46M" localSheetId="5">#REF!</definedName>
    <definedName name="TFM46M" localSheetId="26">#REF!</definedName>
    <definedName name="TFM46M" localSheetId="4">#REF!</definedName>
    <definedName name="TFM46M" localSheetId="31">#REF!</definedName>
    <definedName name="TFM46M" localSheetId="32">#REF!</definedName>
    <definedName name="TFM46M" localSheetId="41">#REF!</definedName>
    <definedName name="TFM46M" localSheetId="37">#REF!</definedName>
    <definedName name="TFM46M" localSheetId="19">#REF!</definedName>
    <definedName name="TFM46M" localSheetId="20">#REF!</definedName>
    <definedName name="TFM46M" localSheetId="24">#REF!</definedName>
    <definedName name="TFM46M" localSheetId="21">#REF!</definedName>
    <definedName name="TFM46M" localSheetId="28">#REF!</definedName>
    <definedName name="TFM46M" localSheetId="43">#REF!</definedName>
    <definedName name="TFM46M" localSheetId="42">#REF!</definedName>
    <definedName name="TFM46M" localSheetId="40">#REF!</definedName>
    <definedName name="TFM46M">#REF!</definedName>
    <definedName name="TFM46N" localSheetId="1">#REF!</definedName>
    <definedName name="TFM46N" localSheetId="2">#REF!</definedName>
    <definedName name="TFM46N" localSheetId="3">#REF!</definedName>
    <definedName name="TFM46N" localSheetId="33">#REF!</definedName>
    <definedName name="TFM46N" localSheetId="16">#REF!</definedName>
    <definedName name="TFM46N" localSheetId="39">#REF!</definedName>
    <definedName name="TFM46N" localSheetId="34">#REF!</definedName>
    <definedName name="TFM46N" localSheetId="6">#REF!</definedName>
    <definedName name="TFM46N" localSheetId="22">#REF!</definedName>
    <definedName name="TFM46N" localSheetId="25">#REF!</definedName>
    <definedName name="TFM46N" localSheetId="27">#REF!</definedName>
    <definedName name="TFM46N" localSheetId="35">#REF!</definedName>
    <definedName name="TFM46N" localSheetId="30">#REF!</definedName>
    <definedName name="TFM46N" localSheetId="29">#REF!</definedName>
    <definedName name="TFM46N" localSheetId="23">#REF!</definedName>
    <definedName name="TFM46N" localSheetId="36">#REF!</definedName>
    <definedName name="TFM46N" localSheetId="38">#REF!</definedName>
    <definedName name="TFM46N" localSheetId="5">#REF!</definedName>
    <definedName name="TFM46N" localSheetId="26">#REF!</definedName>
    <definedName name="TFM46N" localSheetId="4">#REF!</definedName>
    <definedName name="TFM46N" localSheetId="31">#REF!</definedName>
    <definedName name="TFM46N" localSheetId="32">#REF!</definedName>
    <definedName name="TFM46N" localSheetId="41">#REF!</definedName>
    <definedName name="TFM46N" localSheetId="37">#REF!</definedName>
    <definedName name="TFM46N" localSheetId="19">#REF!</definedName>
    <definedName name="TFM46N" localSheetId="20">#REF!</definedName>
    <definedName name="TFM46N" localSheetId="24">#REF!</definedName>
    <definedName name="TFM46N" localSheetId="21">#REF!</definedName>
    <definedName name="TFM46N" localSheetId="28">#REF!</definedName>
    <definedName name="TFM46N" localSheetId="43">#REF!</definedName>
    <definedName name="TFM46N" localSheetId="42">#REF!</definedName>
    <definedName name="TFM46N" localSheetId="40">#REF!</definedName>
    <definedName name="TFM46N">#REF!</definedName>
    <definedName name="TFM46O" localSheetId="1">#REF!</definedName>
    <definedName name="TFM46O" localSheetId="2">#REF!</definedName>
    <definedName name="TFM46O" localSheetId="3">#REF!</definedName>
    <definedName name="TFM46O" localSheetId="33">#REF!</definedName>
    <definedName name="TFM46O" localSheetId="16">#REF!</definedName>
    <definedName name="TFM46O" localSheetId="39">#REF!</definedName>
    <definedName name="TFM46O" localSheetId="34">#REF!</definedName>
    <definedName name="TFM46O" localSheetId="6">#REF!</definedName>
    <definedName name="TFM46O" localSheetId="22">#REF!</definedName>
    <definedName name="TFM46O" localSheetId="25">#REF!</definedName>
    <definedName name="TFM46O" localSheetId="27">#REF!</definedName>
    <definedName name="TFM46O" localSheetId="35">#REF!</definedName>
    <definedName name="TFM46O" localSheetId="30">#REF!</definedName>
    <definedName name="TFM46O" localSheetId="29">#REF!</definedName>
    <definedName name="TFM46O" localSheetId="23">#REF!</definedName>
    <definedName name="TFM46O" localSheetId="36">#REF!</definedName>
    <definedName name="TFM46O" localSheetId="38">#REF!</definedName>
    <definedName name="TFM46O" localSheetId="5">#REF!</definedName>
    <definedName name="TFM46O" localSheetId="26">#REF!</definedName>
    <definedName name="TFM46O" localSheetId="4">#REF!</definedName>
    <definedName name="TFM46O" localSheetId="31">#REF!</definedName>
    <definedName name="TFM46O" localSheetId="32">#REF!</definedName>
    <definedName name="TFM46O" localSheetId="41">#REF!</definedName>
    <definedName name="TFM46O" localSheetId="37">#REF!</definedName>
    <definedName name="TFM46O" localSheetId="19">#REF!</definedName>
    <definedName name="TFM46O" localSheetId="20">#REF!</definedName>
    <definedName name="TFM46O" localSheetId="24">#REF!</definedName>
    <definedName name="TFM46O" localSheetId="21">#REF!</definedName>
    <definedName name="TFM46O" localSheetId="28">#REF!</definedName>
    <definedName name="TFM46O" localSheetId="43">#REF!</definedName>
    <definedName name="TFM46O" localSheetId="42">#REF!</definedName>
    <definedName name="TFM46O" localSheetId="40">#REF!</definedName>
    <definedName name="TFM46O">#REF!</definedName>
    <definedName name="TFM46P" localSheetId="1">#REF!</definedName>
    <definedName name="TFM46P" localSheetId="2">#REF!</definedName>
    <definedName name="TFM46P" localSheetId="3">#REF!</definedName>
    <definedName name="TFM46P" localSheetId="33">#REF!</definedName>
    <definedName name="TFM46P" localSheetId="16">#REF!</definedName>
    <definedName name="TFM46P" localSheetId="39">#REF!</definedName>
    <definedName name="TFM46P" localSheetId="34">#REF!</definedName>
    <definedName name="TFM46P" localSheetId="6">#REF!</definedName>
    <definedName name="TFM46P" localSheetId="22">#REF!</definedName>
    <definedName name="TFM46P" localSheetId="25">#REF!</definedName>
    <definedName name="TFM46P" localSheetId="27">#REF!</definedName>
    <definedName name="TFM46P" localSheetId="35">#REF!</definedName>
    <definedName name="TFM46P" localSheetId="30">#REF!</definedName>
    <definedName name="TFM46P" localSheetId="29">#REF!</definedName>
    <definedName name="TFM46P" localSheetId="23">#REF!</definedName>
    <definedName name="TFM46P" localSheetId="36">#REF!</definedName>
    <definedName name="TFM46P" localSheetId="38">#REF!</definedName>
    <definedName name="TFM46P" localSheetId="5">#REF!</definedName>
    <definedName name="TFM46P" localSheetId="26">#REF!</definedName>
    <definedName name="TFM46P" localSheetId="4">#REF!</definedName>
    <definedName name="TFM46P" localSheetId="31">#REF!</definedName>
    <definedName name="TFM46P" localSheetId="32">#REF!</definedName>
    <definedName name="TFM46P" localSheetId="41">#REF!</definedName>
    <definedName name="TFM46P" localSheetId="37">#REF!</definedName>
    <definedName name="TFM46P" localSheetId="19">#REF!</definedName>
    <definedName name="TFM46P" localSheetId="20">#REF!</definedName>
    <definedName name="TFM46P" localSheetId="24">#REF!</definedName>
    <definedName name="TFM46P" localSheetId="21">#REF!</definedName>
    <definedName name="TFM46P" localSheetId="28">#REF!</definedName>
    <definedName name="TFM46P" localSheetId="43">#REF!</definedName>
    <definedName name="TFM46P" localSheetId="42">#REF!</definedName>
    <definedName name="TFM46P" localSheetId="40">#REF!</definedName>
    <definedName name="TFM46P">#REF!</definedName>
    <definedName name="TFM46Q" localSheetId="1">#REF!</definedName>
    <definedName name="TFM46Q" localSheetId="2">#REF!</definedName>
    <definedName name="TFM46Q" localSheetId="3">#REF!</definedName>
    <definedName name="TFM46Q" localSheetId="33">#REF!</definedName>
    <definedName name="TFM46Q" localSheetId="16">#REF!</definedName>
    <definedName name="TFM46Q" localSheetId="39">#REF!</definedName>
    <definedName name="TFM46Q" localSheetId="34">#REF!</definedName>
    <definedName name="TFM46Q" localSheetId="6">#REF!</definedName>
    <definedName name="TFM46Q" localSheetId="22">#REF!</definedName>
    <definedName name="TFM46Q" localSheetId="25">#REF!</definedName>
    <definedName name="TFM46Q" localSheetId="27">#REF!</definedName>
    <definedName name="TFM46Q" localSheetId="35">#REF!</definedName>
    <definedName name="TFM46Q" localSheetId="30">#REF!</definedName>
    <definedName name="TFM46Q" localSheetId="29">#REF!</definedName>
    <definedName name="TFM46Q" localSheetId="23">#REF!</definedName>
    <definedName name="TFM46Q" localSheetId="36">#REF!</definedName>
    <definedName name="TFM46Q" localSheetId="38">#REF!</definedName>
    <definedName name="TFM46Q" localSheetId="5">#REF!</definedName>
    <definedName name="TFM46Q" localSheetId="26">#REF!</definedName>
    <definedName name="TFM46Q" localSheetId="4">#REF!</definedName>
    <definedName name="TFM46Q" localSheetId="31">#REF!</definedName>
    <definedName name="TFM46Q" localSheetId="32">#REF!</definedName>
    <definedName name="TFM46Q" localSheetId="41">#REF!</definedName>
    <definedName name="TFM46Q" localSheetId="37">#REF!</definedName>
    <definedName name="TFM46Q" localSheetId="19">#REF!</definedName>
    <definedName name="TFM46Q" localSheetId="20">#REF!</definedName>
    <definedName name="TFM46Q" localSheetId="24">#REF!</definedName>
    <definedName name="TFM46Q" localSheetId="21">#REF!</definedName>
    <definedName name="TFM46Q" localSheetId="28">#REF!</definedName>
    <definedName name="TFM46Q" localSheetId="43">#REF!</definedName>
    <definedName name="TFM46Q" localSheetId="42">#REF!</definedName>
    <definedName name="TFM46Q" localSheetId="40">#REF!</definedName>
    <definedName name="TFM46Q">#REF!</definedName>
    <definedName name="TFM46R" localSheetId="1">#REF!</definedName>
    <definedName name="TFM46R" localSheetId="2">#REF!</definedName>
    <definedName name="TFM46R" localSheetId="3">#REF!</definedName>
    <definedName name="TFM46R" localSheetId="33">#REF!</definedName>
    <definedName name="TFM46R" localSheetId="16">#REF!</definedName>
    <definedName name="TFM46R" localSheetId="39">#REF!</definedName>
    <definedName name="TFM46R" localSheetId="34">#REF!</definedName>
    <definedName name="TFM46R" localSheetId="6">#REF!</definedName>
    <definedName name="TFM46R" localSheetId="22">#REF!</definedName>
    <definedName name="TFM46R" localSheetId="25">#REF!</definedName>
    <definedName name="TFM46R" localSheetId="27">#REF!</definedName>
    <definedName name="TFM46R" localSheetId="35">#REF!</definedName>
    <definedName name="TFM46R" localSheetId="30">#REF!</definedName>
    <definedName name="TFM46R" localSheetId="29">#REF!</definedName>
    <definedName name="TFM46R" localSheetId="23">#REF!</definedName>
    <definedName name="TFM46R" localSheetId="36">#REF!</definedName>
    <definedName name="TFM46R" localSheetId="38">#REF!</definedName>
    <definedName name="TFM46R" localSheetId="5">#REF!</definedName>
    <definedName name="TFM46R" localSheetId="26">#REF!</definedName>
    <definedName name="TFM46R" localSheetId="4">#REF!</definedName>
    <definedName name="TFM46R" localSheetId="31">#REF!</definedName>
    <definedName name="TFM46R" localSheetId="32">#REF!</definedName>
    <definedName name="TFM46R" localSheetId="41">#REF!</definedName>
    <definedName name="TFM46R" localSheetId="37">#REF!</definedName>
    <definedName name="TFM46R" localSheetId="19">#REF!</definedName>
    <definedName name="TFM46R" localSheetId="20">#REF!</definedName>
    <definedName name="TFM46R" localSheetId="24">#REF!</definedName>
    <definedName name="TFM46R" localSheetId="21">#REF!</definedName>
    <definedName name="TFM46R" localSheetId="28">#REF!</definedName>
    <definedName name="TFM46R" localSheetId="43">#REF!</definedName>
    <definedName name="TFM46R" localSheetId="42">#REF!</definedName>
    <definedName name="TFM46R" localSheetId="40">#REF!</definedName>
    <definedName name="TFM46R">#REF!</definedName>
    <definedName name="TFM46S" localSheetId="1">#REF!</definedName>
    <definedName name="TFM46S" localSheetId="2">#REF!</definedName>
    <definedName name="TFM46S" localSheetId="3">#REF!</definedName>
    <definedName name="TFM46S" localSheetId="33">#REF!</definedName>
    <definedName name="TFM46S" localSheetId="16">#REF!</definedName>
    <definedName name="TFM46S" localSheetId="39">#REF!</definedName>
    <definedName name="TFM46S" localSheetId="34">#REF!</definedName>
    <definedName name="TFM46S" localSheetId="6">#REF!</definedName>
    <definedName name="TFM46S" localSheetId="22">#REF!</definedName>
    <definedName name="TFM46S" localSheetId="25">#REF!</definedName>
    <definedName name="TFM46S" localSheetId="27">#REF!</definedName>
    <definedName name="TFM46S" localSheetId="35">#REF!</definedName>
    <definedName name="TFM46S" localSheetId="30">#REF!</definedName>
    <definedName name="TFM46S" localSheetId="29">#REF!</definedName>
    <definedName name="TFM46S" localSheetId="23">#REF!</definedName>
    <definedName name="TFM46S" localSheetId="36">#REF!</definedName>
    <definedName name="TFM46S" localSheetId="38">#REF!</definedName>
    <definedName name="TFM46S" localSheetId="5">#REF!</definedName>
    <definedName name="TFM46S" localSheetId="26">#REF!</definedName>
    <definedName name="TFM46S" localSheetId="4">#REF!</definedName>
    <definedName name="TFM46S" localSheetId="31">#REF!</definedName>
    <definedName name="TFM46S" localSheetId="32">#REF!</definedName>
    <definedName name="TFM46S" localSheetId="41">#REF!</definedName>
    <definedName name="TFM46S" localSheetId="37">#REF!</definedName>
    <definedName name="TFM46S" localSheetId="19">#REF!</definedName>
    <definedName name="TFM46S" localSheetId="20">#REF!</definedName>
    <definedName name="TFM46S" localSheetId="24">#REF!</definedName>
    <definedName name="TFM46S" localSheetId="21">#REF!</definedName>
    <definedName name="TFM46S" localSheetId="28">#REF!</definedName>
    <definedName name="TFM46S" localSheetId="43">#REF!</definedName>
    <definedName name="TFM46S" localSheetId="42">#REF!</definedName>
    <definedName name="TFM46S" localSheetId="40">#REF!</definedName>
    <definedName name="TFM46S">#REF!</definedName>
    <definedName name="TFM46T" localSheetId="1">#REF!</definedName>
    <definedName name="TFM46T" localSheetId="2">#REF!</definedName>
    <definedName name="TFM46T" localSheetId="3">#REF!</definedName>
    <definedName name="TFM46T" localSheetId="33">#REF!</definedName>
    <definedName name="TFM46T" localSheetId="16">#REF!</definedName>
    <definedName name="TFM46T" localSheetId="39">#REF!</definedName>
    <definedName name="TFM46T" localSheetId="34">#REF!</definedName>
    <definedName name="TFM46T" localSheetId="6">#REF!</definedName>
    <definedName name="TFM46T" localSheetId="22">#REF!</definedName>
    <definedName name="TFM46T" localSheetId="25">#REF!</definedName>
    <definedName name="TFM46T" localSheetId="27">#REF!</definedName>
    <definedName name="TFM46T" localSheetId="35">#REF!</definedName>
    <definedName name="TFM46T" localSheetId="30">#REF!</definedName>
    <definedName name="TFM46T" localSheetId="29">#REF!</definedName>
    <definedName name="TFM46T" localSheetId="23">#REF!</definedName>
    <definedName name="TFM46T" localSheetId="36">#REF!</definedName>
    <definedName name="TFM46T" localSheetId="38">#REF!</definedName>
    <definedName name="TFM46T" localSheetId="5">#REF!</definedName>
    <definedName name="TFM46T" localSheetId="26">#REF!</definedName>
    <definedName name="TFM46T" localSheetId="4">#REF!</definedName>
    <definedName name="TFM46T" localSheetId="31">#REF!</definedName>
    <definedName name="TFM46T" localSheetId="32">#REF!</definedName>
    <definedName name="TFM46T" localSheetId="41">#REF!</definedName>
    <definedName name="TFM46T" localSheetId="37">#REF!</definedName>
    <definedName name="TFM46T" localSheetId="19">#REF!</definedName>
    <definedName name="TFM46T" localSheetId="20">#REF!</definedName>
    <definedName name="TFM46T" localSheetId="24">#REF!</definedName>
    <definedName name="TFM46T" localSheetId="21">#REF!</definedName>
    <definedName name="TFM46T" localSheetId="28">#REF!</definedName>
    <definedName name="TFM46T" localSheetId="43">#REF!</definedName>
    <definedName name="TFM46T" localSheetId="42">#REF!</definedName>
    <definedName name="TFM46T" localSheetId="40">#REF!</definedName>
    <definedName name="TFM46T">#REF!</definedName>
    <definedName name="TFM47A" localSheetId="1">#REF!</definedName>
    <definedName name="TFM47A" localSheetId="2">#REF!</definedName>
    <definedName name="TFM47A" localSheetId="3">#REF!</definedName>
    <definedName name="TFM47A" localSheetId="33">#REF!</definedName>
    <definedName name="TFM47A" localSheetId="16">#REF!</definedName>
    <definedName name="TFM47A" localSheetId="39">#REF!</definedName>
    <definedName name="TFM47A" localSheetId="34">#REF!</definedName>
    <definedName name="TFM47A" localSheetId="6">#REF!</definedName>
    <definedName name="TFM47A" localSheetId="22">#REF!</definedName>
    <definedName name="TFM47A" localSheetId="25">#REF!</definedName>
    <definedName name="TFM47A" localSheetId="27">#REF!</definedName>
    <definedName name="TFM47A" localSheetId="35">#REF!</definedName>
    <definedName name="TFM47A" localSheetId="30">#REF!</definedName>
    <definedName name="TFM47A" localSheetId="29">#REF!</definedName>
    <definedName name="TFM47A" localSheetId="23">#REF!</definedName>
    <definedName name="TFM47A" localSheetId="36">#REF!</definedName>
    <definedName name="TFM47A" localSheetId="38">#REF!</definedName>
    <definedName name="TFM47A" localSheetId="5">#REF!</definedName>
    <definedName name="TFM47A" localSheetId="26">#REF!</definedName>
    <definedName name="TFM47A" localSheetId="4">#REF!</definedName>
    <definedName name="TFM47A" localSheetId="31">#REF!</definedName>
    <definedName name="TFM47A" localSheetId="32">#REF!</definedName>
    <definedName name="TFM47A" localSheetId="41">#REF!</definedName>
    <definedName name="TFM47A" localSheetId="37">#REF!</definedName>
    <definedName name="TFM47A" localSheetId="19">#REF!</definedName>
    <definedName name="TFM47A" localSheetId="20">#REF!</definedName>
    <definedName name="TFM47A" localSheetId="24">#REF!</definedName>
    <definedName name="TFM47A" localSheetId="21">#REF!</definedName>
    <definedName name="TFM47A" localSheetId="28">#REF!</definedName>
    <definedName name="TFM47A" localSheetId="43">#REF!</definedName>
    <definedName name="TFM47A" localSheetId="42">#REF!</definedName>
    <definedName name="TFM47A" localSheetId="40">#REF!</definedName>
    <definedName name="TFM47A">#REF!</definedName>
    <definedName name="TFM47B" localSheetId="1">#REF!</definedName>
    <definedName name="TFM47B" localSheetId="2">#REF!</definedName>
    <definedName name="TFM47B" localSheetId="3">#REF!</definedName>
    <definedName name="TFM47B" localSheetId="33">#REF!</definedName>
    <definedName name="TFM47B" localSheetId="16">#REF!</definedName>
    <definedName name="TFM47B" localSheetId="39">#REF!</definedName>
    <definedName name="TFM47B" localSheetId="34">#REF!</definedName>
    <definedName name="TFM47B" localSheetId="6">#REF!</definedName>
    <definedName name="TFM47B" localSheetId="22">#REF!</definedName>
    <definedName name="TFM47B" localSheetId="25">#REF!</definedName>
    <definedName name="TFM47B" localSheetId="27">#REF!</definedName>
    <definedName name="TFM47B" localSheetId="35">#REF!</definedName>
    <definedName name="TFM47B" localSheetId="30">#REF!</definedName>
    <definedName name="TFM47B" localSheetId="29">#REF!</definedName>
    <definedName name="TFM47B" localSheetId="23">#REF!</definedName>
    <definedName name="TFM47B" localSheetId="36">#REF!</definedName>
    <definedName name="TFM47B" localSheetId="38">#REF!</definedName>
    <definedName name="TFM47B" localSheetId="5">#REF!</definedName>
    <definedName name="TFM47B" localSheetId="26">#REF!</definedName>
    <definedName name="TFM47B" localSheetId="4">#REF!</definedName>
    <definedName name="TFM47B" localSheetId="31">#REF!</definedName>
    <definedName name="TFM47B" localSheetId="32">#REF!</definedName>
    <definedName name="TFM47B" localSheetId="41">#REF!</definedName>
    <definedName name="TFM47B" localSheetId="37">#REF!</definedName>
    <definedName name="TFM47B" localSheetId="19">#REF!</definedName>
    <definedName name="TFM47B" localSheetId="20">#REF!</definedName>
    <definedName name="TFM47B" localSheetId="24">#REF!</definedName>
    <definedName name="TFM47B" localSheetId="21">#REF!</definedName>
    <definedName name="TFM47B" localSheetId="28">#REF!</definedName>
    <definedName name="TFM47B" localSheetId="43">#REF!</definedName>
    <definedName name="TFM47B" localSheetId="42">#REF!</definedName>
    <definedName name="TFM47B" localSheetId="40">#REF!</definedName>
    <definedName name="TFM47B">#REF!</definedName>
    <definedName name="TFM47C" localSheetId="1">#REF!</definedName>
    <definedName name="TFM47C" localSheetId="2">#REF!</definedName>
    <definedName name="TFM47C" localSheetId="3">#REF!</definedName>
    <definedName name="TFM47C" localSheetId="33">#REF!</definedName>
    <definedName name="TFM47C" localSheetId="16">#REF!</definedName>
    <definedName name="TFM47C" localSheetId="39">#REF!</definedName>
    <definedName name="TFM47C" localSheetId="34">#REF!</definedName>
    <definedName name="TFM47C" localSheetId="6">#REF!</definedName>
    <definedName name="TFM47C" localSheetId="22">#REF!</definedName>
    <definedName name="TFM47C" localSheetId="25">#REF!</definedName>
    <definedName name="TFM47C" localSheetId="27">#REF!</definedName>
    <definedName name="TFM47C" localSheetId="35">#REF!</definedName>
    <definedName name="TFM47C" localSheetId="30">#REF!</definedName>
    <definedName name="TFM47C" localSheetId="29">#REF!</definedName>
    <definedName name="TFM47C" localSheetId="23">#REF!</definedName>
    <definedName name="TFM47C" localSheetId="36">#REF!</definedName>
    <definedName name="TFM47C" localSheetId="38">#REF!</definedName>
    <definedName name="TFM47C" localSheetId="5">#REF!</definedName>
    <definedName name="TFM47C" localSheetId="26">#REF!</definedName>
    <definedName name="TFM47C" localSheetId="4">#REF!</definedName>
    <definedName name="TFM47C" localSheetId="31">#REF!</definedName>
    <definedName name="TFM47C" localSheetId="32">#REF!</definedName>
    <definedName name="TFM47C" localSheetId="41">#REF!</definedName>
    <definedName name="TFM47C" localSheetId="37">#REF!</definedName>
    <definedName name="TFM47C" localSheetId="19">#REF!</definedName>
    <definedName name="TFM47C" localSheetId="20">#REF!</definedName>
    <definedName name="TFM47C" localSheetId="24">#REF!</definedName>
    <definedName name="TFM47C" localSheetId="21">#REF!</definedName>
    <definedName name="TFM47C" localSheetId="28">#REF!</definedName>
    <definedName name="TFM47C" localSheetId="43">#REF!</definedName>
    <definedName name="TFM47C" localSheetId="42">#REF!</definedName>
    <definedName name="TFM47C" localSheetId="40">#REF!</definedName>
    <definedName name="TFM47C">#REF!</definedName>
    <definedName name="TFM47D" localSheetId="1">#REF!</definedName>
    <definedName name="TFM47D" localSheetId="2">#REF!</definedName>
    <definedName name="TFM47D" localSheetId="3">#REF!</definedName>
    <definedName name="TFM47D" localSheetId="33">#REF!</definedName>
    <definedName name="TFM47D" localSheetId="16">#REF!</definedName>
    <definedName name="TFM47D" localSheetId="39">#REF!</definedName>
    <definedName name="TFM47D" localSheetId="34">#REF!</definedName>
    <definedName name="TFM47D" localSheetId="6">#REF!</definedName>
    <definedName name="TFM47D" localSheetId="22">#REF!</definedName>
    <definedName name="TFM47D" localSheetId="25">#REF!</definedName>
    <definedName name="TFM47D" localSheetId="27">#REF!</definedName>
    <definedName name="TFM47D" localSheetId="35">#REF!</definedName>
    <definedName name="TFM47D" localSheetId="30">#REF!</definedName>
    <definedName name="TFM47D" localSheetId="29">#REF!</definedName>
    <definedName name="TFM47D" localSheetId="23">#REF!</definedName>
    <definedName name="TFM47D" localSheetId="36">#REF!</definedName>
    <definedName name="TFM47D" localSheetId="38">#REF!</definedName>
    <definedName name="TFM47D" localSheetId="5">#REF!</definedName>
    <definedName name="TFM47D" localSheetId="26">#REF!</definedName>
    <definedName name="TFM47D" localSheetId="4">#REF!</definedName>
    <definedName name="TFM47D" localSheetId="31">#REF!</definedName>
    <definedName name="TFM47D" localSheetId="32">#REF!</definedName>
    <definedName name="TFM47D" localSheetId="41">#REF!</definedName>
    <definedName name="TFM47D" localSheetId="37">#REF!</definedName>
    <definedName name="TFM47D" localSheetId="19">#REF!</definedName>
    <definedName name="TFM47D" localSheetId="20">#REF!</definedName>
    <definedName name="TFM47D" localSheetId="24">#REF!</definedName>
    <definedName name="TFM47D" localSheetId="21">#REF!</definedName>
    <definedName name="TFM47D" localSheetId="28">#REF!</definedName>
    <definedName name="TFM47D" localSheetId="43">#REF!</definedName>
    <definedName name="TFM47D" localSheetId="42">#REF!</definedName>
    <definedName name="TFM47D" localSheetId="40">#REF!</definedName>
    <definedName name="TFM47D">#REF!</definedName>
    <definedName name="TFM47E" localSheetId="1">#REF!</definedName>
    <definedName name="TFM47E" localSheetId="2">#REF!</definedName>
    <definedName name="TFM47E" localSheetId="3">#REF!</definedName>
    <definedName name="TFM47E" localSheetId="33">#REF!</definedName>
    <definedName name="TFM47E" localSheetId="16">#REF!</definedName>
    <definedName name="TFM47E" localSheetId="39">#REF!</definedName>
    <definedName name="TFM47E" localSheetId="34">#REF!</definedName>
    <definedName name="TFM47E" localSheetId="6">#REF!</definedName>
    <definedName name="TFM47E" localSheetId="22">#REF!</definedName>
    <definedName name="TFM47E" localSheetId="25">#REF!</definedName>
    <definedName name="TFM47E" localSheetId="27">#REF!</definedName>
    <definedName name="TFM47E" localSheetId="35">#REF!</definedName>
    <definedName name="TFM47E" localSheetId="30">#REF!</definedName>
    <definedName name="TFM47E" localSheetId="29">#REF!</definedName>
    <definedName name="TFM47E" localSheetId="23">#REF!</definedName>
    <definedName name="TFM47E" localSheetId="36">#REF!</definedName>
    <definedName name="TFM47E" localSheetId="38">#REF!</definedName>
    <definedName name="TFM47E" localSheetId="5">#REF!</definedName>
    <definedName name="TFM47E" localSheetId="26">#REF!</definedName>
    <definedName name="TFM47E" localSheetId="4">#REF!</definedName>
    <definedName name="TFM47E" localSheetId="31">#REF!</definedName>
    <definedName name="TFM47E" localSheetId="32">#REF!</definedName>
    <definedName name="TFM47E" localSheetId="41">#REF!</definedName>
    <definedName name="TFM47E" localSheetId="37">#REF!</definedName>
    <definedName name="TFM47E" localSheetId="19">#REF!</definedName>
    <definedName name="TFM47E" localSheetId="20">#REF!</definedName>
    <definedName name="TFM47E" localSheetId="24">#REF!</definedName>
    <definedName name="TFM47E" localSheetId="21">#REF!</definedName>
    <definedName name="TFM47E" localSheetId="28">#REF!</definedName>
    <definedName name="TFM47E" localSheetId="43">#REF!</definedName>
    <definedName name="TFM47E" localSheetId="42">#REF!</definedName>
    <definedName name="TFM47E" localSheetId="40">#REF!</definedName>
    <definedName name="TFM47E">#REF!</definedName>
    <definedName name="TFM47F" localSheetId="1">#REF!</definedName>
    <definedName name="TFM47F" localSheetId="2">#REF!</definedName>
    <definedName name="TFM47F" localSheetId="3">#REF!</definedName>
    <definedName name="TFM47F" localSheetId="33">#REF!</definedName>
    <definedName name="TFM47F" localSheetId="16">#REF!</definedName>
    <definedName name="TFM47F" localSheetId="39">#REF!</definedName>
    <definedName name="TFM47F" localSheetId="34">#REF!</definedName>
    <definedName name="TFM47F" localSheetId="6">#REF!</definedName>
    <definedName name="TFM47F" localSheetId="22">#REF!</definedName>
    <definedName name="TFM47F" localSheetId="25">#REF!</definedName>
    <definedName name="TFM47F" localSheetId="27">#REF!</definedName>
    <definedName name="TFM47F" localSheetId="35">#REF!</definedName>
    <definedName name="TFM47F" localSheetId="30">#REF!</definedName>
    <definedName name="TFM47F" localSheetId="29">#REF!</definedName>
    <definedName name="TFM47F" localSheetId="23">#REF!</definedName>
    <definedName name="TFM47F" localSheetId="36">#REF!</definedName>
    <definedName name="TFM47F" localSheetId="38">#REF!</definedName>
    <definedName name="TFM47F" localSheetId="5">#REF!</definedName>
    <definedName name="TFM47F" localSheetId="26">#REF!</definedName>
    <definedName name="TFM47F" localSheetId="4">#REF!</definedName>
    <definedName name="TFM47F" localSheetId="31">#REF!</definedName>
    <definedName name="TFM47F" localSheetId="32">#REF!</definedName>
    <definedName name="TFM47F" localSheetId="41">#REF!</definedName>
    <definedName name="TFM47F" localSheetId="37">#REF!</definedName>
    <definedName name="TFM47F" localSheetId="19">#REF!</definedName>
    <definedName name="TFM47F" localSheetId="20">#REF!</definedName>
    <definedName name="TFM47F" localSheetId="24">#REF!</definedName>
    <definedName name="TFM47F" localSheetId="21">#REF!</definedName>
    <definedName name="TFM47F" localSheetId="28">#REF!</definedName>
    <definedName name="TFM47F" localSheetId="43">#REF!</definedName>
    <definedName name="TFM47F" localSheetId="42">#REF!</definedName>
    <definedName name="TFM47F" localSheetId="40">#REF!</definedName>
    <definedName name="TFM47F">#REF!</definedName>
    <definedName name="TFM47G" localSheetId="1">#REF!</definedName>
    <definedName name="TFM47G" localSheetId="2">#REF!</definedName>
    <definedName name="TFM47G" localSheetId="3">#REF!</definedName>
    <definedName name="TFM47G" localSheetId="33">#REF!</definedName>
    <definedName name="TFM47G" localSheetId="16">#REF!</definedName>
    <definedName name="TFM47G" localSheetId="39">#REF!</definedName>
    <definedName name="TFM47G" localSheetId="34">#REF!</definedName>
    <definedName name="TFM47G" localSheetId="6">#REF!</definedName>
    <definedName name="TFM47G" localSheetId="22">#REF!</definedName>
    <definedName name="TFM47G" localSheetId="25">#REF!</definedName>
    <definedName name="TFM47G" localSheetId="27">#REF!</definedName>
    <definedName name="TFM47G" localSheetId="35">#REF!</definedName>
    <definedName name="TFM47G" localSheetId="30">#REF!</definedName>
    <definedName name="TFM47G" localSheetId="29">#REF!</definedName>
    <definedName name="TFM47G" localSheetId="23">#REF!</definedName>
    <definedName name="TFM47G" localSheetId="36">#REF!</definedName>
    <definedName name="TFM47G" localSheetId="38">#REF!</definedName>
    <definedName name="TFM47G" localSheetId="5">#REF!</definedName>
    <definedName name="TFM47G" localSheetId="26">#REF!</definedName>
    <definedName name="TFM47G" localSheetId="4">#REF!</definedName>
    <definedName name="TFM47G" localSheetId="31">#REF!</definedName>
    <definedName name="TFM47G" localSheetId="32">#REF!</definedName>
    <definedName name="TFM47G" localSheetId="41">#REF!</definedName>
    <definedName name="TFM47G" localSheetId="37">#REF!</definedName>
    <definedName name="TFM47G" localSheetId="19">#REF!</definedName>
    <definedName name="TFM47G" localSheetId="20">#REF!</definedName>
    <definedName name="TFM47G" localSheetId="24">#REF!</definedName>
    <definedName name="TFM47G" localSheetId="21">#REF!</definedName>
    <definedName name="TFM47G" localSheetId="28">#REF!</definedName>
    <definedName name="TFM47G" localSheetId="43">#REF!</definedName>
    <definedName name="TFM47G" localSheetId="42">#REF!</definedName>
    <definedName name="TFM47G" localSheetId="40">#REF!</definedName>
    <definedName name="TFM47G">#REF!</definedName>
    <definedName name="TFM47H" localSheetId="1">#REF!</definedName>
    <definedName name="TFM47H" localSheetId="2">#REF!</definedName>
    <definedName name="TFM47H" localSheetId="3">#REF!</definedName>
    <definedName name="TFM47H" localSheetId="33">#REF!</definedName>
    <definedName name="TFM47H" localSheetId="16">#REF!</definedName>
    <definedName name="TFM47H" localSheetId="39">#REF!</definedName>
    <definedName name="TFM47H" localSheetId="34">#REF!</definedName>
    <definedName name="TFM47H" localSheetId="6">#REF!</definedName>
    <definedName name="TFM47H" localSheetId="22">#REF!</definedName>
    <definedName name="TFM47H" localSheetId="25">#REF!</definedName>
    <definedName name="TFM47H" localSheetId="27">#REF!</definedName>
    <definedName name="TFM47H" localSheetId="35">#REF!</definedName>
    <definedName name="TFM47H" localSheetId="30">#REF!</definedName>
    <definedName name="TFM47H" localSheetId="29">#REF!</definedName>
    <definedName name="TFM47H" localSheetId="23">#REF!</definedName>
    <definedName name="TFM47H" localSheetId="36">#REF!</definedName>
    <definedName name="TFM47H" localSheetId="38">#REF!</definedName>
    <definedName name="TFM47H" localSheetId="5">#REF!</definedName>
    <definedName name="TFM47H" localSheetId="26">#REF!</definedName>
    <definedName name="TFM47H" localSheetId="4">#REF!</definedName>
    <definedName name="TFM47H" localSheetId="31">#REF!</definedName>
    <definedName name="TFM47H" localSheetId="32">#REF!</definedName>
    <definedName name="TFM47H" localSheetId="41">#REF!</definedName>
    <definedName name="TFM47H" localSheetId="37">#REF!</definedName>
    <definedName name="TFM47H" localSheetId="19">#REF!</definedName>
    <definedName name="TFM47H" localSheetId="20">#REF!</definedName>
    <definedName name="TFM47H" localSheetId="24">#REF!</definedName>
    <definedName name="TFM47H" localSheetId="21">#REF!</definedName>
    <definedName name="TFM47H" localSheetId="28">#REF!</definedName>
    <definedName name="TFM47H" localSheetId="43">#REF!</definedName>
    <definedName name="TFM47H" localSheetId="42">#REF!</definedName>
    <definedName name="TFM47H" localSheetId="40">#REF!</definedName>
    <definedName name="TFM47H">#REF!</definedName>
    <definedName name="TFM47I" localSheetId="1">#REF!</definedName>
    <definedName name="TFM47I" localSheetId="2">#REF!</definedName>
    <definedName name="TFM47I" localSheetId="3">#REF!</definedName>
    <definedName name="TFM47I" localSheetId="33">#REF!</definedName>
    <definedName name="TFM47I" localSheetId="16">#REF!</definedName>
    <definedName name="TFM47I" localSheetId="39">#REF!</definedName>
    <definedName name="TFM47I" localSheetId="34">#REF!</definedName>
    <definedName name="TFM47I" localSheetId="6">#REF!</definedName>
    <definedName name="TFM47I" localSheetId="22">#REF!</definedName>
    <definedName name="TFM47I" localSheetId="25">#REF!</definedName>
    <definedName name="TFM47I" localSheetId="27">#REF!</definedName>
    <definedName name="TFM47I" localSheetId="35">#REF!</definedName>
    <definedName name="TFM47I" localSheetId="30">#REF!</definedName>
    <definedName name="TFM47I" localSheetId="29">#REF!</definedName>
    <definedName name="TFM47I" localSheetId="23">#REF!</definedName>
    <definedName name="TFM47I" localSheetId="36">#REF!</definedName>
    <definedName name="TFM47I" localSheetId="38">#REF!</definedName>
    <definedName name="TFM47I" localSheetId="5">#REF!</definedName>
    <definedName name="TFM47I" localSheetId="26">#REF!</definedName>
    <definedName name="TFM47I" localSheetId="4">#REF!</definedName>
    <definedName name="TFM47I" localSheetId="31">#REF!</definedName>
    <definedName name="TFM47I" localSheetId="32">#REF!</definedName>
    <definedName name="TFM47I" localSheetId="41">#REF!</definedName>
    <definedName name="TFM47I" localSheetId="37">#REF!</definedName>
    <definedName name="TFM47I" localSheetId="19">#REF!</definedName>
    <definedName name="TFM47I" localSheetId="20">#REF!</definedName>
    <definedName name="TFM47I" localSheetId="24">#REF!</definedName>
    <definedName name="TFM47I" localSheetId="21">#REF!</definedName>
    <definedName name="TFM47I" localSheetId="28">#REF!</definedName>
    <definedName name="TFM47I" localSheetId="43">#REF!</definedName>
    <definedName name="TFM47I" localSheetId="42">#REF!</definedName>
    <definedName name="TFM47I" localSheetId="40">#REF!</definedName>
    <definedName name="TFM47I">#REF!</definedName>
    <definedName name="TFM47J" localSheetId="1">#REF!</definedName>
    <definedName name="TFM47J" localSheetId="2">#REF!</definedName>
    <definedName name="TFM47J" localSheetId="3">#REF!</definedName>
    <definedName name="TFM47J" localSheetId="33">#REF!</definedName>
    <definedName name="TFM47J" localSheetId="16">#REF!</definedName>
    <definedName name="TFM47J" localSheetId="39">#REF!</definedName>
    <definedName name="TFM47J" localSheetId="34">#REF!</definedName>
    <definedName name="TFM47J" localSheetId="6">#REF!</definedName>
    <definedName name="TFM47J" localSheetId="22">#REF!</definedName>
    <definedName name="TFM47J" localSheetId="25">#REF!</definedName>
    <definedName name="TFM47J" localSheetId="27">#REF!</definedName>
    <definedName name="TFM47J" localSheetId="35">#REF!</definedName>
    <definedName name="TFM47J" localSheetId="30">#REF!</definedName>
    <definedName name="TFM47J" localSheetId="29">#REF!</definedName>
    <definedName name="TFM47J" localSheetId="23">#REF!</definedName>
    <definedName name="TFM47J" localSheetId="36">#REF!</definedName>
    <definedName name="TFM47J" localSheetId="38">#REF!</definedName>
    <definedName name="TFM47J" localSheetId="5">#REF!</definedName>
    <definedName name="TFM47J" localSheetId="26">#REF!</definedName>
    <definedName name="TFM47J" localSheetId="4">#REF!</definedName>
    <definedName name="TFM47J" localSheetId="31">#REF!</definedName>
    <definedName name="TFM47J" localSheetId="32">#REF!</definedName>
    <definedName name="TFM47J" localSheetId="41">#REF!</definedName>
    <definedName name="TFM47J" localSheetId="37">#REF!</definedName>
    <definedName name="TFM47J" localSheetId="19">#REF!</definedName>
    <definedName name="TFM47J" localSheetId="20">#REF!</definedName>
    <definedName name="TFM47J" localSheetId="24">#REF!</definedName>
    <definedName name="TFM47J" localSheetId="21">#REF!</definedName>
    <definedName name="TFM47J" localSheetId="28">#REF!</definedName>
    <definedName name="TFM47J" localSheetId="43">#REF!</definedName>
    <definedName name="TFM47J" localSheetId="42">#REF!</definedName>
    <definedName name="TFM47J" localSheetId="40">#REF!</definedName>
    <definedName name="TFM47J">#REF!</definedName>
    <definedName name="TFM47K" localSheetId="1">#REF!</definedName>
    <definedName name="TFM47K" localSheetId="2">#REF!</definedName>
    <definedName name="TFM47K" localSheetId="3">#REF!</definedName>
    <definedName name="TFM47K" localSheetId="33">#REF!</definedName>
    <definedName name="TFM47K" localSheetId="16">#REF!</definedName>
    <definedName name="TFM47K" localSheetId="39">#REF!</definedName>
    <definedName name="TFM47K" localSheetId="34">#REF!</definedName>
    <definedName name="TFM47K" localSheetId="6">#REF!</definedName>
    <definedName name="TFM47K" localSheetId="22">#REF!</definedName>
    <definedName name="TFM47K" localSheetId="25">#REF!</definedName>
    <definedName name="TFM47K" localSheetId="27">#REF!</definedName>
    <definedName name="TFM47K" localSheetId="35">#REF!</definedName>
    <definedName name="TFM47K" localSheetId="30">#REF!</definedName>
    <definedName name="TFM47K" localSheetId="29">#REF!</definedName>
    <definedName name="TFM47K" localSheetId="23">#REF!</definedName>
    <definedName name="TFM47K" localSheetId="36">#REF!</definedName>
    <definedName name="TFM47K" localSheetId="38">#REF!</definedName>
    <definedName name="TFM47K" localSheetId="5">#REF!</definedName>
    <definedName name="TFM47K" localSheetId="26">#REF!</definedName>
    <definedName name="TFM47K" localSheetId="4">#REF!</definedName>
    <definedName name="TFM47K" localSheetId="31">#REF!</definedName>
    <definedName name="TFM47K" localSheetId="32">#REF!</definedName>
    <definedName name="TFM47K" localSheetId="41">#REF!</definedName>
    <definedName name="TFM47K" localSheetId="37">#REF!</definedName>
    <definedName name="TFM47K" localSheetId="19">#REF!</definedName>
    <definedName name="TFM47K" localSheetId="20">#REF!</definedName>
    <definedName name="TFM47K" localSheetId="24">#REF!</definedName>
    <definedName name="TFM47K" localSheetId="21">#REF!</definedName>
    <definedName name="TFM47K" localSheetId="28">#REF!</definedName>
    <definedName name="TFM47K" localSheetId="43">#REF!</definedName>
    <definedName name="TFM47K" localSheetId="42">#REF!</definedName>
    <definedName name="TFM47K" localSheetId="40">#REF!</definedName>
    <definedName name="TFM47K">#REF!</definedName>
    <definedName name="TFM47L" localSheetId="1">#REF!</definedName>
    <definedName name="TFM47L" localSheetId="2">#REF!</definedName>
    <definedName name="TFM47L" localSheetId="3">#REF!</definedName>
    <definedName name="TFM47L" localSheetId="33">#REF!</definedName>
    <definedName name="TFM47L" localSheetId="16">#REF!</definedName>
    <definedName name="TFM47L" localSheetId="39">#REF!</definedName>
    <definedName name="TFM47L" localSheetId="34">#REF!</definedName>
    <definedName name="TFM47L" localSheetId="6">#REF!</definedName>
    <definedName name="TFM47L" localSheetId="22">#REF!</definedName>
    <definedName name="TFM47L" localSheetId="25">#REF!</definedName>
    <definedName name="TFM47L" localSheetId="27">#REF!</definedName>
    <definedName name="TFM47L" localSheetId="35">#REF!</definedName>
    <definedName name="TFM47L" localSheetId="30">#REF!</definedName>
    <definedName name="TFM47L" localSheetId="29">#REF!</definedName>
    <definedName name="TFM47L" localSheetId="23">#REF!</definedName>
    <definedName name="TFM47L" localSheetId="36">#REF!</definedName>
    <definedName name="TFM47L" localSheetId="38">#REF!</definedName>
    <definedName name="TFM47L" localSheetId="5">#REF!</definedName>
    <definedName name="TFM47L" localSheetId="26">#REF!</definedName>
    <definedName name="TFM47L" localSheetId="4">#REF!</definedName>
    <definedName name="TFM47L" localSheetId="31">#REF!</definedName>
    <definedName name="TFM47L" localSheetId="32">#REF!</definedName>
    <definedName name="TFM47L" localSheetId="41">#REF!</definedName>
    <definedName name="TFM47L" localSheetId="37">#REF!</definedName>
    <definedName name="TFM47L" localSheetId="19">#REF!</definedName>
    <definedName name="TFM47L" localSheetId="20">#REF!</definedName>
    <definedName name="TFM47L" localSheetId="24">#REF!</definedName>
    <definedName name="TFM47L" localSheetId="21">#REF!</definedName>
    <definedName name="TFM47L" localSheetId="28">#REF!</definedName>
    <definedName name="TFM47L" localSheetId="43">#REF!</definedName>
    <definedName name="TFM47L" localSheetId="42">#REF!</definedName>
    <definedName name="TFM47L" localSheetId="40">#REF!</definedName>
    <definedName name="TFM47L">#REF!</definedName>
    <definedName name="TFM47M" localSheetId="1">#REF!</definedName>
    <definedName name="TFM47M" localSheetId="2">#REF!</definedName>
    <definedName name="TFM47M" localSheetId="3">#REF!</definedName>
    <definedName name="TFM47M" localSheetId="33">#REF!</definedName>
    <definedName name="TFM47M" localSheetId="16">#REF!</definedName>
    <definedName name="TFM47M" localSheetId="39">#REF!</definedName>
    <definedName name="TFM47M" localSheetId="34">#REF!</definedName>
    <definedName name="TFM47M" localSheetId="6">#REF!</definedName>
    <definedName name="TFM47M" localSheetId="22">#REF!</definedName>
    <definedName name="TFM47M" localSheetId="25">#REF!</definedName>
    <definedName name="TFM47M" localSheetId="27">#REF!</definedName>
    <definedName name="TFM47M" localSheetId="35">#REF!</definedName>
    <definedName name="TFM47M" localSheetId="30">#REF!</definedName>
    <definedName name="TFM47M" localSheetId="29">#REF!</definedName>
    <definedName name="TFM47M" localSheetId="23">#REF!</definedName>
    <definedName name="TFM47M" localSheetId="36">#REF!</definedName>
    <definedName name="TFM47M" localSheetId="38">#REF!</definedName>
    <definedName name="TFM47M" localSheetId="5">#REF!</definedName>
    <definedName name="TFM47M" localSheetId="26">#REF!</definedName>
    <definedName name="TFM47M" localSheetId="4">#REF!</definedName>
    <definedName name="TFM47M" localSheetId="31">#REF!</definedName>
    <definedName name="TFM47M" localSheetId="32">#REF!</definedName>
    <definedName name="TFM47M" localSheetId="41">#REF!</definedName>
    <definedName name="TFM47M" localSheetId="37">#REF!</definedName>
    <definedName name="TFM47M" localSheetId="19">#REF!</definedName>
    <definedName name="TFM47M" localSheetId="20">#REF!</definedName>
    <definedName name="TFM47M" localSheetId="24">#REF!</definedName>
    <definedName name="TFM47M" localSheetId="21">#REF!</definedName>
    <definedName name="TFM47M" localSheetId="28">#REF!</definedName>
    <definedName name="TFM47M" localSheetId="43">#REF!</definedName>
    <definedName name="TFM47M" localSheetId="42">#REF!</definedName>
    <definedName name="TFM47M" localSheetId="40">#REF!</definedName>
    <definedName name="TFM47M">#REF!</definedName>
    <definedName name="TFM47N" localSheetId="1">#REF!</definedName>
    <definedName name="TFM47N" localSheetId="2">#REF!</definedName>
    <definedName name="TFM47N" localSheetId="3">#REF!</definedName>
    <definedName name="TFM47N" localSheetId="33">#REF!</definedName>
    <definedName name="TFM47N" localSheetId="16">#REF!</definedName>
    <definedName name="TFM47N" localSheetId="39">#REF!</definedName>
    <definedName name="TFM47N" localSheetId="34">#REF!</definedName>
    <definedName name="TFM47N" localSheetId="6">#REF!</definedName>
    <definedName name="TFM47N" localSheetId="22">#REF!</definedName>
    <definedName name="TFM47N" localSheetId="25">#REF!</definedName>
    <definedName name="TFM47N" localSheetId="27">#REF!</definedName>
    <definedName name="TFM47N" localSheetId="35">#REF!</definedName>
    <definedName name="TFM47N" localSheetId="30">#REF!</definedName>
    <definedName name="TFM47N" localSheetId="29">#REF!</definedName>
    <definedName name="TFM47N" localSheetId="23">#REF!</definedName>
    <definedName name="TFM47N" localSheetId="36">#REF!</definedName>
    <definedName name="TFM47N" localSheetId="38">#REF!</definedName>
    <definedName name="TFM47N" localSheetId="5">#REF!</definedName>
    <definedName name="TFM47N" localSheetId="26">#REF!</definedName>
    <definedName name="TFM47N" localSheetId="4">#REF!</definedName>
    <definedName name="TFM47N" localSheetId="31">#REF!</definedName>
    <definedName name="TFM47N" localSheetId="32">#REF!</definedName>
    <definedName name="TFM47N" localSheetId="41">#REF!</definedName>
    <definedName name="TFM47N" localSheetId="37">#REF!</definedName>
    <definedName name="TFM47N" localSheetId="19">#REF!</definedName>
    <definedName name="TFM47N" localSheetId="20">#REF!</definedName>
    <definedName name="TFM47N" localSheetId="24">#REF!</definedName>
    <definedName name="TFM47N" localSheetId="21">#REF!</definedName>
    <definedName name="TFM47N" localSheetId="28">#REF!</definedName>
    <definedName name="TFM47N" localSheetId="43">#REF!</definedName>
    <definedName name="TFM47N" localSheetId="42">#REF!</definedName>
    <definedName name="TFM47N" localSheetId="40">#REF!</definedName>
    <definedName name="TFM47N">#REF!</definedName>
    <definedName name="TFM48A" localSheetId="1">#REF!</definedName>
    <definedName name="TFM48A" localSheetId="2">#REF!</definedName>
    <definedName name="TFM48A" localSheetId="3">#REF!</definedName>
    <definedName name="TFM48A" localSheetId="33">#REF!</definedName>
    <definedName name="TFM48A" localSheetId="16">#REF!</definedName>
    <definedName name="TFM48A" localSheetId="39">#REF!</definedName>
    <definedName name="TFM48A" localSheetId="34">#REF!</definedName>
    <definedName name="TFM48A" localSheetId="6">#REF!</definedName>
    <definedName name="TFM48A" localSheetId="22">#REF!</definedName>
    <definedName name="TFM48A" localSheetId="25">#REF!</definedName>
    <definedName name="TFM48A" localSheetId="27">#REF!</definedName>
    <definedName name="TFM48A" localSheetId="35">#REF!</definedName>
    <definedName name="TFM48A" localSheetId="30">#REF!</definedName>
    <definedName name="TFM48A" localSheetId="29">#REF!</definedName>
    <definedName name="TFM48A" localSheetId="23">#REF!</definedName>
    <definedName name="TFM48A" localSheetId="36">#REF!</definedName>
    <definedName name="TFM48A" localSheetId="38">#REF!</definedName>
    <definedName name="TFM48A" localSheetId="5">#REF!</definedName>
    <definedName name="TFM48A" localSheetId="26">#REF!</definedName>
    <definedName name="TFM48A" localSheetId="4">#REF!</definedName>
    <definedName name="TFM48A" localSheetId="31">#REF!</definedName>
    <definedName name="TFM48A" localSheetId="32">#REF!</definedName>
    <definedName name="TFM48A" localSheetId="41">#REF!</definedName>
    <definedName name="TFM48A" localSheetId="37">#REF!</definedName>
    <definedName name="TFM48A" localSheetId="19">#REF!</definedName>
    <definedName name="TFM48A" localSheetId="20">#REF!</definedName>
    <definedName name="TFM48A" localSheetId="24">#REF!</definedName>
    <definedName name="TFM48A" localSheetId="21">#REF!</definedName>
    <definedName name="TFM48A" localSheetId="28">#REF!</definedName>
    <definedName name="TFM48A" localSheetId="43">#REF!</definedName>
    <definedName name="TFM48A" localSheetId="42">#REF!</definedName>
    <definedName name="TFM48A" localSheetId="40">#REF!</definedName>
    <definedName name="TFM48A">#REF!</definedName>
    <definedName name="TFM48B" localSheetId="1">#REF!</definedName>
    <definedName name="TFM48B" localSheetId="2">#REF!</definedName>
    <definedName name="TFM48B" localSheetId="3">#REF!</definedName>
    <definedName name="TFM48B" localSheetId="33">#REF!</definedName>
    <definedName name="TFM48B" localSheetId="16">#REF!</definedName>
    <definedName name="TFM48B" localSheetId="39">#REF!</definedName>
    <definedName name="TFM48B" localSheetId="34">#REF!</definedName>
    <definedName name="TFM48B" localSheetId="6">#REF!</definedName>
    <definedName name="TFM48B" localSheetId="22">#REF!</definedName>
    <definedName name="TFM48B" localSheetId="25">#REF!</definedName>
    <definedName name="TFM48B" localSheetId="27">#REF!</definedName>
    <definedName name="TFM48B" localSheetId="35">#REF!</definedName>
    <definedName name="TFM48B" localSheetId="30">#REF!</definedName>
    <definedName name="TFM48B" localSheetId="29">#REF!</definedName>
    <definedName name="TFM48B" localSheetId="23">#REF!</definedName>
    <definedName name="TFM48B" localSheetId="36">#REF!</definedName>
    <definedName name="TFM48B" localSheetId="38">#REF!</definedName>
    <definedName name="TFM48B" localSheetId="5">#REF!</definedName>
    <definedName name="TFM48B" localSheetId="26">#REF!</definedName>
    <definedName name="TFM48B" localSheetId="4">#REF!</definedName>
    <definedName name="TFM48B" localSheetId="31">#REF!</definedName>
    <definedName name="TFM48B" localSheetId="32">#REF!</definedName>
    <definedName name="TFM48B" localSheetId="41">#REF!</definedName>
    <definedName name="TFM48B" localSheetId="37">#REF!</definedName>
    <definedName name="TFM48B" localSheetId="19">#REF!</definedName>
    <definedName name="TFM48B" localSheetId="20">#REF!</definedName>
    <definedName name="TFM48B" localSheetId="24">#REF!</definedName>
    <definedName name="TFM48B" localSheetId="21">#REF!</definedName>
    <definedName name="TFM48B" localSheetId="28">#REF!</definedName>
    <definedName name="TFM48B" localSheetId="43">#REF!</definedName>
    <definedName name="TFM48B" localSheetId="42">#REF!</definedName>
    <definedName name="TFM48B" localSheetId="40">#REF!</definedName>
    <definedName name="TFM48B">#REF!</definedName>
    <definedName name="TFM48C" localSheetId="1">#REF!</definedName>
    <definedName name="TFM48C" localSheetId="2">#REF!</definedName>
    <definedName name="TFM48C" localSheetId="3">#REF!</definedName>
    <definedName name="TFM48C" localSheetId="33">#REF!</definedName>
    <definedName name="TFM48C" localSheetId="16">#REF!</definedName>
    <definedName name="TFM48C" localSheetId="39">#REF!</definedName>
    <definedName name="TFM48C" localSheetId="34">#REF!</definedName>
    <definedName name="TFM48C" localSheetId="6">#REF!</definedName>
    <definedName name="TFM48C" localSheetId="22">#REF!</definedName>
    <definedName name="TFM48C" localSheetId="25">#REF!</definedName>
    <definedName name="TFM48C" localSheetId="27">#REF!</definedName>
    <definedName name="TFM48C" localSheetId="35">#REF!</definedName>
    <definedName name="TFM48C" localSheetId="30">#REF!</definedName>
    <definedName name="TFM48C" localSheetId="29">#REF!</definedName>
    <definedName name="TFM48C" localSheetId="23">#REF!</definedName>
    <definedName name="TFM48C" localSheetId="36">#REF!</definedName>
    <definedName name="TFM48C" localSheetId="38">#REF!</definedName>
    <definedName name="TFM48C" localSheetId="5">#REF!</definedName>
    <definedName name="TFM48C" localSheetId="26">#REF!</definedName>
    <definedName name="TFM48C" localSheetId="4">#REF!</definedName>
    <definedName name="TFM48C" localSheetId="31">#REF!</definedName>
    <definedName name="TFM48C" localSheetId="32">#REF!</definedName>
    <definedName name="TFM48C" localSheetId="41">#REF!</definedName>
    <definedName name="TFM48C" localSheetId="37">#REF!</definedName>
    <definedName name="TFM48C" localSheetId="19">#REF!</definedName>
    <definedName name="TFM48C" localSheetId="20">#REF!</definedName>
    <definedName name="TFM48C" localSheetId="24">#REF!</definedName>
    <definedName name="TFM48C" localSheetId="21">#REF!</definedName>
    <definedName name="TFM48C" localSheetId="28">#REF!</definedName>
    <definedName name="TFM48C" localSheetId="43">#REF!</definedName>
    <definedName name="TFM48C" localSheetId="42">#REF!</definedName>
    <definedName name="TFM48C" localSheetId="40">#REF!</definedName>
    <definedName name="TFM48C">#REF!</definedName>
    <definedName name="TFM48D" localSheetId="1">#REF!</definedName>
    <definedName name="TFM48D" localSheetId="2">#REF!</definedName>
    <definedName name="TFM48D" localSheetId="3">#REF!</definedName>
    <definedName name="TFM48D" localSheetId="33">#REF!</definedName>
    <definedName name="TFM48D" localSheetId="16">#REF!</definedName>
    <definedName name="TFM48D" localSheetId="39">#REF!</definedName>
    <definedName name="TFM48D" localSheetId="34">#REF!</definedName>
    <definedName name="TFM48D" localSheetId="6">#REF!</definedName>
    <definedName name="TFM48D" localSheetId="22">#REF!</definedName>
    <definedName name="TFM48D" localSheetId="25">#REF!</definedName>
    <definedName name="TFM48D" localSheetId="27">#REF!</definedName>
    <definedName name="TFM48D" localSheetId="35">#REF!</definedName>
    <definedName name="TFM48D" localSheetId="30">#REF!</definedName>
    <definedName name="TFM48D" localSheetId="29">#REF!</definedName>
    <definedName name="TFM48D" localSheetId="23">#REF!</definedName>
    <definedName name="TFM48D" localSheetId="36">#REF!</definedName>
    <definedName name="TFM48D" localSheetId="38">#REF!</definedName>
    <definedName name="TFM48D" localSheetId="5">#REF!</definedName>
    <definedName name="TFM48D" localSheetId="26">#REF!</definedName>
    <definedName name="TFM48D" localSheetId="4">#REF!</definedName>
    <definedName name="TFM48D" localSheetId="31">#REF!</definedName>
    <definedName name="TFM48D" localSheetId="32">#REF!</definedName>
    <definedName name="TFM48D" localSheetId="41">#REF!</definedName>
    <definedName name="TFM48D" localSheetId="37">#REF!</definedName>
    <definedName name="TFM48D" localSheetId="19">#REF!</definedName>
    <definedName name="TFM48D" localSheetId="20">#REF!</definedName>
    <definedName name="TFM48D" localSheetId="24">#REF!</definedName>
    <definedName name="TFM48D" localSheetId="21">#REF!</definedName>
    <definedName name="TFM48D" localSheetId="28">#REF!</definedName>
    <definedName name="TFM48D" localSheetId="43">#REF!</definedName>
    <definedName name="TFM48D" localSheetId="42">#REF!</definedName>
    <definedName name="TFM48D" localSheetId="40">#REF!</definedName>
    <definedName name="TFM48D">#REF!</definedName>
    <definedName name="TFM48E" localSheetId="1">#REF!</definedName>
    <definedName name="TFM48E" localSheetId="2">#REF!</definedName>
    <definedName name="TFM48E" localSheetId="3">#REF!</definedName>
    <definedName name="TFM48E" localSheetId="33">#REF!</definedName>
    <definedName name="TFM48E" localSheetId="16">#REF!</definedName>
    <definedName name="TFM48E" localSheetId="39">#REF!</definedName>
    <definedName name="TFM48E" localSheetId="34">#REF!</definedName>
    <definedName name="TFM48E" localSheetId="6">#REF!</definedName>
    <definedName name="TFM48E" localSheetId="22">#REF!</definedName>
    <definedName name="TFM48E" localSheetId="25">#REF!</definedName>
    <definedName name="TFM48E" localSheetId="27">#REF!</definedName>
    <definedName name="TFM48E" localSheetId="35">#REF!</definedName>
    <definedName name="TFM48E" localSheetId="30">#REF!</definedName>
    <definedName name="TFM48E" localSheetId="29">#REF!</definedName>
    <definedName name="TFM48E" localSheetId="23">#REF!</definedName>
    <definedName name="TFM48E" localSheetId="36">#REF!</definedName>
    <definedName name="TFM48E" localSheetId="38">#REF!</definedName>
    <definedName name="TFM48E" localSheetId="5">#REF!</definedName>
    <definedName name="TFM48E" localSheetId="26">#REF!</definedName>
    <definedName name="TFM48E" localSheetId="4">#REF!</definedName>
    <definedName name="TFM48E" localSheetId="31">#REF!</definedName>
    <definedName name="TFM48E" localSheetId="32">#REF!</definedName>
    <definedName name="TFM48E" localSheetId="41">#REF!</definedName>
    <definedName name="TFM48E" localSheetId="37">#REF!</definedName>
    <definedName name="TFM48E" localSheetId="19">#REF!</definedName>
    <definedName name="TFM48E" localSheetId="20">#REF!</definedName>
    <definedName name="TFM48E" localSheetId="24">#REF!</definedName>
    <definedName name="TFM48E" localSheetId="21">#REF!</definedName>
    <definedName name="TFM48E" localSheetId="28">#REF!</definedName>
    <definedName name="TFM48E" localSheetId="43">#REF!</definedName>
    <definedName name="TFM48E" localSheetId="42">#REF!</definedName>
    <definedName name="TFM48E" localSheetId="40">#REF!</definedName>
    <definedName name="TFM48E">#REF!</definedName>
    <definedName name="TFM48F" localSheetId="1">#REF!</definedName>
    <definedName name="TFM48F" localSheetId="2">#REF!</definedName>
    <definedName name="TFM48F" localSheetId="3">#REF!</definedName>
    <definedName name="TFM48F" localSheetId="33">#REF!</definedName>
    <definedName name="TFM48F" localSheetId="16">#REF!</definedName>
    <definedName name="TFM48F" localSheetId="39">#REF!</definedName>
    <definedName name="TFM48F" localSheetId="34">#REF!</definedName>
    <definedName name="TFM48F" localSheetId="6">#REF!</definedName>
    <definedName name="TFM48F" localSheetId="22">#REF!</definedName>
    <definedName name="TFM48F" localSheetId="25">#REF!</definedName>
    <definedName name="TFM48F" localSheetId="27">#REF!</definedName>
    <definedName name="TFM48F" localSheetId="35">#REF!</definedName>
    <definedName name="TFM48F" localSheetId="30">#REF!</definedName>
    <definedName name="TFM48F" localSheetId="29">#REF!</definedName>
    <definedName name="TFM48F" localSheetId="23">#REF!</definedName>
    <definedName name="TFM48F" localSheetId="36">#REF!</definedName>
    <definedName name="TFM48F" localSheetId="38">#REF!</definedName>
    <definedName name="TFM48F" localSheetId="5">#REF!</definedName>
    <definedName name="TFM48F" localSheetId="26">#REF!</definedName>
    <definedName name="TFM48F" localSheetId="4">#REF!</definedName>
    <definedName name="TFM48F" localSheetId="31">#REF!</definedName>
    <definedName name="TFM48F" localSheetId="32">#REF!</definedName>
    <definedName name="TFM48F" localSheetId="41">#REF!</definedName>
    <definedName name="TFM48F" localSheetId="37">#REF!</definedName>
    <definedName name="TFM48F" localSheetId="19">#REF!</definedName>
    <definedName name="TFM48F" localSheetId="20">#REF!</definedName>
    <definedName name="TFM48F" localSheetId="24">#REF!</definedName>
    <definedName name="TFM48F" localSheetId="21">#REF!</definedName>
    <definedName name="TFM48F" localSheetId="28">#REF!</definedName>
    <definedName name="TFM48F" localSheetId="43">#REF!</definedName>
    <definedName name="TFM48F" localSheetId="42">#REF!</definedName>
    <definedName name="TFM48F" localSheetId="40">#REF!</definedName>
    <definedName name="TFM48F">#REF!</definedName>
    <definedName name="TFM48G" localSheetId="1">#REF!</definedName>
    <definedName name="TFM48G" localSheetId="2">#REF!</definedName>
    <definedName name="TFM48G" localSheetId="3">#REF!</definedName>
    <definedName name="TFM48G" localSheetId="33">#REF!</definedName>
    <definedName name="TFM48G" localSheetId="16">#REF!</definedName>
    <definedName name="TFM48G" localSheetId="39">#REF!</definedName>
    <definedName name="TFM48G" localSheetId="34">#REF!</definedName>
    <definedName name="TFM48G" localSheetId="6">#REF!</definedName>
    <definedName name="TFM48G" localSheetId="22">#REF!</definedName>
    <definedName name="TFM48G" localSheetId="25">#REF!</definedName>
    <definedName name="TFM48G" localSheetId="27">#REF!</definedName>
    <definedName name="TFM48G" localSheetId="35">#REF!</definedName>
    <definedName name="TFM48G" localSheetId="30">#REF!</definedName>
    <definedName name="TFM48G" localSheetId="29">#REF!</definedName>
    <definedName name="TFM48G" localSheetId="23">#REF!</definedName>
    <definedName name="TFM48G" localSheetId="36">#REF!</definedName>
    <definedName name="TFM48G" localSheetId="38">#REF!</definedName>
    <definedName name="TFM48G" localSheetId="5">#REF!</definedName>
    <definedName name="TFM48G" localSheetId="26">#REF!</definedName>
    <definedName name="TFM48G" localSheetId="4">#REF!</definedName>
    <definedName name="TFM48G" localSheetId="31">#REF!</definedName>
    <definedName name="TFM48G" localSheetId="32">#REF!</definedName>
    <definedName name="TFM48G" localSheetId="41">#REF!</definedName>
    <definedName name="TFM48G" localSheetId="37">#REF!</definedName>
    <definedName name="TFM48G" localSheetId="19">#REF!</definedName>
    <definedName name="TFM48G" localSheetId="20">#REF!</definedName>
    <definedName name="TFM48G" localSheetId="24">#REF!</definedName>
    <definedName name="TFM48G" localSheetId="21">#REF!</definedName>
    <definedName name="TFM48G" localSheetId="28">#REF!</definedName>
    <definedName name="TFM48G" localSheetId="43">#REF!</definedName>
    <definedName name="TFM48G" localSheetId="42">#REF!</definedName>
    <definedName name="TFM48G" localSheetId="40">#REF!</definedName>
    <definedName name="TFM48G">#REF!</definedName>
    <definedName name="TFM49A" localSheetId="1">#REF!</definedName>
    <definedName name="TFM49A" localSheetId="2">#REF!</definedName>
    <definedName name="TFM49A" localSheetId="3">#REF!</definedName>
    <definedName name="TFM49A" localSheetId="33">#REF!</definedName>
    <definedName name="TFM49A" localSheetId="16">#REF!</definedName>
    <definedName name="TFM49A" localSheetId="39">#REF!</definedName>
    <definedName name="TFM49A" localSheetId="34">#REF!</definedName>
    <definedName name="TFM49A" localSheetId="6">#REF!</definedName>
    <definedName name="TFM49A" localSheetId="22">#REF!</definedName>
    <definedName name="TFM49A" localSheetId="25">#REF!</definedName>
    <definedName name="TFM49A" localSheetId="27">#REF!</definedName>
    <definedName name="TFM49A" localSheetId="35">#REF!</definedName>
    <definedName name="TFM49A" localSheetId="30">#REF!</definedName>
    <definedName name="TFM49A" localSheetId="29">#REF!</definedName>
    <definedName name="TFM49A" localSheetId="23">#REF!</definedName>
    <definedName name="TFM49A" localSheetId="36">#REF!</definedName>
    <definedName name="TFM49A" localSheetId="38">#REF!</definedName>
    <definedName name="TFM49A" localSheetId="5">#REF!</definedName>
    <definedName name="TFM49A" localSheetId="26">#REF!</definedName>
    <definedName name="TFM49A" localSheetId="4">#REF!</definedName>
    <definedName name="TFM49A" localSheetId="31">#REF!</definedName>
    <definedName name="TFM49A" localSheetId="32">#REF!</definedName>
    <definedName name="TFM49A" localSheetId="41">#REF!</definedName>
    <definedName name="TFM49A" localSheetId="37">#REF!</definedName>
    <definedName name="TFM49A" localSheetId="19">#REF!</definedName>
    <definedName name="TFM49A" localSheetId="20">#REF!</definedName>
    <definedName name="TFM49A" localSheetId="24">#REF!</definedName>
    <definedName name="TFM49A" localSheetId="21">#REF!</definedName>
    <definedName name="TFM49A" localSheetId="28">#REF!</definedName>
    <definedName name="TFM49A" localSheetId="43">#REF!</definedName>
    <definedName name="TFM49A" localSheetId="42">#REF!</definedName>
    <definedName name="TFM49A" localSheetId="40">#REF!</definedName>
    <definedName name="TFM49A">#REF!</definedName>
    <definedName name="TFM49B" localSheetId="1">#REF!</definedName>
    <definedName name="TFM49B" localSheetId="2">#REF!</definedName>
    <definedName name="TFM49B" localSheetId="3">#REF!</definedName>
    <definedName name="TFM49B" localSheetId="33">#REF!</definedName>
    <definedName name="TFM49B" localSheetId="16">#REF!</definedName>
    <definedName name="TFM49B" localSheetId="39">#REF!</definedName>
    <definedName name="TFM49B" localSheetId="34">#REF!</definedName>
    <definedName name="TFM49B" localSheetId="6">#REF!</definedName>
    <definedName name="TFM49B" localSheetId="22">#REF!</definedName>
    <definedName name="TFM49B" localSheetId="25">#REF!</definedName>
    <definedName name="TFM49B" localSheetId="27">#REF!</definedName>
    <definedName name="TFM49B" localSheetId="35">#REF!</definedName>
    <definedName name="TFM49B" localSheetId="30">#REF!</definedName>
    <definedName name="TFM49B" localSheetId="29">#REF!</definedName>
    <definedName name="TFM49B" localSheetId="23">#REF!</definedName>
    <definedName name="TFM49B" localSheetId="36">#REF!</definedName>
    <definedName name="TFM49B" localSheetId="38">#REF!</definedName>
    <definedName name="TFM49B" localSheetId="5">#REF!</definedName>
    <definedName name="TFM49B" localSheetId="26">#REF!</definedName>
    <definedName name="TFM49B" localSheetId="4">#REF!</definedName>
    <definedName name="TFM49B" localSheetId="31">#REF!</definedName>
    <definedName name="TFM49B" localSheetId="32">#REF!</definedName>
    <definedName name="TFM49B" localSheetId="41">#REF!</definedName>
    <definedName name="TFM49B" localSheetId="37">#REF!</definedName>
    <definedName name="TFM49B" localSheetId="19">#REF!</definedName>
    <definedName name="TFM49B" localSheetId="20">#REF!</definedName>
    <definedName name="TFM49B" localSheetId="24">#REF!</definedName>
    <definedName name="TFM49B" localSheetId="21">#REF!</definedName>
    <definedName name="TFM49B" localSheetId="28">#REF!</definedName>
    <definedName name="TFM49B" localSheetId="43">#REF!</definedName>
    <definedName name="TFM49B" localSheetId="42">#REF!</definedName>
    <definedName name="TFM49B" localSheetId="40">#REF!</definedName>
    <definedName name="TFM49B">#REF!</definedName>
    <definedName name="TFM49C" localSheetId="1">#REF!</definedName>
    <definedName name="TFM49C" localSheetId="2">#REF!</definedName>
    <definedName name="TFM49C" localSheetId="3">#REF!</definedName>
    <definedName name="TFM49C" localSheetId="33">#REF!</definedName>
    <definedName name="TFM49C" localSheetId="16">#REF!</definedName>
    <definedName name="TFM49C" localSheetId="39">#REF!</definedName>
    <definedName name="TFM49C" localSheetId="34">#REF!</definedName>
    <definedName name="TFM49C" localSheetId="6">#REF!</definedName>
    <definedName name="TFM49C" localSheetId="22">#REF!</definedName>
    <definedName name="TFM49C" localSheetId="25">#REF!</definedName>
    <definedName name="TFM49C" localSheetId="27">#REF!</definedName>
    <definedName name="TFM49C" localSheetId="35">#REF!</definedName>
    <definedName name="TFM49C" localSheetId="30">#REF!</definedName>
    <definedName name="TFM49C" localSheetId="29">#REF!</definedName>
    <definedName name="TFM49C" localSheetId="23">#REF!</definedName>
    <definedName name="TFM49C" localSheetId="36">#REF!</definedName>
    <definedName name="TFM49C" localSheetId="38">#REF!</definedName>
    <definedName name="TFM49C" localSheetId="5">#REF!</definedName>
    <definedName name="TFM49C" localSheetId="26">#REF!</definedName>
    <definedName name="TFM49C" localSheetId="4">#REF!</definedName>
    <definedName name="TFM49C" localSheetId="31">#REF!</definedName>
    <definedName name="TFM49C" localSheetId="32">#REF!</definedName>
    <definedName name="TFM49C" localSheetId="41">#REF!</definedName>
    <definedName name="TFM49C" localSheetId="37">#REF!</definedName>
    <definedName name="TFM49C" localSheetId="19">#REF!</definedName>
    <definedName name="TFM49C" localSheetId="20">#REF!</definedName>
    <definedName name="TFM49C" localSheetId="24">#REF!</definedName>
    <definedName name="TFM49C" localSheetId="21">#REF!</definedName>
    <definedName name="TFM49C" localSheetId="28">#REF!</definedName>
    <definedName name="TFM49C" localSheetId="43">#REF!</definedName>
    <definedName name="TFM49C" localSheetId="42">#REF!</definedName>
    <definedName name="TFM49C" localSheetId="40">#REF!</definedName>
    <definedName name="TFM49C">#REF!</definedName>
    <definedName name="TFM53A" localSheetId="33">#REF!</definedName>
    <definedName name="TFM53A" localSheetId="16">#N/A</definedName>
    <definedName name="TFM53A" localSheetId="39">#REF!</definedName>
    <definedName name="TFM53A" localSheetId="34">#REF!</definedName>
    <definedName name="TFM53A" localSheetId="6">#REF!</definedName>
    <definedName name="TFM53A" localSheetId="22">#REF!</definedName>
    <definedName name="TFM53A" localSheetId="25">#REF!</definedName>
    <definedName name="TFM53A" localSheetId="27">#REF!</definedName>
    <definedName name="TFM53A" localSheetId="35">#REF!</definedName>
    <definedName name="TFM53A" localSheetId="30">#REF!</definedName>
    <definedName name="TFM53A" localSheetId="29">#REF!</definedName>
    <definedName name="TFM53A" localSheetId="23">#REF!</definedName>
    <definedName name="TFM53A" localSheetId="36">#REF!</definedName>
    <definedName name="TFM53A" localSheetId="38">#REF!</definedName>
    <definedName name="TFM53A" localSheetId="5">#REF!</definedName>
    <definedName name="TFM53A" localSheetId="26">#REF!</definedName>
    <definedName name="TFM53A" localSheetId="4">#REF!</definedName>
    <definedName name="TFM53A" localSheetId="31">#REF!</definedName>
    <definedName name="TFM53A" localSheetId="32">#REF!</definedName>
    <definedName name="TFM53A" localSheetId="41">#REF!</definedName>
    <definedName name="TFM53A" localSheetId="37">#REF!</definedName>
    <definedName name="TFM53A" localSheetId="19">#REF!</definedName>
    <definedName name="TFM53A" localSheetId="20">#REF!</definedName>
    <definedName name="TFM53A" localSheetId="24">#REF!</definedName>
    <definedName name="TFM53A" localSheetId="21">#REF!</definedName>
    <definedName name="TFM53A" localSheetId="28">#REF!</definedName>
    <definedName name="TFM53A" localSheetId="43">#REF!</definedName>
    <definedName name="TFM53A" localSheetId="42">#REF!</definedName>
    <definedName name="TFM53A" localSheetId="40">#REF!</definedName>
    <definedName name="TFM53A">TFM53A!$B$1</definedName>
    <definedName name="TFM53A_Debt_Related" localSheetId="58">TFM53A!$B$18:$H$25</definedName>
    <definedName name="TFM53A_GOV_SEC" localSheetId="58">TFM53A!$B$12:$H$16</definedName>
    <definedName name="TFM53A_MM" localSheetId="58">TFM53A!$B$27:$H$28</definedName>
    <definedName name="TFM53ANAV" localSheetId="58">TFM53A!$B$41:$B$48</definedName>
    <definedName name="TFM53B" localSheetId="33">#REF!</definedName>
    <definedName name="TFM53B" localSheetId="16">#N/A</definedName>
    <definedName name="TFM53B" localSheetId="39">#REF!</definedName>
    <definedName name="TFM53B" localSheetId="34">#REF!</definedName>
    <definedName name="TFM53B" localSheetId="6">#REF!</definedName>
    <definedName name="TFM53B" localSheetId="22">#REF!</definedName>
    <definedName name="TFM53B" localSheetId="25">#REF!</definedName>
    <definedName name="TFM53B" localSheetId="27">#REF!</definedName>
    <definedName name="TFM53B" localSheetId="35">#REF!</definedName>
    <definedName name="TFM53B" localSheetId="30">#REF!</definedName>
    <definedName name="TFM53B" localSheetId="29">#REF!</definedName>
    <definedName name="TFM53B" localSheetId="23">#REF!</definedName>
    <definedName name="TFM53B" localSheetId="36">#REF!</definedName>
    <definedName name="TFM53B" localSheetId="38">#REF!</definedName>
    <definedName name="TFM53B" localSheetId="5">#REF!</definedName>
    <definedName name="TFM53B" localSheetId="26">#REF!</definedName>
    <definedName name="TFM53B" localSheetId="4">#REF!</definedName>
    <definedName name="TFM53B" localSheetId="31">#REF!</definedName>
    <definedName name="TFM53B" localSheetId="32">#REF!</definedName>
    <definedName name="TFM53B" localSheetId="41">#REF!</definedName>
    <definedName name="TFM53B" localSheetId="37">#REF!</definedName>
    <definedName name="TFM53B" localSheetId="19">#REF!</definedName>
    <definedName name="TFM53B" localSheetId="20">#REF!</definedName>
    <definedName name="TFM53B" localSheetId="24">#REF!</definedName>
    <definedName name="TFM53B" localSheetId="21">#REF!</definedName>
    <definedName name="TFM53B" localSheetId="28">#REF!</definedName>
    <definedName name="TFM53B" localSheetId="43">#REF!</definedName>
    <definedName name="TFM53B" localSheetId="42">#REF!</definedName>
    <definedName name="TFM53B" localSheetId="40">#REF!</definedName>
    <definedName name="TFM53B">TFM53B!$B$1</definedName>
    <definedName name="TFM53B_Debt_Related" localSheetId="57">TFM53B!$B$18:$H$24</definedName>
    <definedName name="TFM53B_GOV_SEC" localSheetId="57">TFM53B!$B$12:$H$16</definedName>
    <definedName name="TFM53BNAV" localSheetId="57">TFM53B!$B$37:$B$44</definedName>
    <definedName name="TFM53C" localSheetId="1">#REF!</definedName>
    <definedName name="TFM53C" localSheetId="2">#REF!</definedName>
    <definedName name="TFM53C" localSheetId="3">#REF!</definedName>
    <definedName name="TFM53C" localSheetId="33">#REF!</definedName>
    <definedName name="TFM53C" localSheetId="16">#REF!</definedName>
    <definedName name="TFM53C" localSheetId="39">#REF!</definedName>
    <definedName name="TFM53C" localSheetId="34">#REF!</definedName>
    <definedName name="TFM53C" localSheetId="6">#REF!</definedName>
    <definedName name="TFM53C" localSheetId="22">#REF!</definedName>
    <definedName name="TFM53C" localSheetId="25">#REF!</definedName>
    <definedName name="TFM53C" localSheetId="27">#REF!</definedName>
    <definedName name="TFM53C" localSheetId="35">#REF!</definedName>
    <definedName name="TFM53C" localSheetId="30">#REF!</definedName>
    <definedName name="TFM53C" localSheetId="29">#REF!</definedName>
    <definedName name="TFM53C" localSheetId="23">#REF!</definedName>
    <definedName name="TFM53C" localSheetId="36">#REF!</definedName>
    <definedName name="TFM53C" localSheetId="38">#REF!</definedName>
    <definedName name="TFM53C" localSheetId="5">#REF!</definedName>
    <definedName name="TFM53C" localSheetId="26">#REF!</definedName>
    <definedName name="TFM53C" localSheetId="4">#REF!</definedName>
    <definedName name="TFM53C" localSheetId="31">#REF!</definedName>
    <definedName name="TFM53C" localSheetId="32">#REF!</definedName>
    <definedName name="TFM53C" localSheetId="41">#REF!</definedName>
    <definedName name="TFM53C" localSheetId="37">#REF!</definedName>
    <definedName name="TFM53C" localSheetId="19">#REF!</definedName>
    <definedName name="TFM53C" localSheetId="20">#REF!</definedName>
    <definedName name="TFM53C" localSheetId="24">#REF!</definedName>
    <definedName name="TFM53C" localSheetId="21">#REF!</definedName>
    <definedName name="TFM53C" localSheetId="28">#REF!</definedName>
    <definedName name="TFM53C" localSheetId="43">#REF!</definedName>
    <definedName name="TFM53C" localSheetId="42">#REF!</definedName>
    <definedName name="TFM53C" localSheetId="40">#REF!</definedName>
    <definedName name="TFM53C">#REF!</definedName>
    <definedName name="TFM54A" localSheetId="33">#REF!</definedName>
    <definedName name="TFM54A" localSheetId="16">#N/A</definedName>
    <definedName name="TFM54A" localSheetId="39">#REF!</definedName>
    <definedName name="TFM54A" localSheetId="34">#REF!</definedName>
    <definedName name="TFM54A" localSheetId="6">#REF!</definedName>
    <definedName name="TFM54A" localSheetId="22">#REF!</definedName>
    <definedName name="TFM54A" localSheetId="25">#REF!</definedName>
    <definedName name="TFM54A" localSheetId="27">#REF!</definedName>
    <definedName name="TFM54A" localSheetId="35">#REF!</definedName>
    <definedName name="TFM54A" localSheetId="30">#REF!</definedName>
    <definedName name="TFM54A" localSheetId="29">#REF!</definedName>
    <definedName name="TFM54A" localSheetId="23">#REF!</definedName>
    <definedName name="TFM54A" localSheetId="36">#REF!</definedName>
    <definedName name="TFM54A" localSheetId="38">#REF!</definedName>
    <definedName name="TFM54A" localSheetId="5">#REF!</definedName>
    <definedName name="TFM54A" localSheetId="26">#REF!</definedName>
    <definedName name="TFM54A" localSheetId="4">#REF!</definedName>
    <definedName name="TFM54A" localSheetId="31">#REF!</definedName>
    <definedName name="TFM54A" localSheetId="32">#REF!</definedName>
    <definedName name="TFM54A" localSheetId="41">#REF!</definedName>
    <definedName name="TFM54A" localSheetId="37">#REF!</definedName>
    <definedName name="TFM54A" localSheetId="19">#REF!</definedName>
    <definedName name="TFM54A" localSheetId="20">#REF!</definedName>
    <definedName name="TFM54A" localSheetId="24">#REF!</definedName>
    <definedName name="TFM54A" localSheetId="21">#REF!</definedName>
    <definedName name="TFM54A" localSheetId="28">#REF!</definedName>
    <definedName name="TFM54A" localSheetId="43">#REF!</definedName>
    <definedName name="TFM54A" localSheetId="42">#REF!</definedName>
    <definedName name="TFM54A" localSheetId="40">#REF!</definedName>
    <definedName name="TFM54A">TFM54A!$B$1</definedName>
    <definedName name="TFM54A_Debt_Related" localSheetId="56">TFM54A!$B$18:$H$32</definedName>
    <definedName name="TFM54A_GOV_SEC" localSheetId="56">TFM54A!$B$12:$H$16</definedName>
    <definedName name="TFM54ANAV" localSheetId="56">TFM54A!$B$45:$B$52</definedName>
    <definedName name="TFM54B" localSheetId="1">#REF!</definedName>
    <definedName name="TFM54B" localSheetId="2">#REF!</definedName>
    <definedName name="TFM54B" localSheetId="3">#REF!</definedName>
    <definedName name="TFM54B" localSheetId="33">#REF!</definedName>
    <definedName name="TFM54B" localSheetId="16">#REF!</definedName>
    <definedName name="TFM54B" localSheetId="39">#REF!</definedName>
    <definedName name="TFM54B" localSheetId="34">#REF!</definedName>
    <definedName name="TFM54B" localSheetId="6">#REF!</definedName>
    <definedName name="TFM54B" localSheetId="22">#REF!</definedName>
    <definedName name="TFM54B" localSheetId="25">#REF!</definedName>
    <definedName name="TFM54B" localSheetId="27">#REF!</definedName>
    <definedName name="TFM54B" localSheetId="35">#REF!</definedName>
    <definedName name="TFM54B" localSheetId="30">#REF!</definedName>
    <definedName name="TFM54B" localSheetId="29">#REF!</definedName>
    <definedName name="TFM54B" localSheetId="23">#REF!</definedName>
    <definedName name="TFM54B" localSheetId="36">#REF!</definedName>
    <definedName name="TFM54B" localSheetId="38">#REF!</definedName>
    <definedName name="TFM54B" localSheetId="5">#REF!</definedName>
    <definedName name="TFM54B" localSheetId="26">#REF!</definedName>
    <definedName name="TFM54B" localSheetId="4">#REF!</definedName>
    <definedName name="TFM54B" localSheetId="31">#REF!</definedName>
    <definedName name="TFM54B" localSheetId="32">#REF!</definedName>
    <definedName name="TFM54B" localSheetId="41">#REF!</definedName>
    <definedName name="TFM54B" localSheetId="37">#REF!</definedName>
    <definedName name="TFM54B" localSheetId="19">#REF!</definedName>
    <definedName name="TFM54B" localSheetId="20">#REF!</definedName>
    <definedName name="TFM54B" localSheetId="24">#REF!</definedName>
    <definedName name="TFM54B" localSheetId="21">#REF!</definedName>
    <definedName name="TFM54B" localSheetId="28">#REF!</definedName>
    <definedName name="TFM54B" localSheetId="43">#REF!</definedName>
    <definedName name="TFM54B" localSheetId="42">#REF!</definedName>
    <definedName name="TFM54B" localSheetId="40">#REF!</definedName>
    <definedName name="TFM54B">#REF!</definedName>
    <definedName name="TFM54C" localSheetId="1">#REF!</definedName>
    <definedName name="TFM54C" localSheetId="2">#REF!</definedName>
    <definedName name="TFM54C" localSheetId="3">#REF!</definedName>
    <definedName name="TFM54C" localSheetId="33">#REF!</definedName>
    <definedName name="TFM54C" localSheetId="16">#REF!</definedName>
    <definedName name="TFM54C" localSheetId="39">#REF!</definedName>
    <definedName name="TFM54C" localSheetId="34">#REF!</definedName>
    <definedName name="TFM54C" localSheetId="6">#REF!</definedName>
    <definedName name="TFM54C" localSheetId="22">#REF!</definedName>
    <definedName name="TFM54C" localSheetId="25">#REF!</definedName>
    <definedName name="TFM54C" localSheetId="27">#REF!</definedName>
    <definedName name="TFM54C" localSheetId="35">#REF!</definedName>
    <definedName name="TFM54C" localSheetId="30">#REF!</definedName>
    <definedName name="TFM54C" localSheetId="29">#REF!</definedName>
    <definedName name="TFM54C" localSheetId="23">#REF!</definedName>
    <definedName name="TFM54C" localSheetId="36">#REF!</definedName>
    <definedName name="TFM54C" localSheetId="38">#REF!</definedName>
    <definedName name="TFM54C" localSheetId="5">#REF!</definedName>
    <definedName name="TFM54C" localSheetId="26">#REF!</definedName>
    <definedName name="TFM54C" localSheetId="4">#REF!</definedName>
    <definedName name="TFM54C" localSheetId="31">#REF!</definedName>
    <definedName name="TFM54C" localSheetId="32">#REF!</definedName>
    <definedName name="TFM54C" localSheetId="41">#REF!</definedName>
    <definedName name="TFM54C" localSheetId="37">#REF!</definedName>
    <definedName name="TFM54C" localSheetId="19">#REF!</definedName>
    <definedName name="TFM54C" localSheetId="20">#REF!</definedName>
    <definedName name="TFM54C" localSheetId="24">#REF!</definedName>
    <definedName name="TFM54C" localSheetId="21">#REF!</definedName>
    <definedName name="TFM54C" localSheetId="28">#REF!</definedName>
    <definedName name="TFM54C" localSheetId="43">#REF!</definedName>
    <definedName name="TFM54C" localSheetId="42">#REF!</definedName>
    <definedName name="TFM54C" localSheetId="40">#REF!</definedName>
    <definedName name="TFM54C">#REF!</definedName>
    <definedName name="TFM55A" localSheetId="33">#REF!</definedName>
    <definedName name="TFM55A" localSheetId="16">#N/A</definedName>
    <definedName name="TFM55A" localSheetId="39">#REF!</definedName>
    <definedName name="TFM55A" localSheetId="34">#REF!</definedName>
    <definedName name="TFM55A" localSheetId="6">#REF!</definedName>
    <definedName name="TFM55A" localSheetId="22">#REF!</definedName>
    <definedName name="TFM55A" localSheetId="25">#REF!</definedName>
    <definedName name="TFM55A" localSheetId="27">#REF!</definedName>
    <definedName name="TFM55A" localSheetId="35">#REF!</definedName>
    <definedName name="TFM55A" localSheetId="30">#REF!</definedName>
    <definedName name="TFM55A" localSheetId="29">#REF!</definedName>
    <definedName name="TFM55A" localSheetId="23">#REF!</definedName>
    <definedName name="TFM55A" localSheetId="36">#REF!</definedName>
    <definedName name="TFM55A" localSheetId="38">#REF!</definedName>
    <definedName name="TFM55A" localSheetId="5">#REF!</definedName>
    <definedName name="TFM55A" localSheetId="26">#REF!</definedName>
    <definedName name="TFM55A" localSheetId="4">#REF!</definedName>
    <definedName name="TFM55A" localSheetId="31">#REF!</definedName>
    <definedName name="TFM55A" localSheetId="32">#REF!</definedName>
    <definedName name="TFM55A" localSheetId="41">#REF!</definedName>
    <definedName name="TFM55A" localSheetId="37">#REF!</definedName>
    <definedName name="TFM55A" localSheetId="19">#REF!</definedName>
    <definedName name="TFM55A" localSheetId="20">#REF!</definedName>
    <definedName name="TFM55A" localSheetId="24">#REF!</definedName>
    <definedName name="TFM55A" localSheetId="21">#REF!</definedName>
    <definedName name="TFM55A" localSheetId="28">#REF!</definedName>
    <definedName name="TFM55A" localSheetId="43">#REF!</definedName>
    <definedName name="TFM55A" localSheetId="42">#REF!</definedName>
    <definedName name="TFM55A" localSheetId="40">#REF!</definedName>
    <definedName name="TFM55A">TFM55A!$B$1</definedName>
    <definedName name="TFM55A_Debt_Related" localSheetId="55">TFM55A!$B$18:$H$36</definedName>
    <definedName name="TFM55A_GOV_SEC" localSheetId="55">TFM55A!$B$12:$H$16</definedName>
    <definedName name="TFM55A_MM" localSheetId="55">TFM55A!$B$38:$H$39</definedName>
    <definedName name="TFM55ANAV" localSheetId="55">TFM55A!$B$52:$B$59</definedName>
    <definedName name="TFM55B" localSheetId="33">#REF!</definedName>
    <definedName name="TFM55B" localSheetId="16">#N/A</definedName>
    <definedName name="TFM55B" localSheetId="39">#REF!</definedName>
    <definedName name="TFM55B" localSheetId="34">#REF!</definedName>
    <definedName name="TFM55B" localSheetId="6">#REF!</definedName>
    <definedName name="TFM55B" localSheetId="22">#REF!</definedName>
    <definedName name="TFM55B" localSheetId="25">#REF!</definedName>
    <definedName name="TFM55B" localSheetId="27">#REF!</definedName>
    <definedName name="TFM55B" localSheetId="35">#REF!</definedName>
    <definedName name="TFM55B" localSheetId="30">#REF!</definedName>
    <definedName name="TFM55B" localSheetId="29">#REF!</definedName>
    <definedName name="TFM55B" localSheetId="23">#REF!</definedName>
    <definedName name="TFM55B" localSheetId="36">#REF!</definedName>
    <definedName name="TFM55B" localSheetId="38">#REF!</definedName>
    <definedName name="TFM55B" localSheetId="5">#REF!</definedName>
    <definedName name="TFM55B" localSheetId="26">#REF!</definedName>
    <definedName name="TFM55B" localSheetId="4">#REF!</definedName>
    <definedName name="TFM55B" localSheetId="31">#REF!</definedName>
    <definedName name="TFM55B" localSheetId="32">#REF!</definedName>
    <definedName name="TFM55B" localSheetId="41">#REF!</definedName>
    <definedName name="TFM55B" localSheetId="37">#REF!</definedName>
    <definedName name="TFM55B" localSheetId="19">#REF!</definedName>
    <definedName name="TFM55B" localSheetId="20">#REF!</definedName>
    <definedName name="TFM55B" localSheetId="24">#REF!</definedName>
    <definedName name="TFM55B" localSheetId="21">#REF!</definedName>
    <definedName name="TFM55B" localSheetId="28">#REF!</definedName>
    <definedName name="TFM55B" localSheetId="43">#REF!</definedName>
    <definedName name="TFM55B" localSheetId="42">#REF!</definedName>
    <definedName name="TFM55B" localSheetId="40">#REF!</definedName>
    <definedName name="TFM55B">TFM55B!$B$1</definedName>
    <definedName name="TFM55B_Debt_Related" localSheetId="54">TFM55B!$B$18:$H$29</definedName>
    <definedName name="TFM55B_GOV_SEC" localSheetId="54">TFM55B!$B$12:$H$16</definedName>
    <definedName name="TFM55BNAV" localSheetId="54">TFM55B!$B$42:$B$49</definedName>
    <definedName name="TFM55C" localSheetId="1">#REF!</definedName>
    <definedName name="TFM55C" localSheetId="2">#REF!</definedName>
    <definedName name="TFM55C" localSheetId="3">#REF!</definedName>
    <definedName name="TFM55C" localSheetId="33">#REF!</definedName>
    <definedName name="TFM55C" localSheetId="16">#REF!</definedName>
    <definedName name="TFM55C" localSheetId="39">#REF!</definedName>
    <definedName name="TFM55C" localSheetId="34">#REF!</definedName>
    <definedName name="TFM55C" localSheetId="6">#REF!</definedName>
    <definedName name="TFM55C" localSheetId="22">#REF!</definedName>
    <definedName name="TFM55C" localSheetId="25">#REF!</definedName>
    <definedName name="TFM55C" localSheetId="27">#REF!</definedName>
    <definedName name="TFM55C" localSheetId="35">#REF!</definedName>
    <definedName name="TFM55C" localSheetId="30">#REF!</definedName>
    <definedName name="TFM55C" localSheetId="29">#REF!</definedName>
    <definedName name="TFM55C" localSheetId="23">#REF!</definedName>
    <definedName name="TFM55C" localSheetId="36">#REF!</definedName>
    <definedName name="TFM55C" localSheetId="38">#REF!</definedName>
    <definedName name="TFM55C" localSheetId="5">#REF!</definedName>
    <definedName name="TFM55C" localSheetId="26">#REF!</definedName>
    <definedName name="TFM55C" localSheetId="4">#REF!</definedName>
    <definedName name="TFM55C" localSheetId="31">#REF!</definedName>
    <definedName name="TFM55C" localSheetId="32">#REF!</definedName>
    <definedName name="TFM55C" localSheetId="41">#REF!</definedName>
    <definedName name="TFM55C" localSheetId="37">#REF!</definedName>
    <definedName name="TFM55C" localSheetId="19">#REF!</definedName>
    <definedName name="TFM55C" localSheetId="20">#REF!</definedName>
    <definedName name="TFM55C" localSheetId="24">#REF!</definedName>
    <definedName name="TFM55C" localSheetId="21">#REF!</definedName>
    <definedName name="TFM55C" localSheetId="28">#REF!</definedName>
    <definedName name="TFM55C" localSheetId="43">#REF!</definedName>
    <definedName name="TFM55C" localSheetId="42">#REF!</definedName>
    <definedName name="TFM55C" localSheetId="40">#REF!</definedName>
    <definedName name="TFM55C">#REF!</definedName>
    <definedName name="TFM55D" localSheetId="33">#REF!</definedName>
    <definedName name="TFM55D" localSheetId="16">#N/A</definedName>
    <definedName name="TFM55D" localSheetId="39">#REF!</definedName>
    <definedName name="TFM55D" localSheetId="34">#REF!</definedName>
    <definedName name="TFM55D" localSheetId="6">#REF!</definedName>
    <definedName name="TFM55D" localSheetId="22">#REF!</definedName>
    <definedName name="TFM55D" localSheetId="25">#REF!</definedName>
    <definedName name="TFM55D" localSheetId="27">#REF!</definedName>
    <definedName name="TFM55D" localSheetId="35">#REF!</definedName>
    <definedName name="TFM55D" localSheetId="30">#REF!</definedName>
    <definedName name="TFM55D" localSheetId="29">#REF!</definedName>
    <definedName name="TFM55D" localSheetId="23">#REF!</definedName>
    <definedName name="TFM55D" localSheetId="36">#REF!</definedName>
    <definedName name="TFM55D" localSheetId="38">#REF!</definedName>
    <definedName name="TFM55D" localSheetId="5">#REF!</definedName>
    <definedName name="TFM55D" localSheetId="26">#REF!</definedName>
    <definedName name="TFM55D" localSheetId="4">#REF!</definedName>
    <definedName name="TFM55D" localSheetId="31">#REF!</definedName>
    <definedName name="TFM55D" localSheetId="32">#REF!</definedName>
    <definedName name="TFM55D" localSheetId="41">#REF!</definedName>
    <definedName name="TFM55D" localSheetId="37">#REF!</definedName>
    <definedName name="TFM55D" localSheetId="19">#REF!</definedName>
    <definedName name="TFM55D" localSheetId="20">#REF!</definedName>
    <definedName name="TFM55D" localSheetId="24">#REF!</definedName>
    <definedName name="TFM55D" localSheetId="21">#REF!</definedName>
    <definedName name="TFM55D" localSheetId="28">#REF!</definedName>
    <definedName name="TFM55D" localSheetId="43">#REF!</definedName>
    <definedName name="TFM55D" localSheetId="42">#REF!</definedName>
    <definedName name="TFM55D" localSheetId="40">#REF!</definedName>
    <definedName name="TFM55D">TFM55D!$B$1</definedName>
    <definedName name="TFM55D_Debt_Related" localSheetId="53">TFM55D!$B$17:$H$34</definedName>
    <definedName name="TFM55D_GOV_SEC" localSheetId="53">TFM55D!$B$11:$H$15</definedName>
    <definedName name="TFM55DNAV" localSheetId="53">TFM55D!$B$47:$B$54</definedName>
    <definedName name="TFM55E" localSheetId="33">#REF!</definedName>
    <definedName name="TFM55E" localSheetId="16">#N/A</definedName>
    <definedName name="TFM55E" localSheetId="39">#REF!</definedName>
    <definedName name="TFM55E" localSheetId="34">#REF!</definedName>
    <definedName name="TFM55E" localSheetId="6">#REF!</definedName>
    <definedName name="TFM55E" localSheetId="22">#REF!</definedName>
    <definedName name="TFM55E" localSheetId="25">#REF!</definedName>
    <definedName name="TFM55E" localSheetId="27">#REF!</definedName>
    <definedName name="TFM55E" localSheetId="35">#REF!</definedName>
    <definedName name="TFM55E" localSheetId="30">#REF!</definedName>
    <definedName name="TFM55E" localSheetId="29">#REF!</definedName>
    <definedName name="TFM55E" localSheetId="23">#REF!</definedName>
    <definedName name="TFM55E" localSheetId="36">#REF!</definedName>
    <definedName name="TFM55E" localSheetId="38">#REF!</definedName>
    <definedName name="TFM55E" localSheetId="5">#REF!</definedName>
    <definedName name="TFM55E" localSheetId="26">#REF!</definedName>
    <definedName name="TFM55E" localSheetId="4">#REF!</definedName>
    <definedName name="TFM55E" localSheetId="31">#REF!</definedName>
    <definedName name="TFM55E" localSheetId="32">#REF!</definedName>
    <definedName name="TFM55E" localSheetId="41">#REF!</definedName>
    <definedName name="TFM55E" localSheetId="37">#REF!</definedName>
    <definedName name="TFM55E" localSheetId="19">#REF!</definedName>
    <definedName name="TFM55E" localSheetId="20">#REF!</definedName>
    <definedName name="TFM55E" localSheetId="24">#REF!</definedName>
    <definedName name="TFM55E" localSheetId="21">#REF!</definedName>
    <definedName name="TFM55E" localSheetId="28">#REF!</definedName>
    <definedName name="TFM55E" localSheetId="43">#REF!</definedName>
    <definedName name="TFM55E" localSheetId="42">#REF!</definedName>
    <definedName name="TFM55E" localSheetId="40">#REF!</definedName>
    <definedName name="TFM55E">TFM55E!$B$1</definedName>
    <definedName name="TFM55E_Debt_Related" localSheetId="52">TFM55E!$B$17:$H$32</definedName>
    <definedName name="TFM55E_GOV_SEC" localSheetId="52">TFM55E!$B$11:$H$15</definedName>
    <definedName name="TFM55ENAV" localSheetId="52">TFM55E!$B$45:$B$52</definedName>
    <definedName name="TFM55F" localSheetId="33">#REF!</definedName>
    <definedName name="TFM55F" localSheetId="16">#N/A</definedName>
    <definedName name="TFM55F" localSheetId="39">#REF!</definedName>
    <definedName name="TFM55F" localSheetId="34">#REF!</definedName>
    <definedName name="TFM55F" localSheetId="6">#REF!</definedName>
    <definedName name="TFM55F" localSheetId="22">#REF!</definedName>
    <definedName name="TFM55F" localSheetId="25">#REF!</definedName>
    <definedName name="TFM55F" localSheetId="27">#REF!</definedName>
    <definedName name="TFM55F" localSheetId="35">#REF!</definedName>
    <definedName name="TFM55F" localSheetId="30">#REF!</definedName>
    <definedName name="TFM55F" localSheetId="29">#REF!</definedName>
    <definedName name="TFM55F" localSheetId="23">#REF!</definedName>
    <definedName name="TFM55F" localSheetId="36">#REF!</definedName>
    <definedName name="TFM55F" localSheetId="38">#REF!</definedName>
    <definedName name="TFM55F" localSheetId="5">#REF!</definedName>
    <definedName name="TFM55F" localSheetId="26">#REF!</definedName>
    <definedName name="TFM55F" localSheetId="4">#REF!</definedName>
    <definedName name="TFM55F" localSheetId="31">#REF!</definedName>
    <definedName name="TFM55F" localSheetId="32">#REF!</definedName>
    <definedName name="TFM55F" localSheetId="41">#REF!</definedName>
    <definedName name="TFM55F" localSheetId="37">#REF!</definedName>
    <definedName name="TFM55F" localSheetId="19">#REF!</definedName>
    <definedName name="TFM55F" localSheetId="20">#REF!</definedName>
    <definedName name="TFM55F" localSheetId="24">#REF!</definedName>
    <definedName name="TFM55F" localSheetId="21">#REF!</definedName>
    <definedName name="TFM55F" localSheetId="28">#REF!</definedName>
    <definedName name="TFM55F" localSheetId="43">#REF!</definedName>
    <definedName name="TFM55F" localSheetId="42">#REF!</definedName>
    <definedName name="TFM55F" localSheetId="40">#REF!</definedName>
    <definedName name="TFM55F">TFM55F!$B$1</definedName>
    <definedName name="TFM55F_Debt_Related" localSheetId="51">TFM55F!$B$17:$H$33</definedName>
    <definedName name="TFM55F_GOV_SEC" localSheetId="51">TFM55F!$B$11:$H$15</definedName>
    <definedName name="TFM55FNAV" localSheetId="51">TFM55F!$B$46:$B$53</definedName>
    <definedName name="TFM55G" localSheetId="33">#REF!</definedName>
    <definedName name="TFM55G" localSheetId="16">#N/A</definedName>
    <definedName name="TFM55G" localSheetId="39">#REF!</definedName>
    <definedName name="TFM55G" localSheetId="34">#REF!</definedName>
    <definedName name="TFM55G" localSheetId="6">#REF!</definedName>
    <definedName name="TFM55G" localSheetId="22">#REF!</definedName>
    <definedName name="TFM55G" localSheetId="25">#REF!</definedName>
    <definedName name="TFM55G" localSheetId="27">#REF!</definedName>
    <definedName name="TFM55G" localSheetId="35">#REF!</definedName>
    <definedName name="TFM55G" localSheetId="30">#REF!</definedName>
    <definedName name="TFM55G" localSheetId="29">#REF!</definedName>
    <definedName name="TFM55G" localSheetId="23">#REF!</definedName>
    <definedName name="TFM55G" localSheetId="36">#REF!</definedName>
    <definedName name="TFM55G" localSheetId="38">#REF!</definedName>
    <definedName name="TFM55G" localSheetId="5">#REF!</definedName>
    <definedName name="TFM55G" localSheetId="26">#REF!</definedName>
    <definedName name="TFM55G" localSheetId="4">#REF!</definedName>
    <definedName name="TFM55G" localSheetId="31">#REF!</definedName>
    <definedName name="TFM55G" localSheetId="32">#REF!</definedName>
    <definedName name="TFM55G" localSheetId="41">#REF!</definedName>
    <definedName name="TFM55G" localSheetId="37">#REF!</definedName>
    <definedName name="TFM55G" localSheetId="19">#REF!</definedName>
    <definedName name="TFM55G" localSheetId="20">#REF!</definedName>
    <definedName name="TFM55G" localSheetId="24">#REF!</definedName>
    <definedName name="TFM55G" localSheetId="21">#REF!</definedName>
    <definedName name="TFM55G" localSheetId="28">#REF!</definedName>
    <definedName name="TFM55G" localSheetId="43">#REF!</definedName>
    <definedName name="TFM55G" localSheetId="42">#REF!</definedName>
    <definedName name="TFM55G" localSheetId="40">#REF!</definedName>
    <definedName name="TFM55G">TFM55G!$B$1</definedName>
    <definedName name="TFM55G_Debt_Related" localSheetId="50">TFM55G!$B$18:$H$33</definedName>
    <definedName name="TFM55G_GOV_SEC" localSheetId="50">TFM55G!$B$11:$H$16</definedName>
    <definedName name="TFM55GNAV" localSheetId="50">TFM55G!$B$46:$B$53</definedName>
    <definedName name="TFM55H" localSheetId="1">#REF!</definedName>
    <definedName name="TFM55H" localSheetId="2">#REF!</definedName>
    <definedName name="TFM55H" localSheetId="3">#REF!</definedName>
    <definedName name="TFM55H" localSheetId="33">#REF!</definedName>
    <definedName name="TFM55H" localSheetId="16">#REF!</definedName>
    <definedName name="TFM55H" localSheetId="39">#REF!</definedName>
    <definedName name="TFM55H" localSheetId="34">#REF!</definedName>
    <definedName name="TFM55H" localSheetId="6">#REF!</definedName>
    <definedName name="TFM55H" localSheetId="22">#REF!</definedName>
    <definedName name="TFM55H" localSheetId="25">#REF!</definedName>
    <definedName name="TFM55H" localSheetId="27">#REF!</definedName>
    <definedName name="TFM55H" localSheetId="35">#REF!</definedName>
    <definedName name="TFM55H" localSheetId="30">#REF!</definedName>
    <definedName name="TFM55H" localSheetId="29">#REF!</definedName>
    <definedName name="TFM55H" localSheetId="23">#REF!</definedName>
    <definedName name="TFM55H" localSheetId="36">#REF!</definedName>
    <definedName name="TFM55H" localSheetId="38">#REF!</definedName>
    <definedName name="TFM55H" localSheetId="5">#REF!</definedName>
    <definedName name="TFM55H" localSheetId="26">#REF!</definedName>
    <definedName name="TFM55H" localSheetId="4">#REF!</definedName>
    <definedName name="TFM55H" localSheetId="31">#REF!</definedName>
    <definedName name="TFM55H" localSheetId="32">#REF!</definedName>
    <definedName name="TFM55H" localSheetId="41">#REF!</definedName>
    <definedName name="TFM55H" localSheetId="37">#REF!</definedName>
    <definedName name="TFM55H" localSheetId="19">#REF!</definedName>
    <definedName name="TFM55H" localSheetId="20">#REF!</definedName>
    <definedName name="TFM55H" localSheetId="24">#REF!</definedName>
    <definedName name="TFM55H" localSheetId="21">#REF!</definedName>
    <definedName name="TFM55H" localSheetId="28">#REF!</definedName>
    <definedName name="TFM55H" localSheetId="43">#REF!</definedName>
    <definedName name="TFM55H" localSheetId="42">#REF!</definedName>
    <definedName name="TFM55H" localSheetId="40">#REF!</definedName>
    <definedName name="TFM55H">#REF!</definedName>
    <definedName name="TFM55I" localSheetId="33">#REF!</definedName>
    <definedName name="TFM55I" localSheetId="16">#N/A</definedName>
    <definedName name="TFM55I" localSheetId="39">#REF!</definedName>
    <definedName name="TFM55I" localSheetId="34">#REF!</definedName>
    <definedName name="TFM55I" localSheetId="6">#REF!</definedName>
    <definedName name="TFM55I" localSheetId="22">#REF!</definedName>
    <definedName name="TFM55I" localSheetId="25">#REF!</definedName>
    <definedName name="TFM55I" localSheetId="27">#REF!</definedName>
    <definedName name="TFM55I" localSheetId="35">#REF!</definedName>
    <definedName name="TFM55I" localSheetId="30">#REF!</definedName>
    <definedName name="TFM55I" localSheetId="29">#REF!</definedName>
    <definedName name="TFM55I" localSheetId="23">#REF!</definedName>
    <definedName name="TFM55I" localSheetId="36">#REF!</definedName>
    <definedName name="TFM55I" localSheetId="38">#REF!</definedName>
    <definedName name="TFM55I" localSheetId="5">#REF!</definedName>
    <definedName name="TFM55I" localSheetId="26">#REF!</definedName>
    <definedName name="TFM55I" localSheetId="4">#REF!</definedName>
    <definedName name="TFM55I" localSheetId="31">#REF!</definedName>
    <definedName name="TFM55I" localSheetId="32">#REF!</definedName>
    <definedName name="TFM55I" localSheetId="41">#REF!</definedName>
    <definedName name="TFM55I" localSheetId="37">#REF!</definedName>
    <definedName name="TFM55I" localSheetId="19">#REF!</definedName>
    <definedName name="TFM55I" localSheetId="20">#REF!</definedName>
    <definedName name="TFM55I" localSheetId="24">#REF!</definedName>
    <definedName name="TFM55I" localSheetId="21">#REF!</definedName>
    <definedName name="TFM55I" localSheetId="28">#REF!</definedName>
    <definedName name="TFM55I" localSheetId="43">#REF!</definedName>
    <definedName name="TFM55I" localSheetId="42">#REF!</definedName>
    <definedName name="TFM55I" localSheetId="40">#REF!</definedName>
    <definedName name="TFM55I">TFM55I!$B$1</definedName>
    <definedName name="TFM55I_Debt_Related" localSheetId="49">TFM55I!$B$11:$H$27</definedName>
    <definedName name="TFM55INAV" localSheetId="49">TFM55I!$B$40:$B$47</definedName>
    <definedName name="TFM55J" localSheetId="1">#REF!</definedName>
    <definedName name="TFM55J" localSheetId="2">#REF!</definedName>
    <definedName name="TFM55J" localSheetId="3">#REF!</definedName>
    <definedName name="TFM55J" localSheetId="33">#REF!</definedName>
    <definedName name="TFM55J" localSheetId="16">#REF!</definedName>
    <definedName name="TFM55J" localSheetId="39">#REF!</definedName>
    <definedName name="TFM55J" localSheetId="34">#REF!</definedName>
    <definedName name="TFM55J" localSheetId="6">#REF!</definedName>
    <definedName name="TFM55J" localSheetId="22">#REF!</definedName>
    <definedName name="TFM55J" localSheetId="25">#REF!</definedName>
    <definedName name="TFM55J" localSheetId="27">#REF!</definedName>
    <definedName name="TFM55J" localSheetId="35">#REF!</definedName>
    <definedName name="TFM55J" localSheetId="30">#REF!</definedName>
    <definedName name="TFM55J" localSheetId="29">#REF!</definedName>
    <definedName name="TFM55J" localSheetId="23">#REF!</definedName>
    <definedName name="TFM55J" localSheetId="36">#REF!</definedName>
    <definedName name="TFM55J" localSheetId="38">#REF!</definedName>
    <definedName name="TFM55J" localSheetId="5">#REF!</definedName>
    <definedName name="TFM55J" localSheetId="26">#REF!</definedName>
    <definedName name="TFM55J" localSheetId="4">#REF!</definedName>
    <definedName name="TFM55J" localSheetId="31">#REF!</definedName>
    <definedName name="TFM55J" localSheetId="32">#REF!</definedName>
    <definedName name="TFM55J" localSheetId="41">#REF!</definedName>
    <definedName name="TFM55J" localSheetId="37">#REF!</definedName>
    <definedName name="TFM55J" localSheetId="19">#REF!</definedName>
    <definedName name="TFM55J" localSheetId="20">#REF!</definedName>
    <definedName name="TFM55J" localSheetId="24">#REF!</definedName>
    <definedName name="TFM55J" localSheetId="21">#REF!</definedName>
    <definedName name="TFM55J" localSheetId="28">#REF!</definedName>
    <definedName name="TFM55J" localSheetId="43">#REF!</definedName>
    <definedName name="TFM55J" localSheetId="42">#REF!</definedName>
    <definedName name="TFM55J" localSheetId="40">#REF!</definedName>
    <definedName name="TFM55J">#REF!</definedName>
    <definedName name="TFM56A" localSheetId="33">#REF!</definedName>
    <definedName name="TFM56A" localSheetId="16">#N/A</definedName>
    <definedName name="TFM56A" localSheetId="39">#REF!</definedName>
    <definedName name="TFM56A" localSheetId="34">#REF!</definedName>
    <definedName name="TFM56A" localSheetId="6">#REF!</definedName>
    <definedName name="TFM56A" localSheetId="22">#REF!</definedName>
    <definedName name="TFM56A" localSheetId="25">#REF!</definedName>
    <definedName name="TFM56A" localSheetId="27">#REF!</definedName>
    <definedName name="TFM56A" localSheetId="35">#REF!</definedName>
    <definedName name="TFM56A" localSheetId="30">#REF!</definedName>
    <definedName name="TFM56A" localSheetId="29">#REF!</definedName>
    <definedName name="TFM56A" localSheetId="23">#REF!</definedName>
    <definedName name="TFM56A" localSheetId="36">#REF!</definedName>
    <definedName name="TFM56A" localSheetId="38">#REF!</definedName>
    <definedName name="TFM56A" localSheetId="5">#REF!</definedName>
    <definedName name="TFM56A" localSheetId="26">#REF!</definedName>
    <definedName name="TFM56A" localSheetId="4">#REF!</definedName>
    <definedName name="TFM56A" localSheetId="31">#REF!</definedName>
    <definedName name="TFM56A" localSheetId="32">#REF!</definedName>
    <definedName name="TFM56A" localSheetId="41">#REF!</definedName>
    <definedName name="TFM56A" localSheetId="37">#REF!</definedName>
    <definedName name="TFM56A" localSheetId="19">#REF!</definedName>
    <definedName name="TFM56A" localSheetId="20">#REF!</definedName>
    <definedName name="TFM56A" localSheetId="24">#REF!</definedName>
    <definedName name="TFM56A" localSheetId="21">#REF!</definedName>
    <definedName name="TFM56A" localSheetId="28">#REF!</definedName>
    <definedName name="TFM56A" localSheetId="43">#REF!</definedName>
    <definedName name="TFM56A" localSheetId="42">#REF!</definedName>
    <definedName name="TFM56A" localSheetId="40">#REF!</definedName>
    <definedName name="TFM56A">TFM56A!$B$1</definedName>
    <definedName name="TFM56A_Debt_Related" localSheetId="48">TFM56A!$B$11:$H$26</definedName>
    <definedName name="TFM56ANAV" localSheetId="48">TFM56A!$B$39:$B$46</definedName>
    <definedName name="TFM56B" localSheetId="33">#REF!</definedName>
    <definedName name="TFM56B" localSheetId="16">#N/A</definedName>
    <definedName name="TFM56B" localSheetId="39">#REF!</definedName>
    <definedName name="TFM56B" localSheetId="34">#REF!</definedName>
    <definedName name="TFM56B" localSheetId="6">#REF!</definedName>
    <definedName name="TFM56B" localSheetId="22">#REF!</definedName>
    <definedName name="TFM56B" localSheetId="25">#REF!</definedName>
    <definedName name="TFM56B" localSheetId="27">#REF!</definedName>
    <definedName name="TFM56B" localSheetId="35">#REF!</definedName>
    <definedName name="TFM56B" localSheetId="30">#REF!</definedName>
    <definedName name="TFM56B" localSheetId="29">#REF!</definedName>
    <definedName name="TFM56B" localSheetId="23">#REF!</definedName>
    <definedName name="TFM56B" localSheetId="36">#REF!</definedName>
    <definedName name="TFM56B" localSheetId="38">#REF!</definedName>
    <definedName name="TFM56B" localSheetId="5">#REF!</definedName>
    <definedName name="TFM56B" localSheetId="26">#REF!</definedName>
    <definedName name="TFM56B" localSheetId="4">#REF!</definedName>
    <definedName name="TFM56B" localSheetId="31">#REF!</definedName>
    <definedName name="TFM56B" localSheetId="32">#REF!</definedName>
    <definedName name="TFM56B" localSheetId="41">#REF!</definedName>
    <definedName name="TFM56B" localSheetId="37">#REF!</definedName>
    <definedName name="TFM56B" localSheetId="19">#REF!</definedName>
    <definedName name="TFM56B" localSheetId="20">#REF!</definedName>
    <definedName name="TFM56B" localSheetId="24">#REF!</definedName>
    <definedName name="TFM56B" localSheetId="21">#REF!</definedName>
    <definedName name="TFM56B" localSheetId="28">#REF!</definedName>
    <definedName name="TFM56B" localSheetId="43">#REF!</definedName>
    <definedName name="TFM56B" localSheetId="42">#REF!</definedName>
    <definedName name="TFM56B" localSheetId="40">#REF!</definedName>
    <definedName name="TFM56B">TFM56B!$B$1</definedName>
    <definedName name="TFM56B_Debt_Related" localSheetId="47">TFM56B!$B$11:$H$31</definedName>
    <definedName name="TFM56BNAV" localSheetId="47">TFM56B!$B$44:$B$51</definedName>
    <definedName name="TFM56C" localSheetId="33">#REF!</definedName>
    <definedName name="TFM56C" localSheetId="16">#N/A</definedName>
    <definedName name="TFM56C" localSheetId="39">#REF!</definedName>
    <definedName name="TFM56C" localSheetId="34">#REF!</definedName>
    <definedName name="TFM56C" localSheetId="6">#REF!</definedName>
    <definedName name="TFM56C" localSheetId="22">#REF!</definedName>
    <definedName name="TFM56C" localSheetId="25">#REF!</definedName>
    <definedName name="TFM56C" localSheetId="27">#REF!</definedName>
    <definedName name="TFM56C" localSheetId="35">#REF!</definedName>
    <definedName name="TFM56C" localSheetId="30">#REF!</definedName>
    <definedName name="TFM56C" localSheetId="29">#REF!</definedName>
    <definedName name="TFM56C" localSheetId="23">#REF!</definedName>
    <definedName name="TFM56C" localSheetId="36">#REF!</definedName>
    <definedName name="TFM56C" localSheetId="38">#REF!</definedName>
    <definedName name="TFM56C" localSheetId="5">#REF!</definedName>
    <definedName name="TFM56C" localSheetId="26">#REF!</definedName>
    <definedName name="TFM56C" localSheetId="4">#REF!</definedName>
    <definedName name="TFM56C" localSheetId="31">#REF!</definedName>
    <definedName name="TFM56C" localSheetId="32">#REF!</definedName>
    <definedName name="TFM56C" localSheetId="41">#REF!</definedName>
    <definedName name="TFM56C" localSheetId="37">#REF!</definedName>
    <definedName name="TFM56C" localSheetId="19">#REF!</definedName>
    <definedName name="TFM56C" localSheetId="20">#REF!</definedName>
    <definedName name="TFM56C" localSheetId="24">#REF!</definedName>
    <definedName name="TFM56C" localSheetId="21">#REF!</definedName>
    <definedName name="TFM56C" localSheetId="28">#REF!</definedName>
    <definedName name="TFM56C" localSheetId="43">#REF!</definedName>
    <definedName name="TFM56C" localSheetId="42">#REF!</definedName>
    <definedName name="TFM56C" localSheetId="40">#REF!</definedName>
    <definedName name="TFM56C">TFM56C!$B$1</definedName>
    <definedName name="TFM56C_Debt_Related" localSheetId="46">TFM56C!$B$11:$H$26</definedName>
    <definedName name="TFM56CNAV" localSheetId="46">TFM56C!$B$39:$B$46</definedName>
    <definedName name="TFM56D" localSheetId="33">#REF!</definedName>
    <definedName name="TFM56D" localSheetId="16">#N/A</definedName>
    <definedName name="TFM56D" localSheetId="39">#REF!</definedName>
    <definedName name="TFM56D" localSheetId="34">#REF!</definedName>
    <definedName name="TFM56D" localSheetId="6">#REF!</definedName>
    <definedName name="TFM56D" localSheetId="22">#REF!</definedName>
    <definedName name="TFM56D" localSheetId="25">#REF!</definedName>
    <definedName name="TFM56D" localSheetId="27">#REF!</definedName>
    <definedName name="TFM56D" localSheetId="35">#REF!</definedName>
    <definedName name="TFM56D" localSheetId="30">#REF!</definedName>
    <definedName name="TFM56D" localSheetId="29">#REF!</definedName>
    <definedName name="TFM56D" localSheetId="23">#REF!</definedName>
    <definedName name="TFM56D" localSheetId="36">#REF!</definedName>
    <definedName name="TFM56D" localSheetId="38">#REF!</definedName>
    <definedName name="TFM56D" localSheetId="5">#REF!</definedName>
    <definedName name="TFM56D" localSheetId="26">#REF!</definedName>
    <definedName name="TFM56D" localSheetId="4">#REF!</definedName>
    <definedName name="TFM56D" localSheetId="31">#REF!</definedName>
    <definedName name="TFM56D" localSheetId="32">#REF!</definedName>
    <definedName name="TFM56D" localSheetId="41">#REF!</definedName>
    <definedName name="TFM56D" localSheetId="37">#REF!</definedName>
    <definedName name="TFM56D" localSheetId="19">#REF!</definedName>
    <definedName name="TFM56D" localSheetId="20">#REF!</definedName>
    <definedName name="TFM56D" localSheetId="24">#REF!</definedName>
    <definedName name="TFM56D" localSheetId="21">#REF!</definedName>
    <definedName name="TFM56D" localSheetId="28">#REF!</definedName>
    <definedName name="TFM56D" localSheetId="43">#REF!</definedName>
    <definedName name="TFM56D" localSheetId="42">#REF!</definedName>
    <definedName name="TFM56D" localSheetId="40">#REF!</definedName>
    <definedName name="TFM56D">TFM56D!$B$1</definedName>
    <definedName name="TFM56D_Debt_Related" localSheetId="45">TFM56D!$B$11:$H$26</definedName>
    <definedName name="TFM56DNAV" localSheetId="45">TFM56D!$B$39:$B$46</definedName>
    <definedName name="TFM56E" localSheetId="1">#REF!</definedName>
    <definedName name="TFM56E" localSheetId="2">#REF!</definedName>
    <definedName name="TFM56E" localSheetId="3">#REF!</definedName>
    <definedName name="TFM56E" localSheetId="33">#REF!</definedName>
    <definedName name="TFM56E" localSheetId="16">#REF!</definedName>
    <definedName name="TFM56E" localSheetId="39">#REF!</definedName>
    <definedName name="TFM56E" localSheetId="34">#REF!</definedName>
    <definedName name="TFM56E" localSheetId="6">#REF!</definedName>
    <definedName name="TFM56E" localSheetId="22">#REF!</definedName>
    <definedName name="TFM56E" localSheetId="25">#REF!</definedName>
    <definedName name="TFM56E" localSheetId="27">#REF!</definedName>
    <definedName name="TFM56E" localSheetId="35">#REF!</definedName>
    <definedName name="TFM56E" localSheetId="30">#REF!</definedName>
    <definedName name="TFM56E" localSheetId="29">#REF!</definedName>
    <definedName name="TFM56E" localSheetId="23">#REF!</definedName>
    <definedName name="TFM56E" localSheetId="36">#REF!</definedName>
    <definedName name="TFM56E" localSheetId="38">#REF!</definedName>
    <definedName name="TFM56E" localSheetId="5">#REF!</definedName>
    <definedName name="TFM56E" localSheetId="26">#REF!</definedName>
    <definedName name="TFM56E" localSheetId="4">#REF!</definedName>
    <definedName name="TFM56E" localSheetId="31">#REF!</definedName>
    <definedName name="TFM56E" localSheetId="32">#REF!</definedName>
    <definedName name="TFM56E" localSheetId="41">#REF!</definedName>
    <definedName name="TFM56E" localSheetId="37">#REF!</definedName>
    <definedName name="TFM56E" localSheetId="19">#REF!</definedName>
    <definedName name="TFM56E" localSheetId="20">#REF!</definedName>
    <definedName name="TFM56E" localSheetId="24">#REF!</definedName>
    <definedName name="TFM56E" localSheetId="21">#REF!</definedName>
    <definedName name="TFM56E" localSheetId="28">#REF!</definedName>
    <definedName name="TFM56E" localSheetId="43">#REF!</definedName>
    <definedName name="TFM56E" localSheetId="42">#REF!</definedName>
    <definedName name="TFM56E" localSheetId="40">#REF!</definedName>
    <definedName name="TFM56E">#REF!</definedName>
    <definedName name="TFM56F" localSheetId="33">#REF!</definedName>
    <definedName name="TFM56F" localSheetId="16">#N/A</definedName>
    <definedName name="TFM56F" localSheetId="39">#REF!</definedName>
    <definedName name="TFM56F" localSheetId="34">#REF!</definedName>
    <definedName name="TFM56F" localSheetId="6">#REF!</definedName>
    <definedName name="TFM56F" localSheetId="22">#REF!</definedName>
    <definedName name="TFM56F" localSheetId="25">#REF!</definedName>
    <definedName name="TFM56F" localSheetId="27">#REF!</definedName>
    <definedName name="TFM56F" localSheetId="35">#REF!</definedName>
    <definedName name="TFM56F" localSheetId="30">#REF!</definedName>
    <definedName name="TFM56F" localSheetId="29">#REF!</definedName>
    <definedName name="TFM56F" localSheetId="23">#REF!</definedName>
    <definedName name="TFM56F" localSheetId="36">#REF!</definedName>
    <definedName name="TFM56F" localSheetId="38">#REF!</definedName>
    <definedName name="TFM56F" localSheetId="5">#REF!</definedName>
    <definedName name="TFM56F" localSheetId="26">#REF!</definedName>
    <definedName name="TFM56F" localSheetId="4">#REF!</definedName>
    <definedName name="TFM56F" localSheetId="31">#REF!</definedName>
    <definedName name="TFM56F" localSheetId="32">#REF!</definedName>
    <definedName name="TFM56F" localSheetId="41">#REF!</definedName>
    <definedName name="TFM56F" localSheetId="37">#REF!</definedName>
    <definedName name="TFM56F" localSheetId="19">#REF!</definedName>
    <definedName name="TFM56F" localSheetId="20">#REF!</definedName>
    <definedName name="TFM56F" localSheetId="24">#REF!</definedName>
    <definedName name="TFM56F" localSheetId="21">#REF!</definedName>
    <definedName name="TFM56F" localSheetId="28">#REF!</definedName>
    <definedName name="TFM56F" localSheetId="43">#REF!</definedName>
    <definedName name="TFM56F" localSheetId="42">#REF!</definedName>
    <definedName name="TFM56F" localSheetId="40">#REF!</definedName>
    <definedName name="TFM56F">TFM56F!$B$1</definedName>
    <definedName name="TFM56F_Debt_Related" localSheetId="44">TFM56F!$B$11:$H$30</definedName>
    <definedName name="TFM56FNAV" localSheetId="44">TFM56F!$B$43:$B$50</definedName>
    <definedName name="TFMP02" localSheetId="1">#REF!</definedName>
    <definedName name="TFMP02" localSheetId="2">#REF!</definedName>
    <definedName name="TFMP02" localSheetId="3">#REF!</definedName>
    <definedName name="TFMP02" localSheetId="33">#REF!</definedName>
    <definedName name="TFMP02" localSheetId="16">#REF!</definedName>
    <definedName name="TFMP02" localSheetId="39">#REF!</definedName>
    <definedName name="TFMP02" localSheetId="34">#REF!</definedName>
    <definedName name="TFMP02" localSheetId="6">#REF!</definedName>
    <definedName name="TFMP02" localSheetId="22">#REF!</definedName>
    <definedName name="TFMP02" localSheetId="25">#REF!</definedName>
    <definedName name="TFMP02" localSheetId="27">#REF!</definedName>
    <definedName name="TFMP02" localSheetId="35">#REF!</definedName>
    <definedName name="TFMP02" localSheetId="30">#REF!</definedName>
    <definedName name="TFMP02" localSheetId="29">#REF!</definedName>
    <definedName name="TFMP02" localSheetId="23">#REF!</definedName>
    <definedName name="TFMP02" localSheetId="36">#REF!</definedName>
    <definedName name="TFMP02" localSheetId="38">#REF!</definedName>
    <definedName name="TFMP02" localSheetId="5">#REF!</definedName>
    <definedName name="TFMP02" localSheetId="26">#REF!</definedName>
    <definedName name="TFMP02" localSheetId="4">#REF!</definedName>
    <definedName name="TFMP02" localSheetId="31">#REF!</definedName>
    <definedName name="TFMP02" localSheetId="32">#REF!</definedName>
    <definedName name="TFMP02" localSheetId="41">#REF!</definedName>
    <definedName name="TFMP02" localSheetId="37">#REF!</definedName>
    <definedName name="TFMP02" localSheetId="19">#REF!</definedName>
    <definedName name="TFMP02" localSheetId="20">#REF!</definedName>
    <definedName name="TFMP02" localSheetId="24">#REF!</definedName>
    <definedName name="TFMP02" localSheetId="21">#REF!</definedName>
    <definedName name="TFMP02" localSheetId="28">#REF!</definedName>
    <definedName name="TFMP02" localSheetId="43">#REF!</definedName>
    <definedName name="TFMP02" localSheetId="42">#REF!</definedName>
    <definedName name="TFMP02" localSheetId="40">#REF!</definedName>
    <definedName name="TFMP02">#REF!</definedName>
    <definedName name="TFMP04" localSheetId="1">#REF!</definedName>
    <definedName name="TFMP04" localSheetId="2">#REF!</definedName>
    <definedName name="TFMP04" localSheetId="3">#REF!</definedName>
    <definedName name="TFMP04" localSheetId="33">#REF!</definedName>
    <definedName name="TFMP04" localSheetId="16">#REF!</definedName>
    <definedName name="TFMP04" localSheetId="39">#REF!</definedName>
    <definedName name="TFMP04" localSheetId="34">#REF!</definedName>
    <definedName name="TFMP04" localSheetId="6">#REF!</definedName>
    <definedName name="TFMP04" localSheetId="22">#REF!</definedName>
    <definedName name="TFMP04" localSheetId="25">#REF!</definedName>
    <definedName name="TFMP04" localSheetId="27">#REF!</definedName>
    <definedName name="TFMP04" localSheetId="35">#REF!</definedName>
    <definedName name="TFMP04" localSheetId="30">#REF!</definedName>
    <definedName name="TFMP04" localSheetId="29">#REF!</definedName>
    <definedName name="TFMP04" localSheetId="23">#REF!</definedName>
    <definedName name="TFMP04" localSheetId="36">#REF!</definedName>
    <definedName name="TFMP04" localSheetId="38">#REF!</definedName>
    <definedName name="TFMP04" localSheetId="5">#REF!</definedName>
    <definedName name="TFMP04" localSheetId="26">#REF!</definedName>
    <definedName name="TFMP04" localSheetId="4">#REF!</definedName>
    <definedName name="TFMP04" localSheetId="31">#REF!</definedName>
    <definedName name="TFMP04" localSheetId="32">#REF!</definedName>
    <definedName name="TFMP04" localSheetId="41">#REF!</definedName>
    <definedName name="TFMP04" localSheetId="37">#REF!</definedName>
    <definedName name="TFMP04" localSheetId="19">#REF!</definedName>
    <definedName name="TFMP04" localSheetId="20">#REF!</definedName>
    <definedName name="TFMP04" localSheetId="24">#REF!</definedName>
    <definedName name="TFMP04" localSheetId="21">#REF!</definedName>
    <definedName name="TFMP04" localSheetId="28">#REF!</definedName>
    <definedName name="TFMP04" localSheetId="43">#REF!</definedName>
    <definedName name="TFMP04" localSheetId="42">#REF!</definedName>
    <definedName name="TFMP04" localSheetId="40">#REF!</definedName>
    <definedName name="TFMP04">#REF!</definedName>
    <definedName name="TFMP15" localSheetId="1">#REF!</definedName>
    <definedName name="TFMP15" localSheetId="2">#REF!</definedName>
    <definedName name="TFMP15" localSheetId="3">#REF!</definedName>
    <definedName name="TFMP15" localSheetId="33">#REF!</definedName>
    <definedName name="TFMP15" localSheetId="16">#REF!</definedName>
    <definedName name="TFMP15" localSheetId="39">#REF!</definedName>
    <definedName name="TFMP15" localSheetId="34">#REF!</definedName>
    <definedName name="TFMP15" localSheetId="6">#REF!</definedName>
    <definedName name="TFMP15" localSheetId="22">#REF!</definedName>
    <definedName name="TFMP15" localSheetId="25">#REF!</definedName>
    <definedName name="TFMP15" localSheetId="27">#REF!</definedName>
    <definedName name="TFMP15" localSheetId="35">#REF!</definedName>
    <definedName name="TFMP15" localSheetId="30">#REF!</definedName>
    <definedName name="TFMP15" localSheetId="29">#REF!</definedName>
    <definedName name="TFMP15" localSheetId="23">#REF!</definedName>
    <definedName name="TFMP15" localSheetId="36">#REF!</definedName>
    <definedName name="TFMP15" localSheetId="38">#REF!</definedName>
    <definedName name="TFMP15" localSheetId="5">#REF!</definedName>
    <definedName name="TFMP15" localSheetId="26">#REF!</definedName>
    <definedName name="TFMP15" localSheetId="4">#REF!</definedName>
    <definedName name="TFMP15" localSheetId="31">#REF!</definedName>
    <definedName name="TFMP15" localSheetId="32">#REF!</definedName>
    <definedName name="TFMP15" localSheetId="41">#REF!</definedName>
    <definedName name="TFMP15" localSheetId="37">#REF!</definedName>
    <definedName name="TFMP15" localSheetId="19">#REF!</definedName>
    <definedName name="TFMP15" localSheetId="20">#REF!</definedName>
    <definedName name="TFMP15" localSheetId="24">#REF!</definedName>
    <definedName name="TFMP15" localSheetId="21">#REF!</definedName>
    <definedName name="TFMP15" localSheetId="28">#REF!</definedName>
    <definedName name="TFMP15" localSheetId="43">#REF!</definedName>
    <definedName name="TFMP15" localSheetId="42">#REF!</definedName>
    <definedName name="TFMP15" localSheetId="40">#REF!</definedName>
    <definedName name="TFMP15">#REF!</definedName>
    <definedName name="TFMP19" localSheetId="1">#REF!</definedName>
    <definedName name="TFMP19" localSheetId="2">#REF!</definedName>
    <definedName name="TFMP19" localSheetId="3">#REF!</definedName>
    <definedName name="TFMP19" localSheetId="33">#REF!</definedName>
    <definedName name="TFMP19" localSheetId="16">#REF!</definedName>
    <definedName name="TFMP19" localSheetId="39">#REF!</definedName>
    <definedName name="TFMP19" localSheetId="34">#REF!</definedName>
    <definedName name="TFMP19" localSheetId="6">#REF!</definedName>
    <definedName name="TFMP19" localSheetId="22">#REF!</definedName>
    <definedName name="TFMP19" localSheetId="25">#REF!</definedName>
    <definedName name="TFMP19" localSheetId="27">#REF!</definedName>
    <definedName name="TFMP19" localSheetId="35">#REF!</definedName>
    <definedName name="TFMP19" localSheetId="30">#REF!</definedName>
    <definedName name="TFMP19" localSheetId="29">#REF!</definedName>
    <definedName name="TFMP19" localSheetId="23">#REF!</definedName>
    <definedName name="TFMP19" localSheetId="36">#REF!</definedName>
    <definedName name="TFMP19" localSheetId="38">#REF!</definedName>
    <definedName name="TFMP19" localSheetId="5">#REF!</definedName>
    <definedName name="TFMP19" localSheetId="26">#REF!</definedName>
    <definedName name="TFMP19" localSheetId="4">#REF!</definedName>
    <definedName name="TFMP19" localSheetId="31">#REF!</definedName>
    <definedName name="TFMP19" localSheetId="32">#REF!</definedName>
    <definedName name="TFMP19" localSheetId="41">#REF!</definedName>
    <definedName name="TFMP19" localSheetId="37">#REF!</definedName>
    <definedName name="TFMP19" localSheetId="19">#REF!</definedName>
    <definedName name="TFMP19" localSheetId="20">#REF!</definedName>
    <definedName name="TFMP19" localSheetId="24">#REF!</definedName>
    <definedName name="TFMP19" localSheetId="21">#REF!</definedName>
    <definedName name="TFMP19" localSheetId="28">#REF!</definedName>
    <definedName name="TFMP19" localSheetId="43">#REF!</definedName>
    <definedName name="TFMP19" localSheetId="42">#REF!</definedName>
    <definedName name="TFMP19" localSheetId="40">#REF!</definedName>
    <definedName name="TFMP19">#REF!</definedName>
    <definedName name="TFMP22" localSheetId="1">#REF!</definedName>
    <definedName name="TFMP22" localSheetId="2">#REF!</definedName>
    <definedName name="TFMP22" localSheetId="3">#REF!</definedName>
    <definedName name="TFMP22" localSheetId="33">#REF!</definedName>
    <definedName name="TFMP22" localSheetId="16">#REF!</definedName>
    <definedName name="TFMP22" localSheetId="39">#REF!</definedName>
    <definedName name="TFMP22" localSheetId="34">#REF!</definedName>
    <definedName name="TFMP22" localSheetId="6">#REF!</definedName>
    <definedName name="TFMP22" localSheetId="22">#REF!</definedName>
    <definedName name="TFMP22" localSheetId="25">#REF!</definedName>
    <definedName name="TFMP22" localSheetId="27">#REF!</definedName>
    <definedName name="TFMP22" localSheetId="35">#REF!</definedName>
    <definedName name="TFMP22" localSheetId="30">#REF!</definedName>
    <definedName name="TFMP22" localSheetId="29">#REF!</definedName>
    <definedName name="TFMP22" localSheetId="23">#REF!</definedName>
    <definedName name="TFMP22" localSheetId="36">#REF!</definedName>
    <definedName name="TFMP22" localSheetId="38">#REF!</definedName>
    <definedName name="TFMP22" localSheetId="5">#REF!</definedName>
    <definedName name="TFMP22" localSheetId="26">#REF!</definedName>
    <definedName name="TFMP22" localSheetId="4">#REF!</definedName>
    <definedName name="TFMP22" localSheetId="31">#REF!</definedName>
    <definedName name="TFMP22" localSheetId="32">#REF!</definedName>
    <definedName name="TFMP22" localSheetId="41">#REF!</definedName>
    <definedName name="TFMP22" localSheetId="37">#REF!</definedName>
    <definedName name="TFMP22" localSheetId="19">#REF!</definedName>
    <definedName name="TFMP22" localSheetId="20">#REF!</definedName>
    <definedName name="TFMP22" localSheetId="24">#REF!</definedName>
    <definedName name="TFMP22" localSheetId="21">#REF!</definedName>
    <definedName name="TFMP22" localSheetId="28">#REF!</definedName>
    <definedName name="TFMP22" localSheetId="43">#REF!</definedName>
    <definedName name="TFMP22" localSheetId="42">#REF!</definedName>
    <definedName name="TFMP22" localSheetId="40">#REF!</definedName>
    <definedName name="TFMP22">#REF!</definedName>
    <definedName name="TFMP23" localSheetId="1">#REF!</definedName>
    <definedName name="TFMP23" localSheetId="2">#REF!</definedName>
    <definedName name="TFMP23" localSheetId="3">#REF!</definedName>
    <definedName name="TFMP23" localSheetId="33">#REF!</definedName>
    <definedName name="TFMP23" localSheetId="16">#REF!</definedName>
    <definedName name="TFMP23" localSheetId="39">#REF!</definedName>
    <definedName name="TFMP23" localSheetId="34">#REF!</definedName>
    <definedName name="TFMP23" localSheetId="6">#REF!</definedName>
    <definedName name="TFMP23" localSheetId="22">#REF!</definedName>
    <definedName name="TFMP23" localSheetId="25">#REF!</definedName>
    <definedName name="TFMP23" localSheetId="27">#REF!</definedName>
    <definedName name="TFMP23" localSheetId="35">#REF!</definedName>
    <definedName name="TFMP23" localSheetId="30">#REF!</definedName>
    <definedName name="TFMP23" localSheetId="29">#REF!</definedName>
    <definedName name="TFMP23" localSheetId="23">#REF!</definedName>
    <definedName name="TFMP23" localSheetId="36">#REF!</definedName>
    <definedName name="TFMP23" localSheetId="38">#REF!</definedName>
    <definedName name="TFMP23" localSheetId="5">#REF!</definedName>
    <definedName name="TFMP23" localSheetId="26">#REF!</definedName>
    <definedName name="TFMP23" localSheetId="4">#REF!</definedName>
    <definedName name="TFMP23" localSheetId="31">#REF!</definedName>
    <definedName name="TFMP23" localSheetId="32">#REF!</definedName>
    <definedName name="TFMP23" localSheetId="41">#REF!</definedName>
    <definedName name="TFMP23" localSheetId="37">#REF!</definedName>
    <definedName name="TFMP23" localSheetId="19">#REF!</definedName>
    <definedName name="TFMP23" localSheetId="20">#REF!</definedName>
    <definedName name="TFMP23" localSheetId="24">#REF!</definedName>
    <definedName name="TFMP23" localSheetId="21">#REF!</definedName>
    <definedName name="TFMP23" localSheetId="28">#REF!</definedName>
    <definedName name="TFMP23" localSheetId="43">#REF!</definedName>
    <definedName name="TFMP23" localSheetId="42">#REF!</definedName>
    <definedName name="TFMP23" localSheetId="40">#REF!</definedName>
    <definedName name="TFMP23">#REF!</definedName>
    <definedName name="TFMP24" localSheetId="1">#REF!</definedName>
    <definedName name="TFMP24" localSheetId="2">#REF!</definedName>
    <definedName name="TFMP24" localSheetId="3">#REF!</definedName>
    <definedName name="TFMP24" localSheetId="33">#REF!</definedName>
    <definedName name="TFMP24" localSheetId="16">#REF!</definedName>
    <definedName name="TFMP24" localSheetId="39">#REF!</definedName>
    <definedName name="TFMP24" localSheetId="34">#REF!</definedName>
    <definedName name="TFMP24" localSheetId="6">#REF!</definedName>
    <definedName name="TFMP24" localSheetId="22">#REF!</definedName>
    <definedName name="TFMP24" localSheetId="25">#REF!</definedName>
    <definedName name="TFMP24" localSheetId="27">#REF!</definedName>
    <definedName name="TFMP24" localSheetId="35">#REF!</definedName>
    <definedName name="TFMP24" localSheetId="30">#REF!</definedName>
    <definedName name="TFMP24" localSheetId="29">#REF!</definedName>
    <definedName name="TFMP24" localSheetId="23">#REF!</definedName>
    <definedName name="TFMP24" localSheetId="36">#REF!</definedName>
    <definedName name="TFMP24" localSheetId="38">#REF!</definedName>
    <definedName name="TFMP24" localSheetId="5">#REF!</definedName>
    <definedName name="TFMP24" localSheetId="26">#REF!</definedName>
    <definedName name="TFMP24" localSheetId="4">#REF!</definedName>
    <definedName name="TFMP24" localSheetId="31">#REF!</definedName>
    <definedName name="TFMP24" localSheetId="32">#REF!</definedName>
    <definedName name="TFMP24" localSheetId="41">#REF!</definedName>
    <definedName name="TFMP24" localSheetId="37">#REF!</definedName>
    <definedName name="TFMP24" localSheetId="19">#REF!</definedName>
    <definedName name="TFMP24" localSheetId="20">#REF!</definedName>
    <definedName name="TFMP24" localSheetId="24">#REF!</definedName>
    <definedName name="TFMP24" localSheetId="21">#REF!</definedName>
    <definedName name="TFMP24" localSheetId="28">#REF!</definedName>
    <definedName name="TFMP24" localSheetId="43">#REF!</definedName>
    <definedName name="TFMP24" localSheetId="42">#REF!</definedName>
    <definedName name="TFMP24" localSheetId="40">#REF!</definedName>
    <definedName name="TFMP24">#REF!</definedName>
    <definedName name="TFMP25" localSheetId="1">#REF!</definedName>
    <definedName name="TFMP25" localSheetId="2">#REF!</definedName>
    <definedName name="TFMP25" localSheetId="3">#REF!</definedName>
    <definedName name="TFMP25" localSheetId="33">#REF!</definedName>
    <definedName name="TFMP25" localSheetId="16">#REF!</definedName>
    <definedName name="TFMP25" localSheetId="39">#REF!</definedName>
    <definedName name="TFMP25" localSheetId="34">#REF!</definedName>
    <definedName name="TFMP25" localSheetId="6">#REF!</definedName>
    <definedName name="TFMP25" localSheetId="22">#REF!</definedName>
    <definedName name="TFMP25" localSheetId="25">#REF!</definedName>
    <definedName name="TFMP25" localSheetId="27">#REF!</definedName>
    <definedName name="TFMP25" localSheetId="35">#REF!</definedName>
    <definedName name="TFMP25" localSheetId="30">#REF!</definedName>
    <definedName name="TFMP25" localSheetId="29">#REF!</definedName>
    <definedName name="TFMP25" localSheetId="23">#REF!</definedName>
    <definedName name="TFMP25" localSheetId="36">#REF!</definedName>
    <definedName name="TFMP25" localSheetId="38">#REF!</definedName>
    <definedName name="TFMP25" localSheetId="5">#REF!</definedName>
    <definedName name="TFMP25" localSheetId="26">#REF!</definedName>
    <definedName name="TFMP25" localSheetId="4">#REF!</definedName>
    <definedName name="TFMP25" localSheetId="31">#REF!</definedName>
    <definedName name="TFMP25" localSheetId="32">#REF!</definedName>
    <definedName name="TFMP25" localSheetId="41">#REF!</definedName>
    <definedName name="TFMP25" localSheetId="37">#REF!</definedName>
    <definedName name="TFMP25" localSheetId="19">#REF!</definedName>
    <definedName name="TFMP25" localSheetId="20">#REF!</definedName>
    <definedName name="TFMP25" localSheetId="24">#REF!</definedName>
    <definedName name="TFMP25" localSheetId="21">#REF!</definedName>
    <definedName name="TFMP25" localSheetId="28">#REF!</definedName>
    <definedName name="TFMP25" localSheetId="43">#REF!</definedName>
    <definedName name="TFMP25" localSheetId="42">#REF!</definedName>
    <definedName name="TFMP25" localSheetId="40">#REF!</definedName>
    <definedName name="TFMP25">#REF!</definedName>
    <definedName name="TFMP27" localSheetId="1">#REF!</definedName>
    <definedName name="TFMP27" localSheetId="2">#REF!</definedName>
    <definedName name="TFMP27" localSheetId="3">#REF!</definedName>
    <definedName name="TFMP27" localSheetId="33">#REF!</definedName>
    <definedName name="TFMP27" localSheetId="16">#REF!</definedName>
    <definedName name="TFMP27" localSheetId="39">#REF!</definedName>
    <definedName name="TFMP27" localSheetId="34">#REF!</definedName>
    <definedName name="TFMP27" localSheetId="6">#REF!</definedName>
    <definedName name="TFMP27" localSheetId="22">#REF!</definedName>
    <definedName name="TFMP27" localSheetId="25">#REF!</definedName>
    <definedName name="TFMP27" localSheetId="27">#REF!</definedName>
    <definedName name="TFMP27" localSheetId="35">#REF!</definedName>
    <definedName name="TFMP27" localSheetId="30">#REF!</definedName>
    <definedName name="TFMP27" localSheetId="29">#REF!</definedName>
    <definedName name="TFMP27" localSheetId="23">#REF!</definedName>
    <definedName name="TFMP27" localSheetId="36">#REF!</definedName>
    <definedName name="TFMP27" localSheetId="38">#REF!</definedName>
    <definedName name="TFMP27" localSheetId="5">#REF!</definedName>
    <definedName name="TFMP27" localSheetId="26">#REF!</definedName>
    <definedName name="TFMP27" localSheetId="4">#REF!</definedName>
    <definedName name="TFMP27" localSheetId="31">#REF!</definedName>
    <definedName name="TFMP27" localSheetId="32">#REF!</definedName>
    <definedName name="TFMP27" localSheetId="41">#REF!</definedName>
    <definedName name="TFMP27" localSheetId="37">#REF!</definedName>
    <definedName name="TFMP27" localSheetId="19">#REF!</definedName>
    <definedName name="TFMP27" localSheetId="20">#REF!</definedName>
    <definedName name="TFMP27" localSheetId="24">#REF!</definedName>
    <definedName name="TFMP27" localSheetId="21">#REF!</definedName>
    <definedName name="TFMP27" localSheetId="28">#REF!</definedName>
    <definedName name="TFMP27" localSheetId="43">#REF!</definedName>
    <definedName name="TFMP27" localSheetId="42">#REF!</definedName>
    <definedName name="TFMP27" localSheetId="40">#REF!</definedName>
    <definedName name="TFMP27">#REF!</definedName>
    <definedName name="TFMP30" localSheetId="1">#REF!</definedName>
    <definedName name="TFMP30" localSheetId="2">#REF!</definedName>
    <definedName name="TFMP30" localSheetId="3">#REF!</definedName>
    <definedName name="TFMP30" localSheetId="33">#REF!</definedName>
    <definedName name="TFMP30" localSheetId="16">#REF!</definedName>
    <definedName name="TFMP30" localSheetId="39">#REF!</definedName>
    <definedName name="TFMP30" localSheetId="34">#REF!</definedName>
    <definedName name="TFMP30" localSheetId="6">#REF!</definedName>
    <definedName name="TFMP30" localSheetId="22">#REF!</definedName>
    <definedName name="TFMP30" localSheetId="25">#REF!</definedName>
    <definedName name="TFMP30" localSheetId="27">#REF!</definedName>
    <definedName name="TFMP30" localSheetId="35">#REF!</definedName>
    <definedName name="TFMP30" localSheetId="30">#REF!</definedName>
    <definedName name="TFMP30" localSheetId="29">#REF!</definedName>
    <definedName name="TFMP30" localSheetId="23">#REF!</definedName>
    <definedName name="TFMP30" localSheetId="36">#REF!</definedName>
    <definedName name="TFMP30" localSheetId="38">#REF!</definedName>
    <definedName name="TFMP30" localSheetId="5">#REF!</definedName>
    <definedName name="TFMP30" localSheetId="26">#REF!</definedName>
    <definedName name="TFMP30" localSheetId="4">#REF!</definedName>
    <definedName name="TFMP30" localSheetId="31">#REF!</definedName>
    <definedName name="TFMP30" localSheetId="32">#REF!</definedName>
    <definedName name="TFMP30" localSheetId="41">#REF!</definedName>
    <definedName name="TFMP30" localSheetId="37">#REF!</definedName>
    <definedName name="TFMP30" localSheetId="19">#REF!</definedName>
    <definedName name="TFMP30" localSheetId="20">#REF!</definedName>
    <definedName name="TFMP30" localSheetId="24">#REF!</definedName>
    <definedName name="TFMP30" localSheetId="21">#REF!</definedName>
    <definedName name="TFMP30" localSheetId="28">#REF!</definedName>
    <definedName name="TFMP30" localSheetId="43">#REF!</definedName>
    <definedName name="TFMP30" localSheetId="42">#REF!</definedName>
    <definedName name="TFMP30" localSheetId="40">#REF!</definedName>
    <definedName name="TFMP30">#REF!</definedName>
    <definedName name="TFMP32" localSheetId="1">#REF!</definedName>
    <definedName name="TFMP32" localSheetId="2">#REF!</definedName>
    <definedName name="TFMP32" localSheetId="3">#REF!</definedName>
    <definedName name="TFMP32" localSheetId="33">#REF!</definedName>
    <definedName name="TFMP32" localSheetId="16">#REF!</definedName>
    <definedName name="TFMP32" localSheetId="39">#REF!</definedName>
    <definedName name="TFMP32" localSheetId="34">#REF!</definedName>
    <definedName name="TFMP32" localSheetId="6">#REF!</definedName>
    <definedName name="TFMP32" localSheetId="22">#REF!</definedName>
    <definedName name="TFMP32" localSheetId="25">#REF!</definedName>
    <definedName name="TFMP32" localSheetId="27">#REF!</definedName>
    <definedName name="TFMP32" localSheetId="35">#REF!</definedName>
    <definedName name="TFMP32" localSheetId="30">#REF!</definedName>
    <definedName name="TFMP32" localSheetId="29">#REF!</definedName>
    <definedName name="TFMP32" localSheetId="23">#REF!</definedName>
    <definedName name="TFMP32" localSheetId="36">#REF!</definedName>
    <definedName name="TFMP32" localSheetId="38">#REF!</definedName>
    <definedName name="TFMP32" localSheetId="5">#REF!</definedName>
    <definedName name="TFMP32" localSheetId="26">#REF!</definedName>
    <definedName name="TFMP32" localSheetId="4">#REF!</definedName>
    <definedName name="TFMP32" localSheetId="31">#REF!</definedName>
    <definedName name="TFMP32" localSheetId="32">#REF!</definedName>
    <definedName name="TFMP32" localSheetId="41">#REF!</definedName>
    <definedName name="TFMP32" localSheetId="37">#REF!</definedName>
    <definedName name="TFMP32" localSheetId="19">#REF!</definedName>
    <definedName name="TFMP32" localSheetId="20">#REF!</definedName>
    <definedName name="TFMP32" localSheetId="24">#REF!</definedName>
    <definedName name="TFMP32" localSheetId="21">#REF!</definedName>
    <definedName name="TFMP32" localSheetId="28">#REF!</definedName>
    <definedName name="TFMP32" localSheetId="43">#REF!</definedName>
    <definedName name="TFMP32" localSheetId="42">#REF!</definedName>
    <definedName name="TFMP32" localSheetId="40">#REF!</definedName>
    <definedName name="TFMP32">#REF!</definedName>
    <definedName name="TFMP33" localSheetId="1">#REF!</definedName>
    <definedName name="TFMP33" localSheetId="2">#REF!</definedName>
    <definedName name="TFMP33" localSheetId="3">#REF!</definedName>
    <definedName name="TFMP33" localSheetId="33">#REF!</definedName>
    <definedName name="TFMP33" localSheetId="16">#REF!</definedName>
    <definedName name="TFMP33" localSheetId="39">#REF!</definedName>
    <definedName name="TFMP33" localSheetId="34">#REF!</definedName>
    <definedName name="TFMP33" localSheetId="6">#REF!</definedName>
    <definedName name="TFMP33" localSheetId="22">#REF!</definedName>
    <definedName name="TFMP33" localSheetId="25">#REF!</definedName>
    <definedName name="TFMP33" localSheetId="27">#REF!</definedName>
    <definedName name="TFMP33" localSheetId="35">#REF!</definedName>
    <definedName name="TFMP33" localSheetId="30">#REF!</definedName>
    <definedName name="TFMP33" localSheetId="29">#REF!</definedName>
    <definedName name="TFMP33" localSheetId="23">#REF!</definedName>
    <definedName name="TFMP33" localSheetId="36">#REF!</definedName>
    <definedName name="TFMP33" localSheetId="38">#REF!</definedName>
    <definedName name="TFMP33" localSheetId="5">#REF!</definedName>
    <definedName name="TFMP33" localSheetId="26">#REF!</definedName>
    <definedName name="TFMP33" localSheetId="4">#REF!</definedName>
    <definedName name="TFMP33" localSheetId="31">#REF!</definedName>
    <definedName name="TFMP33" localSheetId="32">#REF!</definedName>
    <definedName name="TFMP33" localSheetId="41">#REF!</definedName>
    <definedName name="TFMP33" localSheetId="37">#REF!</definedName>
    <definedName name="TFMP33" localSheetId="19">#REF!</definedName>
    <definedName name="TFMP33" localSheetId="20">#REF!</definedName>
    <definedName name="TFMP33" localSheetId="24">#REF!</definedName>
    <definedName name="TFMP33" localSheetId="21">#REF!</definedName>
    <definedName name="TFMP33" localSheetId="28">#REF!</definedName>
    <definedName name="TFMP33" localSheetId="43">#REF!</definedName>
    <definedName name="TFMP33" localSheetId="42">#REF!</definedName>
    <definedName name="TFMP33" localSheetId="40">#REF!</definedName>
    <definedName name="TFMP33">#REF!</definedName>
    <definedName name="TFMP35" localSheetId="1">#REF!</definedName>
    <definedName name="TFMP35" localSheetId="2">#REF!</definedName>
    <definedName name="TFMP35" localSheetId="3">#REF!</definedName>
    <definedName name="TFMP35" localSheetId="33">#REF!</definedName>
    <definedName name="TFMP35" localSheetId="16">#REF!</definedName>
    <definedName name="TFMP35" localSheetId="39">#REF!</definedName>
    <definedName name="TFMP35" localSheetId="34">#REF!</definedName>
    <definedName name="TFMP35" localSheetId="6">#REF!</definedName>
    <definedName name="TFMP35" localSheetId="22">#REF!</definedName>
    <definedName name="TFMP35" localSheetId="25">#REF!</definedName>
    <definedName name="TFMP35" localSheetId="27">#REF!</definedName>
    <definedName name="TFMP35" localSheetId="35">#REF!</definedName>
    <definedName name="TFMP35" localSheetId="30">#REF!</definedName>
    <definedName name="TFMP35" localSheetId="29">#REF!</definedName>
    <definedName name="TFMP35" localSheetId="23">#REF!</definedName>
    <definedName name="TFMP35" localSheetId="36">#REF!</definedName>
    <definedName name="TFMP35" localSheetId="38">#REF!</definedName>
    <definedName name="TFMP35" localSheetId="5">#REF!</definedName>
    <definedName name="TFMP35" localSheetId="26">#REF!</definedName>
    <definedName name="TFMP35" localSheetId="4">#REF!</definedName>
    <definedName name="TFMP35" localSheetId="31">#REF!</definedName>
    <definedName name="TFMP35" localSheetId="32">#REF!</definedName>
    <definedName name="TFMP35" localSheetId="41">#REF!</definedName>
    <definedName name="TFMP35" localSheetId="37">#REF!</definedName>
    <definedName name="TFMP35" localSheetId="19">#REF!</definedName>
    <definedName name="TFMP35" localSheetId="20">#REF!</definedName>
    <definedName name="TFMP35" localSheetId="24">#REF!</definedName>
    <definedName name="TFMP35" localSheetId="21">#REF!</definedName>
    <definedName name="TFMP35" localSheetId="28">#REF!</definedName>
    <definedName name="TFMP35" localSheetId="43">#REF!</definedName>
    <definedName name="TFMP35" localSheetId="42">#REF!</definedName>
    <definedName name="TFMP35" localSheetId="40">#REF!</definedName>
    <definedName name="TFMP35">#REF!</definedName>
    <definedName name="TFMP36" localSheetId="1">#REF!</definedName>
    <definedName name="TFMP36" localSheetId="2">#REF!</definedName>
    <definedName name="TFMP36" localSheetId="3">#REF!</definedName>
    <definedName name="TFMP36" localSheetId="33">#REF!</definedName>
    <definedName name="TFMP36" localSheetId="16">#REF!</definedName>
    <definedName name="TFMP36" localSheetId="39">#REF!</definedName>
    <definedName name="TFMP36" localSheetId="34">#REF!</definedName>
    <definedName name="TFMP36" localSheetId="6">#REF!</definedName>
    <definedName name="TFMP36" localSheetId="22">#REF!</definedName>
    <definedName name="TFMP36" localSheetId="25">#REF!</definedName>
    <definedName name="TFMP36" localSheetId="27">#REF!</definedName>
    <definedName name="TFMP36" localSheetId="35">#REF!</definedName>
    <definedName name="TFMP36" localSheetId="30">#REF!</definedName>
    <definedName name="TFMP36" localSheetId="29">#REF!</definedName>
    <definedName name="TFMP36" localSheetId="23">#REF!</definedName>
    <definedName name="TFMP36" localSheetId="36">#REF!</definedName>
    <definedName name="TFMP36" localSheetId="38">#REF!</definedName>
    <definedName name="TFMP36" localSheetId="5">#REF!</definedName>
    <definedName name="TFMP36" localSheetId="26">#REF!</definedName>
    <definedName name="TFMP36" localSheetId="4">#REF!</definedName>
    <definedName name="TFMP36" localSheetId="31">#REF!</definedName>
    <definedName name="TFMP36" localSheetId="32">#REF!</definedName>
    <definedName name="TFMP36" localSheetId="41">#REF!</definedName>
    <definedName name="TFMP36" localSheetId="37">#REF!</definedName>
    <definedName name="TFMP36" localSheetId="19">#REF!</definedName>
    <definedName name="TFMP36" localSheetId="20">#REF!</definedName>
    <definedName name="TFMP36" localSheetId="24">#REF!</definedName>
    <definedName name="TFMP36" localSheetId="21">#REF!</definedName>
    <definedName name="TFMP36" localSheetId="28">#REF!</definedName>
    <definedName name="TFMP36" localSheetId="43">#REF!</definedName>
    <definedName name="TFMP36" localSheetId="42">#REF!</definedName>
    <definedName name="TFMP36" localSheetId="40">#REF!</definedName>
    <definedName name="TFMP36">#REF!</definedName>
    <definedName name="TFMP37" localSheetId="1">#REF!</definedName>
    <definedName name="TFMP37" localSheetId="2">#REF!</definedName>
    <definedName name="TFMP37" localSheetId="3">#REF!</definedName>
    <definedName name="TFMP37" localSheetId="33">#REF!</definedName>
    <definedName name="TFMP37" localSheetId="16">#REF!</definedName>
    <definedName name="TFMP37" localSheetId="39">#REF!</definedName>
    <definedName name="TFMP37" localSheetId="34">#REF!</definedName>
    <definedName name="TFMP37" localSheetId="6">#REF!</definedName>
    <definedName name="TFMP37" localSheetId="22">#REF!</definedName>
    <definedName name="TFMP37" localSheetId="25">#REF!</definedName>
    <definedName name="TFMP37" localSheetId="27">#REF!</definedName>
    <definedName name="TFMP37" localSheetId="35">#REF!</definedName>
    <definedName name="TFMP37" localSheetId="30">#REF!</definedName>
    <definedName name="TFMP37" localSheetId="29">#REF!</definedName>
    <definedName name="TFMP37" localSheetId="23">#REF!</definedName>
    <definedName name="TFMP37" localSheetId="36">#REF!</definedName>
    <definedName name="TFMP37" localSheetId="38">#REF!</definedName>
    <definedName name="TFMP37" localSheetId="5">#REF!</definedName>
    <definedName name="TFMP37" localSheetId="26">#REF!</definedName>
    <definedName name="TFMP37" localSheetId="4">#REF!</definedName>
    <definedName name="TFMP37" localSheetId="31">#REF!</definedName>
    <definedName name="TFMP37" localSheetId="32">#REF!</definedName>
    <definedName name="TFMP37" localSheetId="41">#REF!</definedName>
    <definedName name="TFMP37" localSheetId="37">#REF!</definedName>
    <definedName name="TFMP37" localSheetId="19">#REF!</definedName>
    <definedName name="TFMP37" localSheetId="20">#REF!</definedName>
    <definedName name="TFMP37" localSheetId="24">#REF!</definedName>
    <definedName name="TFMP37" localSheetId="21">#REF!</definedName>
    <definedName name="TFMP37" localSheetId="28">#REF!</definedName>
    <definedName name="TFMP37" localSheetId="43">#REF!</definedName>
    <definedName name="TFMP37" localSheetId="42">#REF!</definedName>
    <definedName name="TFMP37" localSheetId="40">#REF!</definedName>
    <definedName name="TFMP37">#REF!</definedName>
    <definedName name="TFMP38" localSheetId="1">#REF!</definedName>
    <definedName name="TFMP38" localSheetId="2">#REF!</definedName>
    <definedName name="TFMP38" localSheetId="3">#REF!</definedName>
    <definedName name="TFMP38" localSheetId="33">#REF!</definedName>
    <definedName name="TFMP38" localSheetId="16">#REF!</definedName>
    <definedName name="TFMP38" localSheetId="39">#REF!</definedName>
    <definedName name="TFMP38" localSheetId="34">#REF!</definedName>
    <definedName name="TFMP38" localSheetId="6">#REF!</definedName>
    <definedName name="TFMP38" localSheetId="22">#REF!</definedName>
    <definedName name="TFMP38" localSheetId="25">#REF!</definedName>
    <definedName name="TFMP38" localSheetId="27">#REF!</definedName>
    <definedName name="TFMP38" localSheetId="35">#REF!</definedName>
    <definedName name="TFMP38" localSheetId="30">#REF!</definedName>
    <definedName name="TFMP38" localSheetId="29">#REF!</definedName>
    <definedName name="TFMP38" localSheetId="23">#REF!</definedName>
    <definedName name="TFMP38" localSheetId="36">#REF!</definedName>
    <definedName name="TFMP38" localSheetId="38">#REF!</definedName>
    <definedName name="TFMP38" localSheetId="5">#REF!</definedName>
    <definedName name="TFMP38" localSheetId="26">#REF!</definedName>
    <definedName name="TFMP38" localSheetId="4">#REF!</definedName>
    <definedName name="TFMP38" localSheetId="31">#REF!</definedName>
    <definedName name="TFMP38" localSheetId="32">#REF!</definedName>
    <definedName name="TFMP38" localSheetId="41">#REF!</definedName>
    <definedName name="TFMP38" localSheetId="37">#REF!</definedName>
    <definedName name="TFMP38" localSheetId="19">#REF!</definedName>
    <definedName name="TFMP38" localSheetId="20">#REF!</definedName>
    <definedName name="TFMP38" localSheetId="24">#REF!</definedName>
    <definedName name="TFMP38" localSheetId="21">#REF!</definedName>
    <definedName name="TFMP38" localSheetId="28">#REF!</definedName>
    <definedName name="TFMP38" localSheetId="43">#REF!</definedName>
    <definedName name="TFMP38" localSheetId="42">#REF!</definedName>
    <definedName name="TFMP38" localSheetId="40">#REF!</definedName>
    <definedName name="TFMP38">#REF!</definedName>
    <definedName name="TFMP40" localSheetId="1">#REF!</definedName>
    <definedName name="TFMP40" localSheetId="2">#REF!</definedName>
    <definedName name="TFMP40" localSheetId="3">#REF!</definedName>
    <definedName name="TFMP40" localSheetId="33">#REF!</definedName>
    <definedName name="TFMP40" localSheetId="16">#REF!</definedName>
    <definedName name="TFMP40" localSheetId="39">#REF!</definedName>
    <definedName name="TFMP40" localSheetId="34">#REF!</definedName>
    <definedName name="TFMP40" localSheetId="6">#REF!</definedName>
    <definedName name="TFMP40" localSheetId="22">#REF!</definedName>
    <definedName name="TFMP40" localSheetId="25">#REF!</definedName>
    <definedName name="TFMP40" localSheetId="27">#REF!</definedName>
    <definedName name="TFMP40" localSheetId="35">#REF!</definedName>
    <definedName name="TFMP40" localSheetId="30">#REF!</definedName>
    <definedName name="TFMP40" localSheetId="29">#REF!</definedName>
    <definedName name="TFMP40" localSheetId="23">#REF!</definedName>
    <definedName name="TFMP40" localSheetId="36">#REF!</definedName>
    <definedName name="TFMP40" localSheetId="38">#REF!</definedName>
    <definedName name="TFMP40" localSheetId="5">#REF!</definedName>
    <definedName name="TFMP40" localSheetId="26">#REF!</definedName>
    <definedName name="TFMP40" localSheetId="4">#REF!</definedName>
    <definedName name="TFMP40" localSheetId="31">#REF!</definedName>
    <definedName name="TFMP40" localSheetId="32">#REF!</definedName>
    <definedName name="TFMP40" localSheetId="41">#REF!</definedName>
    <definedName name="TFMP40" localSheetId="37">#REF!</definedName>
    <definedName name="TFMP40" localSheetId="19">#REF!</definedName>
    <definedName name="TFMP40" localSheetId="20">#REF!</definedName>
    <definedName name="TFMP40" localSheetId="24">#REF!</definedName>
    <definedName name="TFMP40" localSheetId="21">#REF!</definedName>
    <definedName name="TFMP40" localSheetId="28">#REF!</definedName>
    <definedName name="TFMP40" localSheetId="43">#REF!</definedName>
    <definedName name="TFMP40" localSheetId="42">#REF!</definedName>
    <definedName name="TFMP40" localSheetId="40">#REF!</definedName>
    <definedName name="TFMP40">#REF!</definedName>
    <definedName name="TFMP41" localSheetId="1">#REF!</definedName>
    <definedName name="TFMP41" localSheetId="2">#REF!</definedName>
    <definedName name="TFMP41" localSheetId="3">#REF!</definedName>
    <definedName name="TFMP41" localSheetId="33">#REF!</definedName>
    <definedName name="TFMP41" localSheetId="16">#REF!</definedName>
    <definedName name="TFMP41" localSheetId="39">#REF!</definedName>
    <definedName name="TFMP41" localSheetId="34">#REF!</definedName>
    <definedName name="TFMP41" localSheetId="6">#REF!</definedName>
    <definedName name="TFMP41" localSheetId="22">#REF!</definedName>
    <definedName name="TFMP41" localSheetId="25">#REF!</definedName>
    <definedName name="TFMP41" localSheetId="27">#REF!</definedName>
    <definedName name="TFMP41" localSheetId="35">#REF!</definedName>
    <definedName name="TFMP41" localSheetId="30">#REF!</definedName>
    <definedName name="TFMP41" localSheetId="29">#REF!</definedName>
    <definedName name="TFMP41" localSheetId="23">#REF!</definedName>
    <definedName name="TFMP41" localSheetId="36">#REF!</definedName>
    <definedName name="TFMP41" localSheetId="38">#REF!</definedName>
    <definedName name="TFMP41" localSheetId="5">#REF!</definedName>
    <definedName name="TFMP41" localSheetId="26">#REF!</definedName>
    <definedName name="TFMP41" localSheetId="4">#REF!</definedName>
    <definedName name="TFMP41" localSheetId="31">#REF!</definedName>
    <definedName name="TFMP41" localSheetId="32">#REF!</definedName>
    <definedName name="TFMP41" localSheetId="41">#REF!</definedName>
    <definedName name="TFMP41" localSheetId="37">#REF!</definedName>
    <definedName name="TFMP41" localSheetId="19">#REF!</definedName>
    <definedName name="TFMP41" localSheetId="20">#REF!</definedName>
    <definedName name="TFMP41" localSheetId="24">#REF!</definedName>
    <definedName name="TFMP41" localSheetId="21">#REF!</definedName>
    <definedName name="TFMP41" localSheetId="28">#REF!</definedName>
    <definedName name="TFMP41" localSheetId="43">#REF!</definedName>
    <definedName name="TFMP41" localSheetId="42">#REF!</definedName>
    <definedName name="TFMP41" localSheetId="40">#REF!</definedName>
    <definedName name="TFMP41">#REF!</definedName>
    <definedName name="TFMP42" localSheetId="1">#REF!</definedName>
    <definedName name="TFMP42" localSheetId="2">#REF!</definedName>
    <definedName name="TFMP42" localSheetId="3">#REF!</definedName>
    <definedName name="TFMP42" localSheetId="33">#REF!</definedName>
    <definedName name="TFMP42" localSheetId="16">#REF!</definedName>
    <definedName name="TFMP42" localSheetId="39">#REF!</definedName>
    <definedName name="TFMP42" localSheetId="34">#REF!</definedName>
    <definedName name="TFMP42" localSheetId="6">#REF!</definedName>
    <definedName name="TFMP42" localSheetId="22">#REF!</definedName>
    <definedName name="TFMP42" localSheetId="25">#REF!</definedName>
    <definedName name="TFMP42" localSheetId="27">#REF!</definedName>
    <definedName name="TFMP42" localSheetId="35">#REF!</definedName>
    <definedName name="TFMP42" localSheetId="30">#REF!</definedName>
    <definedName name="TFMP42" localSheetId="29">#REF!</definedName>
    <definedName name="TFMP42" localSheetId="23">#REF!</definedName>
    <definedName name="TFMP42" localSheetId="36">#REF!</definedName>
    <definedName name="TFMP42" localSheetId="38">#REF!</definedName>
    <definedName name="TFMP42" localSheetId="5">#REF!</definedName>
    <definedName name="TFMP42" localSheetId="26">#REF!</definedName>
    <definedName name="TFMP42" localSheetId="4">#REF!</definedName>
    <definedName name="TFMP42" localSheetId="31">#REF!</definedName>
    <definedName name="TFMP42" localSheetId="32">#REF!</definedName>
    <definedName name="TFMP42" localSheetId="41">#REF!</definedName>
    <definedName name="TFMP42" localSheetId="37">#REF!</definedName>
    <definedName name="TFMP42" localSheetId="19">#REF!</definedName>
    <definedName name="TFMP42" localSheetId="20">#REF!</definedName>
    <definedName name="TFMP42" localSheetId="24">#REF!</definedName>
    <definedName name="TFMP42" localSheetId="21">#REF!</definedName>
    <definedName name="TFMP42" localSheetId="28">#REF!</definedName>
    <definedName name="TFMP42" localSheetId="43">#REF!</definedName>
    <definedName name="TFMP42" localSheetId="42">#REF!</definedName>
    <definedName name="TFMP42" localSheetId="40">#REF!</definedName>
    <definedName name="TFMP42">#REF!</definedName>
    <definedName name="TFMP43" localSheetId="1">#REF!</definedName>
    <definedName name="TFMP43" localSheetId="2">#REF!</definedName>
    <definedName name="TFMP43" localSheetId="3">#REF!</definedName>
    <definedName name="TFMP43" localSheetId="33">#REF!</definedName>
    <definedName name="TFMP43" localSheetId="16">#REF!</definedName>
    <definedName name="TFMP43" localSheetId="39">#REF!</definedName>
    <definedName name="TFMP43" localSheetId="34">#REF!</definedName>
    <definedName name="TFMP43" localSheetId="6">#REF!</definedName>
    <definedName name="TFMP43" localSheetId="22">#REF!</definedName>
    <definedName name="TFMP43" localSheetId="25">#REF!</definedName>
    <definedName name="TFMP43" localSheetId="27">#REF!</definedName>
    <definedName name="TFMP43" localSheetId="35">#REF!</definedName>
    <definedName name="TFMP43" localSheetId="30">#REF!</definedName>
    <definedName name="TFMP43" localSheetId="29">#REF!</definedName>
    <definedName name="TFMP43" localSheetId="23">#REF!</definedName>
    <definedName name="TFMP43" localSheetId="36">#REF!</definedName>
    <definedName name="TFMP43" localSheetId="38">#REF!</definedName>
    <definedName name="TFMP43" localSheetId="5">#REF!</definedName>
    <definedName name="TFMP43" localSheetId="26">#REF!</definedName>
    <definedName name="TFMP43" localSheetId="4">#REF!</definedName>
    <definedName name="TFMP43" localSheetId="31">#REF!</definedName>
    <definedName name="TFMP43" localSheetId="32">#REF!</definedName>
    <definedName name="TFMP43" localSheetId="41">#REF!</definedName>
    <definedName name="TFMP43" localSheetId="37">#REF!</definedName>
    <definedName name="TFMP43" localSheetId="19">#REF!</definedName>
    <definedName name="TFMP43" localSheetId="20">#REF!</definedName>
    <definedName name="TFMP43" localSheetId="24">#REF!</definedName>
    <definedName name="TFMP43" localSheetId="21">#REF!</definedName>
    <definedName name="TFMP43" localSheetId="28">#REF!</definedName>
    <definedName name="TFMP43" localSheetId="43">#REF!</definedName>
    <definedName name="TFMP43" localSheetId="42">#REF!</definedName>
    <definedName name="TFMP43" localSheetId="40">#REF!</definedName>
    <definedName name="TFMP43">#REF!</definedName>
    <definedName name="TFMP44" localSheetId="1">#REF!</definedName>
    <definedName name="TFMP44" localSheetId="2">#REF!</definedName>
    <definedName name="TFMP44" localSheetId="3">#REF!</definedName>
    <definedName name="TFMP44" localSheetId="33">#REF!</definedName>
    <definedName name="TFMP44" localSheetId="16">#REF!</definedName>
    <definedName name="TFMP44" localSheetId="39">#REF!</definedName>
    <definedName name="TFMP44" localSheetId="34">#REF!</definedName>
    <definedName name="TFMP44" localSheetId="6">#REF!</definedName>
    <definedName name="TFMP44" localSheetId="22">#REF!</definedName>
    <definedName name="TFMP44" localSheetId="25">#REF!</definedName>
    <definedName name="TFMP44" localSheetId="27">#REF!</definedName>
    <definedName name="TFMP44" localSheetId="35">#REF!</definedName>
    <definedName name="TFMP44" localSheetId="30">#REF!</definedName>
    <definedName name="TFMP44" localSheetId="29">#REF!</definedName>
    <definedName name="TFMP44" localSheetId="23">#REF!</definedName>
    <definedName name="TFMP44" localSheetId="36">#REF!</definedName>
    <definedName name="TFMP44" localSheetId="38">#REF!</definedName>
    <definedName name="TFMP44" localSheetId="5">#REF!</definedName>
    <definedName name="TFMP44" localSheetId="26">#REF!</definedName>
    <definedName name="TFMP44" localSheetId="4">#REF!</definedName>
    <definedName name="TFMP44" localSheetId="31">#REF!</definedName>
    <definedName name="TFMP44" localSheetId="32">#REF!</definedName>
    <definedName name="TFMP44" localSheetId="41">#REF!</definedName>
    <definedName name="TFMP44" localSheetId="37">#REF!</definedName>
    <definedName name="TFMP44" localSheetId="19">#REF!</definedName>
    <definedName name="TFMP44" localSheetId="20">#REF!</definedName>
    <definedName name="TFMP44" localSheetId="24">#REF!</definedName>
    <definedName name="TFMP44" localSheetId="21">#REF!</definedName>
    <definedName name="TFMP44" localSheetId="28">#REF!</definedName>
    <definedName name="TFMP44" localSheetId="43">#REF!</definedName>
    <definedName name="TFMP44" localSheetId="42">#REF!</definedName>
    <definedName name="TFMP44" localSheetId="40">#REF!</definedName>
    <definedName name="TFMP44">#REF!</definedName>
    <definedName name="TFMP45" localSheetId="1">#REF!</definedName>
    <definedName name="TFMP45" localSheetId="2">#REF!</definedName>
    <definedName name="TFMP45" localSheetId="3">#REF!</definedName>
    <definedName name="TFMP45" localSheetId="33">#REF!</definedName>
    <definedName name="TFMP45" localSheetId="16">#REF!</definedName>
    <definedName name="TFMP45" localSheetId="39">#REF!</definedName>
    <definedName name="TFMP45" localSheetId="34">#REF!</definedName>
    <definedName name="TFMP45" localSheetId="6">#REF!</definedName>
    <definedName name="TFMP45" localSheetId="22">#REF!</definedName>
    <definedName name="TFMP45" localSheetId="25">#REF!</definedName>
    <definedName name="TFMP45" localSheetId="27">#REF!</definedName>
    <definedName name="TFMP45" localSheetId="35">#REF!</definedName>
    <definedName name="TFMP45" localSheetId="30">#REF!</definedName>
    <definedName name="TFMP45" localSheetId="29">#REF!</definedName>
    <definedName name="TFMP45" localSheetId="23">#REF!</definedName>
    <definedName name="TFMP45" localSheetId="36">#REF!</definedName>
    <definedName name="TFMP45" localSheetId="38">#REF!</definedName>
    <definedName name="TFMP45" localSheetId="5">#REF!</definedName>
    <definedName name="TFMP45" localSheetId="26">#REF!</definedName>
    <definedName name="TFMP45" localSheetId="4">#REF!</definedName>
    <definedName name="TFMP45" localSheetId="31">#REF!</definedName>
    <definedName name="TFMP45" localSheetId="32">#REF!</definedName>
    <definedName name="TFMP45" localSheetId="41">#REF!</definedName>
    <definedName name="TFMP45" localSheetId="37">#REF!</definedName>
    <definedName name="TFMP45" localSheetId="19">#REF!</definedName>
    <definedName name="TFMP45" localSheetId="20">#REF!</definedName>
    <definedName name="TFMP45" localSheetId="24">#REF!</definedName>
    <definedName name="TFMP45" localSheetId="21">#REF!</definedName>
    <definedName name="TFMP45" localSheetId="28">#REF!</definedName>
    <definedName name="TFMP45" localSheetId="43">#REF!</definedName>
    <definedName name="TFMP45" localSheetId="42">#REF!</definedName>
    <definedName name="TFMP45" localSheetId="40">#REF!</definedName>
    <definedName name="TFMP45">#REF!</definedName>
    <definedName name="TFRLTF" localSheetId="1">#REF!</definedName>
    <definedName name="TFRLTF" localSheetId="2">#REF!</definedName>
    <definedName name="TFRLTF" localSheetId="3">#REF!</definedName>
    <definedName name="TFRLTF" localSheetId="33">#REF!</definedName>
    <definedName name="TFRLTF" localSheetId="16">#REF!</definedName>
    <definedName name="TFRLTF" localSheetId="39">#REF!</definedName>
    <definedName name="TFRLTF" localSheetId="34">#REF!</definedName>
    <definedName name="TFRLTF" localSheetId="6">#REF!</definedName>
    <definedName name="TFRLTF" localSheetId="22">#REF!</definedName>
    <definedName name="TFRLTF" localSheetId="25">#REF!</definedName>
    <definedName name="TFRLTF" localSheetId="27">#REF!</definedName>
    <definedName name="TFRLTF" localSheetId="35">#REF!</definedName>
    <definedName name="TFRLTF" localSheetId="30">#REF!</definedName>
    <definedName name="TFRLTF" localSheetId="29">#REF!</definedName>
    <definedName name="TFRLTF" localSheetId="23">#REF!</definedName>
    <definedName name="TFRLTF" localSheetId="36">#REF!</definedName>
    <definedName name="TFRLTF" localSheetId="38">#REF!</definedName>
    <definedName name="TFRLTF" localSheetId="5">#REF!</definedName>
    <definedName name="TFRLTF" localSheetId="26">#REF!</definedName>
    <definedName name="TFRLTF" localSheetId="4">#REF!</definedName>
    <definedName name="TFRLTF" localSheetId="31">#REF!</definedName>
    <definedName name="TFRLTF" localSheetId="32">#REF!</definedName>
    <definedName name="TFRLTF" localSheetId="41">#REF!</definedName>
    <definedName name="TFRLTF" localSheetId="37">#REF!</definedName>
    <definedName name="TFRLTF" localSheetId="19">#REF!</definedName>
    <definedName name="TFRLTF" localSheetId="20">#REF!</definedName>
    <definedName name="TFRLTF" localSheetId="24">#REF!</definedName>
    <definedName name="TFRLTF" localSheetId="21">#REF!</definedName>
    <definedName name="TFRLTF" localSheetId="28">#REF!</definedName>
    <definedName name="TFRLTF" localSheetId="43">#REF!</definedName>
    <definedName name="TFRLTF" localSheetId="42">#REF!</definedName>
    <definedName name="TFRLTF" localSheetId="40">#REF!</definedName>
    <definedName name="TFRLTF">#REF!</definedName>
    <definedName name="TFRSTF" localSheetId="33">#REF!</definedName>
    <definedName name="TFRSTF" localSheetId="16">#N/A</definedName>
    <definedName name="TFRSTF" localSheetId="39">#REF!</definedName>
    <definedName name="TFRSTF" localSheetId="34">#REF!</definedName>
    <definedName name="TFRSTF" localSheetId="6">#REF!</definedName>
    <definedName name="TFRSTF" localSheetId="22">#REF!</definedName>
    <definedName name="TFRSTF" localSheetId="25">#REF!</definedName>
    <definedName name="TFRSTF" localSheetId="27">#REF!</definedName>
    <definedName name="TFRSTF" localSheetId="35">#REF!</definedName>
    <definedName name="TFRSTF" localSheetId="30">#REF!</definedName>
    <definedName name="TFRSTF" localSheetId="29">#REF!</definedName>
    <definedName name="TFRSTF" localSheetId="23">#REF!</definedName>
    <definedName name="TFRSTF" localSheetId="36">#REF!</definedName>
    <definedName name="TFRSTF" localSheetId="38">#REF!</definedName>
    <definedName name="TFRSTF" localSheetId="5">#REF!</definedName>
    <definedName name="TFRSTF" localSheetId="26">#REF!</definedName>
    <definedName name="TFRSTF" localSheetId="4">#REF!</definedName>
    <definedName name="TFRSTF" localSheetId="31">#REF!</definedName>
    <definedName name="TFRSTF" localSheetId="32">#REF!</definedName>
    <definedName name="TFRSTF" localSheetId="41">#REF!</definedName>
    <definedName name="TFRSTF" localSheetId="37">#REF!</definedName>
    <definedName name="TFRSTF" localSheetId="19">#REF!</definedName>
    <definedName name="TFRSTF" localSheetId="20">#REF!</definedName>
    <definedName name="TFRSTF" localSheetId="24">#REF!</definedName>
    <definedName name="TFRSTF" localSheetId="21">#REF!</definedName>
    <definedName name="TFRSTF" localSheetId="28">#REF!</definedName>
    <definedName name="TFRSTF" localSheetId="43">#REF!</definedName>
    <definedName name="TFRSTF" localSheetId="42">#REF!</definedName>
    <definedName name="TFRSTF" localSheetId="40">#REF!</definedName>
    <definedName name="TFRSTF">TFRSTF!$B$1</definedName>
    <definedName name="TFRSTF_GOV_SEC" localSheetId="7">TFRSTF!$B$12:$H$16</definedName>
    <definedName name="TFRSTF_MM" localSheetId="7">TFRSTF!$B$18:$H$63</definedName>
    <definedName name="TFRSTFNAV" localSheetId="7">TFRSTF!$B$77:$B$84</definedName>
    <definedName name="TFTF1" localSheetId="1">#REF!</definedName>
    <definedName name="TFTF1" localSheetId="2">#REF!</definedName>
    <definedName name="TFTF1" localSheetId="3">#REF!</definedName>
    <definedName name="TFTF1" localSheetId="33">#REF!</definedName>
    <definedName name="TFTF1" localSheetId="16">#REF!</definedName>
    <definedName name="TFTF1" localSheetId="39">#REF!</definedName>
    <definedName name="TFTF1" localSheetId="34">#REF!</definedName>
    <definedName name="TFTF1" localSheetId="6">#REF!</definedName>
    <definedName name="TFTF1" localSheetId="22">#REF!</definedName>
    <definedName name="TFTF1" localSheetId="25">#REF!</definedName>
    <definedName name="TFTF1" localSheetId="27">#REF!</definedName>
    <definedName name="TFTF1" localSheetId="35">#REF!</definedName>
    <definedName name="TFTF1" localSheetId="30">#REF!</definedName>
    <definedName name="TFTF1" localSheetId="29">#REF!</definedName>
    <definedName name="TFTF1" localSheetId="23">#REF!</definedName>
    <definedName name="TFTF1" localSheetId="36">#REF!</definedName>
    <definedName name="TFTF1" localSheetId="38">#REF!</definedName>
    <definedName name="TFTF1" localSheetId="5">#REF!</definedName>
    <definedName name="TFTF1" localSheetId="26">#REF!</definedName>
    <definedName name="TFTF1" localSheetId="4">#REF!</definedName>
    <definedName name="TFTF1" localSheetId="31">#REF!</definedName>
    <definedName name="TFTF1" localSheetId="32">#REF!</definedName>
    <definedName name="TFTF1" localSheetId="41">#REF!</definedName>
    <definedName name="TFTF1" localSheetId="37">#REF!</definedName>
    <definedName name="TFTF1" localSheetId="19">#REF!</definedName>
    <definedName name="TFTF1" localSheetId="20">#REF!</definedName>
    <definedName name="TFTF1" localSheetId="24">#REF!</definedName>
    <definedName name="TFTF1" localSheetId="21">#REF!</definedName>
    <definedName name="TFTF1" localSheetId="28">#REF!</definedName>
    <definedName name="TFTF1" localSheetId="43">#REF!</definedName>
    <definedName name="TFTF1" localSheetId="42">#REF!</definedName>
    <definedName name="TFTF1" localSheetId="40">#REF!</definedName>
    <definedName name="TFTF1">#REF!</definedName>
    <definedName name="TFTF2A" localSheetId="1">#REF!</definedName>
    <definedName name="TFTF2A" localSheetId="2">#REF!</definedName>
    <definedName name="TFTF2A" localSheetId="3">#REF!</definedName>
    <definedName name="TFTF2A" localSheetId="33">#REF!</definedName>
    <definedName name="TFTF2A" localSheetId="16">#REF!</definedName>
    <definedName name="TFTF2A" localSheetId="39">#REF!</definedName>
    <definedName name="TFTF2A" localSheetId="34">#REF!</definedName>
    <definedName name="TFTF2A" localSheetId="6">#REF!</definedName>
    <definedName name="TFTF2A" localSheetId="22">#REF!</definedName>
    <definedName name="TFTF2A" localSheetId="25">#REF!</definedName>
    <definedName name="TFTF2A" localSheetId="27">#REF!</definedName>
    <definedName name="TFTF2A" localSheetId="35">#REF!</definedName>
    <definedName name="TFTF2A" localSheetId="30">#REF!</definedName>
    <definedName name="TFTF2A" localSheetId="29">#REF!</definedName>
    <definedName name="TFTF2A" localSheetId="23">#REF!</definedName>
    <definedName name="TFTF2A" localSheetId="36">#REF!</definedName>
    <definedName name="TFTF2A" localSheetId="38">#REF!</definedName>
    <definedName name="TFTF2A" localSheetId="5">#REF!</definedName>
    <definedName name="TFTF2A" localSheetId="26">#REF!</definedName>
    <definedName name="TFTF2A" localSheetId="4">#REF!</definedName>
    <definedName name="TFTF2A" localSheetId="31">#REF!</definedName>
    <definedName name="TFTF2A" localSheetId="32">#REF!</definedName>
    <definedName name="TFTF2A" localSheetId="41">#REF!</definedName>
    <definedName name="TFTF2A" localSheetId="37">#REF!</definedName>
    <definedName name="TFTF2A" localSheetId="19">#REF!</definedName>
    <definedName name="TFTF2A" localSheetId="20">#REF!</definedName>
    <definedName name="TFTF2A" localSheetId="24">#REF!</definedName>
    <definedName name="TFTF2A" localSheetId="21">#REF!</definedName>
    <definedName name="TFTF2A" localSheetId="28">#REF!</definedName>
    <definedName name="TFTF2A" localSheetId="43">#REF!</definedName>
    <definedName name="TFTF2A" localSheetId="42">#REF!</definedName>
    <definedName name="TFTF2A" localSheetId="40">#REF!</definedName>
    <definedName name="TFTF2A">#REF!</definedName>
    <definedName name="TFTF2B" localSheetId="1">#REF!</definedName>
    <definedName name="TFTF2B" localSheetId="2">#REF!</definedName>
    <definedName name="TFTF2B" localSheetId="3">#REF!</definedName>
    <definedName name="TFTF2B" localSheetId="33">#REF!</definedName>
    <definedName name="TFTF2B" localSheetId="16">#REF!</definedName>
    <definedName name="TFTF2B" localSheetId="39">#REF!</definedName>
    <definedName name="TFTF2B" localSheetId="34">#REF!</definedName>
    <definedName name="TFTF2B" localSheetId="6">#REF!</definedName>
    <definedName name="TFTF2B" localSheetId="22">#REF!</definedName>
    <definedName name="TFTF2B" localSheetId="25">#REF!</definedName>
    <definedName name="TFTF2B" localSheetId="27">#REF!</definedName>
    <definedName name="TFTF2B" localSheetId="35">#REF!</definedName>
    <definedName name="TFTF2B" localSheetId="30">#REF!</definedName>
    <definedName name="TFTF2B" localSheetId="29">#REF!</definedName>
    <definedName name="TFTF2B" localSheetId="23">#REF!</definedName>
    <definedName name="TFTF2B" localSheetId="36">#REF!</definedName>
    <definedName name="TFTF2B" localSheetId="38">#REF!</definedName>
    <definedName name="TFTF2B" localSheetId="5">#REF!</definedName>
    <definedName name="TFTF2B" localSheetId="26">#REF!</definedName>
    <definedName name="TFTF2B" localSheetId="4">#REF!</definedName>
    <definedName name="TFTF2B" localSheetId="31">#REF!</definedName>
    <definedName name="TFTF2B" localSheetId="32">#REF!</definedName>
    <definedName name="TFTF2B" localSheetId="41">#REF!</definedName>
    <definedName name="TFTF2B" localSheetId="37">#REF!</definedName>
    <definedName name="TFTF2B" localSheetId="19">#REF!</definedName>
    <definedName name="TFTF2B" localSheetId="20">#REF!</definedName>
    <definedName name="TFTF2B" localSheetId="24">#REF!</definedName>
    <definedName name="TFTF2B" localSheetId="21">#REF!</definedName>
    <definedName name="TFTF2B" localSheetId="28">#REF!</definedName>
    <definedName name="TFTF2B" localSheetId="43">#REF!</definedName>
    <definedName name="TFTF2B" localSheetId="42">#REF!</definedName>
    <definedName name="TFTF2B" localSheetId="40">#REF!</definedName>
    <definedName name="TFTF2B">#REF!</definedName>
    <definedName name="TGEIFA" localSheetId="1">#REF!</definedName>
    <definedName name="TGEIFA" localSheetId="2">#REF!</definedName>
    <definedName name="TGEIFA" localSheetId="3">#REF!</definedName>
    <definedName name="TGEIFA" localSheetId="33">#REF!</definedName>
    <definedName name="TGEIFA" localSheetId="16">#REF!</definedName>
    <definedName name="TGEIFA" localSheetId="39">#REF!</definedName>
    <definedName name="TGEIFA" localSheetId="34">#REF!</definedName>
    <definedName name="TGEIFA" localSheetId="6">#REF!</definedName>
    <definedName name="TGEIFA" localSheetId="22">#REF!</definedName>
    <definedName name="TGEIFA" localSheetId="25">#REF!</definedName>
    <definedName name="TGEIFA" localSheetId="27">#REF!</definedName>
    <definedName name="TGEIFA" localSheetId="35">#REF!</definedName>
    <definedName name="TGEIFA" localSheetId="30">#REF!</definedName>
    <definedName name="TGEIFA" localSheetId="29">#REF!</definedName>
    <definedName name="TGEIFA" localSheetId="23">#REF!</definedName>
    <definedName name="TGEIFA" localSheetId="36">#REF!</definedName>
    <definedName name="TGEIFA" localSheetId="38">#REF!</definedName>
    <definedName name="TGEIFA" localSheetId="5">#REF!</definedName>
    <definedName name="TGEIFA" localSheetId="26">#REF!</definedName>
    <definedName name="TGEIFA" localSheetId="4">#REF!</definedName>
    <definedName name="TGEIFA" localSheetId="31">#REF!</definedName>
    <definedName name="TGEIFA" localSheetId="32">#REF!</definedName>
    <definedName name="TGEIFA" localSheetId="41">#REF!</definedName>
    <definedName name="TGEIFA" localSheetId="37">#REF!</definedName>
    <definedName name="TGEIFA" localSheetId="19">#REF!</definedName>
    <definedName name="TGEIFA" localSheetId="20">#REF!</definedName>
    <definedName name="TGEIFA" localSheetId="24">#REF!</definedName>
    <definedName name="TGEIFA" localSheetId="21">#REF!</definedName>
    <definedName name="TGEIFA" localSheetId="28">#REF!</definedName>
    <definedName name="TGEIFA" localSheetId="43">#REF!</definedName>
    <definedName name="TGEIFA" localSheetId="42">#REF!</definedName>
    <definedName name="TGEIFA" localSheetId="40">#REF!</definedName>
    <definedName name="TGEIFA">#REF!</definedName>
    <definedName name="TGEIFB" localSheetId="1">#REF!</definedName>
    <definedName name="TGEIFB" localSheetId="2">#REF!</definedName>
    <definedName name="TGEIFB" localSheetId="3">#REF!</definedName>
    <definedName name="TGEIFB" localSheetId="33">#REF!</definedName>
    <definedName name="TGEIFB" localSheetId="16">#REF!</definedName>
    <definedName name="TGEIFB" localSheetId="39">#REF!</definedName>
    <definedName name="TGEIFB" localSheetId="34">#REF!</definedName>
    <definedName name="TGEIFB" localSheetId="6">#REF!</definedName>
    <definedName name="TGEIFB" localSheetId="22">#REF!</definedName>
    <definedName name="TGEIFB" localSheetId="25">#REF!</definedName>
    <definedName name="TGEIFB" localSheetId="27">#REF!</definedName>
    <definedName name="TGEIFB" localSheetId="35">#REF!</definedName>
    <definedName name="TGEIFB" localSheetId="30">#REF!</definedName>
    <definedName name="TGEIFB" localSheetId="29">#REF!</definedName>
    <definedName name="TGEIFB" localSheetId="23">#REF!</definedName>
    <definedName name="TGEIFB" localSheetId="36">#REF!</definedName>
    <definedName name="TGEIFB" localSheetId="38">#REF!</definedName>
    <definedName name="TGEIFB" localSheetId="5">#REF!</definedName>
    <definedName name="TGEIFB" localSheetId="26">#REF!</definedName>
    <definedName name="TGEIFB" localSheetId="4">#REF!</definedName>
    <definedName name="TGEIFB" localSheetId="31">#REF!</definedName>
    <definedName name="TGEIFB" localSheetId="32">#REF!</definedName>
    <definedName name="TGEIFB" localSheetId="41">#REF!</definedName>
    <definedName name="TGEIFB" localSheetId="37">#REF!</definedName>
    <definedName name="TGEIFB" localSheetId="19">#REF!</definedName>
    <definedName name="TGEIFB" localSheetId="20">#REF!</definedName>
    <definedName name="TGEIFB" localSheetId="24">#REF!</definedName>
    <definedName name="TGEIFB" localSheetId="21">#REF!</definedName>
    <definedName name="TGEIFB" localSheetId="28">#REF!</definedName>
    <definedName name="TGEIFB" localSheetId="43">#REF!</definedName>
    <definedName name="TGEIFB" localSheetId="42">#REF!</definedName>
    <definedName name="TGEIFB" localSheetId="40">#REF!</definedName>
    <definedName name="TGEIFB">#REF!</definedName>
    <definedName name="TGMTF" localSheetId="1">#REF!</definedName>
    <definedName name="TGMTF" localSheetId="2">#REF!</definedName>
    <definedName name="TGMTF" localSheetId="3">#REF!</definedName>
    <definedName name="TGMTF" localSheetId="33">#REF!</definedName>
    <definedName name="TGMTF" localSheetId="16">#REF!</definedName>
    <definedName name="TGMTF" localSheetId="39">#REF!</definedName>
    <definedName name="TGMTF" localSheetId="34">#REF!</definedName>
    <definedName name="TGMTF" localSheetId="6">#REF!</definedName>
    <definedName name="TGMTF" localSheetId="22">#REF!</definedName>
    <definedName name="TGMTF" localSheetId="25">#REF!</definedName>
    <definedName name="TGMTF" localSheetId="27">#REF!</definedName>
    <definedName name="TGMTF" localSheetId="35">#REF!</definedName>
    <definedName name="TGMTF" localSheetId="30">#REF!</definedName>
    <definedName name="TGMTF" localSheetId="29">#REF!</definedName>
    <definedName name="TGMTF" localSheetId="23">#REF!</definedName>
    <definedName name="TGMTF" localSheetId="36">#REF!</definedName>
    <definedName name="TGMTF" localSheetId="38">#REF!</definedName>
    <definedName name="TGMTF" localSheetId="5">#REF!</definedName>
    <definedName name="TGMTF" localSheetId="26">#REF!</definedName>
    <definedName name="TGMTF" localSheetId="4">#REF!</definedName>
    <definedName name="TGMTF" localSheetId="31">#REF!</definedName>
    <definedName name="TGMTF" localSheetId="32">#REF!</definedName>
    <definedName name="TGMTF" localSheetId="41">#REF!</definedName>
    <definedName name="TGMTF" localSheetId="37">#REF!</definedName>
    <definedName name="TGMTF" localSheetId="19">#REF!</definedName>
    <definedName name="TGMTF" localSheetId="20">#REF!</definedName>
    <definedName name="TGMTF" localSheetId="24">#REF!</definedName>
    <definedName name="TGMTF" localSheetId="21">#REF!</definedName>
    <definedName name="TGMTF" localSheetId="28">#REF!</definedName>
    <definedName name="TGMTF" localSheetId="43">#REF!</definedName>
    <definedName name="TGMTF" localSheetId="42">#REF!</definedName>
    <definedName name="TGMTF" localSheetId="40">#REF!</definedName>
    <definedName name="TGMTF">#REF!</definedName>
    <definedName name="TGSFR" localSheetId="33">#REF!</definedName>
    <definedName name="TGSFR" localSheetId="16">#N/A</definedName>
    <definedName name="TGSFR" localSheetId="39">#REF!</definedName>
    <definedName name="TGSFR" localSheetId="34">#REF!</definedName>
    <definedName name="TGSFR" localSheetId="6">#REF!</definedName>
    <definedName name="TGSFR" localSheetId="22">#REF!</definedName>
    <definedName name="TGSFR" localSheetId="25">#REF!</definedName>
    <definedName name="TGSFR" localSheetId="27">#REF!</definedName>
    <definedName name="TGSFR" localSheetId="35">#REF!</definedName>
    <definedName name="TGSFR" localSheetId="30">#REF!</definedName>
    <definedName name="TGSFR" localSheetId="29">#REF!</definedName>
    <definedName name="TGSFR" localSheetId="23">#REF!</definedName>
    <definedName name="TGSFR" localSheetId="36">#REF!</definedName>
    <definedName name="TGSFR" localSheetId="38">#REF!</definedName>
    <definedName name="TGSFR" localSheetId="5">#REF!</definedName>
    <definedName name="TGSFR" localSheetId="26">#REF!</definedName>
    <definedName name="TGSFR" localSheetId="4">#REF!</definedName>
    <definedName name="TGSFR" localSheetId="31">#REF!</definedName>
    <definedName name="TGSFR" localSheetId="32">#REF!</definedName>
    <definedName name="TGSFR" localSheetId="41">#REF!</definedName>
    <definedName name="TGSFR" localSheetId="37">#REF!</definedName>
    <definedName name="TGSFR" localSheetId="19">#REF!</definedName>
    <definedName name="TGSFR" localSheetId="20">#REF!</definedName>
    <definedName name="TGSFR" localSheetId="24">#REF!</definedName>
    <definedName name="TGSFR" localSheetId="21">#REF!</definedName>
    <definedName name="TGSFR" localSheetId="28">#REF!</definedName>
    <definedName name="TGSFR" localSheetId="43">#REF!</definedName>
    <definedName name="TGSFR" localSheetId="42">#REF!</definedName>
    <definedName name="TGSFR" localSheetId="40">#REF!</definedName>
    <definedName name="TGSFR">TGSFR!$B$1</definedName>
    <definedName name="TGSFR_GOV_SEC" localSheetId="15">TGSFR!$B$12:$H$30</definedName>
    <definedName name="TGSFR_MM" localSheetId="15">TGSFR!$B$32:$H$35</definedName>
    <definedName name="TGSFRNAV" localSheetId="15">TGSFR!$B$48:$B$59</definedName>
    <definedName name="TGSMF" localSheetId="1">#REF!</definedName>
    <definedName name="TGSMF" localSheetId="2">#REF!</definedName>
    <definedName name="TGSMF" localSheetId="3">#REF!</definedName>
    <definedName name="TGSMF" localSheetId="33">#REF!</definedName>
    <definedName name="TGSMF" localSheetId="16">#REF!</definedName>
    <definedName name="TGSMF" localSheetId="39">#REF!</definedName>
    <definedName name="TGSMF" localSheetId="34">#REF!</definedName>
    <definedName name="TGSMF" localSheetId="6">#REF!</definedName>
    <definedName name="TGSMF" localSheetId="22">#REF!</definedName>
    <definedName name="TGSMF" localSheetId="25">#REF!</definedName>
    <definedName name="TGSMF" localSheetId="27">#REF!</definedName>
    <definedName name="TGSMF" localSheetId="35">#REF!</definedName>
    <definedName name="TGSMF" localSheetId="30">#REF!</definedName>
    <definedName name="TGSMF" localSheetId="29">#REF!</definedName>
    <definedName name="TGSMF" localSheetId="23">#REF!</definedName>
    <definedName name="TGSMF" localSheetId="36">#REF!</definedName>
    <definedName name="TGSMF" localSheetId="38">#REF!</definedName>
    <definedName name="TGSMF" localSheetId="5">#REF!</definedName>
    <definedName name="TGSMF" localSheetId="26">#REF!</definedName>
    <definedName name="TGSMF" localSheetId="4">#REF!</definedName>
    <definedName name="TGSMF" localSheetId="31">#REF!</definedName>
    <definedName name="TGSMF" localSheetId="32">#REF!</definedName>
    <definedName name="TGSMF" localSheetId="41">#REF!</definedName>
    <definedName name="TGSMF" localSheetId="37">#REF!</definedName>
    <definedName name="TGSMF" localSheetId="19">#REF!</definedName>
    <definedName name="TGSMF" localSheetId="20">#REF!</definedName>
    <definedName name="TGSMF" localSheetId="24">#REF!</definedName>
    <definedName name="TGSMF" localSheetId="21">#REF!</definedName>
    <definedName name="TGSMF" localSheetId="28">#REF!</definedName>
    <definedName name="TGSMF" localSheetId="43">#REF!</definedName>
    <definedName name="TGSMF" localSheetId="42">#REF!</definedName>
    <definedName name="TGSMF" localSheetId="40">#REF!</definedName>
    <definedName name="TGSMF">#REF!</definedName>
    <definedName name="TICF" localSheetId="33">TICF!$B$1</definedName>
    <definedName name="TICF" localSheetId="16">#REF!</definedName>
    <definedName name="TICF" localSheetId="39">TICF!$B$1</definedName>
    <definedName name="TICF" localSheetId="34">TICF!$B$1</definedName>
    <definedName name="TICF" localSheetId="6">#REF!</definedName>
    <definedName name="TICF" localSheetId="22">TICF!$B$1</definedName>
    <definedName name="TICF" localSheetId="25">TICF!$B$1</definedName>
    <definedName name="TICF" localSheetId="27">TICF!$B$1</definedName>
    <definedName name="TICF" localSheetId="35">TICF!$B$1</definedName>
    <definedName name="TICF" localSheetId="30">TICF!$B$1</definedName>
    <definedName name="TICF" localSheetId="29">TICF!$B$1</definedName>
    <definedName name="TICF" localSheetId="23">TICF!$B$1</definedName>
    <definedName name="TICF" localSheetId="5">TICF!$B$1</definedName>
    <definedName name="TICF" localSheetId="26">TICF!$B$1</definedName>
    <definedName name="TICF" localSheetId="4">TICF!$B$1</definedName>
    <definedName name="TICF" localSheetId="31">TICF!$B$1</definedName>
    <definedName name="TICF" localSheetId="32">TICF!$B$1</definedName>
    <definedName name="TICF" localSheetId="41">TICF!$B$1</definedName>
    <definedName name="TICF" localSheetId="24">TICF!$B$1</definedName>
    <definedName name="TICF" localSheetId="21">TICF!$B$1</definedName>
    <definedName name="TICF" localSheetId="28">TICF!$B$1</definedName>
    <definedName name="TICF" localSheetId="40">TICF!$B$1</definedName>
    <definedName name="TICF">#REF!</definedName>
    <definedName name="TICF_EQ" localSheetId="35">TICF!$B$12:$I$41</definedName>
    <definedName name="TICFNAV" localSheetId="35">TICF!$B$52:$B$59</definedName>
    <definedName name="TIFA" localSheetId="33">#REF!</definedName>
    <definedName name="TIFA" localSheetId="16">#N/A</definedName>
    <definedName name="TIFA" localSheetId="39">#REF!</definedName>
    <definedName name="TIFA" localSheetId="34">#REF!</definedName>
    <definedName name="TIFA" localSheetId="6">#REF!</definedName>
    <definedName name="TIFA" localSheetId="22">#REF!</definedName>
    <definedName name="TIFA" localSheetId="25">#REF!</definedName>
    <definedName name="TIFA" localSheetId="27">#REF!</definedName>
    <definedName name="TIFA" localSheetId="35">#REF!</definedName>
    <definedName name="TIFA" localSheetId="30">#REF!</definedName>
    <definedName name="TIFA" localSheetId="29">#REF!</definedName>
    <definedName name="TIFA" localSheetId="23">#REF!</definedName>
    <definedName name="TIFA" localSheetId="36">#REF!</definedName>
    <definedName name="TIFA" localSheetId="38">#REF!</definedName>
    <definedName name="TIFA" localSheetId="5">#REF!</definedName>
    <definedName name="TIFA" localSheetId="26">#REF!</definedName>
    <definedName name="TIFA" localSheetId="4">#REF!</definedName>
    <definedName name="TIFA" localSheetId="31">#REF!</definedName>
    <definedName name="TIFA" localSheetId="32">#REF!</definedName>
    <definedName name="TIFA" localSheetId="41">#REF!</definedName>
    <definedName name="TIFA" localSheetId="37">#REF!</definedName>
    <definedName name="TIFA" localSheetId="19">#REF!</definedName>
    <definedName name="TIFA" localSheetId="20">#REF!</definedName>
    <definedName name="TIFA" localSheetId="24">#REF!</definedName>
    <definedName name="TIFA" localSheetId="21">#REF!</definedName>
    <definedName name="TIFA" localSheetId="28">#REF!</definedName>
    <definedName name="TIFA" localSheetId="43">#REF!</definedName>
    <definedName name="TIFA" localSheetId="42">#REF!</definedName>
    <definedName name="TIFA" localSheetId="40">#REF!</definedName>
    <definedName name="TIFA">TIFA!$B$1</definedName>
    <definedName name="TIFA_Debt_Related" localSheetId="14">TIFA!$B$20:$H$27</definedName>
    <definedName name="TIFA_Debt_Related_UNLISTED" localSheetId="14">TIFA!$B$29:$H$30</definedName>
    <definedName name="TIFA_GOV_SEC" localSheetId="14">TIFA!$B$12:$H$18</definedName>
    <definedName name="TIFANAV" localSheetId="14">TIFA!$B$43:$B$54</definedName>
    <definedName name="TIFNA" localSheetId="16">#REF!</definedName>
    <definedName name="TIFNA" localSheetId="39">TIFNA!$B$1</definedName>
    <definedName name="TIFNA" localSheetId="6">#REF!</definedName>
    <definedName name="TIFNA" localSheetId="22">TIFNA!$B$1</definedName>
    <definedName name="TIFNA" localSheetId="25">TIFNA!$B$1</definedName>
    <definedName name="TIFNA" localSheetId="27">TIFNA!$B$1</definedName>
    <definedName name="TIFNA" localSheetId="30">TIFNA!$B$1</definedName>
    <definedName name="TIFNA" localSheetId="23">TIFNA!$B$1</definedName>
    <definedName name="TIFNA" localSheetId="26">TIFNA!$B$1</definedName>
    <definedName name="TIFNA" localSheetId="31">TIFNA!$B$1</definedName>
    <definedName name="TIFNA" localSheetId="32">TIFNA!$B$1</definedName>
    <definedName name="TIFNA" localSheetId="41">TIFNA!$B$1</definedName>
    <definedName name="TIFNA" localSheetId="24">TIFNA!$B$1</definedName>
    <definedName name="TIFNA" localSheetId="21">TIFNA!$B$1</definedName>
    <definedName name="TIFNA" localSheetId="28">TIFNA!$B$1</definedName>
    <definedName name="TIFNA" localSheetId="40">TIFNA!$B$1</definedName>
    <definedName name="TIFNA">#REF!</definedName>
    <definedName name="TIFNA_EQ" localSheetId="30">TIFNA!$B$12:$I$65</definedName>
    <definedName name="TIFNANAV" localSheetId="30">TIFNA!$B$76:$B$79</definedName>
    <definedName name="TIFSA" localSheetId="16">#REF!</definedName>
    <definedName name="TIFSA" localSheetId="39">TIFSA!$B$1</definedName>
    <definedName name="TIFSA" localSheetId="6">#REF!</definedName>
    <definedName name="TIFSA" localSheetId="22">TIFSA!$B$1</definedName>
    <definedName name="TIFSA" localSheetId="25">TIFSA!$B$1</definedName>
    <definedName name="TIFSA" localSheetId="27">TIFSA!$B$1</definedName>
    <definedName name="TIFSA" localSheetId="30">TIFSA!$B$1</definedName>
    <definedName name="TIFSA" localSheetId="29">TIFSA!$B$1</definedName>
    <definedName name="TIFSA" localSheetId="23">TIFSA!$B$1</definedName>
    <definedName name="TIFSA" localSheetId="26">TIFSA!$B$1</definedName>
    <definedName name="TIFSA" localSheetId="31">TIFSA!$B$1</definedName>
    <definedName name="TIFSA" localSheetId="32">TIFSA!$B$1</definedName>
    <definedName name="TIFSA" localSheetId="41">TIFSA!$B$1</definedName>
    <definedName name="TIFSA" localSheetId="24">TIFSA!$B$1</definedName>
    <definedName name="TIFSA" localSheetId="21">TIFSA!$B$1</definedName>
    <definedName name="TIFSA" localSheetId="28">TIFSA!$B$1</definedName>
    <definedName name="TIFSA" localSheetId="40">TIFSA!$B$1</definedName>
    <definedName name="TIFSA">#REF!</definedName>
    <definedName name="TIFSA_EQ" localSheetId="29">TIFSA!$B$12:$I$44</definedName>
    <definedName name="TIFSANAV" localSheetId="29">TIFSA!$B$55:$B$58</definedName>
    <definedName name="TIGIF" localSheetId="1">#REF!</definedName>
    <definedName name="TIGIF" localSheetId="2">#REF!</definedName>
    <definedName name="TIGIF" localSheetId="3">#REF!</definedName>
    <definedName name="TIGIF" localSheetId="33">#REF!</definedName>
    <definedName name="TIGIF" localSheetId="16">#REF!</definedName>
    <definedName name="TIGIF" localSheetId="39">#REF!</definedName>
    <definedName name="TIGIF" localSheetId="34">#REF!</definedName>
    <definedName name="TIGIF" localSheetId="6">#REF!</definedName>
    <definedName name="TIGIF" localSheetId="22">#REF!</definedName>
    <definedName name="TIGIF" localSheetId="25">#REF!</definedName>
    <definedName name="TIGIF" localSheetId="27">#REF!</definedName>
    <definedName name="TIGIF" localSheetId="35">#REF!</definedName>
    <definedName name="TIGIF" localSheetId="30">#REF!</definedName>
    <definedName name="TIGIF" localSheetId="29">#REF!</definedName>
    <definedName name="TIGIF" localSheetId="23">#REF!</definedName>
    <definedName name="TIGIF" localSheetId="36">#REF!</definedName>
    <definedName name="TIGIF" localSheetId="38">#REF!</definedName>
    <definedName name="TIGIF" localSheetId="5">#REF!</definedName>
    <definedName name="TIGIF" localSheetId="26">#REF!</definedName>
    <definedName name="TIGIF" localSheetId="4">#REF!</definedName>
    <definedName name="TIGIF" localSheetId="31">#REF!</definedName>
    <definedName name="TIGIF" localSheetId="32">#REF!</definedName>
    <definedName name="TIGIF" localSheetId="41">#REF!</definedName>
    <definedName name="TIGIF" localSheetId="37">#REF!</definedName>
    <definedName name="TIGIF" localSheetId="19">#REF!</definedName>
    <definedName name="TIGIF" localSheetId="20">#REF!</definedName>
    <definedName name="TIGIF" localSheetId="24">#REF!</definedName>
    <definedName name="TIGIF" localSheetId="21">#REF!</definedName>
    <definedName name="TIGIF" localSheetId="28">#REF!</definedName>
    <definedName name="TIGIF" localSheetId="43">#REF!</definedName>
    <definedName name="TIGIF" localSheetId="42">#REF!</definedName>
    <definedName name="TIGIF" localSheetId="40">#REF!</definedName>
    <definedName name="TIGIF">#REF!</definedName>
    <definedName name="TINR" localSheetId="16">#REF!</definedName>
    <definedName name="TINR" localSheetId="39">TINR!$B$1</definedName>
    <definedName name="TINR" localSheetId="6">#REF!</definedName>
    <definedName name="TINR" localSheetId="25">TINR!$B$1</definedName>
    <definedName name="TINR" localSheetId="27">TINR!$B$1</definedName>
    <definedName name="TINR" localSheetId="23">TINR!$B$1</definedName>
    <definedName name="TINR" localSheetId="26">TINR!$B$1</definedName>
    <definedName name="TINR" localSheetId="41">TINR!$B$1</definedName>
    <definedName name="TINR" localSheetId="24">TINR!$B$1</definedName>
    <definedName name="TINR" localSheetId="28">TINR!$B$1</definedName>
    <definedName name="TINR" localSheetId="40">TINR!$B$1</definedName>
    <definedName name="TINR">#REF!</definedName>
    <definedName name="TINR_EQ" localSheetId="23">TINR!$B$11:$I$63</definedName>
    <definedName name="TINRNAV" localSheetId="23">TINR!$B$74:$B$81</definedName>
    <definedName name="TIPF" localSheetId="33">#REF!</definedName>
    <definedName name="TIPF" localSheetId="16">#N/A</definedName>
    <definedName name="TIPF" localSheetId="39">#REF!</definedName>
    <definedName name="TIPF" localSheetId="34">#REF!</definedName>
    <definedName name="TIPF" localSheetId="6">#REF!</definedName>
    <definedName name="TIPF" localSheetId="22">#REF!</definedName>
    <definedName name="TIPF" localSheetId="25">#REF!</definedName>
    <definedName name="TIPF" localSheetId="27">#REF!</definedName>
    <definedName name="TIPF" localSheetId="35">#REF!</definedName>
    <definedName name="TIPF" localSheetId="30">#REF!</definedName>
    <definedName name="TIPF" localSheetId="29">#REF!</definedName>
    <definedName name="TIPF" localSheetId="23">#REF!</definedName>
    <definedName name="TIPF" localSheetId="36">#REF!</definedName>
    <definedName name="TIPF" localSheetId="38">#REF!</definedName>
    <definedName name="TIPF" localSheetId="5">#REF!</definedName>
    <definedName name="TIPF" localSheetId="26">#REF!</definedName>
    <definedName name="TIPF" localSheetId="4">#REF!</definedName>
    <definedName name="TIPF" localSheetId="31">#REF!</definedName>
    <definedName name="TIPF" localSheetId="32">#REF!</definedName>
    <definedName name="TIPF" localSheetId="41">#REF!</definedName>
    <definedName name="TIPF" localSheetId="37">#REF!</definedName>
    <definedName name="TIPF" localSheetId="19">#REF!</definedName>
    <definedName name="TIPF" localSheetId="20">#REF!</definedName>
    <definedName name="TIPF" localSheetId="24">#REF!</definedName>
    <definedName name="TIPF" localSheetId="21">#REF!</definedName>
    <definedName name="TIPF" localSheetId="28">#REF!</definedName>
    <definedName name="TIPF" localSheetId="43">#REF!</definedName>
    <definedName name="TIPF" localSheetId="42">#REF!</definedName>
    <definedName name="TIPF" localSheetId="40">#REF!</definedName>
    <definedName name="TIPF">TIPF!$B$1</definedName>
    <definedName name="TIPF_Debt_Related" localSheetId="11">TIPF!$B$21:$H$32</definedName>
    <definedName name="TIPF_Debt_Related_UNLISTED" localSheetId="11">TIPF!$B$34:$H$35</definedName>
    <definedName name="TIPF_GOV_SEC" localSheetId="11">TIPF!$B$12:$H$19</definedName>
    <definedName name="TIPF_MM" localSheetId="11">TIPF!$B$37:$H$39</definedName>
    <definedName name="TIPFNAV" localSheetId="11">TIPF!$B$52:$B$59</definedName>
    <definedName name="TIPFSP1" localSheetId="1">#REF!</definedName>
    <definedName name="TIPFSP1" localSheetId="33">#REF!</definedName>
    <definedName name="TIPFSP1" localSheetId="16">#N/A</definedName>
    <definedName name="TIPFSP1" localSheetId="39">#REF!</definedName>
    <definedName name="TIPFSP1" localSheetId="34">#REF!</definedName>
    <definedName name="TIPFSP1" localSheetId="6">#REF!</definedName>
    <definedName name="TIPFSP1" localSheetId="22">#REF!</definedName>
    <definedName name="TIPFSP1" localSheetId="25">#REF!</definedName>
    <definedName name="TIPFSP1" localSheetId="27">#REF!</definedName>
    <definedName name="TIPFSP1" localSheetId="35">#REF!</definedName>
    <definedName name="TIPFSP1" localSheetId="30">#REF!</definedName>
    <definedName name="TIPFSP1" localSheetId="29">#REF!</definedName>
    <definedName name="TIPFSP1" localSheetId="23">#REF!</definedName>
    <definedName name="TIPFSP1" localSheetId="36">#REF!</definedName>
    <definedName name="TIPFSP1" localSheetId="38">#REF!</definedName>
    <definedName name="TIPFSP1" localSheetId="5">#REF!</definedName>
    <definedName name="TIPFSP1" localSheetId="26">#REF!</definedName>
    <definedName name="TIPFSP1" localSheetId="4">#REF!</definedName>
    <definedName name="TIPFSP1" localSheetId="31">#REF!</definedName>
    <definedName name="TIPFSP1" localSheetId="32">#REF!</definedName>
    <definedName name="TIPFSP1" localSheetId="41">#REF!</definedName>
    <definedName name="TIPFSP1" localSheetId="37">#REF!</definedName>
    <definedName name="TIPFSP1" localSheetId="19">#REF!</definedName>
    <definedName name="TIPFSP1" localSheetId="20">#REF!</definedName>
    <definedName name="TIPFSP1" localSheetId="24">#REF!</definedName>
    <definedName name="TIPFSP1" localSheetId="21">#REF!</definedName>
    <definedName name="TIPFSP1" localSheetId="28">#REF!</definedName>
    <definedName name="TIPFSP1" localSheetId="43">#REF!</definedName>
    <definedName name="TIPFSP1" localSheetId="42">#REF!</definedName>
    <definedName name="TIPFSP1" localSheetId="40">#REF!</definedName>
    <definedName name="TIPFSP1">TIPF!$B$64</definedName>
    <definedName name="TIPFSP1_Debt_Related" localSheetId="11">TIPF!$B$70:$H$74</definedName>
    <definedName name="TIPFSP1NAV" localSheetId="11">TIPF!$B$86:$B$93</definedName>
    <definedName name="TIPHF" localSheetId="33">TIPHF!$B$1</definedName>
    <definedName name="TIPHF" localSheetId="16">#REF!</definedName>
    <definedName name="TIPHF" localSheetId="39">TIPHF!$B$1</definedName>
    <definedName name="TIPHF" localSheetId="34">TIPHF!$B$1</definedName>
    <definedName name="TIPHF" localSheetId="6">#REF!</definedName>
    <definedName name="TIPHF" localSheetId="22">TIPHF!$B$1</definedName>
    <definedName name="TIPHF" localSheetId="25">TIPHF!$B$1</definedName>
    <definedName name="TIPHF" localSheetId="27">TIPHF!$B$1</definedName>
    <definedName name="TIPHF" localSheetId="35">TIPHF!$B$1</definedName>
    <definedName name="TIPHF" localSheetId="30">TIPHF!$B$1</definedName>
    <definedName name="TIPHF" localSheetId="29">TIPHF!$B$1</definedName>
    <definedName name="TIPHF" localSheetId="23">TIPHF!$B$1</definedName>
    <definedName name="TIPHF" localSheetId="36">TIPHF!$B$1</definedName>
    <definedName name="TIPHF" localSheetId="5">TIPHF!$B$1</definedName>
    <definedName name="TIPHF" localSheetId="26">TIPHF!$B$1</definedName>
    <definedName name="TIPHF" localSheetId="4">TIPHF!$B$1</definedName>
    <definedName name="TIPHF" localSheetId="31">TIPHF!$B$1</definedName>
    <definedName name="TIPHF" localSheetId="32">TIPHF!$B$1</definedName>
    <definedName name="TIPHF" localSheetId="41">TIPHF!$B$1</definedName>
    <definedName name="TIPHF" localSheetId="24">TIPHF!$B$1</definedName>
    <definedName name="TIPHF" localSheetId="21">TIPHF!$B$1</definedName>
    <definedName name="TIPHF" localSheetId="28">TIPHF!$B$1</definedName>
    <definedName name="TIPHF" localSheetId="40">TIPHF!$B$1</definedName>
    <definedName name="TIPHF">#REF!</definedName>
    <definedName name="TIPHF_EQ" localSheetId="36">TIPHF!$B$12:$I$35</definedName>
    <definedName name="TIPHFNAV" localSheetId="36">TIPHF!$B$46:$B$53</definedName>
    <definedName name="TISF" localSheetId="33">TISF!$B$1</definedName>
    <definedName name="TISF" localSheetId="16">#REF!</definedName>
    <definedName name="TISF" localSheetId="39">TISF!$B$1</definedName>
    <definedName name="TISF" localSheetId="34">TISF!$B$1</definedName>
    <definedName name="TISF" localSheetId="6">#REF!</definedName>
    <definedName name="TISF" localSheetId="22">TISF!$B$1</definedName>
    <definedName name="TISF" localSheetId="25">TISF!$B$1</definedName>
    <definedName name="TISF" localSheetId="27">TISF!$B$1</definedName>
    <definedName name="TISF" localSheetId="35">TISF!$B$1</definedName>
    <definedName name="TISF" localSheetId="30">TISF!$B$1</definedName>
    <definedName name="TISF" localSheetId="29">TISF!$B$1</definedName>
    <definedName name="TISF" localSheetId="23">TISF!$B$1</definedName>
    <definedName name="TISF" localSheetId="36">TISF!$B$1</definedName>
    <definedName name="TISF" localSheetId="38">TISF!$B$1</definedName>
    <definedName name="TISF" localSheetId="5">TISF!$B$1</definedName>
    <definedName name="TISF" localSheetId="26">TISF!$B$1</definedName>
    <definedName name="TISF" localSheetId="4">TISF!$B$1</definedName>
    <definedName name="TISF" localSheetId="31">TISF!$B$1</definedName>
    <definedName name="TISF" localSheetId="32">TISF!$B$1</definedName>
    <definedName name="TISF" localSheetId="41">TISF!$B$1</definedName>
    <definedName name="TISF" localSheetId="37">TISF!$B$1</definedName>
    <definedName name="TISF" localSheetId="24">TISF!$B$1</definedName>
    <definedName name="TISF" localSheetId="21">TISF!$B$1</definedName>
    <definedName name="TISF" localSheetId="28">TISF!$B$1</definedName>
    <definedName name="TISF" localSheetId="40">TISF!$B$1</definedName>
    <definedName name="TISF">#REF!</definedName>
    <definedName name="TISF_EQ" localSheetId="38">TISF!$B$12:$I$49</definedName>
    <definedName name="TISFNAV" localSheetId="38">TISF!$B$60:$B$67</definedName>
    <definedName name="TITSF" localSheetId="1">#REF!</definedName>
    <definedName name="TITSF" localSheetId="2">#REF!</definedName>
    <definedName name="TITSF" localSheetId="3">#REF!</definedName>
    <definedName name="TITSF" localSheetId="33">#REF!</definedName>
    <definedName name="TITSF" localSheetId="16">#REF!</definedName>
    <definedName name="TITSF" localSheetId="39">#REF!</definedName>
    <definedName name="TITSF" localSheetId="34">#REF!</definedName>
    <definedName name="TITSF" localSheetId="6">#REF!</definedName>
    <definedName name="TITSF" localSheetId="22">#REF!</definedName>
    <definedName name="TITSF" localSheetId="25">#REF!</definedName>
    <definedName name="TITSF" localSheetId="27">#REF!</definedName>
    <definedName name="TITSF" localSheetId="35">#REF!</definedName>
    <definedName name="TITSF" localSheetId="30">#REF!</definedName>
    <definedName name="TITSF" localSheetId="29">#REF!</definedName>
    <definedName name="TITSF" localSheetId="23">#REF!</definedName>
    <definedName name="TITSF" localSheetId="36">#REF!</definedName>
    <definedName name="TITSF" localSheetId="38">#REF!</definedName>
    <definedName name="TITSF" localSheetId="5">#REF!</definedName>
    <definedName name="TITSF" localSheetId="26">#REF!</definedName>
    <definedName name="TITSF" localSheetId="4">#REF!</definedName>
    <definedName name="TITSF" localSheetId="31">#REF!</definedName>
    <definedName name="TITSF" localSheetId="32">#REF!</definedName>
    <definedName name="TITSF" localSheetId="41">#REF!</definedName>
    <definedName name="TITSF" localSheetId="37">#REF!</definedName>
    <definedName name="TITSF" localSheetId="19">#REF!</definedName>
    <definedName name="TITSF" localSheetId="20">#REF!</definedName>
    <definedName name="TITSF" localSheetId="24">#REF!</definedName>
    <definedName name="TITSF" localSheetId="21">#REF!</definedName>
    <definedName name="TITSF" localSheetId="28">#REF!</definedName>
    <definedName name="TITSF" localSheetId="43">#REF!</definedName>
    <definedName name="TITSF" localSheetId="42">#REF!</definedName>
    <definedName name="TITSF" localSheetId="40">#REF!</definedName>
    <definedName name="TITSF">#REF!</definedName>
    <definedName name="TLF" localSheetId="33">#REF!</definedName>
    <definedName name="TLF" localSheetId="16">#N/A</definedName>
    <definedName name="TLF" localSheetId="39">#REF!</definedName>
    <definedName name="TLF" localSheetId="34">#REF!</definedName>
    <definedName name="TLF" localSheetId="6">#REF!</definedName>
    <definedName name="TLF" localSheetId="22">#REF!</definedName>
    <definedName name="TLF" localSheetId="25">#REF!</definedName>
    <definedName name="TLF" localSheetId="27">#REF!</definedName>
    <definedName name="TLF" localSheetId="35">#REF!</definedName>
    <definedName name="TLF" localSheetId="30">#REF!</definedName>
    <definedName name="TLF" localSheetId="29">#REF!</definedName>
    <definedName name="TLF" localSheetId="23">#REF!</definedName>
    <definedName name="TLF" localSheetId="36">#REF!</definedName>
    <definedName name="TLF" localSheetId="38">#REF!</definedName>
    <definedName name="TLF" localSheetId="5">#REF!</definedName>
    <definedName name="TLF" localSheetId="26">#REF!</definedName>
    <definedName name="TLF" localSheetId="4">#REF!</definedName>
    <definedName name="TLF" localSheetId="31">#REF!</definedName>
    <definedName name="TLF" localSheetId="32">#REF!</definedName>
    <definedName name="TLF" localSheetId="41">#REF!</definedName>
    <definedName name="TLF" localSheetId="37">#REF!</definedName>
    <definedName name="TLF" localSheetId="19">#REF!</definedName>
    <definedName name="TLF" localSheetId="20">#REF!</definedName>
    <definedName name="TLF" localSheetId="24">#REF!</definedName>
    <definedName name="TLF" localSheetId="21">#REF!</definedName>
    <definedName name="TLF" localSheetId="28">#REF!</definedName>
    <definedName name="TLF" localSheetId="43">#REF!</definedName>
    <definedName name="TLF" localSheetId="42">#REF!</definedName>
    <definedName name="TLF" localSheetId="40">#REF!</definedName>
    <definedName name="TLF">TLF!$B$1</definedName>
    <definedName name="TLF_GOV_SEC" localSheetId="8">TLF!$B$12:$H$18</definedName>
    <definedName name="TLF_MM" localSheetId="8">TLF!$B$20:$H$50</definedName>
    <definedName name="TLFNAV" localSheetId="8">TLF!$B$63:$B$70</definedName>
    <definedName name="TLMF" localSheetId="1">#REF!</definedName>
    <definedName name="TLMF" localSheetId="2">#REF!</definedName>
    <definedName name="TLMF" localSheetId="3">#REF!</definedName>
    <definedName name="TLMF" localSheetId="33">#REF!</definedName>
    <definedName name="TLMF" localSheetId="16">#REF!</definedName>
    <definedName name="TLMF" localSheetId="39">#REF!</definedName>
    <definedName name="TLMF" localSheetId="34">#REF!</definedName>
    <definedName name="TLMF" localSheetId="6">#REF!</definedName>
    <definedName name="TLMF" localSheetId="22">#REF!</definedName>
    <definedName name="TLMF" localSheetId="25">#REF!</definedName>
    <definedName name="TLMF" localSheetId="27">#REF!</definedName>
    <definedName name="TLMF" localSheetId="35">#REF!</definedName>
    <definedName name="TLMF" localSheetId="30">#REF!</definedName>
    <definedName name="TLMF" localSheetId="29">#REF!</definedName>
    <definedName name="TLMF" localSheetId="23">#REF!</definedName>
    <definedName name="TLMF" localSheetId="36">#REF!</definedName>
    <definedName name="TLMF" localSheetId="38">#REF!</definedName>
    <definedName name="TLMF" localSheetId="5">#REF!</definedName>
    <definedName name="TLMF" localSheetId="26">#REF!</definedName>
    <definedName name="TLMF" localSheetId="4">#REF!</definedName>
    <definedName name="TLMF" localSheetId="31">#REF!</definedName>
    <definedName name="TLMF" localSheetId="32">#REF!</definedName>
    <definedName name="TLMF" localSheetId="41">#REF!</definedName>
    <definedName name="TLMF" localSheetId="37">#REF!</definedName>
    <definedName name="TLMF" localSheetId="19">#REF!</definedName>
    <definedName name="TLMF" localSheetId="20">#REF!</definedName>
    <definedName name="TLMF" localSheetId="24">#REF!</definedName>
    <definedName name="TLMF" localSheetId="21">#REF!</definedName>
    <definedName name="TLMF" localSheetId="28">#REF!</definedName>
    <definedName name="TLMF" localSheetId="43">#REF!</definedName>
    <definedName name="TLMF" localSheetId="42">#REF!</definedName>
    <definedName name="TLMF" localSheetId="40">#REF!</definedName>
    <definedName name="TLMF">#REF!</definedName>
    <definedName name="TMAOF" localSheetId="33">TMAOF!$B$1</definedName>
    <definedName name="TMAOF" localSheetId="16">#REF!</definedName>
    <definedName name="TMAOF" localSheetId="39">TMAOF!$B$1</definedName>
    <definedName name="TMAOF" localSheetId="34">TMAOF!$B$1</definedName>
    <definedName name="TMAOF" localSheetId="6">#REF!</definedName>
    <definedName name="TMAOF" localSheetId="22">TMAOF!$B$1</definedName>
    <definedName name="TMAOF" localSheetId="25">TMAOF!$B$1</definedName>
    <definedName name="TMAOF" localSheetId="27">TMAOF!$B$1</definedName>
    <definedName name="TMAOF" localSheetId="30">TMAOF!$B$1</definedName>
    <definedName name="TMAOF" localSheetId="29">TMAOF!$B$1</definedName>
    <definedName name="TMAOF" localSheetId="23">TMAOF!$B$1</definedName>
    <definedName name="TMAOF" localSheetId="5">TMAOF!$B$1</definedName>
    <definedName name="TMAOF" localSheetId="26">TMAOF!$B$1</definedName>
    <definedName name="TMAOF" localSheetId="4">TMAOF!$B$1</definedName>
    <definedName name="TMAOF" localSheetId="31">TMAOF!$B$1</definedName>
    <definedName name="TMAOF" localSheetId="32">TMAOF!$B$1</definedName>
    <definedName name="TMAOF" localSheetId="41">TMAOF!$B$1</definedName>
    <definedName name="TMAOF" localSheetId="24">TMAOF!$B$1</definedName>
    <definedName name="TMAOF" localSheetId="21">TMAOF!$B$1</definedName>
    <definedName name="TMAOF" localSheetId="28">TMAOF!$B$1</definedName>
    <definedName name="TMAOF" localSheetId="40">TMAOF!$B$1</definedName>
    <definedName name="TMAOF">#REF!</definedName>
    <definedName name="TMAOF_Debt_Related" localSheetId="5">TMAOF!$B$118:$H$120</definedName>
    <definedName name="TMAOF_EQ" localSheetId="5">TMAOF!$B$12:$I$72</definedName>
    <definedName name="TMAOF_EQ_FU_Related" localSheetId="5">TMAOF!$B$73:$H$108</definedName>
    <definedName name="TMAOF_FD" localSheetId="5">TMAOF!$B$122:$G$123</definedName>
    <definedName name="TMAOF_GOV_SEC" localSheetId="5">TMAOF!$B$110:$H$116</definedName>
    <definedName name="TMAOFNAV" localSheetId="5">TMAOF!$B$137:$B$144</definedName>
    <definedName name="TMCAPF" localSheetId="16">#REF!</definedName>
    <definedName name="TMCAPF" localSheetId="39">TMCAPF!$B$1</definedName>
    <definedName name="TMCAPF" localSheetId="6">#REF!</definedName>
    <definedName name="TMCAPF" localSheetId="26">TMCAPF!$B$1</definedName>
    <definedName name="TMCAPF" localSheetId="41">TMCAPF!$B$1</definedName>
    <definedName name="TMCAPF" localSheetId="24">TMCAPF!$B$1</definedName>
    <definedName name="TMCAPF" localSheetId="28">TMCAPF!$B$1</definedName>
    <definedName name="TMCAPF" localSheetId="40">TMCAPF!$B$1</definedName>
    <definedName name="TMCAPF">#REF!</definedName>
    <definedName name="TMCAPF_EQ" localSheetId="26">TMCAPF!$B$12:$I$55</definedName>
    <definedName name="TMCAPFNAV" localSheetId="26">TMCAPF!$B$66:$B$73</definedName>
    <definedName name="TMIF" localSheetId="16">#REF!</definedName>
    <definedName name="TMIF" localSheetId="39">#REF!</definedName>
    <definedName name="TMIF" localSheetId="6">#REF!</definedName>
    <definedName name="TMIF" localSheetId="22">#REF!</definedName>
    <definedName name="TMIF" localSheetId="25">#REF!</definedName>
    <definedName name="TMIF" localSheetId="27">#REF!</definedName>
    <definedName name="TMIF" localSheetId="23">#REF!</definedName>
    <definedName name="TMIF" localSheetId="26">#REF!</definedName>
    <definedName name="TMIF" localSheetId="4">TMIF!$B$1</definedName>
    <definedName name="TMIF" localSheetId="41">#REF!</definedName>
    <definedName name="TMIF" localSheetId="24">#REF!</definedName>
    <definedName name="TMIF" localSheetId="21">#REF!</definedName>
    <definedName name="TMIF" localSheetId="28">#REF!</definedName>
    <definedName name="TMIF" localSheetId="40">#REF!</definedName>
    <definedName name="TMIF">#REF!</definedName>
    <definedName name="TMIF_Debt_Related" localSheetId="4">TMIF!$B$76:$H$82</definedName>
    <definedName name="TMIF_EQ" localSheetId="4">TMIF!$B$12:$I$51</definedName>
    <definedName name="TMIF_EQ_FU_Related" localSheetId="4">TMIF!$B$52:$H$65</definedName>
    <definedName name="TMIF_FD" localSheetId="4">TMIF!$B$84:$G$86</definedName>
    <definedName name="TMIF_GOV_SEC" localSheetId="4">TMIF!$B$67:$H$74</definedName>
    <definedName name="TMIFNAV" localSheetId="4">TMIF!$B$97:$B$108</definedName>
    <definedName name="TMPF" localSheetId="1">#REF!</definedName>
    <definedName name="TMPF" localSheetId="2">#REF!</definedName>
    <definedName name="TMPF" localSheetId="3">#REF!</definedName>
    <definedName name="TMPF" localSheetId="33">#REF!</definedName>
    <definedName name="TMPF" localSheetId="16">#REF!</definedName>
    <definedName name="TMPF" localSheetId="39">#REF!</definedName>
    <definedName name="TMPF" localSheetId="34">#REF!</definedName>
    <definedName name="TMPF" localSheetId="6">#REF!</definedName>
    <definedName name="TMPF" localSheetId="22">#REF!</definedName>
    <definedName name="TMPF" localSheetId="25">#REF!</definedName>
    <definedName name="TMPF" localSheetId="27">#REF!</definedName>
    <definedName name="TMPF" localSheetId="35">#REF!</definedName>
    <definedName name="TMPF" localSheetId="30">#REF!</definedName>
    <definedName name="TMPF" localSheetId="29">#REF!</definedName>
    <definedName name="TMPF" localSheetId="23">#REF!</definedName>
    <definedName name="TMPF" localSheetId="36">#REF!</definedName>
    <definedName name="TMPF" localSheetId="38">#REF!</definedName>
    <definedName name="TMPF" localSheetId="5">#REF!</definedName>
    <definedName name="TMPF" localSheetId="26">#REF!</definedName>
    <definedName name="TMPF" localSheetId="4">#REF!</definedName>
    <definedName name="TMPF" localSheetId="31">#REF!</definedName>
    <definedName name="TMPF" localSheetId="32">#REF!</definedName>
    <definedName name="TMPF" localSheetId="41">#REF!</definedName>
    <definedName name="TMPF" localSheetId="37">#REF!</definedName>
    <definedName name="TMPF" localSheetId="19">#REF!</definedName>
    <definedName name="TMPF" localSheetId="20">#REF!</definedName>
    <definedName name="TMPF" localSheetId="24">#REF!</definedName>
    <definedName name="TMPF" localSheetId="21">#REF!</definedName>
    <definedName name="TMPF" localSheetId="28">#REF!</definedName>
    <definedName name="TMPF" localSheetId="43">#REF!</definedName>
    <definedName name="TMPF" localSheetId="42">#REF!</definedName>
    <definedName name="TMPF" localSheetId="40">#REF!</definedName>
    <definedName name="TMPF">#REF!</definedName>
    <definedName name="TNETF" localSheetId="16">#REF!</definedName>
    <definedName name="TNETF" localSheetId="39">TNETF!$B$1</definedName>
    <definedName name="TNETF" localSheetId="6">#REF!</definedName>
    <definedName name="TNETF" localSheetId="22">TNETF!$B$1</definedName>
    <definedName name="TNETF" localSheetId="25">TNETF!$B$1</definedName>
    <definedName name="TNETF" localSheetId="27">TNETF!$B$1</definedName>
    <definedName name="TNETF" localSheetId="23">TNETF!$B$1</definedName>
    <definedName name="TNETF" localSheetId="26">TNETF!$B$1</definedName>
    <definedName name="TNETF" localSheetId="31">TNETF!$B$1</definedName>
    <definedName name="TNETF" localSheetId="32">TNETF!$B$1</definedName>
    <definedName name="TNETF" localSheetId="41">TNETF!$B$1</definedName>
    <definedName name="TNETF" localSheetId="24">TNETF!$B$1</definedName>
    <definedName name="TNETF" localSheetId="21">TNETF!$B$1</definedName>
    <definedName name="TNETF" localSheetId="28">TNETF!$B$1</definedName>
    <definedName name="TNETF" localSheetId="40">TNETF!$B$1</definedName>
    <definedName name="TNETF">#REF!</definedName>
    <definedName name="TNETF_EQ" localSheetId="31">TNETF!$B$12:$I$65</definedName>
    <definedName name="TNETFNAV" localSheetId="31">TNETF!$B$76:$B$77</definedName>
    <definedName name="TNPBETF" localSheetId="16">#REF!</definedName>
    <definedName name="TNPBETF" localSheetId="39">TNPBETF!$B$1</definedName>
    <definedName name="TNPBETF" localSheetId="6">#REF!</definedName>
    <definedName name="TNPBETF" localSheetId="22">TNPBETF!$B$1</definedName>
    <definedName name="TNPBETF" localSheetId="25">TNPBETF!$B$1</definedName>
    <definedName name="TNPBETF" localSheetId="27">TNPBETF!$B$1</definedName>
    <definedName name="TNPBETF" localSheetId="23">TNPBETF!$B$1</definedName>
    <definedName name="TNPBETF" localSheetId="26">TNPBETF!$B$1</definedName>
    <definedName name="TNPBETF" localSheetId="32">TNPBETF!$B$1</definedName>
    <definedName name="TNPBETF" localSheetId="41">TNPBETF!$B$1</definedName>
    <definedName name="TNPBETF" localSheetId="24">TNPBETF!$B$1</definedName>
    <definedName name="TNPBETF" localSheetId="21">TNPBETF!$B$1</definedName>
    <definedName name="TNPBETF" localSheetId="28">TNPBETF!$B$1</definedName>
    <definedName name="TNPBETF" localSheetId="40">TNPBETF!$B$1</definedName>
    <definedName name="TNPBETF">#REF!</definedName>
    <definedName name="TNPBETF_EQ" localSheetId="32">TNPBETF!$B$12:$I$25</definedName>
    <definedName name="TNPBETFNAV" localSheetId="32">TNPBETF!$B$36:$B$37</definedName>
    <definedName name="TOF" localSheetId="33">#REF!</definedName>
    <definedName name="TOF" localSheetId="16">#N/A</definedName>
    <definedName name="TOF" localSheetId="39">#REF!</definedName>
    <definedName name="TOF" localSheetId="34">#REF!</definedName>
    <definedName name="TOF" localSheetId="6">#REF!</definedName>
    <definedName name="TOF" localSheetId="22">#REF!</definedName>
    <definedName name="TOF" localSheetId="25">#REF!</definedName>
    <definedName name="TOF" localSheetId="27">#REF!</definedName>
    <definedName name="TOF" localSheetId="35">#REF!</definedName>
    <definedName name="TOF" localSheetId="30">#REF!</definedName>
    <definedName name="TOF" localSheetId="29">#REF!</definedName>
    <definedName name="TOF" localSheetId="23">#REF!</definedName>
    <definedName name="TOF" localSheetId="36">#REF!</definedName>
    <definedName name="TOF" localSheetId="38">#REF!</definedName>
    <definedName name="TOF" localSheetId="5">#REF!</definedName>
    <definedName name="TOF" localSheetId="26">#REF!</definedName>
    <definedName name="TOF" localSheetId="4">#REF!</definedName>
    <definedName name="TOF" localSheetId="31">#REF!</definedName>
    <definedName name="TOF" localSheetId="32">#REF!</definedName>
    <definedName name="TOF" localSheetId="41">#REF!</definedName>
    <definedName name="TOF" localSheetId="37">#REF!</definedName>
    <definedName name="TOF" localSheetId="19">#REF!</definedName>
    <definedName name="TOF" localSheetId="20">#REF!</definedName>
    <definedName name="TOF" localSheetId="24">#REF!</definedName>
    <definedName name="TOF" localSheetId="21">#REF!</definedName>
    <definedName name="TOF" localSheetId="28">#REF!</definedName>
    <definedName name="TOF" localSheetId="43">#REF!</definedName>
    <definedName name="TOF" localSheetId="42">#REF!</definedName>
    <definedName name="TOF" localSheetId="40">#REF!</definedName>
    <definedName name="TOF">TOF!$B$1</definedName>
    <definedName name="TOFNAV" localSheetId="13">TOF!$B$24:$B$31</definedName>
    <definedName name="TOIIS" localSheetId="1">#REF!</definedName>
    <definedName name="TOIIS" localSheetId="2">#REF!</definedName>
    <definedName name="TOIIS" localSheetId="3">#REF!</definedName>
    <definedName name="TOIIS" localSheetId="33">#REF!</definedName>
    <definedName name="TOIIS" localSheetId="16">#REF!</definedName>
    <definedName name="TOIIS" localSheetId="39">#REF!</definedName>
    <definedName name="TOIIS" localSheetId="34">#REF!</definedName>
    <definedName name="TOIIS" localSheetId="6">#REF!</definedName>
    <definedName name="TOIIS" localSheetId="22">#REF!</definedName>
    <definedName name="TOIIS" localSheetId="25">#REF!</definedName>
    <definedName name="TOIIS" localSheetId="27">#REF!</definedName>
    <definedName name="TOIIS" localSheetId="35">#REF!</definedName>
    <definedName name="TOIIS" localSheetId="30">#REF!</definedName>
    <definedName name="TOIIS" localSheetId="29">#REF!</definedName>
    <definedName name="TOIIS" localSheetId="23">#REF!</definedName>
    <definedName name="TOIIS" localSheetId="36">#REF!</definedName>
    <definedName name="TOIIS" localSheetId="38">#REF!</definedName>
    <definedName name="TOIIS" localSheetId="5">#REF!</definedName>
    <definedName name="TOIIS" localSheetId="26">#REF!</definedName>
    <definedName name="TOIIS" localSheetId="4">#REF!</definedName>
    <definedName name="TOIIS" localSheetId="31">#REF!</definedName>
    <definedName name="TOIIS" localSheetId="32">#REF!</definedName>
    <definedName name="TOIIS" localSheetId="41">#REF!</definedName>
    <definedName name="TOIIS" localSheetId="37">#REF!</definedName>
    <definedName name="TOIIS" localSheetId="19">#REF!</definedName>
    <definedName name="TOIIS" localSheetId="20">#REF!</definedName>
    <definedName name="TOIIS" localSheetId="24">#REF!</definedName>
    <definedName name="TOIIS" localSheetId="21">#REF!</definedName>
    <definedName name="TOIIS" localSheetId="28">#REF!</definedName>
    <definedName name="TOIIS" localSheetId="43">#REF!</definedName>
    <definedName name="TOIIS" localSheetId="42">#REF!</definedName>
    <definedName name="TOIIS" localSheetId="40">#REF!</definedName>
    <definedName name="TOIIS">#REF!</definedName>
    <definedName name="TOIOS" localSheetId="1">#REF!</definedName>
    <definedName name="TOIOS" localSheetId="2">#REF!</definedName>
    <definedName name="TOIOS" localSheetId="3">#REF!</definedName>
    <definedName name="TOIOS" localSheetId="33">#REF!</definedName>
    <definedName name="TOIOS" localSheetId="16">#REF!</definedName>
    <definedName name="TOIOS" localSheetId="39">#REF!</definedName>
    <definedName name="TOIOS" localSheetId="34">#REF!</definedName>
    <definedName name="TOIOS" localSheetId="6">#REF!</definedName>
    <definedName name="TOIOS" localSheetId="22">#REF!</definedName>
    <definedName name="TOIOS" localSheetId="25">#REF!</definedName>
    <definedName name="TOIOS" localSheetId="27">#REF!</definedName>
    <definedName name="TOIOS" localSheetId="35">#REF!</definedName>
    <definedName name="TOIOS" localSheetId="30">#REF!</definedName>
    <definedName name="TOIOS" localSheetId="29">#REF!</definedName>
    <definedName name="TOIOS" localSheetId="23">#REF!</definedName>
    <definedName name="TOIOS" localSheetId="36">#REF!</definedName>
    <definedName name="TOIOS" localSheetId="38">#REF!</definedName>
    <definedName name="TOIOS" localSheetId="5">#REF!</definedName>
    <definedName name="TOIOS" localSheetId="26">#REF!</definedName>
    <definedName name="TOIOS" localSheetId="4">#REF!</definedName>
    <definedName name="TOIOS" localSheetId="31">#REF!</definedName>
    <definedName name="TOIOS" localSheetId="32">#REF!</definedName>
    <definedName name="TOIOS" localSheetId="41">#REF!</definedName>
    <definedName name="TOIOS" localSheetId="37">#REF!</definedName>
    <definedName name="TOIOS" localSheetId="19">#REF!</definedName>
    <definedName name="TOIOS" localSheetId="20">#REF!</definedName>
    <definedName name="TOIOS" localSheetId="24">#REF!</definedName>
    <definedName name="TOIOS" localSheetId="21">#REF!</definedName>
    <definedName name="TOIOS" localSheetId="28">#REF!</definedName>
    <definedName name="TOIOS" localSheetId="43">#REF!</definedName>
    <definedName name="TOIOS" localSheetId="42">#REF!</definedName>
    <definedName name="TOIOS" localSheetId="40">#REF!</definedName>
    <definedName name="TOIOS">#REF!</definedName>
    <definedName name="TOISS" localSheetId="1">#REF!</definedName>
    <definedName name="TOISS" localSheetId="2">#REF!</definedName>
    <definedName name="TOISS" localSheetId="3">#REF!</definedName>
    <definedName name="TOISS" localSheetId="33">#REF!</definedName>
    <definedName name="TOISS" localSheetId="16">#REF!</definedName>
    <definedName name="TOISS" localSheetId="39">#REF!</definedName>
    <definedName name="TOISS" localSheetId="34">#REF!</definedName>
    <definedName name="TOISS" localSheetId="6">#REF!</definedName>
    <definedName name="TOISS" localSheetId="22">#REF!</definedName>
    <definedName name="TOISS" localSheetId="25">#REF!</definedName>
    <definedName name="TOISS" localSheetId="27">#REF!</definedName>
    <definedName name="TOISS" localSheetId="35">#REF!</definedName>
    <definedName name="TOISS" localSheetId="30">#REF!</definedName>
    <definedName name="TOISS" localSheetId="29">#REF!</definedName>
    <definedName name="TOISS" localSheetId="23">#REF!</definedName>
    <definedName name="TOISS" localSheetId="36">#REF!</definedName>
    <definedName name="TOISS" localSheetId="38">#REF!</definedName>
    <definedName name="TOISS" localSheetId="5">#REF!</definedName>
    <definedName name="TOISS" localSheetId="26">#REF!</definedName>
    <definedName name="TOISS" localSheetId="4">#REF!</definedName>
    <definedName name="TOISS" localSheetId="31">#REF!</definedName>
    <definedName name="TOISS" localSheetId="32">#REF!</definedName>
    <definedName name="TOISS" localSheetId="41">#REF!</definedName>
    <definedName name="TOISS" localSheetId="37">#REF!</definedName>
    <definedName name="TOISS" localSheetId="19">#REF!</definedName>
    <definedName name="TOISS" localSheetId="20">#REF!</definedName>
    <definedName name="TOISS" localSheetId="24">#REF!</definedName>
    <definedName name="TOISS" localSheetId="21">#REF!</definedName>
    <definedName name="TOISS" localSheetId="28">#REF!</definedName>
    <definedName name="TOISS" localSheetId="43">#REF!</definedName>
    <definedName name="TOISS" localSheetId="42">#REF!</definedName>
    <definedName name="TOISS" localSheetId="40">#REF!</definedName>
    <definedName name="TOISS">#REF!</definedName>
    <definedName name="TQNTF" localSheetId="16">#REF!</definedName>
    <definedName name="TQNTF" localSheetId="6">#REF!</definedName>
    <definedName name="TQNTF" localSheetId="41">TQNTF!$B$1</definedName>
    <definedName name="TQNTF">#REF!</definedName>
    <definedName name="TQNTF_EQ" localSheetId="41">TQNTF!$B$12:$I$44</definedName>
    <definedName name="TQNTFNAV" localSheetId="41">TQNTF!$B$55:$B$62</definedName>
    <definedName name="TREF" localSheetId="33">TREF!$B$1</definedName>
    <definedName name="TREF" localSheetId="16">#REF!</definedName>
    <definedName name="TREF" localSheetId="39">TREF!$B$1</definedName>
    <definedName name="TREF" localSheetId="34">TREF!$B$1</definedName>
    <definedName name="TREF" localSheetId="6">#REF!</definedName>
    <definedName name="TREF" localSheetId="22">TREF!$B$1</definedName>
    <definedName name="TREF" localSheetId="25">TREF!$B$1</definedName>
    <definedName name="TREF" localSheetId="27">TREF!$B$1</definedName>
    <definedName name="TREF" localSheetId="35">TREF!$B$1</definedName>
    <definedName name="TREF" localSheetId="30">TREF!$B$1</definedName>
    <definedName name="TREF" localSheetId="29">TREF!$B$1</definedName>
    <definedName name="TREF" localSheetId="23">TREF!$B$1</definedName>
    <definedName name="TREF" localSheetId="36">TREF!$B$1</definedName>
    <definedName name="TREF" localSheetId="5">TREF!$B$1</definedName>
    <definedName name="TREF" localSheetId="26">TREF!$B$1</definedName>
    <definedName name="TREF" localSheetId="4">TREF!$B$1</definedName>
    <definedName name="TREF" localSheetId="31">TREF!$B$1</definedName>
    <definedName name="TREF" localSheetId="32">TREF!$B$1</definedName>
    <definedName name="TREF" localSheetId="41">TREF!$B$1</definedName>
    <definedName name="TREF" localSheetId="37">TREF!$B$1</definedName>
    <definedName name="TREF" localSheetId="24">TREF!$B$1</definedName>
    <definedName name="TREF" localSheetId="21">TREF!$B$1</definedName>
    <definedName name="TREF" localSheetId="28">TREF!$B$1</definedName>
    <definedName name="TREF" localSheetId="40">TREF!$B$1</definedName>
    <definedName name="TREF">#REF!</definedName>
    <definedName name="TREF_EQ" localSheetId="37">TREF!$B$12:$I$43</definedName>
    <definedName name="TREFNAV" localSheetId="37">TREF!$B$54:$B$61</definedName>
    <definedName name="TRSFC" localSheetId="33">#REF!</definedName>
    <definedName name="TRSFC" localSheetId="16">#N/A</definedName>
    <definedName name="TRSFC" localSheetId="39">#REF!</definedName>
    <definedName name="TRSFC" localSheetId="34">#REF!</definedName>
    <definedName name="TRSFC" localSheetId="6">#REF!</definedName>
    <definedName name="TRSFC" localSheetId="22">#REF!</definedName>
    <definedName name="TRSFC" localSheetId="25">#REF!</definedName>
    <definedName name="TRSFC" localSheetId="27">#REF!</definedName>
    <definedName name="TRSFC" localSheetId="35">#REF!</definedName>
    <definedName name="TRSFC" localSheetId="30">#REF!</definedName>
    <definedName name="TRSFC" localSheetId="29">#REF!</definedName>
    <definedName name="TRSFC" localSheetId="23">#REF!</definedName>
    <definedName name="TRSFC" localSheetId="36">#REF!</definedName>
    <definedName name="TRSFC" localSheetId="38">#REF!</definedName>
    <definedName name="TRSFC" localSheetId="5">#REF!</definedName>
    <definedName name="TRSFC" localSheetId="26">#REF!</definedName>
    <definedName name="TRSFC" localSheetId="4">#REF!</definedName>
    <definedName name="TRSFC" localSheetId="31">#REF!</definedName>
    <definedName name="TRSFC" localSheetId="32">#REF!</definedName>
    <definedName name="TRSFC" localSheetId="41">#REF!</definedName>
    <definedName name="TRSFC" localSheetId="37">#REF!</definedName>
    <definedName name="TRSFC" localSheetId="19">#REF!</definedName>
    <definedName name="TRSFC" localSheetId="20">#REF!</definedName>
    <definedName name="TRSFC" localSheetId="24">#REF!</definedName>
    <definedName name="TRSFC" localSheetId="21">#REF!</definedName>
    <definedName name="TRSFC" localSheetId="28">#REF!</definedName>
    <definedName name="TRSFC" localSheetId="43">#REF!</definedName>
    <definedName name="TRSFC" localSheetId="42">#REF!</definedName>
    <definedName name="TRSFC" localSheetId="40">#REF!</definedName>
    <definedName name="TRSFC">TRSFC!$B$1</definedName>
    <definedName name="TRSFC_Debt_Related" localSheetId="18">TRSFC!$B$70:$H$74</definedName>
    <definedName name="TRSFC_EQ" localSheetId="18">TRSFC!$B$10:$I$55</definedName>
    <definedName name="TRSFC_GOV_SEC" localSheetId="18">TRSFC!$B$57:$H$68</definedName>
    <definedName name="TRSFCNAV" localSheetId="18">TRSFC!$B$87:$B$90</definedName>
    <definedName name="TRSFM" localSheetId="33">TRSFM!$B$1</definedName>
    <definedName name="TRSFM" localSheetId="16">#REF!</definedName>
    <definedName name="TRSFM" localSheetId="39">TRSFM!$B$1</definedName>
    <definedName name="TRSFM" localSheetId="34">TRSFM!$B$1</definedName>
    <definedName name="TRSFM" localSheetId="6">#REF!</definedName>
    <definedName name="TRSFM" localSheetId="22">TRSFM!$B$1</definedName>
    <definedName name="TRSFM" localSheetId="25">TRSFM!$B$1</definedName>
    <definedName name="TRSFM" localSheetId="27">TRSFM!$B$1</definedName>
    <definedName name="TRSFM" localSheetId="35">TRSFM!$B$1</definedName>
    <definedName name="TRSFM" localSheetId="30">TRSFM!$B$1</definedName>
    <definedName name="TRSFM" localSheetId="29">TRSFM!$B$1</definedName>
    <definedName name="TRSFM" localSheetId="23">TRSFM!$B$1</definedName>
    <definedName name="TRSFM" localSheetId="36">TRSFM!$B$1</definedName>
    <definedName name="TRSFM" localSheetId="38">TRSFM!$B$1</definedName>
    <definedName name="TRSFM" localSheetId="5">TRSFM!$B$1</definedName>
    <definedName name="TRSFM" localSheetId="26">TRSFM!$B$1</definedName>
    <definedName name="TRSFM" localSheetId="4">TRSFM!$B$1</definedName>
    <definedName name="TRSFM" localSheetId="31">TRSFM!$B$1</definedName>
    <definedName name="TRSFM" localSheetId="32">TRSFM!$B$1</definedName>
    <definedName name="TRSFM" localSheetId="41">TRSFM!$B$1</definedName>
    <definedName name="TRSFM" localSheetId="37">TRSFM!$B$1</definedName>
    <definedName name="TRSFM" localSheetId="19">TRSFM!$B$1</definedName>
    <definedName name="TRSFM" localSheetId="20">TRSFM!$B$1</definedName>
    <definedName name="TRSFM" localSheetId="24">TRSFM!$B$1</definedName>
    <definedName name="TRSFM" localSheetId="21">TRSFM!$B$1</definedName>
    <definedName name="TRSFM" localSheetId="28">TRSFM!$B$1</definedName>
    <definedName name="TRSFM" localSheetId="40">TRSFM!$B$1</definedName>
    <definedName name="TRSFM">#REF!</definedName>
    <definedName name="TRSFM_Debt_Related" localSheetId="19">TRSFM!$B$65:$H$74</definedName>
    <definedName name="TRSFM_Debt_Related_UNLISTED" localSheetId="19">TRSFM!$B$76:$H$77</definedName>
    <definedName name="TRSFM_EQ" localSheetId="19">TRSFM!$B$10:$I$55</definedName>
    <definedName name="TRSFM_GOV_SEC" localSheetId="19">TRSFM!$B$57:$H$63</definedName>
    <definedName name="TRSFMNAV" localSheetId="19">TRSFM!$B$88:$B$91</definedName>
    <definedName name="TRSFP" localSheetId="33">#REF!</definedName>
    <definedName name="TRSFP" localSheetId="16">#REF!</definedName>
    <definedName name="TRSFP" localSheetId="39">#REF!</definedName>
    <definedName name="TRSFP" localSheetId="34">#REF!</definedName>
    <definedName name="TRSFP" localSheetId="6">#REF!</definedName>
    <definedName name="TRSFP" localSheetId="22">#REF!</definedName>
    <definedName name="TRSFP" localSheetId="25">#REF!</definedName>
    <definedName name="TRSFP" localSheetId="27">#REF!</definedName>
    <definedName name="TRSFP" localSheetId="35">#REF!</definedName>
    <definedName name="TRSFP" localSheetId="30">#REF!</definedName>
    <definedName name="TRSFP" localSheetId="29">#REF!</definedName>
    <definedName name="TRSFP" localSheetId="23">#REF!</definedName>
    <definedName name="TRSFP" localSheetId="36">#REF!</definedName>
    <definedName name="TRSFP" localSheetId="38">#REF!</definedName>
    <definedName name="TRSFP" localSheetId="5">#REF!</definedName>
    <definedName name="TRSFP" localSheetId="26">#REF!</definedName>
    <definedName name="TRSFP" localSheetId="4">#REF!</definedName>
    <definedName name="TRSFP" localSheetId="31">#REF!</definedName>
    <definedName name="TRSFP" localSheetId="32">#REF!</definedName>
    <definedName name="TRSFP" localSheetId="41">#REF!</definedName>
    <definedName name="TRSFP" localSheetId="37">#REF!</definedName>
    <definedName name="TRSFP" localSheetId="20">TRSFP!$B$1</definedName>
    <definedName name="TRSFP" localSheetId="24">#REF!</definedName>
    <definedName name="TRSFP" localSheetId="21">#REF!</definedName>
    <definedName name="TRSFP" localSheetId="28">#REF!</definedName>
    <definedName name="TRSFP" localSheetId="40">#REF!</definedName>
    <definedName name="TRSFP">#REF!</definedName>
    <definedName name="TRSFP_EQ" localSheetId="20">TRSFP!$B$10:$I$55</definedName>
    <definedName name="TRSFPNAV" localSheetId="20">TRSFP!$B$66:$B$69</definedName>
    <definedName name="TSCAPF" localSheetId="16">#REF!</definedName>
    <definedName name="TSCAPF" localSheetId="39">TSCAPF!$B$1</definedName>
    <definedName name="TSCAPF" localSheetId="6">#REF!</definedName>
    <definedName name="TSCAPF" localSheetId="41">TSCAPF!$B$1</definedName>
    <definedName name="TSCAPF" localSheetId="24">TSCAPF!$B$1</definedName>
    <definedName name="TSCAPF" localSheetId="40">TSCAPF!$B$1</definedName>
    <definedName name="TSCAPF">#REF!</definedName>
    <definedName name="TSCAPF_EQ" localSheetId="24">TSCAPF!$B$12:$I$49</definedName>
    <definedName name="TSCAPF_EQ_Related" localSheetId="24">TSCAPF!$B$50:$I$54</definedName>
    <definedName name="TSCAPFNAV" localSheetId="24">TSCAPF!$B$66:$B$73</definedName>
    <definedName name="TSIPF3" localSheetId="1">#REF!</definedName>
    <definedName name="TSIPF3" localSheetId="2">#REF!</definedName>
    <definedName name="TSIPF3" localSheetId="3">#REF!</definedName>
    <definedName name="TSIPF3" localSheetId="33">#REF!</definedName>
    <definedName name="TSIPF3" localSheetId="16">#REF!</definedName>
    <definedName name="TSIPF3" localSheetId="39">#REF!</definedName>
    <definedName name="TSIPF3" localSheetId="34">#REF!</definedName>
    <definedName name="TSIPF3" localSheetId="6">#REF!</definedName>
    <definedName name="TSIPF3" localSheetId="22">#REF!</definedName>
    <definedName name="TSIPF3" localSheetId="25">#REF!</definedName>
    <definedName name="TSIPF3" localSheetId="27">#REF!</definedName>
    <definedName name="TSIPF3" localSheetId="35">#REF!</definedName>
    <definedName name="TSIPF3" localSheetId="30">#REF!</definedName>
    <definedName name="TSIPF3" localSheetId="29">#REF!</definedName>
    <definedName name="TSIPF3" localSheetId="23">#REF!</definedName>
    <definedName name="TSIPF3" localSheetId="36">#REF!</definedName>
    <definedName name="TSIPF3" localSheetId="38">#REF!</definedName>
    <definedName name="TSIPF3" localSheetId="5">#REF!</definedName>
    <definedName name="TSIPF3" localSheetId="26">#REF!</definedName>
    <definedName name="TSIPF3" localSheetId="4">#REF!</definedName>
    <definedName name="TSIPF3" localSheetId="31">#REF!</definedName>
    <definedName name="TSIPF3" localSheetId="32">#REF!</definedName>
    <definedName name="TSIPF3" localSheetId="41">#REF!</definedName>
    <definedName name="TSIPF3" localSheetId="37">#REF!</definedName>
    <definedName name="TSIPF3" localSheetId="19">#REF!</definedName>
    <definedName name="TSIPF3" localSheetId="20">#REF!</definedName>
    <definedName name="TSIPF3" localSheetId="24">#REF!</definedName>
    <definedName name="TSIPF3" localSheetId="21">#REF!</definedName>
    <definedName name="TSIPF3" localSheetId="28">#REF!</definedName>
    <definedName name="TSIPF3" localSheetId="43">#REF!</definedName>
    <definedName name="TSIPF3" localSheetId="42">#REF!</definedName>
    <definedName name="TSIPF3" localSheetId="40">#REF!</definedName>
    <definedName name="TSIPF3">#REF!</definedName>
    <definedName name="TSTBF" localSheetId="33">#REF!</definedName>
    <definedName name="TSTBF" localSheetId="16">#N/A</definedName>
    <definedName name="TSTBF" localSheetId="39">#REF!</definedName>
    <definedName name="TSTBF" localSheetId="34">#REF!</definedName>
    <definedName name="TSTBF" localSheetId="6">#REF!</definedName>
    <definedName name="TSTBF" localSheetId="22">#REF!</definedName>
    <definedName name="TSTBF" localSheetId="25">#REF!</definedName>
    <definedName name="TSTBF" localSheetId="27">#REF!</definedName>
    <definedName name="TSTBF" localSheetId="35">#REF!</definedName>
    <definedName name="TSTBF" localSheetId="30">#REF!</definedName>
    <definedName name="TSTBF" localSheetId="29">#REF!</definedName>
    <definedName name="TSTBF" localSheetId="23">#REF!</definedName>
    <definedName name="TSTBF" localSheetId="36">#REF!</definedName>
    <definedName name="TSTBF" localSheetId="38">#REF!</definedName>
    <definedName name="TSTBF" localSheetId="5">#REF!</definedName>
    <definedName name="TSTBF" localSheetId="26">#REF!</definedName>
    <definedName name="TSTBF" localSheetId="4">#REF!</definedName>
    <definedName name="TSTBF" localSheetId="31">#REF!</definedName>
    <definedName name="TSTBF" localSheetId="32">#REF!</definedName>
    <definedName name="TSTBF" localSheetId="41">#REF!</definedName>
    <definedName name="TSTBF" localSheetId="37">#REF!</definedName>
    <definedName name="TSTBF" localSheetId="19">#REF!</definedName>
    <definedName name="TSTBF" localSheetId="20">#REF!</definedName>
    <definedName name="TSTBF" localSheetId="24">#REF!</definedName>
    <definedName name="TSTBF" localSheetId="21">#REF!</definedName>
    <definedName name="TSTBF" localSheetId="28">#REF!</definedName>
    <definedName name="TSTBF" localSheetId="43">#REF!</definedName>
    <definedName name="TSTBF" localSheetId="42">#REF!</definedName>
    <definedName name="TSTBF" localSheetId="40">#REF!</definedName>
    <definedName name="TSTBF">TSTBF!$B$1</definedName>
    <definedName name="TSTBF_Debt_Related" localSheetId="9">TSTBF!$B$35:$H$73</definedName>
    <definedName name="TSTBF_Debt_Related_UNLISTED" localSheetId="9">TSTBF!$B$75:$H$77</definedName>
    <definedName name="TSTBF_GOV_SEC" localSheetId="9">TSTBF!$B$11:$H$33</definedName>
    <definedName name="TSTBF_MM" localSheetId="9">TSTBF!$B$79:$H$85</definedName>
    <definedName name="TSTBFNAV" localSheetId="9">TSTBF!$B$98:$B$109</definedName>
    <definedName name="TTAF1" localSheetId="1">#REF!</definedName>
    <definedName name="TTAF1" localSheetId="2">#REF!</definedName>
    <definedName name="TTAF1" localSheetId="3">#REF!</definedName>
    <definedName name="TTAF1" localSheetId="33">#REF!</definedName>
    <definedName name="TTAF1" localSheetId="16">#REF!</definedName>
    <definedName name="TTAF1" localSheetId="39">#REF!</definedName>
    <definedName name="TTAF1" localSheetId="34">#REF!</definedName>
    <definedName name="TTAF1" localSheetId="6">#REF!</definedName>
    <definedName name="TTAF1" localSheetId="22">#REF!</definedName>
    <definedName name="TTAF1" localSheetId="25">#REF!</definedName>
    <definedName name="TTAF1" localSheetId="27">#REF!</definedName>
    <definedName name="TTAF1" localSheetId="35">#REF!</definedName>
    <definedName name="TTAF1" localSheetId="30">#REF!</definedName>
    <definedName name="TTAF1" localSheetId="29">#REF!</definedName>
    <definedName name="TTAF1" localSheetId="23">#REF!</definedName>
    <definedName name="TTAF1" localSheetId="36">#REF!</definedName>
    <definedName name="TTAF1" localSheetId="38">#REF!</definedName>
    <definedName name="TTAF1" localSheetId="5">#REF!</definedName>
    <definedName name="TTAF1" localSheetId="26">#REF!</definedName>
    <definedName name="TTAF1" localSheetId="4">#REF!</definedName>
    <definedName name="TTAF1" localSheetId="31">#REF!</definedName>
    <definedName name="TTAF1" localSheetId="32">#REF!</definedName>
    <definedName name="TTAF1" localSheetId="41">#REF!</definedName>
    <definedName name="TTAF1" localSheetId="37">#REF!</definedName>
    <definedName name="TTAF1" localSheetId="19">#REF!</definedName>
    <definedName name="TTAF1" localSheetId="20">#REF!</definedName>
    <definedName name="TTAF1" localSheetId="24">#REF!</definedName>
    <definedName name="TTAF1" localSheetId="21">#REF!</definedName>
    <definedName name="TTAF1" localSheetId="28">#REF!</definedName>
    <definedName name="TTAF1" localSheetId="43">#REF!</definedName>
    <definedName name="TTAF1" localSheetId="42">#REF!</definedName>
    <definedName name="TTAF1" localSheetId="40">#REF!</definedName>
    <definedName name="TTAF1">#REF!</definedName>
    <definedName name="TTMF" localSheetId="1">#REF!</definedName>
    <definedName name="TTMF" localSheetId="2">#REF!</definedName>
    <definedName name="TTMF" localSheetId="3">#REF!</definedName>
    <definedName name="TTMF" localSheetId="33">#REF!</definedName>
    <definedName name="TTMF" localSheetId="16">#REF!</definedName>
    <definedName name="TTMF" localSheetId="39">#REF!</definedName>
    <definedName name="TTMF" localSheetId="34">#REF!</definedName>
    <definedName name="TTMF" localSheetId="6">#REF!</definedName>
    <definedName name="TTMF" localSheetId="22">#REF!</definedName>
    <definedName name="TTMF" localSheetId="25">#REF!</definedName>
    <definedName name="TTMF" localSheetId="27">#REF!</definedName>
    <definedName name="TTMF" localSheetId="35">#REF!</definedName>
    <definedName name="TTMF" localSheetId="30">#REF!</definedName>
    <definedName name="TTMF" localSheetId="29">#REF!</definedName>
    <definedName name="TTMF" localSheetId="23">#REF!</definedName>
    <definedName name="TTMF" localSheetId="36">#REF!</definedName>
    <definedName name="TTMF" localSheetId="38">#REF!</definedName>
    <definedName name="TTMF" localSheetId="5">#REF!</definedName>
    <definedName name="TTMF" localSheetId="26">#REF!</definedName>
    <definedName name="TTMF" localSheetId="4">#REF!</definedName>
    <definedName name="TTMF" localSheetId="31">#REF!</definedName>
    <definedName name="TTMF" localSheetId="32">#REF!</definedName>
    <definedName name="TTMF" localSheetId="41">#REF!</definedName>
    <definedName name="TTMF" localSheetId="37">#REF!</definedName>
    <definedName name="TTMF" localSheetId="19">#REF!</definedName>
    <definedName name="TTMF" localSheetId="20">#REF!</definedName>
    <definedName name="TTMF" localSheetId="24">#REF!</definedName>
    <definedName name="TTMF" localSheetId="21">#REF!</definedName>
    <definedName name="TTMF" localSheetId="28">#REF!</definedName>
    <definedName name="TTMF" localSheetId="43">#REF!</definedName>
    <definedName name="TTMF" localSheetId="42">#REF!</definedName>
    <definedName name="TTMF" localSheetId="40">#REF!</definedName>
    <definedName name="TTMF">#REF!</definedName>
    <definedName name="TTMFSP1" localSheetId="33">#REF!</definedName>
    <definedName name="TTMFSP1" localSheetId="16">#REF!</definedName>
    <definedName name="TTMFSP1" localSheetId="39">#REF!</definedName>
    <definedName name="TTMFSP1" localSheetId="34">#REF!</definedName>
    <definedName name="TTMFSP1" localSheetId="6">#REF!</definedName>
    <definedName name="TTMFSP1" localSheetId="22">#REF!</definedName>
    <definedName name="TTMFSP1" localSheetId="25">#REF!</definedName>
    <definedName name="TTMFSP1" localSheetId="27">#REF!</definedName>
    <definedName name="TTMFSP1" localSheetId="35">#REF!</definedName>
    <definedName name="TTMFSP1" localSheetId="30">#REF!</definedName>
    <definedName name="TTMFSP1" localSheetId="29">#REF!</definedName>
    <definedName name="TTMFSP1" localSheetId="23">#REF!</definedName>
    <definedName name="TTMFSP1" localSheetId="36">#REF!</definedName>
    <definedName name="TTMFSP1" localSheetId="38">#REF!</definedName>
    <definedName name="TTMFSP1" localSheetId="5">#REF!</definedName>
    <definedName name="TTMFSP1" localSheetId="26">#REF!</definedName>
    <definedName name="TTMFSP1" localSheetId="4">#REF!</definedName>
    <definedName name="TTMFSP1" localSheetId="31">#REF!</definedName>
    <definedName name="TTMFSP1" localSheetId="32">#REF!</definedName>
    <definedName name="TTMFSP1" localSheetId="41">#REF!</definedName>
    <definedName name="TTMFSP1" localSheetId="37">#REF!</definedName>
    <definedName name="TTMFSP1" localSheetId="19">#REF!</definedName>
    <definedName name="TTMFSP1" localSheetId="20">#REF!</definedName>
    <definedName name="TTMFSP1" localSheetId="24">#REF!</definedName>
    <definedName name="TTMFSP1" localSheetId="21">#REF!</definedName>
    <definedName name="TTMFSP1" localSheetId="28">#REF!</definedName>
    <definedName name="TTMFSP1" localSheetId="43">#REF!</definedName>
    <definedName name="TTMFSP1" localSheetId="42">#REF!</definedName>
    <definedName name="TTMFSP1" localSheetId="40">#REF!</definedName>
    <definedName name="TTMFSP1">#REF!</definedName>
    <definedName name="TTMFSP1NAV" localSheetId="9">TSTBF!$B$142:$B$157</definedName>
    <definedName name="TTOFE" localSheetId="16">#REF!</definedName>
    <definedName name="TTOFE" localSheetId="39">TTOFE!$B$1</definedName>
    <definedName name="TTOFE" localSheetId="6">#REF!</definedName>
    <definedName name="TTOFE" localSheetId="22">TTOFE!$B$1</definedName>
    <definedName name="TTOFE" localSheetId="25">TTOFE!$B$1</definedName>
    <definedName name="TTOFE" localSheetId="27">TTOFE!$B$1</definedName>
    <definedName name="TTOFE" localSheetId="23">TTOFE!$B$1</definedName>
    <definedName name="TTOFE" localSheetId="26">TTOFE!$B$1</definedName>
    <definedName name="TTOFE" localSheetId="41">TTOFE!$B$1</definedName>
    <definedName name="TTOFE" localSheetId="24">TTOFE!$B$1</definedName>
    <definedName name="TTOFE" localSheetId="21">TTOFE!$B$1</definedName>
    <definedName name="TTOFE" localSheetId="28">TTOFE!$B$1</definedName>
    <definedName name="TTOFE" localSheetId="40">TTOFE!$B$1</definedName>
    <definedName name="TTOFE">#REF!</definedName>
    <definedName name="TTOFE_EQ" localSheetId="21">TTOFE!$B$12:$I$48</definedName>
    <definedName name="TTOFE_EQ_Related" localSheetId="21">TTOFE!$B$49:$I$49</definedName>
    <definedName name="TTOFENAV" localSheetId="21">TTOFE!$B$60:$B$67</definedName>
    <definedName name="TTSF96" localSheetId="16">#REF!</definedName>
    <definedName name="TTSF96" localSheetId="39">TTSF96!$B$1</definedName>
    <definedName name="TTSF96" localSheetId="6">#REF!</definedName>
    <definedName name="TTSF96" localSheetId="41">TTSF96!$B$1</definedName>
    <definedName name="TTSF96" localSheetId="24">TTSF96!$B$1</definedName>
    <definedName name="TTSF96" localSheetId="28">TTSF96!$B$1</definedName>
    <definedName name="TTSF96" localSheetId="40">TTSF96!$B$1</definedName>
    <definedName name="TTSF96">#REF!</definedName>
    <definedName name="TTSF96_EQ" localSheetId="28">TTSF96!$B$12:$I$50</definedName>
    <definedName name="TTSF96NAV" localSheetId="28">TTSF96!$B$61:$B$68</definedName>
    <definedName name="TUDG3S" localSheetId="1">#REF!</definedName>
    <definedName name="TUDG3S" localSheetId="2">#REF!</definedName>
    <definedName name="TUDG3S" localSheetId="3">#REF!</definedName>
    <definedName name="TUDG3S" localSheetId="33">#REF!</definedName>
    <definedName name="TUDG3S" localSheetId="16">#REF!</definedName>
    <definedName name="TUDG3S" localSheetId="39">#REF!</definedName>
    <definedName name="TUDG3S" localSheetId="34">#REF!</definedName>
    <definedName name="TUDG3S" localSheetId="6">#REF!</definedName>
    <definedName name="TUDG3S" localSheetId="22">#REF!</definedName>
    <definedName name="TUDG3S" localSheetId="25">#REF!</definedName>
    <definedName name="TUDG3S" localSheetId="27">#REF!</definedName>
    <definedName name="TUDG3S" localSheetId="35">#REF!</definedName>
    <definedName name="TUDG3S" localSheetId="30">#REF!</definedName>
    <definedName name="TUDG3S" localSheetId="29">#REF!</definedName>
    <definedName name="TUDG3S" localSheetId="23">#REF!</definedName>
    <definedName name="TUDG3S" localSheetId="36">#REF!</definedName>
    <definedName name="TUDG3S" localSheetId="38">#REF!</definedName>
    <definedName name="TUDG3S" localSheetId="5">#REF!</definedName>
    <definedName name="TUDG3S" localSheetId="26">#REF!</definedName>
    <definedName name="TUDG3S" localSheetId="4">#REF!</definedName>
    <definedName name="TUDG3S" localSheetId="31">#REF!</definedName>
    <definedName name="TUDG3S" localSheetId="32">#REF!</definedName>
    <definedName name="TUDG3S" localSheetId="41">#REF!</definedName>
    <definedName name="TUDG3S" localSheetId="37">#REF!</definedName>
    <definedName name="TUDG3S" localSheetId="19">#REF!</definedName>
    <definedName name="TUDG3S" localSheetId="20">#REF!</definedName>
    <definedName name="TUDG3S" localSheetId="24">#REF!</definedName>
    <definedName name="TUDG3S" localSheetId="21">#REF!</definedName>
    <definedName name="TUDG3S" localSheetId="28">#REF!</definedName>
    <definedName name="TUDG3S" localSheetId="43">#REF!</definedName>
    <definedName name="TUDG3S" localSheetId="42">#REF!</definedName>
    <definedName name="TUDG3S" localSheetId="40">#REF!</definedName>
    <definedName name="TUDG3S">#REF!</definedName>
    <definedName name="TUDS" localSheetId="1">#REF!</definedName>
    <definedName name="TUDS" localSheetId="2">#REF!</definedName>
    <definedName name="TUDS" localSheetId="3">#REF!</definedName>
    <definedName name="TUDS" localSheetId="33">#REF!</definedName>
    <definedName name="TUDS" localSheetId="16">#REF!</definedName>
    <definedName name="TUDS" localSheetId="39">#REF!</definedName>
    <definedName name="TUDS" localSheetId="34">#REF!</definedName>
    <definedName name="TUDS" localSheetId="6">#REF!</definedName>
    <definedName name="TUDS" localSheetId="22">#REF!</definedName>
    <definedName name="TUDS" localSheetId="25">#REF!</definedName>
    <definedName name="TUDS" localSheetId="27">#REF!</definedName>
    <definedName name="TUDS" localSheetId="35">#REF!</definedName>
    <definedName name="TUDS" localSheetId="30">#REF!</definedName>
    <definedName name="TUDS" localSheetId="29">#REF!</definedName>
    <definedName name="TUDS" localSheetId="23">#REF!</definedName>
    <definedName name="TUDS" localSheetId="36">#REF!</definedName>
    <definedName name="TUDS" localSheetId="38">#REF!</definedName>
    <definedName name="TUDS" localSheetId="5">#REF!</definedName>
    <definedName name="TUDS" localSheetId="26">#REF!</definedName>
    <definedName name="TUDS" localSheetId="4">#REF!</definedName>
    <definedName name="TUDS" localSheetId="31">#REF!</definedName>
    <definedName name="TUDS" localSheetId="32">#REF!</definedName>
    <definedName name="TUDS" localSheetId="41">#REF!</definedName>
    <definedName name="TUDS" localSheetId="37">#REF!</definedName>
    <definedName name="TUDS" localSheetId="19">#REF!</definedName>
    <definedName name="TUDS" localSheetId="20">#REF!</definedName>
    <definedName name="TUDS" localSheetId="24">#REF!</definedName>
    <definedName name="TUDS" localSheetId="21">#REF!</definedName>
    <definedName name="TUDS" localSheetId="28">#REF!</definedName>
    <definedName name="TUDS" localSheetId="43">#REF!</definedName>
    <definedName name="TUDS" localSheetId="42">#REF!</definedName>
    <definedName name="TUDS" localSheetId="40">#REF!</definedName>
    <definedName name="TUDS">#REF!</definedName>
    <definedName name="TURG3S" localSheetId="1">#REF!</definedName>
    <definedName name="TURG3S" localSheetId="2">#REF!</definedName>
    <definedName name="TURG3S" localSheetId="3">#REF!</definedName>
    <definedName name="TURG3S" localSheetId="33">#REF!</definedName>
    <definedName name="TURG3S" localSheetId="16">#REF!</definedName>
    <definedName name="TURG3S" localSheetId="39">#REF!</definedName>
    <definedName name="TURG3S" localSheetId="34">#REF!</definedName>
    <definedName name="TURG3S" localSheetId="6">#REF!</definedName>
    <definedName name="TURG3S" localSheetId="22">#REF!</definedName>
    <definedName name="TURG3S" localSheetId="25">#REF!</definedName>
    <definedName name="TURG3S" localSheetId="27">#REF!</definedName>
    <definedName name="TURG3S" localSheetId="35">#REF!</definedName>
    <definedName name="TURG3S" localSheetId="30">#REF!</definedName>
    <definedName name="TURG3S" localSheetId="29">#REF!</definedName>
    <definedName name="TURG3S" localSheetId="23">#REF!</definedName>
    <definedName name="TURG3S" localSheetId="36">#REF!</definedName>
    <definedName name="TURG3S" localSheetId="38">#REF!</definedName>
    <definedName name="TURG3S" localSheetId="5">#REF!</definedName>
    <definedName name="TURG3S" localSheetId="26">#REF!</definedName>
    <definedName name="TURG3S" localSheetId="4">#REF!</definedName>
    <definedName name="TURG3S" localSheetId="31">#REF!</definedName>
    <definedName name="TURG3S" localSheetId="32">#REF!</definedName>
    <definedName name="TURG3S" localSheetId="41">#REF!</definedName>
    <definedName name="TURG3S" localSheetId="37">#REF!</definedName>
    <definedName name="TURG3S" localSheetId="19">#REF!</definedName>
    <definedName name="TURG3S" localSheetId="20">#REF!</definedName>
    <definedName name="TURG3S" localSheetId="24">#REF!</definedName>
    <definedName name="TURG3S" localSheetId="21">#REF!</definedName>
    <definedName name="TURG3S" localSheetId="28">#REF!</definedName>
    <definedName name="TURG3S" localSheetId="43">#REF!</definedName>
    <definedName name="TURG3S" localSheetId="42">#REF!</definedName>
    <definedName name="TURG3S" localSheetId="40">#REF!</definedName>
    <definedName name="TURG3S">#REF!</definedName>
    <definedName name="TURS" localSheetId="1">#REF!</definedName>
    <definedName name="TURS" localSheetId="2">#REF!</definedName>
    <definedName name="TURS" localSheetId="3">#REF!</definedName>
    <definedName name="TURS" localSheetId="33">#REF!</definedName>
    <definedName name="TURS" localSheetId="16">#REF!</definedName>
    <definedName name="TURS" localSheetId="39">#REF!</definedName>
    <definedName name="TURS" localSheetId="34">#REF!</definedName>
    <definedName name="TURS" localSheetId="6">#REF!</definedName>
    <definedName name="TURS" localSheetId="22">#REF!</definedName>
    <definedName name="TURS" localSheetId="25">#REF!</definedName>
    <definedName name="TURS" localSheetId="27">#REF!</definedName>
    <definedName name="TURS" localSheetId="35">#REF!</definedName>
    <definedName name="TURS" localSheetId="30">#REF!</definedName>
    <definedName name="TURS" localSheetId="29">#REF!</definedName>
    <definedName name="TURS" localSheetId="23">#REF!</definedName>
    <definedName name="TURS" localSheetId="36">#REF!</definedName>
    <definedName name="TURS" localSheetId="38">#REF!</definedName>
    <definedName name="TURS" localSheetId="5">#REF!</definedName>
    <definedName name="TURS" localSheetId="26">#REF!</definedName>
    <definedName name="TURS" localSheetId="4">#REF!</definedName>
    <definedName name="TURS" localSheetId="31">#REF!</definedName>
    <definedName name="TURS" localSheetId="32">#REF!</definedName>
    <definedName name="TURS" localSheetId="41">#REF!</definedName>
    <definedName name="TURS" localSheetId="37">#REF!</definedName>
    <definedName name="TURS" localSheetId="19">#REF!</definedName>
    <definedName name="TURS" localSheetId="20">#REF!</definedName>
    <definedName name="TURS" localSheetId="24">#REF!</definedName>
    <definedName name="TURS" localSheetId="21">#REF!</definedName>
    <definedName name="TURS" localSheetId="28">#REF!</definedName>
    <definedName name="TURS" localSheetId="43">#REF!</definedName>
    <definedName name="TURS" localSheetId="42">#REF!</definedName>
    <definedName name="TURS" localSheetId="40">#REF!</definedName>
    <definedName name="TURS">#REF!</definedName>
    <definedName name="TUSTF" localSheetId="33">#REF!</definedName>
    <definedName name="TUSTF" localSheetId="16">#N/A</definedName>
    <definedName name="TUSTF" localSheetId="39">#REF!</definedName>
    <definedName name="TUSTF" localSheetId="34">#REF!</definedName>
    <definedName name="TUSTF" localSheetId="6">#REF!</definedName>
    <definedName name="TUSTF" localSheetId="22">#REF!</definedName>
    <definedName name="TUSTF" localSheetId="25">#REF!</definedName>
    <definedName name="TUSTF" localSheetId="27">#REF!</definedName>
    <definedName name="TUSTF" localSheetId="35">#REF!</definedName>
    <definedName name="TUSTF" localSheetId="30">#REF!</definedName>
    <definedName name="TUSTF" localSheetId="29">#REF!</definedName>
    <definedName name="TUSTF" localSheetId="23">#REF!</definedName>
    <definedName name="TUSTF" localSheetId="36">#REF!</definedName>
    <definedName name="TUSTF" localSheetId="38">#REF!</definedName>
    <definedName name="TUSTF" localSheetId="5">#REF!</definedName>
    <definedName name="TUSTF" localSheetId="26">#REF!</definedName>
    <definedName name="TUSTF" localSheetId="4">#REF!</definedName>
    <definedName name="TUSTF" localSheetId="31">#REF!</definedName>
    <definedName name="TUSTF" localSheetId="32">#REF!</definedName>
    <definedName name="TUSTF" localSheetId="41">#REF!</definedName>
    <definedName name="TUSTF" localSheetId="37">#REF!</definedName>
    <definedName name="TUSTF" localSheetId="19">#REF!</definedName>
    <definedName name="TUSTF" localSheetId="20">#REF!</definedName>
    <definedName name="TUSTF" localSheetId="24">#REF!</definedName>
    <definedName name="TUSTF" localSheetId="21">#REF!</definedName>
    <definedName name="TUSTF" localSheetId="28">#REF!</definedName>
    <definedName name="TUSTF" localSheetId="43">#REF!</definedName>
    <definedName name="TUSTF" localSheetId="42">#REF!</definedName>
    <definedName name="TUSTF" localSheetId="40">#REF!</definedName>
    <definedName name="TUSTF">TUSTF!$B$1</definedName>
    <definedName name="TUSTF_Debt_Related" localSheetId="12">TUSTF!$B$19:$H$26</definedName>
    <definedName name="TUSTF_GOV_SEC" localSheetId="12">TUSTF!$B$12:$H$17</definedName>
    <definedName name="TUSTF_MM" localSheetId="12">TUSTF!$B$28:$H$45</definedName>
    <definedName name="TUSTFNAV" localSheetId="12">TUSTF!$B$58:$B$69</definedName>
    <definedName name="TVFS1" localSheetId="33">TVFS1!$B$1</definedName>
    <definedName name="TVFS1" localSheetId="16">#REF!</definedName>
    <definedName name="TVFS1" localSheetId="39">TVFS1!$B$1</definedName>
    <definedName name="TVFS1" localSheetId="34">TVFS1!$B$1</definedName>
    <definedName name="TVFS1" localSheetId="6">#REF!</definedName>
    <definedName name="TVFS1" localSheetId="22">TVFS1!$B$1</definedName>
    <definedName name="TVFS1" localSheetId="25">TVFS1!$B$1</definedName>
    <definedName name="TVFS1" localSheetId="27">TVFS1!$B$1</definedName>
    <definedName name="TVFS1" localSheetId="35">TVFS1!$B$1</definedName>
    <definedName name="TVFS1" localSheetId="30">TVFS1!$B$1</definedName>
    <definedName name="TVFS1" localSheetId="29">TVFS1!$B$1</definedName>
    <definedName name="TVFS1" localSheetId="23">TVFS1!$B$1</definedName>
    <definedName name="TVFS1" localSheetId="36">TVFS1!$B$1</definedName>
    <definedName name="TVFS1" localSheetId="38">TVFS1!$B$1</definedName>
    <definedName name="TVFS1" localSheetId="5">TVFS1!$B$1</definedName>
    <definedName name="TVFS1" localSheetId="26">TVFS1!$B$1</definedName>
    <definedName name="TVFS1" localSheetId="4">TVFS1!$B$1</definedName>
    <definedName name="TVFS1" localSheetId="31">TVFS1!$B$1</definedName>
    <definedName name="TVFS1" localSheetId="32">TVFS1!$B$1</definedName>
    <definedName name="TVFS1" localSheetId="41">TVFS1!$B$1</definedName>
    <definedName name="TVFS1" localSheetId="37">TVFS1!$B$1</definedName>
    <definedName name="TVFS1" localSheetId="19">TVFS1!$B$1</definedName>
    <definedName name="TVFS1" localSheetId="20">TVFS1!$B$1</definedName>
    <definedName name="TVFS1" localSheetId="24">TVFS1!$B$1</definedName>
    <definedName name="TVFS1" localSheetId="21">TVFS1!$B$1</definedName>
    <definedName name="TVFS1" localSheetId="28">TVFS1!$B$1</definedName>
    <definedName name="TVFS1" localSheetId="43">TVFS1!$B$1</definedName>
    <definedName name="TVFS1" localSheetId="40">TVFS1!$B$1</definedName>
    <definedName name="TVFS1">#REF!</definedName>
    <definedName name="TVFS1_EQ" localSheetId="43">TVFS1!$B$12:$I$58</definedName>
    <definedName name="TVFS1NAV" localSheetId="43">TVFS1!$B$69:$B$76</definedName>
    <definedName name="TVFS2" localSheetId="33">TVFS2!$B$1</definedName>
    <definedName name="TVFS2" localSheetId="16">#REF!</definedName>
    <definedName name="TVFS2" localSheetId="39">TVFS2!$B$1</definedName>
    <definedName name="TVFS2" localSheetId="34">TVFS2!$B$1</definedName>
    <definedName name="TVFS2" localSheetId="6">#REF!</definedName>
    <definedName name="TVFS2" localSheetId="22">TVFS2!$B$1</definedName>
    <definedName name="TVFS2" localSheetId="25">TVFS2!$B$1</definedName>
    <definedName name="TVFS2" localSheetId="27">TVFS2!$B$1</definedName>
    <definedName name="TVFS2" localSheetId="35">TVFS2!$B$1</definedName>
    <definedName name="TVFS2" localSheetId="30">TVFS2!$B$1</definedName>
    <definedName name="TVFS2" localSheetId="29">TVFS2!$B$1</definedName>
    <definedName name="TVFS2" localSheetId="23">TVFS2!$B$1</definedName>
    <definedName name="TVFS2" localSheetId="36">TVFS2!$B$1</definedName>
    <definedName name="TVFS2" localSheetId="38">TVFS2!$B$1</definedName>
    <definedName name="TVFS2" localSheetId="5">TVFS2!$B$1</definedName>
    <definedName name="TVFS2" localSheetId="26">TVFS2!$B$1</definedName>
    <definedName name="TVFS2" localSheetId="4">TVFS2!$B$1</definedName>
    <definedName name="TVFS2" localSheetId="31">TVFS2!$B$1</definedName>
    <definedName name="TVFS2" localSheetId="32">TVFS2!$B$1</definedName>
    <definedName name="TVFS2" localSheetId="41">TVFS2!$B$1</definedName>
    <definedName name="TVFS2" localSheetId="37">TVFS2!$B$1</definedName>
    <definedName name="TVFS2" localSheetId="19">TVFS2!$B$1</definedName>
    <definedName name="TVFS2" localSheetId="20">TVFS2!$B$1</definedName>
    <definedName name="TVFS2" localSheetId="24">TVFS2!$B$1</definedName>
    <definedName name="TVFS2" localSheetId="21">TVFS2!$B$1</definedName>
    <definedName name="TVFS2" localSheetId="28">TVFS2!$B$1</definedName>
    <definedName name="TVFS2" localSheetId="43">TVFS2!$B$1</definedName>
    <definedName name="TVFS2" localSheetId="42">TVFS2!$B$1</definedName>
    <definedName name="TVFS2" localSheetId="40">TVFS2!$B$1</definedName>
    <definedName name="TVFS2">#REF!</definedName>
    <definedName name="TVFS2_EQ" localSheetId="42">TVFS2!$B$12:$I$56</definedName>
    <definedName name="TVFS2NAV" localSheetId="42">TVFS2!$B$67:$B$74</definedName>
    <definedName name="TYCF" localSheetId="16">#REF!</definedName>
    <definedName name="TYCF" localSheetId="6">#REF!</definedName>
    <definedName name="TYCF" localSheetId="41">TYCF!$B$1</definedName>
    <definedName name="TYCF" localSheetId="40">TYCF!$B$1</definedName>
    <definedName name="TYCF">#REF!</definedName>
    <definedName name="TYCF_EQ" localSheetId="40">TYCF!$B$10:$I$56</definedName>
    <definedName name="TYCFNAV" localSheetId="40">TYCF!$B$70:$B$73</definedName>
  </definedNames>
  <calcPr calcId="191029"/>
</workbook>
</file>

<file path=xl/calcChain.xml><?xml version="1.0" encoding="utf-8"?>
<calcChain xmlns="http://schemas.openxmlformats.org/spreadsheetml/2006/main">
  <c r="H126" i="44" l="1"/>
  <c r="H82" i="44"/>
  <c r="G82" i="44"/>
  <c r="G126" i="44"/>
  <c r="H89" i="45" l="1"/>
  <c r="H193" i="35"/>
  <c r="G122" i="35"/>
  <c r="G193" i="35" s="1"/>
  <c r="G194" i="35" s="1"/>
  <c r="H122" i="35"/>
  <c r="H296" i="34"/>
  <c r="G296" i="34"/>
  <c r="G127" i="44"/>
  <c r="H127" i="44" s="1"/>
  <c r="H90" i="45"/>
  <c r="G90" i="45"/>
  <c r="G89" i="45"/>
  <c r="H194" i="35" l="1"/>
  <c r="H293" i="34"/>
  <c r="H297" i="34"/>
  <c r="G297" i="34"/>
  <c r="C156" i="44"/>
  <c r="C121" i="45"/>
  <c r="C221" i="35"/>
  <c r="C323" i="34"/>
  <c r="C192" i="65" l="1"/>
  <c r="C194" i="65" s="1"/>
  <c r="C176" i="65"/>
  <c r="G124" i="44" l="1"/>
  <c r="C1066" i="44" l="1"/>
  <c r="C881" i="44"/>
  <c r="C1068" i="44" l="1"/>
  <c r="C292" i="44"/>
  <c r="C262" i="44"/>
  <c r="C294" i="44" l="1"/>
  <c r="C697" i="45"/>
  <c r="C558" i="45"/>
  <c r="C699" i="45" l="1"/>
  <c r="C1377" i="35"/>
  <c r="C1367" i="35"/>
  <c r="C1324" i="35"/>
  <c r="C1059" i="35"/>
  <c r="C1379" i="35" l="1"/>
  <c r="C1326" i="35"/>
  <c r="C4497" i="34"/>
  <c r="C3483" i="34"/>
  <c r="C4499" i="34" l="1"/>
  <c r="H124" i="44" l="1"/>
  <c r="H87" i="45"/>
  <c r="G87" i="45"/>
  <c r="H191" i="35"/>
  <c r="G191" i="35"/>
  <c r="G293" i="34"/>
  <c r="H97" i="65" l="1"/>
  <c r="G97" i="65"/>
  <c r="H92" i="65"/>
  <c r="G92" i="65"/>
  <c r="H67" i="65"/>
  <c r="G67" i="65"/>
  <c r="H48" i="65"/>
  <c r="G48" i="65"/>
  <c r="H38" i="64" l="1"/>
  <c r="G38" i="64"/>
  <c r="H18" i="64"/>
  <c r="G18" i="64"/>
  <c r="H126" i="35" l="1"/>
  <c r="H127" i="35" s="1"/>
  <c r="G126" i="35"/>
  <c r="G127" i="35" s="1"/>
  <c r="H56" i="59" l="1"/>
  <c r="G56" i="59"/>
  <c r="H55" i="59"/>
  <c r="G55" i="59"/>
  <c r="H50" i="59"/>
  <c r="G50" i="59"/>
  <c r="H45" i="62" l="1"/>
  <c r="G45" i="62"/>
  <c r="G57" i="61"/>
  <c r="H57" i="61"/>
  <c r="G56" i="60"/>
  <c r="H56" i="60"/>
  <c r="G51" i="58"/>
  <c r="H51" i="58"/>
  <c r="G56" i="57"/>
  <c r="H56" i="57"/>
  <c r="G38" i="56"/>
  <c r="H38" i="56"/>
  <c r="G51" i="55"/>
  <c r="H51" i="55"/>
  <c r="G64" i="54"/>
  <c r="H64" i="54"/>
  <c r="H51" i="53"/>
  <c r="G51" i="53"/>
  <c r="G50" i="52"/>
  <c r="H50" i="52"/>
  <c r="G26" i="51"/>
  <c r="H26" i="51"/>
  <c r="G66" i="50"/>
  <c r="H66" i="50"/>
  <c r="G66" i="49"/>
  <c r="H66" i="49"/>
  <c r="G45" i="48"/>
  <c r="H45" i="48"/>
  <c r="G31" i="47"/>
  <c r="H31" i="47"/>
  <c r="G41" i="46"/>
  <c r="H41" i="46"/>
  <c r="G48" i="46"/>
  <c r="H48" i="46"/>
  <c r="H83" i="45"/>
  <c r="G83" i="45"/>
  <c r="H75" i="45"/>
  <c r="G75" i="45"/>
  <c r="H66" i="45"/>
  <c r="G66" i="45"/>
  <c r="G117" i="44"/>
  <c r="H117" i="44"/>
  <c r="G121" i="44"/>
  <c r="H121" i="44"/>
  <c r="G42" i="43"/>
  <c r="H42" i="43"/>
  <c r="G36" i="42"/>
  <c r="H36" i="42"/>
  <c r="G44" i="41"/>
  <c r="H44" i="41"/>
  <c r="G50" i="40"/>
  <c r="H50" i="40"/>
  <c r="H56" i="39"/>
  <c r="G56" i="39"/>
  <c r="G56" i="38"/>
  <c r="H56" i="38"/>
  <c r="G64" i="38"/>
  <c r="H64" i="38"/>
  <c r="G75" i="38"/>
  <c r="H75" i="38"/>
  <c r="G78" i="38"/>
  <c r="H78" i="38"/>
  <c r="G59" i="37"/>
  <c r="H59" i="37"/>
  <c r="G57" i="36"/>
  <c r="H57" i="36"/>
  <c r="G139" i="35"/>
  <c r="H139" i="35"/>
  <c r="G174" i="35"/>
  <c r="H174" i="35"/>
  <c r="G186" i="35"/>
  <c r="H186" i="35"/>
  <c r="H283" i="34"/>
  <c r="G283" i="34"/>
  <c r="H274" i="34"/>
  <c r="G274" i="34"/>
  <c r="H255" i="34"/>
  <c r="G255" i="34"/>
  <c r="H235" i="34"/>
  <c r="G235" i="34"/>
  <c r="G75" i="11"/>
  <c r="H75" i="11"/>
  <c r="G129" i="5"/>
  <c r="H129" i="5"/>
  <c r="G17" i="2"/>
  <c r="H17" i="2"/>
  <c r="G64" i="2"/>
  <c r="H64" i="2"/>
  <c r="G18" i="3"/>
  <c r="H18" i="3"/>
  <c r="G27" i="3"/>
  <c r="H27" i="3"/>
  <c r="G46" i="3"/>
  <c r="H46" i="3"/>
  <c r="G22" i="5"/>
  <c r="H22" i="5"/>
  <c r="G60" i="5"/>
  <c r="H60" i="5"/>
  <c r="G83" i="5"/>
  <c r="H83" i="5"/>
  <c r="G34" i="6"/>
  <c r="H34" i="6"/>
  <c r="G74" i="6"/>
  <c r="H74" i="6"/>
  <c r="G78" i="6"/>
  <c r="H78" i="6"/>
  <c r="G86" i="6"/>
  <c r="H86" i="6"/>
  <c r="G56" i="7"/>
  <c r="H56" i="7"/>
  <c r="G69" i="7"/>
  <c r="H69" i="7"/>
  <c r="G75" i="7"/>
  <c r="H75" i="7"/>
  <c r="G19" i="9"/>
  <c r="H19" i="9"/>
  <c r="G51" i="9"/>
  <c r="H51" i="9"/>
  <c r="G20" i="11"/>
  <c r="H20" i="11"/>
  <c r="G33" i="11"/>
  <c r="H33" i="11"/>
  <c r="G36" i="11"/>
  <c r="H36" i="11"/>
  <c r="G40" i="11"/>
  <c r="H40" i="11"/>
  <c r="G19" i="12"/>
  <c r="H19" i="12"/>
  <c r="G28" i="12"/>
  <c r="H28" i="12"/>
  <c r="G31" i="12"/>
  <c r="H31" i="12"/>
  <c r="G31" i="13"/>
  <c r="H31" i="13"/>
  <c r="G36" i="13"/>
  <c r="H36" i="13"/>
  <c r="G31" i="14"/>
  <c r="H31" i="14"/>
  <c r="G27" i="15"/>
  <c r="H27" i="15"/>
  <c r="G27" i="16"/>
  <c r="H27" i="16"/>
  <c r="G32" i="17"/>
  <c r="H32" i="17"/>
  <c r="G27" i="18"/>
  <c r="H27" i="18"/>
  <c r="G28" i="19"/>
  <c r="H28" i="19"/>
  <c r="G17" i="20"/>
  <c r="H17" i="20"/>
  <c r="G34" i="20"/>
  <c r="H34" i="20"/>
  <c r="G16" i="21"/>
  <c r="H16" i="21"/>
  <c r="G34" i="21"/>
  <c r="H34" i="21"/>
  <c r="G16" i="22"/>
  <c r="H16" i="22"/>
  <c r="G33" i="22"/>
  <c r="H33" i="22"/>
  <c r="G16" i="23"/>
  <c r="H16" i="23"/>
  <c r="G35" i="23"/>
  <c r="H35" i="23"/>
  <c r="G17" i="24"/>
  <c r="H17" i="24"/>
  <c r="G30" i="24"/>
  <c r="H30" i="24"/>
  <c r="G17" i="25"/>
  <c r="H17" i="25"/>
  <c r="G37" i="25"/>
  <c r="H37" i="25"/>
  <c r="G40" i="25"/>
  <c r="H40" i="25"/>
  <c r="G17" i="26"/>
  <c r="H17" i="26"/>
  <c r="G33" i="26"/>
  <c r="H33" i="26"/>
  <c r="G17" i="27"/>
  <c r="H17" i="27"/>
  <c r="G25" i="27"/>
  <c r="H25" i="27"/>
  <c r="G17" i="28"/>
  <c r="H17" i="28"/>
  <c r="G26" i="28"/>
  <c r="H26" i="28"/>
  <c r="G29" i="28"/>
  <c r="H29" i="28"/>
  <c r="G17" i="29"/>
  <c r="H17" i="29"/>
  <c r="G34" i="29"/>
  <c r="H34" i="29"/>
  <c r="G37" i="29"/>
  <c r="H37" i="2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 type="1" refreshedVersion="2" background="1" saveData="1">
    <dbPr connection="DRIVER={Microsoft ODBC for Oracle};UID=TATADB;;" command="select decode(income_growth,'B','Balanced','E','Equity','D','Debt','L','Liquid') Classification,scheme &quot;SCHEME CODE&quot;,name &quot;SCHEME NAME&quot;  from TATAMFV7.scheme where scheme in (select scheme from tatamfv7.weeknav where weekend_dt='31 Mar 2021' and schclass='GLOBAL' AND LAST_units_outs&gt;10) and  RECTYPE='L' AND ACTIVATE_Y_N='Y'  AND  scheme not in (select * from fm_scheme_exclude)  and  scheme not in ('UALCAL','GLOBAL','TINUD1','TMFUD1','AAA','TOIN99','UNBROK')  /*and scheme in ('TAF','TBAF','TMIF','TMAOF')*//*and scheme in ('TBAF','TEGF')*/ and income_growth in ('D','L')   order by 1,3"/>
  </connection>
  <connection id="2" xr16:uid="{00000000-0015-0000-FFFF-FFFF01000000}" name="Connection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FRST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3" xr16:uid="{00000000-0015-0000-FFFF-FFFF02000000}" name="Connection10"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F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4" xr16:uid="{5B28DC02-1C98-449B-B10B-A50B580CBA75}" name="Connection10017"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EGF' _x000d_ _x000d_and WEEKEND_DT='31 Mar 2021' and a.ASSET_TYPE in ('01','45','51')  _x000d_and a.schclass='GLOBAL' and a.security is not null and a.UNITS&gt;0   and LAST_NET_ASSETS&gt;1 and f.schclass='GLOBAL' ) _x000d_where units &gt; 0 _x000d_order by 6 desc"/>
  </connection>
  <connection id="5" xr16:uid="{619FE599-35F9-456C-865B-8E9E819DC8DC}" name="Connection10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SCAPF' _x000d_ _x000d_and WEEKEND_DT='31 Mar 2021' and a.ASSET_TYPE in ('01','45','51')  _x000d_and a.schclass='GLOBAL' and a.security is not null and a.UNITS&gt;0   and LAST_NET_ASSETS&gt;1 and f.schclass='GLOBAL' ) _x000d_where units &gt; 0 _x000d_order by 6 desc"/>
  </connection>
  <connection id="6" xr16:uid="{DB32CA56-C06E-498B-8505-BBDD9BFC9C6A}" name="Connection1044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EGF' _x000d_ _x000d_and WEEKEND_DT='31 Mar 2021' and a.ASSET_TYPE in('13','26','37','39','48') _x000d_and a.schclass='GLOBAL' and a.security is not null and a.UNITS&gt;0  and LAST_NET_ASSETS&gt;1 and f.schclass='GLOBAL' ) _x000d_where MKTVAL &gt; 0 order by 6 desc"/>
  </connection>
  <connection id="7" xr16:uid="{343DF6F7-20B1-4A2C-8737-F98D2B3D5238}" name="Connection10461"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EGF' _x000d_ _x000d_and WEEKEND_DT='31 Mar 2021' and a.ASSET_TYPE in('05','06','07','09','11','12','14','25','29','34','18','52') and LISTED_Y_N='Y'  _x000d_and a.schclass='GLOBAL' and a.security is not null and a.UNITS&gt;0  and LAST_NET_ASSETS&gt;1 and f.schclass='GLOBAL' ) _x000d_where MKTVAL &gt; 0) order by 6 desc"/>
  </connection>
  <connection id="8" xr16:uid="{E4817AEF-853C-440E-ABA5-A3FF8EE54A75}" name="Connection10545"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EGF' _x000d_ and LAST_NET_ASSETS&gt;1 and f.SCHCLASS='GLOBAL'_x000d_and WEEKEND_DT='31 Mar 2021' and a.ASSET_TYPE in('16','17','19','20','22','03','15'))  _x000d_where MKTVAL &gt; 0 order by 6 desc"/>
  </connection>
  <connection id="9" xr16:uid="{FDEEC6AC-C6FB-4702-815E-6C7B6DA478AC}" name="Connection10572" type="1" refreshedVersion="4"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EG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0" xr16:uid="{F6E898D7-D7CF-48D7-B812-592631E5DE03}" name="Connection10676"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BPSUF' _x000d_ _x000d_and WEEKEND_DT='31 Mar 2021' and a.ASSET_TYPE in('13','26','37','39','48') _x000d_and a.schclass='GLOBAL' and a.security is not null and a.UNITS&gt;0  and LAST_NET_ASSETS&gt;1 and f.schclass='GLOBAL' ) _x000d_where MKTVAL &gt; 0 order by 6 desc"/>
  </connection>
  <connection id="11" xr16:uid="{676F0C55-0CD7-4F8C-A68C-83F73D82FD3B}" name="Connection10680"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BPSUF' _x000d_ _x000d_and WEEKEND_DT='31 Mar 2021' and a.ASSET_TYPE in('05','06','07','09','11','12','14','25','29','34','18','52') and LISTED_Y_N='Y'  _x000d_and a.schclass='GLOBAL' and a.security is not null and a.UNITS&gt;0  and LAST_NET_ASSETS&gt;1 and f.schclass='GLOBAL' ) _x000d_where MKTVAL &gt; 0) order by 6 desc"/>
  </connection>
  <connection id="12" xr16:uid="{82C6412A-1038-41BF-B085-B355614D32B3}" name="Connection10732" type="1" refreshedVersion="4"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BPSU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3" xr16:uid="{00000000-0015-0000-FFFF-FFFF03000000}" name="Connection1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F' _x000d_ and LAST_NET_ASSETS&gt;1 and f.SCHCLASS='GLOBAL'_x000d_and WEEKEND_DT='31 Mar 2021' and a.ASSET_TYPE in('16','17','19','20','22','03','15'))  _x000d_where MKTVAL &gt; 0 order by 6 desc"/>
  </connection>
  <connection id="14" xr16:uid="{EB4FFF05-1EAA-4E51-AC28-063702AEC935}" name="Connection11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RSFP'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5" xr16:uid="{00000000-0015-0000-FFFF-FFFF04000000}" name="Connection12"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F' _x000d_ _x000d_and WEEKEND_DT='31 Mar 2021' and a.ASSET_TYPE in('05','06','07','09','11','12','14','25','29','34') and LISTED_Y_N='Y'  _x000d_and a.schclass='GLOBAL' and a.security is not null and a.UNITS&gt;0  and LAST_NET_ASSETS&gt;1 and f.schclass='GLOBAL' ) _x000d_where MKTVAL &gt; 0) order by 6 desc"/>
  </connection>
  <connection id="16" xr16:uid="{D21AB4C9-F689-4A5F-AF04-6197362BD552}" name="Connection12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RSFP' _x000d_ _x000d_and WEEKEND_DT='31 Mar 2021' and a.ASSET_TYPE in ('01','45','51')  _x000d_and a.schclass='GLOBAL' and a.security is not null and a.UNITS&gt;0   and LAST_NET_ASSETS&gt;1 and f.schclass='GLOBAL' ) _x000d_where units &gt; 0 _x000d_order by 6 desc"/>
  </connection>
  <connection id="17" xr16:uid="{00000000-0015-0000-FFFF-FFFF05000000}" name="Connection13"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F' _x000d_ _x000d_and WEEKEND_DT='31 Mar 2021' and a.ASSET_TYPE in('13','26','37','39','48') _x000d_and a.schclass='GLOBAL' and a.security is not null and a.UNITS&gt;0  and LAST_NET_ASSETS&gt;1 and f.schclass='GLOBAL' ) _x000d_where MKTVAL &gt; 0 order by 6 desc"/>
  </connection>
  <connection id="18" xr16:uid="{A46154E2-E451-412C-8277-752945005C3E}" name="Connection13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RSFM'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9" xr16:uid="{00000000-0015-0000-FFFF-FFFF06000000}" name="Connection14"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STB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20" xr16:uid="{6C838C42-78AA-45FB-9827-1F86BCDBD492}" name="Connection141" type="1" refreshedVersion="2"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Mar 2021'))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RSFM' _x000d_ _x000d_and WEEKEND_DT='31 Mar 2021' and a.ASSET_TYPE in('05','06','07','09','11','12','14','25','29','34') and LISTED_Y_N='N'  _x000d_and a.schclass='GLOBAL' and a.security is not null and a.UNITS&gt;0   and LAST_NET_ASSETS&gt;1 and f.schclass='GLOBAL' ) _x000d_where MKTVAL &gt; 0) order by 6 desc"/>
  </connection>
  <connection id="21" xr16:uid="{00000000-0015-0000-FFFF-FFFF07000000}" name="Connection15"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STBF' _x000d_ and LAST_NET_ASSETS&gt;1 and f.SCHCLASS='GLOBAL'_x000d_and WEEKEND_DT='31 Mar 2021' and a.ASSET_TYPE in('16','17','19','20','22','03','15'))  _x000d_where MKTVAL &gt; 0 order by 6 desc"/>
  </connection>
  <connection id="22" xr16:uid="{976CBA4B-9965-4412-9325-B399365188BC}" name="Connection15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RSFM' _x000d_ _x000d_and WEEKEND_DT='31 Mar 2021' and a.ASSET_TYPE in('05','06','07','09','11','12','14','25','29','34') and LISTED_Y_N='Y'  _x000d_and a.schclass='GLOBAL' and a.security is not null and a.UNITS&gt;0  and LAST_NET_ASSETS&gt;1 and f.schclass='GLOBAL' ) _x000d_where MKTVAL &gt; 0) order by 6 desc"/>
  </connection>
  <connection id="23" xr16:uid="{00000000-0015-0000-FFFF-FFFF08000000}" name="Connection16" type="1" refreshedVersion="2"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Mar 2021'))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STBF' _x000d_ _x000d_and WEEKEND_DT='31 Mar 2021' and a.ASSET_TYPE in('05','06','07','09','11','12','14','25','29','34') and LISTED_Y_N='N'  _x000d_and a.schclass='GLOBAL' and a.security is not null and a.UNITS&gt;0   and LAST_NET_ASSETS&gt;1 and f.schclass='GLOBAL' ) _x000d_where MKTVAL &gt; 0) order by 6 desc"/>
  </connection>
  <connection id="24" xr16:uid="{8F9C5709-32D4-47D4-8977-6D8DDCADC30C}" name="Connection16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RSFM' _x000d_ _x000d_and WEEKEND_DT='31 Mar 2021' and a.ASSET_TYPE in('13','26','37','39','48') _x000d_and a.schclass='GLOBAL' and a.security is not null and a.UNITS&gt;0  and LAST_NET_ASSETS&gt;1 and f.schclass='GLOBAL' ) _x000d_where MKTVAL &gt; 0 order by 6 desc"/>
  </connection>
  <connection id="25" xr16:uid="{90E7DE5C-7889-40ED-9DA0-0394E7AF2419}" name="Connection166"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YC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26" xr16:uid="{2B635EB5-CFDB-476C-B550-29C2F810A97E}" name="Connection167"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YCF' _x000d_ _x000d_and WEEKEND_DT='31 Mar 2021' and a.ASSET_TYPE in ('01','45','51')  _x000d_and a.schclass='GLOBAL' and a.security is not null and a.UNITS&gt;0   and LAST_NET_ASSETS&gt;1 and f.schclass='GLOBAL' ) _x000d_where units &gt; 0 _x000d_order by 6 desc"/>
  </connection>
  <connection id="27" xr16:uid="{671955D6-7916-4E5A-B967-F0FBF01989AF}" name="Connection168"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MAO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28" xr16:uid="{4C88AFA0-DDCE-4174-A984-C853521FF934}" name="Connection169" type="1" refreshedVersion="2" background="1" saveData="1">
    <dbPr connection="DRIVER={Microsoft ODBC for Oracle};UID=TATADB;;" command="_x000d_select 'B) FIXED DEPOSITS (NOT EXCEEDING 91 DAYS)'a,null b,null c,null d,null e,null f from dual union ALL select * from (  select B.NAME,''a,''b,''c,sum(a.amount/100000) amount,sum((a.amount/100000)/(c.LAST_NET_ASSETS/100000)*100) MKTVAL from TATAMFV7.mmdeal A _x000d_ left outer join TATAMFV7.CPARTY B on A.CPARTY_ID=B.CPARTY_ID _x000d_left outer join TATAMFV7.weeknav C  on c.scheme=a.scheme and WEEKEND_DT='31 Mar 2021' _x000d_left outer join tatamfv7.MMTXNS d on a.DEAL_ID=d.app_refer _x000d_where a.scheme='TMAOF' AND a.AMC_CODE='TATAMF' and  a.VALUE_DATE&lt;='31 Mar 2021' and nvl(d.value_date,A.MAT_DATE)&gt; '31 Mar 2021' and a.rectype='L' and a.tran_type LIKE 'DEP%' _x000d_and b.rectype='L' and c.LAST_net_assets&gt;0 and c.schclass='GLOBAL' and c.LAST_net_assets&gt;1 _x000d_ group by b.name,a.scheme)"/>
  </connection>
  <connection id="29" xr16:uid="{00000000-0015-0000-FFFF-FFFF09000000}" name="Connection17"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STBF' _x000d_ _x000d_and WEEKEND_DT='31 Mar 2021' and a.ASSET_TYPE in('05','06','07','09','11','12','14','25','29','34') and LISTED_Y_N='Y'  _x000d_and a.schclass='GLOBAL' and a.security is not null and a.UNITS&gt;0  and LAST_NET_ASSETS&gt;1 and f.schclass='GLOBAL' ) _x000d_where MKTVAL &gt; 0) order by 6 desc"/>
  </connection>
  <connection id="30" xr16:uid="{F6818CBA-119F-437B-B3A7-861D097564AC}" name="Connection170"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MAOF' _x000d_ _x000d_and WEEKEND_DT='31 Mar 2021' and a.ASSET_TYPE in('05','06','07','09','11','12','14','25','29','34') and LISTED_Y_N='Y'  _x000d_and a.schclass='GLOBAL' and a.security is not null and a.UNITS&gt;0  and LAST_NET_ASSETS&gt;1 and f.schclass='GLOBAL' ) _x000d_where MKTVAL &gt; 0) order by 6 desc"/>
  </connection>
  <connection id="31" xr16:uid="{E8226177-890E-4AD3-8F9F-4F3CD4F3AA9B}" name="Connection17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RSFM' _x000d_ _x000d_and WEEKEND_DT='31 Mar 2021' and a.ASSET_TYPE in ('01','45','51')  _x000d_and a.schclass='GLOBAL' and a.security is not null and a.UNITS&gt;0   and LAST_NET_ASSETS&gt;1 and f.schclass='GLOBAL' ) _x000d_where units &gt; 0 _x000d_order by 6 desc"/>
  </connection>
  <connection id="32" xr16:uid="{991D96C4-0E83-42B0-9DC7-0E94F7FD2809}" name="Connection171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MAOF' _x000d_ _x000d_and WEEKEND_DT='31 Mar 2021' and a.ASSET_TYPE in('13','26','37','39','48') _x000d_and a.schclass='GLOBAL' and a.security is not null and a.UNITS&gt;0  and LAST_NET_ASSETS&gt;1 and f.schclass='GLOBAL' ) _x000d_where MKTVAL &gt; 0 order by 6 desc"/>
  </connection>
  <connection id="33" xr16:uid="{EDF59190-5101-41E4-B05E-D7F84F8EE58D}" name="Connection172" type="1" refreshedVersion="2" background="1" saveData="1">
    <dbPr connection="DRIVER={Microsoft ODBC for Oracle};UID=TATADB;;" command="select b.sec_name||'^' DR_Sec_Name,'NA' &quot;YIELD ( IN % )&quot;,e.name,ISIN_CODE,b.units DR_Units _x000d_,round(b.Mkt_Val/100000,2) DR_MKT_VAL,round(b.Mkt_Val*100/last_net_assets,4) DR_Per_AUM _x000d_from ( select a.scheme,a.security,nvl(b.name,a.security) Sec_Name,a.asset_type,sum(units)units,sum(AMOUNT*-1) Mkt_Val,a.MKT_PRICE from tatamfv7.schnavbd a,tatamfv7.security b _x000d_where nav_date='31 Mar 2021' and scheme='TMAOF' _x000d_and b.rectype(+)='L' and a.security=b.security(+) _x000d_AND a.SECURITY IS NOT NULL and a.asset_type in(select asset_type from tatamfv7.assetype where rectype='L' and (asset_group in ('EQ') or asset_type in ('02','30','31','49','50'))) _x000d_group by nav_date,scheme,a.security,b.name,a.asset_type,a.MKT_PRICE)A full outer join _x000d_(select a.scheme,B.UNDERLYING_CODE security,decode(stock_index,'I',b.name, d.name) sec_Name,a.asset_type, sum(DECODE(PUR_SAL,'P',a.UNITS,-a.UNITs)) UNITS,sum(DECODE(PUR_SAL,'P',a.UNITS,-a.UNITS)*c.MKT_PRICE ) Mkt_Val ,d.isin_code,issuer _x000d_from tatamfv7.futuredeal a , tatamfv7.INDXFUTURE b,tatamfv7.mktprice c,tatamfv7.security d,tatamfv7.trantype e,tatamfv7.ETCD_CONVERSION f _x000d_where a.value_date&lt;='31 Mar 2021' and a.rectype='L' and a.scheme='TMAOF' and e.rectype='L' and e.tran_type=a.tran_type_x000d_and B.UNDERLYING_CODE=d.security(+) and d.rectype(+)='L' and f.rectype(+)='L' and f.COMMODITY(+)=B.UNDERLYING_CODE _x000d_and b.rectype='L' and a.INDXFUTURE(+)=b.INDXFUTURE and  b.MAT_DATE&gt;'31 Mar 2021' _x000d_and c.VALUE_DATE=(select max(get_date) from (select to_date('31 Mar 2021')-level+1 get_date from dual connect by level&lt;=10) where get_date not in (select hdate from tatamfv7.BANK_HOLIDAY where hdate&lt;='31 Mar 2021')) and a.INDXFUTURE=c.security _x000d_group by stock_index,b.name,a.scheme,B.UNDERLYING_CODE,d.name,a.asset_type,d.isin_code,issuer)B _x000d_on a.security=b.security _x000d_left outer join tatamfv7.weeknav c on nvl(a.SCHEME,b.SCHEME)=c.scheme and c.schclass='GLOBAL' and weekend_dt='31 Mar 2021' and c.scheme='TMAOF' _x000d_left outer join tatamfv7.issuer d on b.issuer=d.issuer and d.rectype='L' _x000d_left outer join tatamfv7.industry e on d.industry=e.industry and e.rectype='L' _x000d_where b.units &lt;&gt;0 order by 4 desc"/>
  </connection>
  <connection id="34" xr16:uid="{B1ABC5F8-3A15-4474-BDAD-8FDA5C157582}" name="Connection173"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MAOF' _x000d_ _x000d_and WEEKEND_DT='31 Mar 2021' and a.ASSET_TYPE in ('01','45','51')  _x000d_and a.schclass='GLOBAL' and a.security is not null and a.UNITS&gt;0   and LAST_NET_ASSETS&gt;1 and f.schclass='GLOBAL' ) _x000d_where units &gt; 0 _x000d_order by 6 desc"/>
  </connection>
  <connection id="35" xr16:uid="{00000000-0015-0000-FFFF-FFFF0A000000}" name="Connection18"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STBF' _x000d_ _x000d_and WEEKEND_DT='31 Mar 2021' and a.ASSET_TYPE in('13','26','37','39','48') _x000d_and a.schclass='GLOBAL' and a.security is not null and a.UNITS&gt;0  and LAST_NET_ASSETS&gt;1 and f.schclass='GLOBAL' ) _x000d_where MKTVAL &gt; 0 order by 6 desc"/>
  </connection>
  <connection id="36" xr16:uid="{4BAB3532-3814-4EBC-958C-D8200FD364AF}" name="Connection18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RE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37" xr16:uid="{00000000-0015-0000-FFFF-FFFF0B000000}" name="Connection19"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RSFC'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38" xr16:uid="{A541A2A6-B804-4EE4-81F9-16089BB7705F}" name="Connection19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REF' _x000d_ _x000d_and WEEKEND_DT='31 Mar 2021' and a.ASSET_TYPE in ('01','45','51')  _x000d_and a.schclass='GLOBAL' and a.security is not null and a.UNITS&gt;0   and LAST_NET_ASSETS&gt;1 and f.schclass='GLOBAL' ) _x000d_where units &gt; 0 _x000d_order by 6 desc"/>
  </connection>
  <connection id="39" xr16:uid="{00000000-0015-0000-FFFF-FFFF0C000000}" name="Connection2"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RSTF' _x000d_ and LAST_NET_ASSETS&gt;1 and f.SCHCLASS='GLOBAL'_x000d_and WEEKEND_DT='31 Mar 2021' and a.ASSET_TYPE in('16','17','19','20','22','03','15'))  _x000d_where MKTVAL &gt; 0 order by 6 desc"/>
  </connection>
  <connection id="40" xr16:uid="{00000000-0015-0000-FFFF-FFFF0D000000}" name="Connection20"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RSFC' _x000d_ _x000d_and WEEKEND_DT='31 Mar 2021' and a.ASSET_TYPE in('05','06','07','09','11','12','14','25','29','34') and LISTED_Y_N='Y'  _x000d_and a.schclass='GLOBAL' and a.security is not null and a.UNITS&gt;0  and LAST_NET_ASSETS&gt;1 and f.schclass='GLOBAL' ) _x000d_where MKTVAL &gt; 0) order by 6 desc"/>
  </connection>
  <connection id="41" xr16:uid="{D530DAB0-8E45-49BA-9F0A-787CCFDBF67B}" name="Connection20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QNT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42" xr16:uid="{00000000-0015-0000-FFFF-FFFF0E000000}" name="Connection2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RSFC' _x000d_ _x000d_and WEEKEND_DT='31 Mar 2021' and a.ASSET_TYPE in('13','26','37','39','48') _x000d_and a.schclass='GLOBAL' and a.security is not null and a.UNITS&gt;0  and LAST_NET_ASSETS&gt;1 and f.schclass='GLOBAL' ) _x000d_where MKTVAL &gt; 0 order by 6 desc"/>
  </connection>
  <connection id="43" xr16:uid="{F29DA67C-0985-4775-9737-AE694751A3D7}" name="Connection21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QNTF' _x000d_ _x000d_and WEEKEND_DT='31 Mar 2021' and a.ASSET_TYPE in ('01','45','51')  _x000d_and a.schclass='GLOBAL' and a.security is not null and a.UNITS&gt;0   and LAST_NET_ASSETS&gt;1 and f.schclass='GLOBAL' ) _x000d_where units &gt; 0 _x000d_order by 6 desc"/>
  </connection>
  <connection id="44" xr16:uid="{00000000-0015-0000-FFFF-FFFF0F000000}" name="Connection22"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RSFC' _x000d_ _x000d_and WEEKEND_DT='31 Mar 2021' and a.ASSET_TYPE in ('01','45','51')  _x000d_and a.schclass='GLOBAL' and a.security is not null and a.UNITS&gt;0   and LAST_NET_ASSETS&gt;1 and f.schclass='GLOBAL' ) _x000d_where units &gt; 0 _x000d_order by 6 desc"/>
  </connection>
  <connection id="45" xr16:uid="{141EEBD9-44C6-4083-A2AD-26FEBE598AF6}" name="Connection22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NPBET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46" xr16:uid="{00000000-0015-0000-FFFF-FFFF10000000}" name="Connection23"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O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47" xr16:uid="{0A2943B2-C6A9-4BC3-9086-80ACEBF3A1A7}" name="Connection23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NPBETF' _x000d_ _x000d_and WEEKEND_DT='31 Mar 2021' and a.ASSET_TYPE in ('01','45','51')  _x000d_and a.schclass='GLOBAL' and a.security is not null and a.UNITS&gt;0   and LAST_NET_ASSETS&gt;1 and f.schclass='GLOBAL' ) _x000d_where units &gt; 0 _x000d_order by 6 desc"/>
  </connection>
  <connection id="48" xr16:uid="{00000000-0015-0000-FFFF-FFFF11000000}" name="Connection24"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L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49" xr16:uid="{353731A8-A6DD-480C-A03E-F05CA1A75BFB}" name="Connection24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NET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50" xr16:uid="{00000000-0015-0000-FFFF-FFFF12000000}" name="Connection25"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LF' _x000d_ and LAST_NET_ASSETS&gt;1 and f.SCHCLASS='GLOBAL'_x000d_and WEEKEND_DT='31 Mar 2021' and a.ASSET_TYPE in('16','17','19','20','22','03','15'))  _x000d_where MKTVAL &gt; 0 order by 6 desc"/>
  </connection>
  <connection id="51" xr16:uid="{FDD8A734-6994-4E99-B819-7448CE874C1F}" name="Connection25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NETF' _x000d_ _x000d_and WEEKEND_DT='31 Mar 2021' and a.ASSET_TYPE in ('01','45','51')  _x000d_and a.schclass='GLOBAL' and a.security is not null and a.UNITS&gt;0   and LAST_NET_ASSETS&gt;1 and f.schclass='GLOBAL' ) _x000d_where units &gt; 0 _x000d_order by 6 desc"/>
  </connection>
  <connection id="52" xr16:uid="{00000000-0015-0000-FFFF-FFFF13000000}" name="Connection26"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LF' _x000d_ _x000d_and WEEKEND_DT='31 Mar 2021' and a.ASSET_TYPE in('13','26','37','39','48') _x000d_and a.schclass='GLOBAL' and a.security is not null and a.UNITS&gt;0  and LAST_NET_ASSETS&gt;1 and f.schclass='GLOBAL' ) _x000d_where MKTVAL &gt; 0 order by 6 desc"/>
  </connection>
  <connection id="53" xr16:uid="{85E06EE1-05CE-4D76-BB3E-B9366357C574}" name="Connection26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INR'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54" xr16:uid="{00000000-0015-0000-FFFF-FFFF14000000}" name="Connection27"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IPFSP1'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55" xr16:uid="{C4AA1D55-964B-4C9B-B95B-35E33746646C}" name="Connection27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INR' _x000d_ _x000d_and WEEKEND_DT='31 Mar 2021' and a.ASSET_TYPE in ('01','45','51')  _x000d_and a.schclass='GLOBAL' and a.security is not null and a.UNITS&gt;0   and LAST_NET_ASSETS&gt;1 and f.schclass='GLOBAL' ) _x000d_where units &gt; 0 _x000d_order by 6 desc"/>
  </connection>
  <connection id="56" xr16:uid="{00000000-0015-0000-FFFF-FFFF15000000}" name="Connection28"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IPFSP1' _x000d_ _x000d_and WEEKEND_DT='31 Mar 2021' and a.ASSET_TYPE in('05','06','07','09','11','12','14','25','29','34') and LISTED_Y_N='Y'  _x000d_and a.schclass='GLOBAL' and a.security is not null and a.UNITS&gt;0  and LAST_NET_ASSETS&gt;1 and f.schclass='GLOBAL' ) _x000d_where MKTVAL &gt; 0) order by 6 desc"/>
  </connection>
  <connection id="57" xr16:uid="{2ACE8545-834F-4A12-B66F-DBAA6EB16E93}" name="Connection28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TOFE'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58" xr16:uid="{00000000-0015-0000-FFFF-FFFF16000000}" name="Connection29"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IP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59" xr16:uid="{5365C8A9-9644-4C23-B4D5-BCE5FAE7BBAD}" name="Connection291" type="1" refreshedVersion="2" background="1" saveData="1">
    <dbPr connection="DRIVER={Microsoft ODBC for Oracle};UID=TATADB;;" command="_x000d_select 'EQUITY RELATED'a,null b,null c,null d,null e,null f,null g,null  &quot; &quot; from dual union ALL select * from ( _x000d_ select B.name Security,'NA' Yield,d.NAME Industry,ISIN_CODE,a.UNITS,round(a.amount*-1/100000,2) MKTVAL,round((a.amount*-1/100000)/(LAST_NET_ASSETS/100000)*100,2) &quot;% to NAV&quot;,null &quot; &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_x000d_and  a.nav_date='31 Mar 2021' and a.scheme='TTOFE' _x000d_ _x000d_and WEEKEND_DT='31 Mar 2021' and (a.ASSET_TYPE in('02','04','38','46','47') ) _x000d_and a.schclass='GLOBAL' and a.security is not null and a.UNITS&gt;0    and LAST_NET_ASSETS&gt;1 and f.schclass='GLOBAL' ) _x000d_where MKTVAL &gt; 0 order by 6 desc"/>
  </connection>
  <connection id="60" xr16:uid="{00000000-0015-0000-FFFF-FFFF17000000}" name="Connection3"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RSTF' _x000d_ _x000d_and WEEKEND_DT='31 Mar 2021' and a.ASSET_TYPE in('13','26','37','39','48') _x000d_and a.schclass='GLOBAL' and a.security is not null and a.UNITS&gt;0  and LAST_NET_ASSETS&gt;1 and f.schclass='GLOBAL' ) _x000d_where MKTVAL &gt; 0 order by 6 desc"/>
  </connection>
  <connection id="61" xr16:uid="{00000000-0015-0000-FFFF-FFFF18000000}" name="Connection30"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IPF' _x000d_ and LAST_NET_ASSETS&gt;1 and f.SCHCLASS='GLOBAL'_x000d_and WEEKEND_DT='31 Mar 2021' and a.ASSET_TYPE in('16','17','19','20','22','03','15'))  _x000d_where MKTVAL &gt; 0 order by 6 desc"/>
  </connection>
  <connection id="62" xr16:uid="{4EC0D254-8515-446C-BC6F-E9B575B8D507}" name="Connection30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TOFE' _x000d_ _x000d_and WEEKEND_DT='31 Mar 2021' and a.ASSET_TYPE in ('01','45','51')  _x000d_and a.schclass='GLOBAL' and a.security is not null and a.UNITS&gt;0   and LAST_NET_ASSETS&gt;1 and f.schclass='GLOBAL' ) _x000d_where units &gt; 0 _x000d_order by 6 desc"/>
  </connection>
  <connection id="63" xr16:uid="{00000000-0015-0000-FFFF-FFFF19000000}" name="Connection31" type="1" refreshedVersion="2"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Mar 2021'))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IPF' _x000d_ _x000d_and WEEKEND_DT='31 Mar 2021' and a.ASSET_TYPE in('05','06','07','09','11','12','14','25','29','34') and LISTED_Y_N='N'  _x000d_and a.schclass='GLOBAL' and a.security is not null and a.UNITS&gt;0   and LAST_NET_ASSETS&gt;1 and f.schclass='GLOBAL' ) _x000d_where MKTVAL &gt; 0) order by 6 desc"/>
  </connection>
  <connection id="64" xr16:uid="{B122481E-CC29-4537-95E5-A4075C6DC749}" name="Connection31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EO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65" xr16:uid="{00000000-0015-0000-FFFF-FFFF1A000000}" name="Connection32"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IPF' _x000d_ _x000d_and WEEKEND_DT='31 Mar 2021' and a.ASSET_TYPE in('05','06','07','09','11','12','14','25','29','34') and LISTED_Y_N='Y'  _x000d_and a.schclass='GLOBAL' and a.security is not null and a.UNITS&gt;0  and LAST_NET_ASSETS&gt;1 and f.schclass='GLOBAL' ) _x000d_where MKTVAL &gt; 0) order by 6 desc"/>
  </connection>
  <connection id="66" xr16:uid="{230EE4C8-90EA-4CB9-BB17-F68F4C68508B}" name="Connection321" type="1" refreshedVersion="2" background="1" saveData="1">
    <dbPr connection="DRIVER={Microsoft ODBC for Oracle};UID=TATADB;;" command="_x000d_select 'EQUITY RELATED'a,null b,null c,null d,null e,null f,null g,null  &quot; &quot; from dual union ALL select * from ( _x000d_ select B.name Security,'NA' Yield,d.NAME Industry,ISIN_CODE,a.UNITS,round(a.amount*-1/100000,2) MKTVAL,round((a.amount*-1/100000)/(LAST_NET_ASSETS/100000)*100,2) &quot;% to NAV&quot;,null &quot; &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_x000d_and  a.nav_date='31 Mar 2021' and a.scheme='TEOF' _x000d_ _x000d_and WEEKEND_DT='31 Mar 2021' and (a.ASSET_TYPE in('02','04','38','46','47') ) _x000d_and a.schclass='GLOBAL' and a.security is not null and a.UNITS&gt;0    and LAST_NET_ASSETS&gt;1 and f.schclass='GLOBAL' ) _x000d_where MKTVAL &gt; 0 order by 6 desc"/>
  </connection>
  <connection id="67" xr16:uid="{00000000-0015-0000-FFFF-FFFF1B000000}" name="Connection33"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IPF' _x000d_ _x000d_and WEEKEND_DT='31 Mar 2021' and a.ASSET_TYPE in('13','26','37','39','48') _x000d_and a.schclass='GLOBAL' and a.security is not null and a.UNITS&gt;0  and LAST_NET_ASSETS&gt;1 and f.schclass='GLOBAL' ) _x000d_where MKTVAL &gt; 0 order by 6 desc"/>
  </connection>
  <connection id="68" xr16:uid="{E0E98479-6D4F-4CFA-AA7C-3EC7CBD22055}" name="Connection33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EOF' _x000d_ _x000d_and WEEKEND_DT='31 Mar 2021' and a.ASSET_TYPE in ('01','45','51')  _x000d_and a.schclass='GLOBAL' and a.security is not null and a.UNITS&gt;0   and LAST_NET_ASSETS&gt;1 and f.schclass='GLOBAL' ) _x000d_where units &gt; 0 _x000d_order by 6 desc"/>
  </connection>
  <connection id="69" xr16:uid="{00000000-0015-0000-FFFF-FFFF1C000000}" name="Connection34"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IFA'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70" xr16:uid="{C877E809-D53D-42A6-BCA5-17A95860A7D5}" name="Connection34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IS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71" xr16:uid="{00000000-0015-0000-FFFF-FFFF1D000000}" name="Connection35" type="1" refreshedVersion="2"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Mar 2021'))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IFA' _x000d_ _x000d_and WEEKEND_DT='31 Mar 2021' and a.ASSET_TYPE in('05','06','07','09','11','12','14','25','29','34') and LISTED_Y_N='N'  _x000d_and a.schclass='GLOBAL' and a.security is not null and a.UNITS&gt;0   and LAST_NET_ASSETS&gt;1 and f.schclass='GLOBAL' ) _x000d_where MKTVAL &gt; 0) order by 6 desc"/>
  </connection>
  <connection id="72" xr16:uid="{20C14EEB-F5F0-4BD3-B1D6-DDF6B6222C9B}" name="Connection35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ISF' _x000d_ _x000d_and WEEKEND_DT='31 Mar 2021' and a.ASSET_TYPE in ('01','45','51')  _x000d_and a.schclass='GLOBAL' and a.security is not null and a.UNITS&gt;0   and LAST_NET_ASSETS&gt;1 and f.schclass='GLOBAL' ) _x000d_where units &gt; 0 _x000d_order by 6 desc"/>
  </connection>
  <connection id="73" xr16:uid="{00000000-0015-0000-FFFF-FFFF1E000000}" name="Connection36"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IFA' _x000d_ _x000d_and WEEKEND_DT='31 Mar 2021' and a.ASSET_TYPE in('05','06','07','09','11','12','14','25','29','34') and LISTED_Y_N='Y'  _x000d_and a.schclass='GLOBAL' and a.security is not null and a.UNITS&gt;0  and LAST_NET_ASSETS&gt;1 and f.schclass='GLOBAL' ) _x000d_where MKTVAL &gt; 0) order by 6 desc"/>
  </connection>
  <connection id="74" xr16:uid="{FCAE30BE-4356-42EE-91E4-F51A7D1AE79B}" name="Connection36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TSF96'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75" xr16:uid="{00000000-0015-0000-FFFF-FFFF1F000000}" name="Connection37"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IFA' _x000d_ _x000d_and WEEKEND_DT='31 Mar 2021' and a.ASSET_TYPE in('13','26','37','39','48') _x000d_and a.schclass='GLOBAL' and a.security is not null and a.UNITS&gt;0  and LAST_NET_ASSETS&gt;1 and f.schclass='GLOBAL' ) _x000d_where MKTVAL &gt; 0 order by 6 desc"/>
  </connection>
  <connection id="76" xr16:uid="{1E80ED8A-0217-4B50-A5F7-7EF4F3AE1177}" name="Connection37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TSF96' _x000d_ _x000d_and WEEKEND_DT='31 Mar 2021' and a.ASSET_TYPE in ('01','45','51')  _x000d_and a.schclass='GLOBAL' and a.security is not null and a.UNITS&gt;0   and LAST_NET_ASSETS&gt;1 and f.schclass='GLOBAL' ) _x000d_where units &gt; 0 _x000d_order by 6 desc"/>
  </connection>
  <connection id="77" xr16:uid="{00000000-0015-0000-FFFF-FFFF20000000}" name="Connection38"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GSFR'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78" xr16:uid="{A0E89CEC-F8FF-4731-9352-56590DBBE207}" name="Connection38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IPH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79" xr16:uid="{00000000-0015-0000-FFFF-FFFF21000000}" name="Connection39"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GSFR' _x000d_ and LAST_NET_ASSETS&gt;1 and f.SCHCLASS='GLOBAL'_x000d_and WEEKEND_DT='31 Mar 2021' and a.ASSET_TYPE in('16','17','19','20','22','03','15'))  _x000d_where MKTVAL &gt; 0 order by 6 desc"/>
  </connection>
  <connection id="80" xr16:uid="{934BE460-21BD-43CF-9C24-8F6C3F3F2FC0}" name="Connection39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IPHF' _x000d_ _x000d_and WEEKEND_DT='31 Mar 2021' and a.ASSET_TYPE in ('01','45','51')  _x000d_and a.schclass='GLOBAL' and a.security is not null and a.UNITS&gt;0   and LAST_NET_ASSETS&gt;1 and f.schclass='GLOBAL' ) _x000d_where units &gt; 0 _x000d_order by 6 desc"/>
  </connection>
  <connection id="81" xr16:uid="{00000000-0015-0000-FFFF-FFFF22000000}" name="Connection4"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UST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82" xr16:uid="{00000000-0015-0000-FFFF-FFFF23000000}" name="Connection40"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GSFR' _x000d_ _x000d_and WEEKEND_DT='31 Mar 2021' and a.ASSET_TYPE in('13','26','37','39','48') _x000d_and a.schclass='GLOBAL' and a.security is not null and a.UNITS&gt;0  and LAST_NET_ASSETS&gt;1 and f.schclass='GLOBAL' ) _x000d_where MKTVAL &gt; 0 order by 6 desc"/>
  </connection>
  <connection id="83" xr16:uid="{4CD7B8CF-EC8D-49CF-8B35-EE8CD8760859}" name="Connection40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IC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84" xr16:uid="{00000000-0015-0000-FFFF-FFFF24000000}" name="Connection4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FM56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85" xr16:uid="{7F28295F-EE7A-4A8B-852E-FBEE37D5A0EB}" name="Connection410"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VFS2'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86" xr16:uid="{05E4CF1E-823C-4E2E-B992-51A13AEC66EE}" name="Connection41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ICF' _x000d_ _x000d_and WEEKEND_DT='31 Mar 2021' and a.ASSET_TYPE in ('01','45','51')  _x000d_and a.schclass='GLOBAL' and a.security is not null and a.UNITS&gt;0   and LAST_NET_ASSETS&gt;1 and f.schclass='GLOBAL' ) _x000d_where units &gt; 0 _x000d_order by 6 desc"/>
  </connection>
  <connection id="87" xr16:uid="{00000000-0015-0000-FFFF-FFFF25000000}" name="Connection42"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6F' _x000d_ _x000d_and WEEKEND_DT='31 Mar 2021' and a.ASSET_TYPE in('05','06','07','09','11','12','14','25','29','34') and LISTED_Y_N='Y'  _x000d_and a.schclass='GLOBAL' and a.security is not null and a.UNITS&gt;0  and LAST_NET_ASSETS&gt;1 and f.schclass='GLOBAL' ) _x000d_where MKTVAL &gt; 0) order by 6 desc"/>
  </connection>
  <connection id="88" xr16:uid="{0266FDA6-0EDD-4AEA-9B6E-CB208723192C}" name="Connection42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IFSA'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89" xr16:uid="{00000000-0015-0000-FFFF-FFFF26000000}" name="Connection43"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FM56D'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90" xr16:uid="{398B7E80-32D1-40EA-83A0-129ED3363F04}" name="Connection43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IFSA' _x000d_ _x000d_and WEEKEND_DT='31 Mar 2021' and a.ASSET_TYPE in ('01','45','51')  _x000d_and a.schclass='GLOBAL' and a.security is not null and a.UNITS&gt;0   and LAST_NET_ASSETS&gt;1 and f.schclass='GLOBAL' ) _x000d_where units &gt; 0 _x000d_order by 6 desc"/>
  </connection>
  <connection id="91" xr16:uid="{00000000-0015-0000-FFFF-FFFF27000000}" name="Connection44"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6D' _x000d_ _x000d_and WEEKEND_DT='31 Mar 2021' and a.ASSET_TYPE in('05','06','07','09','11','12','14','25','29','34') and LISTED_Y_N='Y'  _x000d_and a.schclass='GLOBAL' and a.security is not null and a.UNITS&gt;0  and LAST_NET_ASSETS&gt;1 and f.schclass='GLOBAL' ) _x000d_where MKTVAL &gt; 0) order by 6 desc"/>
  </connection>
  <connection id="92" xr16:uid="{C86AA146-7B6B-430B-865E-21B1286F717B}" name="Connection44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IFNA'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93" xr16:uid="{00000000-0015-0000-FFFF-FFFF28000000}" name="Connection45"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FM56C'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94" xr16:uid="{6CE215D9-895E-4937-BB7A-493DD8B377ED}" name="Connection45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IFNA' _x000d_ _x000d_and WEEKEND_DT='31 Mar 2021' and a.ASSET_TYPE in ('01','45','51')  _x000d_and a.schclass='GLOBAL' and a.security is not null and a.UNITS&gt;0   and LAST_NET_ASSETS&gt;1 and f.schclass='GLOBAL' ) _x000d_where units &gt; 0 _x000d_order by 6 desc"/>
  </connection>
  <connection id="95" xr16:uid="{00000000-0015-0000-FFFF-FFFF29000000}" name="Connection46"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6C' _x000d_ _x000d_and WEEKEND_DT='31 Mar 2021' and a.ASSET_TYPE in('05','06','07','09','11','12','14','25','29','34') and LISTED_Y_N='Y'  _x000d_and a.schclass='GLOBAL' and a.security is not null and a.UNITS&gt;0  and LAST_NET_ASSETS&gt;1 and f.schclass='GLOBAL' ) _x000d_where MKTVAL &gt; 0) order by 6 desc"/>
  </connection>
  <connection id="96" xr16:uid="{5E8BC859-2BDE-4212-8300-12F00889F61C}" name="Connection46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FE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97" xr16:uid="{00000000-0015-0000-FFFF-FFFF2A000000}" name="Connection47"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FM56B'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98" xr16:uid="{7B43C6C2-F179-4633-ABA3-4FB7E144F5CE}" name="Connection47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FEF' _x000d_ _x000d_and WEEKEND_DT='31 Mar 2021' and a.ASSET_TYPE in ('01','45','51')  _x000d_and a.schclass='GLOBAL' and a.security is not null and a.UNITS&gt;0   and LAST_NET_ASSETS&gt;1 and f.schclass='GLOBAL' ) _x000d_where units &gt; 0 _x000d_order by 6 desc"/>
  </connection>
  <connection id="99" xr16:uid="{00000000-0015-0000-FFFF-FFFF2B000000}" name="Connection48"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6B' _x000d_ _x000d_and WEEKEND_DT='31 Mar 2021' and a.ASSET_TYPE in('05','06','07','09','11','12','14','25','29','34') and LISTED_Y_N='Y'  _x000d_and a.schclass='GLOBAL' and a.security is not null and a.UNITS&gt;0  and LAST_NET_ASSETS&gt;1 and f.schclass='GLOBAL' ) _x000d_where MKTVAL &gt; 0) order by 6 desc"/>
  </connection>
  <connection id="100" xr16:uid="{1E4C1A5E-1EF8-4182-8738-3E6299B7A07A}" name="Connection48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MCAP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01" xr16:uid="{00000000-0015-0000-FFFF-FFFF2C000000}" name="Connection49"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FM56A'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02" xr16:uid="{26A7CC71-B7A8-46D3-9F78-8EA4DC0791CB}" name="Connection49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MCAPF' _x000d_ _x000d_and WEEKEND_DT='31 Mar 2021' and a.ASSET_TYPE in ('01','45','51')  _x000d_and a.schclass='GLOBAL' and a.security is not null and a.UNITS&gt;0   and LAST_NET_ASSETS&gt;1 and f.schclass='GLOBAL' ) _x000d_where units &gt; 0 _x000d_order by 6 desc"/>
  </connection>
  <connection id="103" xr16:uid="{00000000-0015-0000-FFFF-FFFF2D000000}" name="Connection5"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USTF' _x000d_ and LAST_NET_ASSETS&gt;1 and f.SCHCLASS='GLOBAL'_x000d_and WEEKEND_DT='31 Mar 2021' and a.ASSET_TYPE in('16','17','19','20','22','03','15'))  _x000d_where MKTVAL &gt; 0 order by 6 desc"/>
  </connection>
  <connection id="104" xr16:uid="{00000000-0015-0000-FFFF-FFFF2E000000}" name="Connection50"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6A' _x000d_ _x000d_and WEEKEND_DT='31 Mar 2021' and a.ASSET_TYPE in('05','06','07','09','11','12','14','25','29','34') and LISTED_Y_N='Y'  _x000d_and a.schclass='GLOBAL' and a.security is not null and a.UNITS&gt;0  and LAST_NET_ASSETS&gt;1 and f.schclass='GLOBAL' ) _x000d_where MKTVAL &gt; 0) order by 6 desc"/>
  </connection>
  <connection id="105" xr16:uid="{89B0EB60-C977-440D-AAF3-BBB8F3BFE2EB}" name="Connection50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CS'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06" xr16:uid="{00000000-0015-0000-FFFF-FFFF2F000000}" name="Connection5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FM55I'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07" xr16:uid="{E54EDC1D-3FA8-45C8-B77B-8CA22F9537BF}" name="Connection510"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VFS2' _x000d_ _x000d_and WEEKEND_DT='31 Mar 2021' and a.ASSET_TYPE in ('01','45','51')  _x000d_and a.schclass='GLOBAL' and a.security is not null and a.UNITS&gt;0   and LAST_NET_ASSETS&gt;1 and f.schclass='GLOBAL' ) _x000d_where units &gt; 0 _x000d_order by 6 desc"/>
  </connection>
  <connection id="108" xr16:uid="{047AAAD4-F4D0-4CB6-9632-4964C93E859D}" name="Connection51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CS' _x000d_ _x000d_and WEEKEND_DT='31 Mar 2021' and a.ASSET_TYPE in ('01','45','51')  _x000d_and a.schclass='GLOBAL' and a.security is not null and a.UNITS&gt;0   and LAST_NET_ASSETS&gt;1 and f.schclass='GLOBAL' ) _x000d_where units &gt; 0 _x000d_order by 6 desc"/>
  </connection>
  <connection id="109" xr16:uid="{00000000-0015-0000-FFFF-FFFF30000000}" name="Connection52"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5I' _x000d_ _x000d_and WEEKEND_DT='31 Mar 2021' and a.ASSET_TYPE in('05','06','07','09','11','12','14','25','29','34') and LISTED_Y_N='Y'  _x000d_and a.schclass='GLOBAL' and a.security is not null and a.UNITS&gt;0  and LAST_NET_ASSETS&gt;1 and f.schclass='GLOBAL' ) _x000d_where MKTVAL &gt; 0) order by 6 desc"/>
  </connection>
  <connection id="110" xr16:uid="{E89ECCC8-3448-4203-B943-EB0A2FF5B2F8}" name="Connection52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MI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11" xr16:uid="{00000000-0015-0000-FFFF-FFFF31000000}" name="Connection53"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FM55G'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12" xr16:uid="{1524A03F-1DAF-420E-8990-A542398ABE02}" name="Connection531" type="1" refreshedVersion="2" background="1" saveData="1">
    <dbPr connection="DRIVER={Microsoft ODBC for Oracle};UID=TATADB;;" command="_x000d_select 'B) FIXED DEPOSITS (NOT EXCEEDING 91 DAYS)'a,null b,null c,null d,null e,null f from dual union ALL select * from (  select B.NAME,''a,''b,''c,sum(a.amount/100000) amount,sum((a.amount/100000)/(c.LAST_NET_ASSETS/100000)*100) MKTVAL from TATAMFV7.mmdeal A _x000d_ left outer join TATAMFV7.CPARTY B on A.CPARTY_ID=B.CPARTY_ID _x000d_left outer join TATAMFV7.weeknav C  on c.scheme=a.scheme and WEEKEND_DT='31 Mar 2021' _x000d_left outer join tatamfv7.MMTXNS d on a.DEAL_ID=d.app_refer _x000d_where a.scheme='TMIF' AND a.AMC_CODE='TATAMF' and  a.VALUE_DATE&lt;='31 Mar 2021' and nvl(d.value_date,A.MAT_DATE)&gt; '31 Mar 2021' and a.rectype='L' and a.tran_type LIKE 'DEP%' _x000d_and b.rectype='L' and c.LAST_net_assets&gt;0 and c.schclass='GLOBAL' and c.LAST_net_assets&gt;1 _x000d_ group by b.name,a.scheme)"/>
  </connection>
  <connection id="113" xr16:uid="{00000000-0015-0000-FFFF-FFFF32000000}" name="Connection54"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5G' _x000d_ _x000d_and WEEKEND_DT='31 Mar 2021' and a.ASSET_TYPE in('05','06','07','09','11','12','14','25','29','34') and LISTED_Y_N='Y'  _x000d_and a.schclass='GLOBAL' and a.security is not null and a.UNITS&gt;0  and LAST_NET_ASSETS&gt;1 and f.schclass='GLOBAL' ) _x000d_where MKTVAL &gt; 0) order by 6 desc"/>
  </connection>
  <connection id="114" xr16:uid="{362D589F-F8F5-49A9-893E-664A8CAD8E6C}" name="Connection54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MIF' _x000d_ _x000d_and WEEKEND_DT='31 Mar 2021' and a.ASSET_TYPE in('05','06','07','09','11','12','14','25','29','34') and LISTED_Y_N='Y'  _x000d_and a.schclass='GLOBAL' and a.security is not null and a.UNITS&gt;0  and LAST_NET_ASSETS&gt;1 and f.schclass='GLOBAL' ) _x000d_where MKTVAL &gt; 0) order by 6 desc"/>
  </connection>
  <connection id="115" xr16:uid="{00000000-0015-0000-FFFF-FFFF33000000}" name="Connection55"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5G' _x000d_ _x000d_and WEEKEND_DT='31 Mar 2021' and a.ASSET_TYPE in('13','26','37','39','48') _x000d_and a.schclass='GLOBAL' and a.security is not null and a.UNITS&gt;0  and LAST_NET_ASSETS&gt;1 and f.schclass='GLOBAL' ) _x000d_where MKTVAL &gt; 0 order by 6 desc"/>
  </connection>
  <connection id="116" xr16:uid="{E6E63A5B-7D03-4F3C-AE0D-2E45F3EB61F6}" name="Connection55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MIF' _x000d_ _x000d_and WEEKEND_DT='31 Mar 2021' and a.ASSET_TYPE in('13','26','37','39','48') _x000d_and a.schclass='GLOBAL' and a.security is not null and a.UNITS&gt;0  and LAST_NET_ASSETS&gt;1 and f.schclass='GLOBAL' ) _x000d_where MKTVAL &gt; 0 order by 6 desc"/>
  </connection>
  <connection id="117" xr16:uid="{00000000-0015-0000-FFFF-FFFF34000000}" name="Connection56"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FM55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18" xr16:uid="{439C7DC4-BA26-4A38-BC3E-2D784F5CAC33}" name="Connection561" type="1" refreshedVersion="2" background="1" saveData="1">
    <dbPr connection="DRIVER={Microsoft ODBC for Oracle};UID=TATADB;;" command="select b.sec_name||'^' DR_Sec_Name,'NA' &quot;YIELD ( IN % )&quot;,e.name,ISIN_CODE,b.units DR_Units _x000d_,round(b.Mkt_Val/100000,2) DR_MKT_VAL,round(b.Mkt_Val*100/last_net_assets,4) DR_Per_AUM _x000d_from ( select a.scheme,a.security,nvl(b.name,a.security) Sec_Name,a.asset_type,sum(units)units,sum(AMOUNT*-1) Mkt_Val,a.MKT_PRICE from tatamfv7.schnavbd a,tatamfv7.security b _x000d_where nav_date='31 Mar 2021' and scheme='TMIF' _x000d_and b.rectype(+)='L' and a.security=b.security(+) _x000d_AND a.SECURITY IS NOT NULL and a.asset_type in(select asset_type from tatamfv7.assetype where rectype='L' and (asset_group in ('EQ') or asset_type in ('02','30','31','49','50'))) _x000d_group by nav_date,scheme,a.security,b.name,a.asset_type,a.MKT_PRICE)A full outer join _x000d_(select a.scheme,B.UNDERLYING_CODE security,decode(stock_index,'I',b.name, d.name) sec_Name,a.asset_type, sum(DECODE(PUR_SAL,'P',a.UNITS,-a.UNITs)) UNITS,sum(DECODE(PUR_SAL,'P',a.UNITS,-a.UNITS)*c.MKT_PRICE ) Mkt_Val ,d.isin_code,issuer _x000d_from tatamfv7.futuredeal a , tatamfv7.INDXFUTURE b,tatamfv7.mktprice c,tatamfv7.security d,tatamfv7.trantype e,tatamfv7.ETCD_CONVERSION f _x000d_where a.value_date&lt;='31 Mar 2021' and a.rectype='L' and a.scheme='TMIF' and e.rectype='L' and e.tran_type=a.tran_type_x000d_and B.UNDERLYING_CODE=d.security(+) and d.rectype(+)='L' and f.rectype(+)='L' and f.COMMODITY(+)=B.UNDERLYING_CODE _x000d_and b.rectype='L' and a.INDXFUTURE(+)=b.INDXFUTURE and  b.MAT_DATE&gt;'31 Mar 2021' _x000d_and c.VALUE_DATE=(select max(get_date) from (select to_date('31 Mar 2021')-level+1 get_date from dual connect by level&lt;=10) where get_date not in (select hdate from tatamfv7.BANK_HOLIDAY where hdate&lt;='31 Mar 2021')) and a.INDXFUTURE=c.security _x000d_group by stock_index,b.name,a.scheme,B.UNDERLYING_CODE,d.name,a.asset_type,d.isin_code,issuer)B _x000d_on a.security=b.security _x000d_left outer join tatamfv7.weeknav c on nvl(a.SCHEME,b.SCHEME)=c.scheme and c.schclass='GLOBAL' and weekend_dt='31 Mar 2021' and c.scheme='TMIF' _x000d_left outer join tatamfv7.issuer d on b.issuer=d.issuer and d.rectype='L' _x000d_left outer join tatamfv7.industry e on d.industry=e.industry and e.rectype='L' _x000d_where b.units &lt;&gt;0 order by 4 desc"/>
  </connection>
  <connection id="119" xr16:uid="{00000000-0015-0000-FFFF-FFFF35000000}" name="Connection57"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5F' _x000d_ _x000d_and WEEKEND_DT='31 Mar 2021' and a.ASSET_TYPE in('05','06','07','09','11','12','14','25','29','34') and LISTED_Y_N='Y'  _x000d_and a.schclass='GLOBAL' and a.security is not null and a.UNITS&gt;0  and LAST_NET_ASSETS&gt;1 and f.schclass='GLOBAL' ) _x000d_where MKTVAL &gt; 0) order by 6 desc"/>
  </connection>
  <connection id="120" xr16:uid="{E7782237-F36E-4CC5-8A67-9E1508D02F47}" name="Connection57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MIF' _x000d_ _x000d_and WEEKEND_DT='31 Mar 2021' and a.ASSET_TYPE in ('01','45','51')  _x000d_and a.schclass='GLOBAL' and a.security is not null and a.UNITS&gt;0   and LAST_NET_ASSETS&gt;1 and f.schclass='GLOBAL' ) _x000d_where units &gt; 0 _x000d_order by 6 desc"/>
  </connection>
  <connection id="121" xr16:uid="{00000000-0015-0000-FFFF-FFFF36000000}" name="Connection58"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5F' _x000d_ _x000d_and WEEKEND_DT='31 Mar 2021' and a.ASSET_TYPE in('13','26','37','39','48') _x000d_and a.schclass='GLOBAL' and a.security is not null and a.UNITS&gt;0  and LAST_NET_ASSETS&gt;1 and f.schclass='GLOBAL' ) _x000d_where MKTVAL &gt; 0 order by 6 desc"/>
  </connection>
  <connection id="122" xr16:uid="{EF540967-56C3-4E12-8F4F-2CB488A6C946}" name="Connection58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EQPE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23" xr16:uid="{00000000-0015-0000-FFFF-FFFF37000000}" name="Connection59"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FM55E'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24" xr16:uid="{1A3F36E8-E17A-4113-ADB4-3BBFB85125B3}" name="Connection59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EQPEF' _x000d_ _x000d_and WEEKEND_DT='31 Mar 2021' and a.ASSET_TYPE in ('01','45','51')  _x000d_and a.schclass='GLOBAL' and a.security is not null and a.UNITS&gt;0   and LAST_NET_ASSETS&gt;1 and f.schclass='GLOBAL' ) _x000d_where units &gt; 0 _x000d_order by 6 desc"/>
  </connection>
  <connection id="125" xr16:uid="{00000000-0015-0000-FFFF-FFFF38000000}" name="Connection6"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USTF' _x000d_ _x000d_and WEEKEND_DT='31 Mar 2021' and a.ASSET_TYPE in('05','06','07','09','11','12','14','25','29','34') and LISTED_Y_N='Y'  _x000d_and a.schclass='GLOBAL' and a.security is not null and a.UNITS&gt;0  and LAST_NET_ASSETS&gt;1 and f.schclass='GLOBAL' ) _x000d_where MKTVAL &gt; 0) order by 6 desc"/>
  </connection>
  <connection id="126" xr16:uid="{00000000-0015-0000-FFFF-FFFF39000000}" name="Connection60"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5E' _x000d_ _x000d_and WEEKEND_DT='31 Mar 2021' and a.ASSET_TYPE in('05','06','07','09','11','12','14','25','29','34') and LISTED_Y_N='Y'  _x000d_and a.schclass='GLOBAL' and a.security is not null and a.UNITS&gt;0  and LAST_NET_ASSETS&gt;1 and f.schclass='GLOBAL' ) _x000d_where MKTVAL &gt; 0) order by 6 desc"/>
  </connection>
  <connection id="127" xr16:uid="{65B3CC0B-4AC4-4DE9-BC92-D3895A79A411}" name="Connection60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DI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28" xr16:uid="{00000000-0015-0000-FFFF-FFFF3A000000}" name="Connection6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5E' _x000d_ _x000d_and WEEKEND_DT='31 Mar 2021' and a.ASSET_TYPE in('13','26','37','39','48') _x000d_and a.schclass='GLOBAL' and a.security is not null and a.UNITS&gt;0  and LAST_NET_ASSETS&gt;1 and f.schclass='GLOBAL' ) _x000d_where MKTVAL &gt; 0 order by 6 desc"/>
  </connection>
  <connection id="129" xr16:uid="{0C79F18E-B92A-4137-9CB8-9606453D103D}" name="Connection610"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VFS1'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30" xr16:uid="{9D3CF6E5-13FF-4009-BD7C-91193849B235}" name="Connection61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DIF' _x000d_ and LAST_NET_ASSETS &gt;1 and f.SCHCLASS='GLOBAL' _x000d_and WEEKEND_DT='31 Mar 2021' and a.ASSET_TYPE in('43','44')) _x000d_where MKTVAL &gt; 0 order by 6 desc"/>
  </connection>
  <connection id="131" xr16:uid="{00000000-0015-0000-FFFF-FFFF3B000000}" name="Connection62"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FM55D'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32" xr16:uid="{5FCD3D5F-DABF-40FE-97D7-1515F1118011}" name="Connection62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DIF' _x000d_ _x000d_and WEEKEND_DT='31 Mar 2021' and a.ASSET_TYPE in ('01','45','51')  _x000d_and a.schclass='GLOBAL' and a.security is not null and a.UNITS&gt;0   and LAST_NET_ASSETS&gt;1 and f.schclass='GLOBAL' ) _x000d_where units &gt; 0 _x000d_order by 6 desc"/>
  </connection>
  <connection id="133" xr16:uid="{00000000-0015-0000-FFFF-FFFF3C000000}" name="Connection63"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5D' _x000d_ _x000d_and WEEKEND_DT='31 Mar 2021' and a.ASSET_TYPE in('05','06','07','09','11','12','14','25','29','34') and LISTED_Y_N='Y'  _x000d_and a.schclass='GLOBAL' and a.security is not null and a.UNITS&gt;0  and LAST_NET_ASSETS&gt;1 and f.schclass='GLOBAL' ) _x000d_where MKTVAL &gt; 0) order by 6 desc"/>
  </connection>
  <connection id="134" xr16:uid="{97CF8608-2A60-49B3-B759-C7A8E0555B40}" name="Connection63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BFS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35" xr16:uid="{00000000-0015-0000-FFFF-FFFF3D000000}" name="Connection64"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5D' _x000d_ _x000d_and WEEKEND_DT='31 Mar 2021' and a.ASSET_TYPE in('13','26','37','39','48') _x000d_and a.schclass='GLOBAL' and a.security is not null and a.UNITS&gt;0  and LAST_NET_ASSETS&gt;1 and f.schclass='GLOBAL' ) _x000d_where MKTVAL &gt; 0 order by 6 desc"/>
  </connection>
  <connection id="136" xr16:uid="{B371FCDA-7D65-482D-A11E-7A16731AAC0E}" name="Connection64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BFSF' _x000d_ _x000d_and WEEKEND_DT='31 Mar 2021' and a.ASSET_TYPE in ('01','45','51')  _x000d_and a.schclass='GLOBAL' and a.security is not null and a.UNITS&gt;0   and LAST_NET_ASSETS&gt;1 and f.schclass='GLOBAL' ) _x000d_where units &gt; 0 _x000d_order by 6 desc"/>
  </connection>
  <connection id="137" xr16:uid="{00000000-0015-0000-FFFF-FFFF3E000000}" name="Connection65"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FM55B'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38" xr16:uid="{D0EC98C8-E86C-4927-A218-220B2332C0F4}" name="Connection65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BA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39" xr16:uid="{00000000-0015-0000-FFFF-FFFF3F000000}" name="Connection66"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5B' _x000d_ _x000d_and WEEKEND_DT='31 Mar 2021' and a.ASSET_TYPE in('05','06','07','09','11','12','14','25','29','34') and LISTED_Y_N='Y'  _x000d_and a.schclass='GLOBAL' and a.security is not null and a.UNITS&gt;0  and LAST_NET_ASSETS&gt;1 and f.schclass='GLOBAL' ) _x000d_where MKTVAL &gt; 0) order by 6 desc"/>
  </connection>
  <connection id="140" xr16:uid="{9B52F605-2AF8-4A52-B812-DC1919DEEF6D}" name="Connection661" type="1" refreshedVersion="2" background="1" saveData="1">
    <dbPr connection="DRIVER={Microsoft ODBC for Oracle};UID=TATADB;;" command="_x000d_select 'C) FIXED DEPOSITS (NOT EXCEEDING 91 DAYS)'a,null b,null c,null d,null e,null f from dual union ALL select * from (  select B.NAME,''a,''b,''c,sum(a.amount/100000) amount,sum((a.amount/100000)/(c.LAST_NET_ASSETS/100000)*100) MKTVAL from TATAMFV7.mmdeal A _x000d_ left outer join TATAMFV7.CPARTY B on A.CPARTY_ID=B.CPARTY_ID _x000d_left outer join TATAMFV7.weeknav C  on c.scheme=a.scheme and WEEKEND_DT='31 Mar 2021' _x000d_left outer join tatamfv7.MMTXNS d on a.DEAL_ID=d.app_refer _x000d_where a.scheme='TBAF' AND a.AMC_CODE='TATAMF' and  a.VALUE_DATE&lt;='31 Mar 2021' and nvl(d.value_date,A.MAT_DATE)&gt; '31 Mar 2021' and a.rectype='L' and a.tran_type LIKE 'DEP%' _x000d_and b.rectype='L' and c.LAST_net_assets&gt;0 and c.schclass='GLOBAL' and c.LAST_net_assets&gt;1 _x000d_ group by b.name,a.scheme)"/>
  </connection>
  <connection id="141" xr16:uid="{00000000-0015-0000-FFFF-FFFF40000000}" name="Connection67"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5B' _x000d_ _x000d_and WEEKEND_DT='31 Mar 2021' and a.ASSET_TYPE in('13','26','37','39','48') _x000d_and a.schclass='GLOBAL' and a.security is not null and a.UNITS&gt;0  and LAST_NET_ASSETS&gt;1 and f.schclass='GLOBAL' ) _x000d_where MKTVAL &gt; 0 order by 6 desc"/>
  </connection>
  <connection id="142" xr16:uid="{811B4669-813B-4220-AF4C-1E8AF22DD9A4}" name="Connection67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BAF' _x000d_ and LAST_NET_ASSETS&gt;1 and f.SCHCLASS='GLOBAL'_x000d_and WEEKEND_DT='31 Mar 2021' and a.ASSET_TYPE in('16','17','19','20','22','03','15'))  _x000d_where MKTVAL &gt; 0 order by 6 desc"/>
  </connection>
  <connection id="143" xr16:uid="{00000000-0015-0000-FFFF-FFFF41000000}" name="Connection68"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FM55A'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44" xr16:uid="{1B9B9505-E425-4E20-860E-70954ACF3DBA}" name="Connection68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BAF' _x000d_ _x000d_and WEEKEND_DT='31 Mar 2021' and a.ASSET_TYPE in('05','06','07','09','11','12','14','25','29','34') and LISTED_Y_N='Y'  _x000d_and a.schclass='GLOBAL' and a.security is not null and a.UNITS&gt;0  and LAST_NET_ASSETS&gt;1 and f.schclass='GLOBAL' ) _x000d_where MKTVAL &gt; 0) order by 6 desc"/>
  </connection>
  <connection id="145" xr16:uid="{00000000-0015-0000-FFFF-FFFF42000000}" name="Connection69"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5A' _x000d_ and LAST_NET_ASSETS&gt;1 and f.SCHCLASS='GLOBAL'_x000d_and WEEKEND_DT='31 Mar 2021' and a.ASSET_TYPE in('16','17','19','20','22','03','15'))  _x000d_where MKTVAL &gt; 0 order by 6 desc"/>
  </connection>
  <connection id="146" xr16:uid="{836666CE-FF4E-4428-9121-9C46277C99C7}" name="Connection69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BAF' _x000d_ _x000d_and WEEKEND_DT='31 Mar 2021' and a.ASSET_TYPE in('13','26','37','39','48') _x000d_and a.schclass='GLOBAL' and a.security is not null and a.UNITS&gt;0  and LAST_NET_ASSETS&gt;1 and f.schclass='GLOBAL' ) _x000d_where MKTVAL &gt; 0 order by 6 desc"/>
  </connection>
  <connection id="147" xr16:uid="{00000000-0015-0000-FFFF-FFFF43000000}" name="Connection7"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USTF' _x000d_ _x000d_and WEEKEND_DT='31 Mar 2021' and a.ASSET_TYPE in('13','26','37','39','48') _x000d_and a.schclass='GLOBAL' and a.security is not null and a.UNITS&gt;0  and LAST_NET_ASSETS&gt;1 and f.schclass='GLOBAL' ) _x000d_where MKTVAL &gt; 0 order by 6 desc"/>
  </connection>
  <connection id="148" xr16:uid="{00000000-0015-0000-FFFF-FFFF44000000}" name="Connection70"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5A' _x000d_ _x000d_and WEEKEND_DT='31 Mar 2021' and a.ASSET_TYPE in('05','06','07','09','11','12','14','25','29','34') and LISTED_Y_N='Y'  _x000d_and a.schclass='GLOBAL' and a.security is not null and a.UNITS&gt;0  and LAST_NET_ASSETS&gt;1 and f.schclass='GLOBAL' ) _x000d_where MKTVAL &gt; 0) order by 6 desc"/>
  </connection>
  <connection id="149" xr16:uid="{C4B982EE-49F7-4B11-9670-3E9D4239FB30}" name="Connection701" type="1" refreshedVersion="2" background="1" saveData="1">
    <dbPr connection="DRIVER={Microsoft ODBC for Oracle};UID=TATADB;;" command="select b.sec_name||'^' DR_Sec_Name,'NA' &quot;YIELD ( IN % )&quot;,e.name,ISIN_CODE,b.units DR_Units _x000d_,round(b.Mkt_Val/100000,2) DR_MKT_VAL,round(b.Mkt_Val*100/last_net_assets,4) DR_Per_AUM _x000d_from ( select a.scheme,a.security,nvl(b.name,a.security) Sec_Name,a.asset_type,sum(units)units,sum(AMOUNT*-1) Mkt_Val,a.MKT_PRICE from tatamfv7.schnavbd a,tatamfv7.security b _x000d_where nav_date='31 Mar 2021' and scheme='TBAF' _x000d_and b.rectype(+)='L' and a.security=b.security(+) _x000d_AND a.SECURITY IS NOT NULL and a.asset_type in(select asset_type from tatamfv7.assetype where rectype='L' and (asset_group in ('EQ') or asset_type in ('02','30','31','49','50'))) _x000d_group by nav_date,scheme,a.security,b.name,a.asset_type,a.MKT_PRICE)A full outer join _x000d_(select a.scheme,B.UNDERLYING_CODE security,decode(stock_index,'I',b.name, d.name) sec_Name,a.asset_type, sum(DECODE(PUR_SAL,'P',a.UNITS,-a.UNITs)) UNITS,sum(DECODE(PUR_SAL,'P',a.UNITS,-a.UNITS)*c.MKT_PRICE ) Mkt_Val ,d.isin_code,issuer _x000d_from tatamfv7.futuredeal a , tatamfv7.INDXFUTURE b,tatamfv7.mktprice c,tatamfv7.security d,tatamfv7.trantype e,tatamfv7.ETCD_CONVERSION f _x000d_where a.value_date&lt;='31 Mar 2021' and a.rectype='L' and a.scheme='TBAF' and e.rectype='L' and e.tran_type=a.tran_type_x000d_and B.UNDERLYING_CODE=d.security(+) and d.rectype(+)='L' and f.rectype(+)='L' and f.COMMODITY(+)=B.UNDERLYING_CODE _x000d_and b.rectype='L' and a.INDXFUTURE(+)=b.INDXFUTURE and  b.MAT_DATE&gt;'31 Mar 2021' _x000d_and c.VALUE_DATE=(select max(get_date) from (select to_date('31 Mar 2021')-level+1 get_date from dual connect by level&lt;=10) where get_date not in (select hdate from tatamfv7.BANK_HOLIDAY where hdate&lt;='31 Mar 2021')) and a.INDXFUTURE=c.security _x000d_group by stock_index,b.name,a.scheme,B.UNDERLYING_CODE,d.name,a.asset_type,d.isin_code,issuer)B _x000d_on a.security=b.security _x000d_left outer join tatamfv7.weeknav c on nvl(a.SCHEME,b.SCHEME)=c.scheme and c.schclass='GLOBAL' and weekend_dt='31 Mar 2021' and c.scheme='TBAF' _x000d_left outer join tatamfv7.issuer d on b.issuer=d.issuer and d.rectype='L' _x000d_left outer join tatamfv7.industry e on d.industry=e.industry and e.rectype='L' _x000d_where b.units &lt;&gt;0 order by 4 desc"/>
  </connection>
  <connection id="150" xr16:uid="{00000000-0015-0000-FFFF-FFFF45000000}" name="Connection7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5A' _x000d_ _x000d_and WEEKEND_DT='31 Mar 2021' and a.ASSET_TYPE in('13','26','37','39','48') _x000d_and a.schclass='GLOBAL' and a.security is not null and a.UNITS&gt;0  and LAST_NET_ASSETS&gt;1 and f.schclass='GLOBAL' ) _x000d_where MKTVAL &gt; 0 order by 6 desc"/>
  </connection>
  <connection id="151" xr16:uid="{36B25269-8337-497A-82E0-56256F9FDFAC}" name="Connection710"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VFS1' _x000d_ _x000d_and WEEKEND_DT='31 Mar 2021' and a.ASSET_TYPE in ('01','45','51')  _x000d_and a.schclass='GLOBAL' and a.security is not null and a.UNITS&gt;0   and LAST_NET_ASSETS&gt;1 and f.schclass='GLOBAL' ) _x000d_where units &gt; 0 _x000d_order by 6 desc"/>
  </connection>
  <connection id="152" xr16:uid="{7A683E3C-409E-4071-9D33-AF05EFE88D42}" name="Connection711" type="1" refreshedVersion="2" background="1" saveData="1">
    <dbPr connection="DRIVER={Microsoft ODBC for Oracle};UID=TATADB;;" command="_x000d_select 'EQUITY RELATED'a,null b,null c,null d,null e,null f,null g,null  &quot; &quot; from dual union ALL select * from ( _x000d_ select B.name Security,'NA' Yield,d.NAME Industry,ISIN_CODE,a.UNITS,round(a.amount*-1/100000,2) MKTVAL,round((a.amount*-1/100000)/(LAST_NET_ASSETS/100000)*100,2) &quot;% to NAV&quot;,null &quot; &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_x000d_and  a.nav_date='31 Mar 2021' and a.scheme='TBAF' _x000d_ _x000d_and WEEKEND_DT='31 Mar 2021' and (a.ASSET_TYPE in('02','04','38','46','47') ) _x000d_and a.schclass='GLOBAL' and a.security is not null and a.UNITS&gt;0    and LAST_NET_ASSETS&gt;1 and f.schclass='GLOBAL' ) _x000d_where MKTVAL &gt; 0 order by 6 desc"/>
  </connection>
  <connection id="153" xr16:uid="{00000000-0015-0000-FFFF-FFFF46000000}" name="Connection72"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FM54A'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54" xr16:uid="{72E69388-07DD-4006-A189-F03CE4749973}" name="Connection72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BAF' _x000d_ _x000d_and WEEKEND_DT='31 Mar 2021' and a.ASSET_TYPE in ('01','45','51')  _x000d_and a.schclass='GLOBAL' and a.security is not null and a.UNITS&gt;0   and LAST_NET_ASSETS&gt;1 and f.schclass='GLOBAL' ) _x000d_where units &gt; 0 _x000d_order by 6 desc"/>
  </connection>
  <connection id="155" xr16:uid="{00000000-0015-0000-FFFF-FFFF47000000}" name="Connection73"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4A' _x000d_ _x000d_and WEEKEND_DT='31 Mar 2021' and a.ASSET_TYPE in('05','06','07','09','11','12','14','25','29','34') and LISTED_Y_N='Y'  _x000d_and a.schclass='GLOBAL' and a.security is not null and a.UNITS&gt;0  and LAST_NET_ASSETS&gt;1 and f.schclass='GLOBAL' ) _x000d_where MKTVAL &gt; 0) order by 6 desc"/>
  </connection>
  <connection id="156" xr16:uid="{92387470-6AAC-4D79-9238-FAF0F02B779D}" name="Connection73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A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57" xr16:uid="{00000000-0015-0000-FFFF-FFFF48000000}" name="Connection74"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4A' _x000d_ _x000d_and WEEKEND_DT='31 Mar 2021' and a.ASSET_TYPE in('13','26','37','39','48') _x000d_and a.schclass='GLOBAL' and a.security is not null and a.UNITS&gt;0  and LAST_NET_ASSETS&gt;1 and f.schclass='GLOBAL' ) _x000d_where MKTVAL &gt; 0 order by 6 desc"/>
  </connection>
  <connection id="158" xr16:uid="{117529FB-DF91-40FC-A011-3B93987FCA50}" name="Connection741" type="1" refreshedVersion="2" background="1" saveData="1">
    <dbPr connection="DRIVER={Microsoft ODBC for Oracle};UID=TATADB;;" command="_x000d_select 'C) FIXED DEPOSITS (NOT EXCEEDING 91 DAYS)'a,null b,null c,null d,null e,null f from dual union ALL select * from (  select B.NAME,''a,''b,''c,sum(a.amount/100000) amount,sum((a.amount/100000)/(c.LAST_NET_ASSETS/100000)*100) MKTVAL from TATAMFV7.mmdeal A _x000d_ left outer join TATAMFV7.CPARTY B on A.CPARTY_ID=B.CPARTY_ID _x000d_left outer join TATAMFV7.weeknav C  on c.scheme=a.scheme and WEEKEND_DT='31 Mar 2021' _x000d_left outer join tatamfv7.MMTXNS d on a.DEAL_ID=d.app_refer _x000d_where a.scheme='TAF' AND a.AMC_CODE='TATAMF' and  a.VALUE_DATE&lt;='31 Mar 2021' and nvl(d.value_date,A.MAT_DATE)&gt; '31 Mar 2021' and a.rectype='L' and a.tran_type LIKE 'DEP%' _x000d_and b.rectype='L' and c.LAST_net_assets&gt;0 and c.schclass='GLOBAL' and c.LAST_net_assets&gt;1 _x000d_ group by b.name,a.scheme)"/>
  </connection>
  <connection id="159" xr16:uid="{00000000-0015-0000-FFFF-FFFF49000000}" name="Connection75"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FM53B'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60" xr16:uid="{0EB46082-DDF2-48A2-9522-A4FB3391B365}" name="Connection751"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AF' _x000d_ and LAST_NET_ASSETS&gt;1 and f.SCHCLASS='GLOBAL'_x000d_and WEEKEND_DT='31 Mar 2021' and a.ASSET_TYPE in('16','17','19','20','22','03','15'))  _x000d_where MKTVAL &gt; 0 order by 6 desc"/>
  </connection>
  <connection id="161" xr16:uid="{00000000-0015-0000-FFFF-FFFF4A000000}" name="Connection76"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3B' _x000d_ _x000d_and WEEKEND_DT='31 Mar 2021' and a.ASSET_TYPE in('05','06','07','09','11','12','14','25','29','34') and LISTED_Y_N='Y'  _x000d_and a.schclass='GLOBAL' and a.security is not null and a.UNITS&gt;0  and LAST_NET_ASSETS&gt;1 and f.schclass='GLOBAL' ) _x000d_where MKTVAL &gt; 0) order by 6 desc"/>
  </connection>
  <connection id="162" xr16:uid="{2DB60596-49FB-4810-9204-B2117802FE53}" name="Connection761"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AF' _x000d_ _x000d_and WEEKEND_DT='31 Mar 2021' and a.ASSET_TYPE in('05','06','07','09','11','12','14','25','29','34') and LISTED_Y_N='Y'  _x000d_and a.schclass='GLOBAL' and a.security is not null and a.UNITS&gt;0  and LAST_NET_ASSETS&gt;1 and f.schclass='GLOBAL' ) _x000d_where MKTVAL &gt; 0) order by 6 desc"/>
  </connection>
  <connection id="163" xr16:uid="{00000000-0015-0000-FFFF-FFFF4B000000}" name="Connection77"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3B' _x000d_ _x000d_and WEEKEND_DT='31 Mar 2021' and a.ASSET_TYPE in('13','26','37','39','48') _x000d_and a.schclass='GLOBAL' and a.security is not null and a.UNITS&gt;0  and LAST_NET_ASSETS&gt;1 and f.schclass='GLOBAL' ) _x000d_where MKTVAL &gt; 0 order by 6 desc"/>
  </connection>
  <connection id="164" xr16:uid="{6B8DACE7-8D82-4483-99C0-8439923505F8}" name="Connection77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AF' _x000d_ _x000d_and WEEKEND_DT='31 Mar 2021' and a.ASSET_TYPE in('13','26','37','39','48') _x000d_and a.schclass='GLOBAL' and a.security is not null and a.UNITS&gt;0  and LAST_NET_ASSETS&gt;1 and f.schclass='GLOBAL' ) _x000d_where MKTVAL &gt; 0 order by 6 desc"/>
  </connection>
  <connection id="165" xr16:uid="{00000000-0015-0000-FFFF-FFFF4C000000}" name="Connection78"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FM53A'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66" xr16:uid="{CB63B22D-5AE4-4D75-A153-FC15E24DF9C3}" name="Connection781" type="1" refreshedVersion="2" background="1" saveData="1">
    <dbPr connection="DRIVER={Microsoft ODBC for Oracle};UID=TATADB;;" command="select b.sec_name||'^' DR_Sec_Name,'NA' &quot;YIELD ( IN % )&quot;,e.name,ISIN_CODE,b.units DR_Units _x000d_,round(b.Mkt_Val/100000,2) DR_MKT_VAL,round(b.Mkt_Val*100/last_net_assets,4) DR_Per_AUM _x000d_from ( select a.scheme,a.security,nvl(b.name,a.security) Sec_Name,a.asset_type,sum(units)units,sum(AMOUNT*-1) Mkt_Val,a.MKT_PRICE from tatamfv7.schnavbd a,tatamfv7.security b _x000d_where nav_date='31 Mar 2021' and scheme='TAF' _x000d_and b.rectype(+)='L' and a.security=b.security(+) _x000d_AND a.SECURITY IS NOT NULL and a.asset_type in(select asset_type from tatamfv7.assetype where rectype='L' and (asset_group in ('EQ') or asset_type in ('02','30','31','49','50'))) _x000d_group by nav_date,scheme,a.security,b.name,a.asset_type,a.MKT_PRICE)A full outer join _x000d_(select a.scheme,B.UNDERLYING_CODE security,decode(stock_index,'I',b.name, d.name) sec_Name,a.asset_type, sum(DECODE(PUR_SAL,'P',a.UNITS,-a.UNITs)) UNITS,sum(DECODE(PUR_SAL,'P',a.UNITS,-a.UNITS)*c.MKT_PRICE ) Mkt_Val ,d.isin_code,issuer _x000d_from tatamfv7.futuredeal a , tatamfv7.INDXFUTURE b,tatamfv7.mktprice c,tatamfv7.security d,tatamfv7.trantype e,tatamfv7.ETCD_CONVERSION f _x000d_where a.value_date&lt;='31 Mar 2021' and a.rectype='L' and a.scheme='TAF' and e.rectype='L' and e.tran_type=a.tran_type_x000d_and B.UNDERLYING_CODE=d.security(+) and d.rectype(+)='L' and f.rectype(+)='L' and f.COMMODITY(+)=B.UNDERLYING_CODE _x000d_and b.rectype='L' and a.INDXFUTURE(+)=b.INDXFUTURE and  b.MAT_DATE&gt;'31 Mar 2021' _x000d_and c.VALUE_DATE=(select max(get_date) from (select to_date('31 Mar 2021')-level+1 get_date from dual connect by level&lt;=10) where get_date not in (select hdate from tatamfv7.BANK_HOLIDAY where hdate&lt;='31 Mar 2021')) and a.INDXFUTURE=c.security _x000d_group by stock_index,b.name,a.scheme,B.UNDERLYING_CODE,d.name,a.asset_type,d.isin_code,issuer)B _x000d_on a.security=b.security _x000d_left outer join tatamfv7.weeknav c on nvl(a.SCHEME,b.SCHEME)=c.scheme and c.schclass='GLOBAL' and weekend_dt='31 Mar 2021' and c.scheme='TAF' _x000d_left outer join tatamfv7.issuer d on b.issuer=d.issuer and d.rectype='L' _x000d_left outer join tatamfv7.industry e on d.industry=e.industry and e.rectype='L' _x000d_where b.units &lt;&gt;0 order by 4 desc"/>
  </connection>
  <connection id="167" xr16:uid="{00000000-0015-0000-FFFF-FFFF4D000000}" name="Connection79"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3A' _x000d_ and LAST_NET_ASSETS&gt;1 and f.SCHCLASS='GLOBAL'_x000d_and WEEKEND_DT='31 Mar 2021' and a.ASSET_TYPE in('16','17','19','20','22','03','15'))  _x000d_where MKTVAL &gt; 0 order by 6 desc"/>
  </connection>
  <connection id="168" xr16:uid="{E71BE1F5-EFAB-48F0-ADEF-61A210FBFF84}" name="Connection791" type="1" refreshedVersion="2"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ISIN_CODE,a.UNITS,round(a.amount*-1/100000,2) MKTVAL,round((case when round(a.UNITS* a.MKT_PRICE/LAST_NET_ASSETS*100,2)&lt;.01 then 0 else ((a.UNITS* a.MKT_PRICE)/100000)/(LAST_NET_ASSETS/100000)*100 end),2) &quot;% to NAV&quot;,(case when round(a.UNITS* a.MKT_PRICE/LAST_NET_ASSETS*100,2)&lt;.01 then '*' end) a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left outer join  (select 'K000201' security from dual) G on g.security=a.security_x000d_where b.rectype='L' and c.rectype='L' and d.rectype='L' AND a.AMC_CODE='TATAMF' _x000d_and  a.nav_date='31 Mar 2021' and a.scheme='TAF' _x000d_ _x000d_and WEEKEND_DT='31 Mar 2021' and a.ASSET_TYPE in ('01','45','51')  _x000d_and a.schclass='GLOBAL' and a.security is not null and a.UNITS&gt;0   and LAST_NET_ASSETS&gt;1 and f.schclass='GLOBAL' ) _x000d_where units &gt; 0 _x000d_order by 6 desc"/>
  </connection>
  <connection id="169" xr16:uid="{00000000-0015-0000-FFFF-FFFF4E000000}" name="Connection8"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FFSP1'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70" xr16:uid="{00000000-0015-0000-FFFF-FFFF4F000000}" name="Connection80"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3A' _x000d_ _x000d_and WEEKEND_DT='31 Mar 2021' and a.ASSET_TYPE in('05','06','07','09','11','12','14','25','29','34') and LISTED_Y_N='Y'  _x000d_and a.schclass='GLOBAL' and a.security is not null and a.UNITS&gt;0  and LAST_NET_ASSETS&gt;1 and f.schclass='GLOBAL' ) _x000d_where MKTVAL &gt; 0) order by 6 desc"/>
  </connection>
  <connection id="171" xr16:uid="{00000000-0015-0000-FFFF-FFFF50000000}" name="Connection81"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M53A' _x000d_ _x000d_and WEEKEND_DT='31 Mar 2021' and a.ASSET_TYPE in('13','26','37','39','48') _x000d_and a.schclass='GLOBAL' and a.security is not null and a.UNITS&gt;0  and LAST_NET_ASSETS&gt;1 and f.schclass='GLOBAL' ) _x000d_where MKTVAL &gt; 0 order by 6 desc"/>
  </connection>
  <connection id="172" xr16:uid="{00000000-0015-0000-FFFF-FFFF51000000}" name="Connection82"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DB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73" xr16:uid="{00000000-0015-0000-FFFF-FFFF52000000}" name="Connection83" type="1" refreshedVersion="2"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DBF' _x000d_ and LAST_NET_ASSETS&gt;1 and f.SCHCLASS='GLOBAL'_x000d_and WEEKEND_DT='31 Mar 2021' and a.ASSET_TYPE in('16','17','19','20','22','03','15'))  _x000d_where MKTVAL &gt; 0 order by 6 desc"/>
  </connection>
  <connection id="174" xr16:uid="{00000000-0015-0000-FFFF-FFFF53000000}" name="Connection84" type="1" refreshedVersion="2"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DBF' _x000d_ _x000d_and WEEKEND_DT='31 Mar 2021' and a.ASSET_TYPE in('05','06','07','09','11','12','14','25','29','34') and LISTED_Y_N='Y'  _x000d_and a.schclass='GLOBAL' and a.security is not null and a.UNITS&gt;0  and LAST_NET_ASSETS&gt;1 and f.schclass='GLOBAL' ) _x000d_where MKTVAL &gt; 0) order by 6 desc"/>
  </connection>
  <connection id="175" xr16:uid="{00000000-0015-0000-FFFF-FFFF54000000}" name="Connection85"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r 2021')),2) Yield,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DBF' _x000d_ _x000d_and WEEKEND_DT='31 Mar 2021' and a.ASSET_TYPE in('13','26','37','39','48') _x000d_and a.schclass='GLOBAL' and a.security is not null and a.UNITS&gt;0  and LAST_NET_ASSETS&gt;1 and f.schclass='GLOBAL' ) _x000d_where MKTVAL &gt; 0 order by 6 desc"/>
  </connection>
  <connection id="176" xr16:uid="{2B9DCA09-C0D0-464F-BE46-150671623CC6}" name="Connection86"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SCAPF'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77" xr16:uid="{00000000-0015-0000-FFFF-FFFF55000000}" name="Connection861" type="1" refreshedVersion="2" background="1" saveData="1">
    <dbPr connection="DRIVER={Microsoft ODBC for Oracle};UID=TATADB;;" command="SELECT 'NAV AS ON '||A.WEEKEND_DT||': RS.'||round(A.LAST_NET_ASSETS/A.LAST_UNITS_OUTS,4)||' ('||C.NAME||')' _x000d_FROM TATAMFV7.weeknav A, TATAMFV7.SCHEME B,TATAMFV7.SCHCLASS C _x000d_WHERE A.WEEKEND_DT in ('31 Mar 2021',add_months('31 Mar 2021',-6)) AND A.SCHEME ='TTMFSP1' _x000d_AND   A.SCHEME=B.SCHEME _x000d_AND   B.RECTYPE='L' _x000d_AND   A.SCHEME=C.SCHEME _x000d_AND   A.SCHCLASS=C.SCHCLASS and A.Last_UNITS_OUTS&gt;1 _x000d_AND   C.RECTYPE='L' and a.schclass&lt;&gt;'GLOBAL' and c.schclass&lt;&gt;'GLOBAL' and a.amc_code='TATAMF' _x000d_ORDER BY WEEKEND_DT DESC,a.SCHEME,a.SCHCLASS"/>
  </connection>
  <connection id="178" xr16:uid="{00000000-0015-0000-FFFF-FFFF59000000}" name="Connection9"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r 2021')),2) Yield,decode(instr(Factsheet_Source(b.security),'-'),0,Factsheet_Source(b.security),substr(Factsheet_Source(b.security),1,instr(Factsheet_Source(b.security),'-')))||' ' ||Factsheet_Rating(b.security) RATING,ISIN_CODE,a.UNITS,round(a.amount*-1/100000,2) MKTVAL,round((a.amount*-1/100000)/(LAST_NET_ASSETS/100000)*100,2) &quot;% to NAV&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and a.amc_code='TATAMF' _x000d_and  a.nav_date='31 Mar 2021' and a.scheme='TFFSP1' _x000d_ _x000d_and WEEKEND_DT='31 Mar 2021' and a.ASSET_TYPE in('05','06','07','09','11','12','14','25','29','34') and LISTED_Y_N='Y'  _x000d_and a.schclass='GLOBAL' and a.security is not null and a.UNITS&gt;0  and LAST_NET_ASSETS&gt;1 and f.schclass='GLOBAL' ) _x000d_where MKTVAL &gt; 0) order by 6 desc"/>
  </connection>
  <connection id="179" xr16:uid="{BD6C337C-4A40-4893-B7FB-C495640D3FF0}" name="Connection91" type="1" refreshedVersion="2" background="1" saveData="1">
    <dbPr connection="DRIVER={Microsoft ODBC for Oracle};UID=TATADB;;" command="_x000d_select 'EQUITY RELATED'a,null b,null c,null d,null e,null f,null g,null  &quot; &quot; from dual union ALL select * from ( _x000d_ select B.name Security,'NA' Yield,d.NAME Industry,ISIN_CODE,a.UNITS,round(a.amount*-1/100000,2) MKTVAL,round((a.amount*-1/100000)/(LAST_NET_ASSETS/100000)*100,2) &quot;% to NAV&quot;,null &quot; &quot; from TATAMFV7.schnavbd A _x000d_left outer join TATAMFV7.security B on a.security=b.security _x000d_left outer join TATAMFV7.Issuer C on b.issuer=c.issuer _x000d_left outer join TATAMFV7.Industry D on c.industry=d.industry _x000d_ _x000d_left outer join   TATAMFV7.weeknav F on a.scheme=f.scheme _x000d_where b.rectype='L' and c.rectype='L' and d.rectype='L' _x000d_and  a.nav_date='31 Mar 2021' and a.scheme='TSCAPF' _x000d_ _x000d_and WEEKEND_DT='31 Mar 2021' and (a.ASSET_TYPE in('02','04','38','46','47') ) _x000d_and a.schclass='GLOBAL' and a.security is not null and a.UNITS&gt;0    and LAST_NET_ASSETS&gt;1 and f.schclass='GLOBAL' ) _x000d_where MKTVAL &gt; 0 order by 6 desc"/>
  </connection>
</connections>
</file>

<file path=xl/sharedStrings.xml><?xml version="1.0" encoding="utf-8"?>
<sst xmlns="http://schemas.openxmlformats.org/spreadsheetml/2006/main" count="17927" uniqueCount="3791">
  <si>
    <t>INE115A07ON9</t>
  </si>
  <si>
    <t>NAV AS ON 31-MAR-21: RS.12.4505 (REGULAR PLAN - IDCW)</t>
  </si>
  <si>
    <t>NAV AS ON 31-MAR-21: RS.12.4505 (REGULAR PLAN - GROWTH)</t>
  </si>
  <si>
    <t>NAV AS ON 31-MAR-21: RS.12.5202 (DIRECT - IDCW)</t>
  </si>
  <si>
    <t>NAV AS ON 31-MAR-21: RS.12.5202 (DIRECT - GROWTH)</t>
  </si>
  <si>
    <t>NAV AS ON 30-SEP-20: RS.12.1899 (REGULAR PLAN - IDCW)</t>
  </si>
  <si>
    <t>NAV AS ON 30-SEP-20: RS.12.1899 (REGULAR PLAN - GROWTH)</t>
  </si>
  <si>
    <t>NAV AS ON 30-SEP-20: RS.12.2468 (DIRECT - IDCW)</t>
  </si>
  <si>
    <t>NAV AS ON 30-SEP-20: RS.12.2468 (DIRECT - GROWTH)</t>
  </si>
  <si>
    <t>INE476M07BP2</t>
  </si>
  <si>
    <t>NAV AS ON 31-MAR-21: RS.12.4816 (REGULAR PLAN - IDCW)</t>
  </si>
  <si>
    <t>NAV AS ON 31-MAR-21: RS.12.4816 (REGULAR PLAN - GROWTH)</t>
  </si>
  <si>
    <t>NAV AS ON 31-MAR-21: RS.12.5523 (DIRECT - IDCW)</t>
  </si>
  <si>
    <t>NAV AS ON 31-MAR-21: RS.12.5523 (DIRECT - GROWTH)</t>
  </si>
  <si>
    <t>NAV AS ON 30-SEP-20: RS.12.1957 (REGULAR PLAN - IDCW)</t>
  </si>
  <si>
    <t>NAV AS ON 30-SEP-20: RS.12.1956 (REGULAR PLAN - GROWTH)</t>
  </si>
  <si>
    <t>NAV AS ON 30-SEP-20: RS.12.2532 (DIRECT - IDCW)</t>
  </si>
  <si>
    <t>NAV AS ON 30-SEP-20: RS.12.2533 (DIRECT - GROWTH)</t>
  </si>
  <si>
    <t xml:space="preserve">SDL ANDHRA PRADESH 8.66% (06/07/2021) </t>
  </si>
  <si>
    <t>IN1020110046</t>
  </si>
  <si>
    <t>INE891K07440</t>
  </si>
  <si>
    <t>INE660A07PT8</t>
  </si>
  <si>
    <t>** 07.50 % POWER FINANCE CORPORATION - 16/08/2021</t>
  </si>
  <si>
    <t>INE134E08IH4</t>
  </si>
  <si>
    <t>INE916DA7PR6</t>
  </si>
  <si>
    <t>INE377Y07060</t>
  </si>
  <si>
    <t>INE481G08057</t>
  </si>
  <si>
    <t>NAV AS ON 31-MAR-21: RS.12.4252 (REGULAR PLAN - IDCW)</t>
  </si>
  <si>
    <t>NAV AS ON 31-MAR-21: RS.12.4252 (REGULAR PLAN - GROWTH)</t>
  </si>
  <si>
    <t>NAV AS ON 31-MAR-21: RS.12.4964 (DIRECT - IDCW)</t>
  </si>
  <si>
    <t>NAV AS ON 31-MAR-21: RS.12.4964 (DIRECT - GROWTH)</t>
  </si>
  <si>
    <t>NAV AS ON 30-SEP-20: RS.12.1424 (REGULAR PLAN - IDCW)</t>
  </si>
  <si>
    <t>NAV AS ON 30-SEP-20: RS.12.1425 (REGULAR PLAN - GROWTH)</t>
  </si>
  <si>
    <t>NAV AS ON 30-SEP-20: RS.12.2009 (DIRECT - IDCW)</t>
  </si>
  <si>
    <t>NAV AS ON 30-SEP-20: RS.12.2008 (DIRECT - GROWTH)</t>
  </si>
  <si>
    <t>CRISIL AA</t>
  </si>
  <si>
    <t>INE657N07522</t>
  </si>
  <si>
    <t>INE941D07125</t>
  </si>
  <si>
    <t>INE477L07917</t>
  </si>
  <si>
    <t>CARE AA</t>
  </si>
  <si>
    <t>INE245A07226</t>
  </si>
  <si>
    <t>INE756I07BY7</t>
  </si>
  <si>
    <t>** 09.61 % POWER FINANCE CORPORATION - 29/06/2021</t>
  </si>
  <si>
    <t>INE134E08DQ6</t>
  </si>
  <si>
    <t>NAV AS ON 31-MAR-21: RS.11.2014 (REGULAR PLAN - IDCW)</t>
  </si>
  <si>
    <t>NAV AS ON 31-MAR-21: RS.11.2014 (REGULAR PLAN - GROWTH)</t>
  </si>
  <si>
    <t>NAV AS ON 31-MAR-21: RS.11.3123 (DIRECT - IDCW)</t>
  </si>
  <si>
    <t>NAV AS ON 31-MAR-21: RS.11.3123 (DIRECT - GROWTH)</t>
  </si>
  <si>
    <t>NAV AS ON 30-SEP-20: RS.10.7896 (REGULAR PLAN - IDCW)</t>
  </si>
  <si>
    <t>NAV AS ON 30-SEP-20: RS.10.7896 (REGULAR PLAN - GROWTH)</t>
  </si>
  <si>
    <t>INE265J07225</t>
  </si>
  <si>
    <t>INE528S07136</t>
  </si>
  <si>
    <t>INE020B08AO4</t>
  </si>
  <si>
    <t>INE020B08BN4</t>
  </si>
  <si>
    <t>NAV AS ON 31-MAR-21: RS.11.3666 (REGULAR PLAN - IDCW)</t>
  </si>
  <si>
    <t>NAV AS ON 31-MAR-21: RS.11.3666 (REGULAR PLAN - GROWTH)</t>
  </si>
  <si>
    <t>NAV AS ON 31-MAR-21: RS.11.4832 (DIRECT - IDCW)</t>
  </si>
  <si>
    <t>NAV AS ON 31-MAR-21: RS.11.4832 (DIRECT - GROWTH)</t>
  </si>
  <si>
    <t>NAV AS ON 30-SEP-20: RS.10.8797 (REGULAR PLAN - IDCW)</t>
  </si>
  <si>
    <t>NAV AS ON 30-SEP-20: RS.10.8797 (REGULAR PLAN - GROWTH)</t>
  </si>
  <si>
    <t>NAV AS ON 30-SEP-20: RS.10.9713 (DIRECT - IDCW)</t>
  </si>
  <si>
    <t>NAV AS ON 30-SEP-20: RS.10.9713 (DIRECT - GROWTH)</t>
  </si>
  <si>
    <t>INE660A07PQ4</t>
  </si>
  <si>
    <t>INE445L08334</t>
  </si>
  <si>
    <t>INE020B07IW2</t>
  </si>
  <si>
    <t>** 08.50 % SMALL INDUST DEVLOP BANK  OF INDIA - 21/06/2021</t>
  </si>
  <si>
    <t>INE556F08JF7</t>
  </si>
  <si>
    <t>INE110L07070</t>
  </si>
  <si>
    <t>INE752E07IG7</t>
  </si>
  <si>
    <t>INE001A07GV0</t>
  </si>
  <si>
    <t>INE053F09EH0</t>
  </si>
  <si>
    <t>NAV AS ON 31-MAR-21: RS.12.2828 (REGULAR PLAN - IDCW)</t>
  </si>
  <si>
    <t>NAV AS ON 31-MAR-21: RS.12.2828 (REGULAR PLAN - GROWTH)</t>
  </si>
  <si>
    <t>NAV AS ON 31-MAR-21: RS.12.3568 (DIRECT - IDCW)</t>
  </si>
  <si>
    <t>NAV AS ON 31-MAR-21: RS.12.3568 (DIRECT - GROWTH)</t>
  </si>
  <si>
    <t>NAV AS ON 30-SEP-20: RS.12.0942 (DIRECT - IDCW)</t>
  </si>
  <si>
    <t>NAV AS ON 30-SEP-20: RS.12.0942 (DIRECT - GROWTH)</t>
  </si>
  <si>
    <t>SDL WEST BENGAL 8.60% (08/06/2021)</t>
  </si>
  <si>
    <t>IN3420110048</t>
  </si>
  <si>
    <t>INE660A07PN1</t>
  </si>
  <si>
    <t>INE891K07390</t>
  </si>
  <si>
    <t>INE377Y07037</t>
  </si>
  <si>
    <t>** 08.00 % EXIM - 27/05/2021</t>
  </si>
  <si>
    <t>INE514E08FD2</t>
  </si>
  <si>
    <t>INE053F09HR2</t>
  </si>
  <si>
    <t>NAV AS ON 31-MAR-21: RS.12.3107 (REGULAR PLAN - IDCW)</t>
  </si>
  <si>
    <t>NAV AS ON 31-MAR-21: RS.12.3107 (REGULAR PLAN - GROWTH)</t>
  </si>
  <si>
    <t>NAV AS ON 31-MAR-21: RS.12.3862 (DIRECT - IDCW)</t>
  </si>
  <si>
    <t>NAV AS ON 31-MAR-21: RS.12.3862 (DIRECT - GROWTH)</t>
  </si>
  <si>
    <t>NAV AS ON 30-SEP-20: RS.12.0624 (REGULAR PLAN - IDCW)</t>
  </si>
  <si>
    <t>NAV AS ON 30-SEP-20: RS.12.0624 (REGULAR PLAN - GROWTH)</t>
  </si>
  <si>
    <t>NAV AS ON 30-SEP-20: RS.12.1254 (DIRECT - IDCW)</t>
  </si>
  <si>
    <t>NAV AS ON 30-SEP-20: RS.12.1253 (DIRECT - GROWTH)</t>
  </si>
  <si>
    <t>INE916DA7PO3</t>
  </si>
  <si>
    <t>INE053F09HO9</t>
  </si>
  <si>
    <t>INE031A08590</t>
  </si>
  <si>
    <t>INE733E07KB4</t>
  </si>
  <si>
    <t>** 09.70 % POWER FINANCE CORPORATION - 09/06/2021</t>
  </si>
  <si>
    <t>INE134E08DN3</t>
  </si>
  <si>
    <t>** 07.73 % POWER FINANCE CORPORATION - 05/04/2021</t>
  </si>
  <si>
    <t>INE134E08JK6</t>
  </si>
  <si>
    <t>** 09.18 % POWER FINANCE CORPORATION - 15/04/2021</t>
  </si>
  <si>
    <t>INE134E08DM5</t>
  </si>
  <si>
    <t>** 08.85 % POWER FINANCE CORPORATION - 31/05/2021</t>
  </si>
  <si>
    <t>INE134E08925</t>
  </si>
  <si>
    <t>** - BANK OF BARODA - CD - 26/04/2021</t>
  </si>
  <si>
    <t>INE028A16CD1</t>
  </si>
  <si>
    <t>NAV AS ON 31-MAR-21: RS.12.5401 (REGULAR PLAN - IDCW)</t>
  </si>
  <si>
    <t>NAV AS ON 31-MAR-21: RS.12.5401 (REGULAR PLAN - GROWTH)</t>
  </si>
  <si>
    <t>NAV AS ON 31-MAR-21: RS.12.6095 (DIRECT - IDCW)</t>
  </si>
  <si>
    <t>NAV AS ON 31-MAR-21: RS.12.6095 (DIRECT - GROWTH)</t>
  </si>
  <si>
    <t>NAV AS ON 30-SEP-20: RS.12.2921 (REGULAR PLAN - IDCW)</t>
  </si>
  <si>
    <t>NAV AS ON 30-SEP-20: RS.12.2921 (REGULAR PLAN - GROWTH)</t>
  </si>
  <si>
    <t>NAV AS ON 30-SEP-20: RS.12.3488 (DIRECT - IDCW)</t>
  </si>
  <si>
    <t>NAV AS ON 30-SEP-20: RS.12.3487 (DIRECT - GROWTH)</t>
  </si>
  <si>
    <t>SDL RAJASTHAN UDAY 8.15% (23/06/2021)</t>
  </si>
  <si>
    <t>IN2920160073</t>
  </si>
  <si>
    <t>INE377Y07029</t>
  </si>
  <si>
    <t>INE916DA7PI5</t>
  </si>
  <si>
    <t>INE071G07314</t>
  </si>
  <si>
    <t>INE756I07BW1</t>
  </si>
  <si>
    <t>INE031A08608</t>
  </si>
  <si>
    <t>INE031A08566</t>
  </si>
  <si>
    <t>NAV AS ON 31-MAR-21: RS.12.5829 (REGULAR PLAN - IDCW)</t>
  </si>
  <si>
    <t>NAV AS ON 31-MAR-21: RS.12.5829 (REGULAR PLAN - GROWTH)</t>
  </si>
  <si>
    <t>NAV AS ON 31-MAR-21: RS.12.6691 (DIRECT - IDCW)</t>
  </si>
  <si>
    <t>NAV AS ON 31-MAR-21: RS.12.6691 (DIRECT - GROWTH)</t>
  </si>
  <si>
    <t>NAV AS ON 30-SEP-20: RS.12.3314 (REGULAR PLAN - IDCW)</t>
  </si>
  <si>
    <t>NAV AS ON 30-SEP-20: RS.12.3314 (REGULAR PLAN - GROWTH)</t>
  </si>
  <si>
    <t>NAV AS ON 30-SEP-20: RS.12.4044 (DIRECT - IDCW)</t>
  </si>
  <si>
    <t>NAV AS ON 30-SEP-20: RS.12.4044 (DIRECT - GROWTH)</t>
  </si>
  <si>
    <t>SDL PUNJAB 8.36% (08/04/2021)</t>
  </si>
  <si>
    <t>IN2820110012</t>
  </si>
  <si>
    <t>INE296A07QJ0</t>
  </si>
  <si>
    <t>** 07.65 % SMALL INDUST DEVLOP BANK  OF INDIA - 15/04/2021</t>
  </si>
  <si>
    <t>INE556F08JD2</t>
  </si>
  <si>
    <t>NAV AS ON 31-MAR-21: RS.12.5238 (DIRECT - IDCW)</t>
  </si>
  <si>
    <t>NAV AS ON 31-MAR-21: RS.12.5238 (DIRECT - GROWTH)</t>
  </si>
  <si>
    <t>NAV AS ON 30-SEP-20: RS.12.2139 (REGULAR PLAN - IDCW)</t>
  </si>
  <si>
    <t>NAV AS ON 30-SEP-20: RS.12.2138 (REGULAR PLAN - GROWTH)</t>
  </si>
  <si>
    <t>NAV AS ON 30-SEP-20: RS.12.2768 (DIRECT - IDCW)</t>
  </si>
  <si>
    <t>NAV AS ON 30-SEP-20: RS.12.2767 (DIRECT - GROWTH)</t>
  </si>
  <si>
    <t>NAV AS ON 31-MAR-21: RS.12.4791 (REGULAR PLAN - IDCW)</t>
  </si>
  <si>
    <t>NAV AS ON 31-MAR-21: RS.12.4791 (REGULAR PLAN - GROWTH)</t>
  </si>
  <si>
    <t>NAV AS ON 31-MAR-21: RS.12.5553 (DIRECT - IDCW)</t>
  </si>
  <si>
    <t>NAV AS ON 31-MAR-21: RS.12.5553 (DIRECT - GROWTH)</t>
  </si>
  <si>
    <t>NAV AS ON 30-SEP-20: RS.12.2474 (REGULAR PLAN - IDCW)</t>
  </si>
  <si>
    <t>NAV AS ON 30-SEP-20: RS.12.2474 (REGULAR PLAN - GROWTH)</t>
  </si>
  <si>
    <t>NAV AS ON 30-SEP-20: RS.12.3108 (DIRECT - IDCW)</t>
  </si>
  <si>
    <t>NAV AS ON 30-SEP-20: RS.12.3108 (DIRECT - GROWTH)</t>
  </si>
  <si>
    <t>** 07.04 % POWER FINANCE CORPORATION - 14/04/2023</t>
  </si>
  <si>
    <t>INE134E08KJ6</t>
  </si>
  <si>
    <t>INE115A07OZ3</t>
  </si>
  <si>
    <t>INE343G08018</t>
  </si>
  <si>
    <t>INE001A07SJ0</t>
  </si>
  <si>
    <t>INE296A07QH4</t>
  </si>
  <si>
    <t>INE002A08641</t>
  </si>
  <si>
    <t>INE296A07RB5</t>
  </si>
  <si>
    <t>INE936D07075</t>
  </si>
  <si>
    <t>NAV AS ON 31-MAR-21: RS.18.4952 (REGULAR PLAN - IDCW)</t>
  </si>
  <si>
    <t>NAV AS ON 31-MAR-21: RS.32.0967 (REGULAR PLAN - GROWTH)</t>
  </si>
  <si>
    <t>NAV AS ON 30-SEP-20: RS.18.0387 (REGULAR PLAN - IDCW)</t>
  </si>
  <si>
    <t>NAV AS ON 30-SEP-20: RS.20.1211 (DIRECT - IDCW)</t>
  </si>
  <si>
    <t>NAV AS ON 30-SEP-20: RS.33.8911 (DIRECT - GROWTH)</t>
  </si>
  <si>
    <t>NAV AS ON 31-MAR-21: RS.82.3893 (REGULAR PLAN - DAILY IDCW)</t>
  </si>
  <si>
    <t>NAV AS ON 31-MAR-21: RS.82.5787 (REGULAR PLAN - WEEKLY IDCW)</t>
  </si>
  <si>
    <t>NAV AS ON 31-MAR-21: RS.81.8416 (REGULAR PLAN - MONTHLY IDCW)</t>
  </si>
  <si>
    <t>NAV AS ON 31-MAR-21: RS.192.0252 (REGULAR PLAN - GROWTH)</t>
  </si>
  <si>
    <t>NAV AS ON 31-MAR-21: RS.82.5747 (DIRECT - DAILY IDCW)</t>
  </si>
  <si>
    <t>NAV AS ON 31-MAR-21: RS.82.8462 (DIRECT - WEEKLY IDCW)</t>
  </si>
  <si>
    <t>NAV AS ON 31-MAR-21: RS.82.0312 (DIRECT - MONTHLY IDCW)</t>
  </si>
  <si>
    <t>NAV AS ON 31-MAR-21: RS.200.1834 (DIRECT - GROWTH)</t>
  </si>
  <si>
    <t>NAV AS ON 30-SEP-20: RS.82.3893 (REGULAR PLAN - DAILY IDCW)</t>
  </si>
  <si>
    <t>NAV AS ON 30-SEP-20: RS.82.5787 (REGULAR PLAN - WEEKLY IDCW)</t>
  </si>
  <si>
    <t>NAV AS ON 30-SEP-20: RS.81.8416 (REGULAR PLAN - MONTHLY IDCW)</t>
  </si>
  <si>
    <t>NAV AS ON 30-SEP-20: RS.192.0252 (REGULAR PLAN - GROWTH)</t>
  </si>
  <si>
    <t>NAV AS ON 30-SEP-20: RS.82.5747 (DIRECT - DAILY IDCW)</t>
  </si>
  <si>
    <t>NAV AS ON 30-SEP-20: RS.82.8462 (DIRECT - WEEKLY IDCW)</t>
  </si>
  <si>
    <t>NAV AS ON 30-SEP-20: RS.82.0312 (DIRECT - MONTHLY IDCW)</t>
  </si>
  <si>
    <t>NAV AS ON 30-SEP-20: RS.200.1834 (DIRECT - GROWTH)</t>
  </si>
  <si>
    <t>** 05.32 % NATIONAL HOUSING BANK - 01/09/2023</t>
  </si>
  <si>
    <t>INE557F08FK3</t>
  </si>
  <si>
    <t>INE020B07IZ5</t>
  </si>
  <si>
    <t>INE031A08822</t>
  </si>
  <si>
    <t>INE733E07JP6</t>
  </si>
  <si>
    <t>INE848E07BA1</t>
  </si>
  <si>
    <t>(B) TREPS</t>
  </si>
  <si>
    <t>NAV AS ON 31-MAR-21: RS.11.2763 (DIRECT - IDCW)</t>
  </si>
  <si>
    <t>NAV AS ON 31-MAR-21: RS.11.2763 (DIRECT - GROWTH)</t>
  </si>
  <si>
    <t>NAV AS ON 30-SEP-20: RS.10.9253 (REGULAR PLAN - IDCW)</t>
  </si>
  <si>
    <t>NAV AS ON 30-SEP-20: RS.10.9253 (REGULAR PLAN - GROWTH)</t>
  </si>
  <si>
    <t>NAV AS ON 30-SEP-20: RS.10.9826 (DIRECT - IDCW)</t>
  </si>
  <si>
    <t>NAV AS ON 30-SEP-20: RS.10.9826 (DIRECT - GROWTH)</t>
  </si>
  <si>
    <t>Index</t>
  </si>
  <si>
    <t>CLASSIFICATION</t>
  </si>
  <si>
    <t>SCHEME CODE</t>
  </si>
  <si>
    <t>SCHEME NAME</t>
  </si>
  <si>
    <t>Debt</t>
  </si>
  <si>
    <t>TBPSUF</t>
  </si>
  <si>
    <t>TATA BANKING &amp; PSU DEBT FUND</t>
  </si>
  <si>
    <t>TATA CORPORATE BOND FUND SEGREGATED PORTFOLIO 1</t>
  </si>
  <si>
    <t>TDBF</t>
  </si>
  <si>
    <t>TATA DYNAMIC BOND FUND</t>
  </si>
  <si>
    <t>TFM53A</t>
  </si>
  <si>
    <t>TFM53B</t>
  </si>
  <si>
    <t>TFM54A</t>
  </si>
  <si>
    <t>TFM55A</t>
  </si>
  <si>
    <t>TFM55B</t>
  </si>
  <si>
    <t>TFM55D</t>
  </si>
  <si>
    <t>TFM55E</t>
  </si>
  <si>
    <t>TFM55F</t>
  </si>
  <si>
    <t>TFM55G</t>
  </si>
  <si>
    <t>TFM55I</t>
  </si>
  <si>
    <t>TFM56A</t>
  </si>
  <si>
    <t>TFM56B</t>
  </si>
  <si>
    <t>TFM56C</t>
  </si>
  <si>
    <t>TFM56D</t>
  </si>
  <si>
    <t>TFM56F</t>
  </si>
  <si>
    <t>TGSFR</t>
  </si>
  <si>
    <t>TATA GILT SECURITIES FUND</t>
  </si>
  <si>
    <t>TIFA</t>
  </si>
  <si>
    <t>TATA INCOME FUND</t>
  </si>
  <si>
    <t>TIPF</t>
  </si>
  <si>
    <t>TATA MEDIUM TERM FUND SEGREGATED PORTFOLIO 1</t>
  </si>
  <si>
    <t>TLF</t>
  </si>
  <si>
    <t>TATA MONEY MARKET FUND</t>
  </si>
  <si>
    <t>TOF</t>
  </si>
  <si>
    <t>TATA OVERNIGHT FUND</t>
  </si>
  <si>
    <t>TRSFC</t>
  </si>
  <si>
    <t>TATA RETIREMENT SAVINGS FUND-CONSERVATIVE PLAN</t>
  </si>
  <si>
    <t>TSTBF</t>
  </si>
  <si>
    <t>TATA SHORT TERM BOND FUND</t>
  </si>
  <si>
    <t>TFF</t>
  </si>
  <si>
    <t>TATA TREASURY ADVANTAGE FUND SEGREGATED PORTFOLIO 1</t>
  </si>
  <si>
    <t>TUSTF</t>
  </si>
  <si>
    <t>TATA ULTRA SHORT TERM FUND</t>
  </si>
  <si>
    <t>Liquid</t>
  </si>
  <si>
    <t>TFRSTF</t>
  </si>
  <si>
    <t>TATA LIQUID FUND</t>
  </si>
  <si>
    <t>as on 31/03/21</t>
  </si>
  <si>
    <t>NAME OF THE INSTRUMENT</t>
  </si>
  <si>
    <t>YIELD ( IN % )</t>
  </si>
  <si>
    <t>RATINGS</t>
  </si>
  <si>
    <t>ISIN CODE</t>
  </si>
  <si>
    <t>QUANTITY</t>
  </si>
  <si>
    <t>MKT VAL(Rs. Lacs)</t>
  </si>
  <si>
    <t>% to NAV</t>
  </si>
  <si>
    <t>DEBT INSTRUMENTS</t>
  </si>
  <si>
    <t>A) LISTED/AWAITING LISTING ON STOCK EXCHANGES</t>
  </si>
  <si>
    <t>(I) GOVERNMENT SECURITIES</t>
  </si>
  <si>
    <t>GOI - 7.94% (24-05-2021)</t>
  </si>
  <si>
    <t>SOV</t>
  </si>
  <si>
    <t>IN0020060318</t>
  </si>
  <si>
    <t>GOVERNMENT SECURITIES TOTAL</t>
  </si>
  <si>
    <t>B) MONEY MARKET INSTRUMENTS</t>
  </si>
  <si>
    <t>** - EXIM - CP - 22/06/2021</t>
  </si>
  <si>
    <t>CRISIL- A1+</t>
  </si>
  <si>
    <t>INE514E14PL2</t>
  </si>
  <si>
    <t>** TREASURY BILL 364 DAYS (13/05/2021)</t>
  </si>
  <si>
    <t>IN002020Z063</t>
  </si>
  <si>
    <t>INE171A16JE2</t>
  </si>
  <si>
    <t>** TREASURY BILL 91 DAYS (11/06/2021)</t>
  </si>
  <si>
    <t>IN002020X514</t>
  </si>
  <si>
    <t>** - PUNJAB &amp; SIND BANK - CD - 14/06/2021</t>
  </si>
  <si>
    <t>ICRA- A1+</t>
  </si>
  <si>
    <t>INE608A16OW5</t>
  </si>
  <si>
    <t>** - SMALL INDUST DEVLOP BANK  OF INDIA - CP - 28/06/2021</t>
  </si>
  <si>
    <t>INE556F14HX2</t>
  </si>
  <si>
    <t>** TREASURY BILL 364 DAYS (22/04/2021)</t>
  </si>
  <si>
    <t>IN002020Z030</t>
  </si>
  <si>
    <t>** - NABARD - CP - 22/04/2021</t>
  </si>
  <si>
    <t>INE261F14HL4</t>
  </si>
  <si>
    <t>INE028E14HR7</t>
  </si>
  <si>
    <t>INE377Y14777</t>
  </si>
  <si>
    <t>INE028E14HY3</t>
  </si>
  <si>
    <t>INE001A14XJ6</t>
  </si>
  <si>
    <t>** TREASURY BILL 91 DAYS (27/05/2021)</t>
  </si>
  <si>
    <t>IN002020X498</t>
  </si>
  <si>
    <t>** - BANK OF BARODA - CD - 01/06/2021</t>
  </si>
  <si>
    <t>IND A1+</t>
  </si>
  <si>
    <t>INE028A16CG4</t>
  </si>
  <si>
    <t>INE001A14XK4</t>
  </si>
  <si>
    <t>** TREASURY BILL 91 DAYS (06/05/2021)</t>
  </si>
  <si>
    <t>IN002020X464</t>
  </si>
  <si>
    <t>** TREASURY BILL 364 DAYS (29/04/2021)</t>
  </si>
  <si>
    <t>IN002020Z048</t>
  </si>
  <si>
    <t>INE002A14HH1</t>
  </si>
  <si>
    <t>** TREASURY BILL 91 DAYS (29/04/2021)</t>
  </si>
  <si>
    <t>IN002020X456</t>
  </si>
  <si>
    <t>INE09OL14581</t>
  </si>
  <si>
    <t>INE09OL14599</t>
  </si>
  <si>
    <t>INE601U14GV1</t>
  </si>
  <si>
    <t>CARE- A1+</t>
  </si>
  <si>
    <t>INE589A14215</t>
  </si>
  <si>
    <t>INE121A14TA9</t>
  </si>
  <si>
    <t>INE121J14069</t>
  </si>
  <si>
    <t>INE178A14GK5</t>
  </si>
  <si>
    <t>INE242A14TD7</t>
  </si>
  <si>
    <t>** - NABARD - CP - 30/04/2021</t>
  </si>
  <si>
    <t>INE261F14HM2</t>
  </si>
  <si>
    <t>INE517B14776</t>
  </si>
  <si>
    <t>** - EXIM - CP - 19/05/2021</t>
  </si>
  <si>
    <t>INE514E14PI8</t>
  </si>
  <si>
    <t>INE669F14016</t>
  </si>
  <si>
    <t>INE001A14WP5</t>
  </si>
  <si>
    <t>INE103A14306</t>
  </si>
  <si>
    <t>** TREASURY BILL 91 DAYS (24/06/2021)</t>
  </si>
  <si>
    <t>IN002020X530</t>
  </si>
  <si>
    <t>INE824H14DV3</t>
  </si>
  <si>
    <t>** TREASURY BILL 91 DAYS (08/04/2021)</t>
  </si>
  <si>
    <t>IN002020X423</t>
  </si>
  <si>
    <t>** TREASURY BILL 91 DAYS (22/04/2021)</t>
  </si>
  <si>
    <t>IN002020X449</t>
  </si>
  <si>
    <t>** TREASURY BILL 364 DAYS (24/06/2021)</t>
  </si>
  <si>
    <t>IN002020Z121</t>
  </si>
  <si>
    <t>INE178A14GJ7</t>
  </si>
  <si>
    <t>INE824H14DZ4</t>
  </si>
  <si>
    <t>INE087M14959</t>
  </si>
  <si>
    <t>INE601U14GD9</t>
  </si>
  <si>
    <t>INE002A14GE0</t>
  </si>
  <si>
    <t>INE001A14XF4</t>
  </si>
  <si>
    <t>** TREASURY BILL 182 DAYS (08/04/2021)</t>
  </si>
  <si>
    <t>IN002020Y264</t>
  </si>
  <si>
    <t>MONEY MARKET INSTRUMENTS TOTAL</t>
  </si>
  <si>
    <t>(C) TREPS</t>
  </si>
  <si>
    <t>D) REPO</t>
  </si>
  <si>
    <t>PORTFOLIO TOTAL</t>
  </si>
  <si>
    <t>CASH / NET CURRENT ASSET</t>
  </si>
  <si>
    <t>NET ASSETS</t>
  </si>
  <si>
    <t>* % OF MARKET VALUE OF SECURITIES TO NET ASSETS IS &lt; 0.01</t>
  </si>
  <si>
    <t>** THINLY TRADED / NON TRADED SECURITIES / ILLIQUID SECURITIES</t>
  </si>
  <si>
    <t>TOTAL NUMBER OF INSTANCES OF DEVIATION FROM VALUATION PRICE PROVIDED BY VALUATION AGENCIES</t>
  </si>
  <si>
    <t>NIL</t>
  </si>
  <si>
    <t>TOTAL BELOW INVESTMENT GRADE OR DEFAULT PROVIDED FOR: NIL</t>
  </si>
  <si>
    <t>TOTAL OUTSTANDING EXPOSURE IN DERIVATIVE INSTRUMENTS: NIL</t>
  </si>
  <si>
    <t>NAV AS ON 31-MAR-21: RS.1001.5157 (REGULAR PLAN - DAILY IDCW)</t>
  </si>
  <si>
    <t>NAV AS ON 31-MAR-21: RS.3224.7666 (REGULAR PLAN - GROWTH)</t>
  </si>
  <si>
    <t>NAV AS ON 31-MAR-21: RS.1001.5187 (DIRECT - DAILY IDCW)</t>
  </si>
  <si>
    <t>NAV AS ON 31-MAR-21: RS.3247.6337 (DIRECT - GROWTH)</t>
  </si>
  <si>
    <t>NAV AS ON 30-SEP-20: RS.1001.5157 (REGULAR PLAN - DAILY IDCW)</t>
  </si>
  <si>
    <t>NAV AS ON 30-SEP-20: RS.3176.1805 (REGULAR PLAN - GROWTH)</t>
  </si>
  <si>
    <t>NAV AS ON 30-SEP-20: RS.1001.5187 (DIRECT - DAILY IDCW)</t>
  </si>
  <si>
    <t>NAV AS ON 30-SEP-20: RS.3196.8023 (DIRECT - GROWTH)</t>
  </si>
  <si>
    <t>DIVIDEND DECLARED: NIL</t>
  </si>
  <si>
    <t>TOTAL INVESTMENTS IN FOREIGN SECURITIES / ADRS / GDRS: NIL</t>
  </si>
  <si>
    <t>SDL MAHARASHTRA 8.60% (20/07/2021)</t>
  </si>
  <si>
    <t>IN2220110018</t>
  </si>
  <si>
    <t>SDL PUNJAB 7.75% (13/07/2021)</t>
  </si>
  <si>
    <t>IN2820160165</t>
  </si>
  <si>
    <t>(II) NON-CONVERTIBLE DEBENTURES/BONDS</t>
  </si>
  <si>
    <t>** 07.17 % NATIONAL HIGHWAYS AUTHORITY OF INDIA - 23/12/2021</t>
  </si>
  <si>
    <t>CRISIL- AAA</t>
  </si>
  <si>
    <t>INE906B07FE6</t>
  </si>
  <si>
    <t>ICRA- AA</t>
  </si>
  <si>
    <t>INE414G07EZ8</t>
  </si>
  <si>
    <t>** 08.39 % NABARD - 19/07/2021</t>
  </si>
  <si>
    <t>INE261F08AL1</t>
  </si>
  <si>
    <t>INE020B08CV5</t>
  </si>
  <si>
    <t>INE756I07CC1</t>
  </si>
  <si>
    <t>INE115A07OP4</t>
  </si>
  <si>
    <t>INE020B08872</t>
  </si>
  <si>
    <t>NON-CONVERTIBLE DEBENTURES/BONDS TOTAL</t>
  </si>
  <si>
    <t>INE733E14AD7</t>
  </si>
  <si>
    <t>INE477A14AV1</t>
  </si>
  <si>
    <t>** - EXIM - CP - 04/06/2021</t>
  </si>
  <si>
    <t>INE514E14PC1</t>
  </si>
  <si>
    <t>INE095A16K56</t>
  </si>
  <si>
    <t>INE002A14HM1</t>
  </si>
  <si>
    <t>** - POWER FINANCE CORPORATION - CP - 30/07/2021</t>
  </si>
  <si>
    <t>INE134E14AR8</t>
  </si>
  <si>
    <t>INE238A167U1</t>
  </si>
  <si>
    <t>** - AU SMALL FINANCE BANK - CD - 11/03/2022</t>
  </si>
  <si>
    <t>INE949L16AX7</t>
  </si>
  <si>
    <t>INE691I14KD7</t>
  </si>
  <si>
    <t>INE144H14EA8</t>
  </si>
  <si>
    <t>INE601U14FS9</t>
  </si>
  <si>
    <t>INE037E14985</t>
  </si>
  <si>
    <t>INE517B14800</t>
  </si>
  <si>
    <t>INE238A168U9</t>
  </si>
  <si>
    <t>** TREASURY BILL 364 DAYS (10/06/2021)</t>
  </si>
  <si>
    <t>IN002020Z105</t>
  </si>
  <si>
    <t>INE121A14TB7</t>
  </si>
  <si>
    <t>C) REPO</t>
  </si>
  <si>
    <t>NAV AS ON 31-MAR-21: RS.10.3775 (REGULAR PLAN - WEEKLY IDCW)</t>
  </si>
  <si>
    <t>NAV AS ON 31-MAR-21: RS.11.2658 (REGULAR PLAN - MONTHLY IDCW)</t>
  </si>
  <si>
    <t>NAV AS ON 31-MAR-21: RS.11.2658 (REGULAR PLAN - GROWTH)</t>
  </si>
  <si>
    <t>NAV AS ON 31-MAR-21: RS.10.4038 (DIRECT - WEEKLY IDCW)</t>
  </si>
  <si>
    <t>NAV AS ON 31-MAR-21: RS.11.4376 (DIRECT - MONTHLY IDCW)</t>
  </si>
  <si>
    <t>NAV AS ON 31-MAR-21: RS.11.4377 (DIRECT - GROWTH)</t>
  </si>
  <si>
    <t>NAV AS ON 30-SEP-20: RS.10.3782 (REGULAR PLAN - WEEKLY IDCW)</t>
  </si>
  <si>
    <t>NAV AS ON 30-SEP-20: RS.11.0876 (REGULAR PLAN - MONTHLY IDCW)</t>
  </si>
  <si>
    <t>NAV AS ON 30-SEP-20: RS.10.4048 (DIRECT - WEEKLY IDCW)</t>
  </si>
  <si>
    <t>NAV AS ON 30-SEP-20: RS.11.2082 (DIRECT - MONTHLY IDCW)</t>
  </si>
  <si>
    <t>NAV AS ON 30-SEP-20: RS.11.2066 (DIRECT - GROWTH)</t>
  </si>
  <si>
    <t>(I) NON-CONVERTIBLE DEBENTURES/BONDS</t>
  </si>
  <si>
    <t>CARE- D</t>
  </si>
  <si>
    <t>INE202B07IY2</t>
  </si>
  <si>
    <t>NAV AS ON 31-MAR-21: RS.10.8631 (REGULAR PLAN - DAILY IDCW)</t>
  </si>
  <si>
    <t>NAV AS ON 31-MAR-21: RS.10.9293 (REGULAR PLAN - WEEKLY IDCW)</t>
  </si>
  <si>
    <t>NAV AS ON 31-MAR-21: RS.31.1216 (REGULAR PLAN - GROWTH)</t>
  </si>
  <si>
    <t>NAV AS ON 31-MAR-21: RS.19.7444 (REGULAR PLAN - PERIODIC IDCW)</t>
  </si>
  <si>
    <t>NAV AS ON 31-MAR-21: RS.10.8639 (DIRECT - DAILY IDCW)</t>
  </si>
  <si>
    <t>NAV AS ON 31-MAR-21: RS.10.9305 (DIRECT - WEEKLY IDCW)</t>
  </si>
  <si>
    <t>NAV AS ON 31-MAR-21: RS.19.9533 (DIRECT - PERIODIC IDCW)</t>
  </si>
  <si>
    <t>NAV AS ON 30-SEP-20: RS.10.8631 (REGULAR PLAN - DAILY IDCW)</t>
  </si>
  <si>
    <t>NAV AS ON 30-SEP-20: RS.10.9293 (REGULAR PLAN - WEEKLY IDCW)</t>
  </si>
  <si>
    <t>NAV AS ON 30-SEP-20: RS.31.1216 (REGULAR PLAN - GROWTH)</t>
  </si>
  <si>
    <t>NAV AS ON 30-SEP-20: RS.19.7444 (REGULAR PLAN - PERIODIC IDCW)</t>
  </si>
  <si>
    <t>NAV AS ON 30-SEP-20: RS.10.8639 (DIRECT - DAILY IDCW)</t>
  </si>
  <si>
    <t>NAV AS ON 30-SEP-20: RS.10.9305 (DIRECT - WEEKLY IDCW)</t>
  </si>
  <si>
    <t>NAV AS ON 30-SEP-20: RS.19.9533 (DIRECT - PERIODIC IDCW)</t>
  </si>
  <si>
    <t>SDL ODISHA 6.94% (26/07/2021)</t>
  </si>
  <si>
    <t>IN2720170033</t>
  </si>
  <si>
    <t>GOI - 5.09% (13/04/2022)</t>
  </si>
  <si>
    <t>IN0020200021</t>
  </si>
  <si>
    <t>GOI - 7.16% (20/05/2023)</t>
  </si>
  <si>
    <t>IN0020130012</t>
  </si>
  <si>
    <t xml:space="preserve">SDL ANDHRA PRADESH 9.12% (23/05/2022) </t>
  </si>
  <si>
    <t>IN1020120037</t>
  </si>
  <si>
    <t>SDL KERALA 4.77% (24/03/2023)</t>
  </si>
  <si>
    <t>IN2020200282</t>
  </si>
  <si>
    <t>(II) NON-CONVERTIBLE DEBENTURES/BONDS/ZCB</t>
  </si>
  <si>
    <t>INE001A07SC5</t>
  </si>
  <si>
    <t>INE053F07CU1</t>
  </si>
  <si>
    <t>** 04.60 % NABARD - 29/07/2024</t>
  </si>
  <si>
    <t>INE261F08CS2</t>
  </si>
  <si>
    <t>INE020B08CL6</t>
  </si>
  <si>
    <t>INE660A07QJ7</t>
  </si>
  <si>
    <t>** 07.27 % POWER FINANCE CORPORATION - 22/12/2021</t>
  </si>
  <si>
    <t>INE134E08IN2</t>
  </si>
  <si>
    <t>** 07.40 % POWER FINANCE CORPORATION - 30/09/2021</t>
  </si>
  <si>
    <t>INE134E08IM4</t>
  </si>
  <si>
    <t>CARE- AAA</t>
  </si>
  <si>
    <t>INE774D07TT3</t>
  </si>
  <si>
    <t>INE001A07SN2</t>
  </si>
  <si>
    <t>INE660A07PV4</t>
  </si>
  <si>
    <t>INE733E08148</t>
  </si>
  <si>
    <t>INE053F07CC9</t>
  </si>
  <si>
    <t>INE020B08CQ5</t>
  </si>
  <si>
    <t>INE916DA7QB8</t>
  </si>
  <si>
    <t>IND AAA</t>
  </si>
  <si>
    <t>INE775A08048</t>
  </si>
  <si>
    <t>** 05.09 % NABARD - 12/02/2024</t>
  </si>
  <si>
    <t>INE261F08CV6</t>
  </si>
  <si>
    <t>ICRA- AAA</t>
  </si>
  <si>
    <t>INE031A08657</t>
  </si>
  <si>
    <t>INE306N07ME0</t>
  </si>
  <si>
    <t>INE377Y07052</t>
  </si>
  <si>
    <t>** 07.60 % NATIONAL HIGHWAYS AUTHORITY OF INDIA - 18/03/2022</t>
  </si>
  <si>
    <t>INE906B07FG1</t>
  </si>
  <si>
    <t>INE001A07RZ8</t>
  </si>
  <si>
    <t>INE031A08723</t>
  </si>
  <si>
    <t>** 07.10 % POWER FINANCE CORPORATION - 08/08/2022</t>
  </si>
  <si>
    <t>INE134E08JD1</t>
  </si>
  <si>
    <t>INE936D07067</t>
  </si>
  <si>
    <t>INE020B08922</t>
  </si>
  <si>
    <t>INE053F07BZ2</t>
  </si>
  <si>
    <t>INE848E07823</t>
  </si>
  <si>
    <t>** 06.50 % NABARD - 17/04/2023</t>
  </si>
  <si>
    <t>INE261F08CD4</t>
  </si>
  <si>
    <t>INE115A07OO7</t>
  </si>
  <si>
    <t>INE476M07BQ0</t>
  </si>
  <si>
    <t>INE020B08641</t>
  </si>
  <si>
    <t>** 08.60 % NABARD - 31/01/2022</t>
  </si>
  <si>
    <t>INE261F08AI7</t>
  </si>
  <si>
    <t>INE941D08065</t>
  </si>
  <si>
    <t>** - NABARD - CD - 27/07/2021</t>
  </si>
  <si>
    <t>INE261F16553</t>
  </si>
  <si>
    <t>INE238A168V7</t>
  </si>
  <si>
    <t>INE238A166U3</t>
  </si>
  <si>
    <t>INE238A160V4</t>
  </si>
  <si>
    <t>INE601U14GR9</t>
  </si>
  <si>
    <t>INE001A14WW1</t>
  </si>
  <si>
    <t>INE238A166V1</t>
  </si>
  <si>
    <t>INE870H14LZ0</t>
  </si>
  <si>
    <t>INE691I14KT3</t>
  </si>
  <si>
    <t>INE238A163V8</t>
  </si>
  <si>
    <t>INE037E14AC5</t>
  </si>
  <si>
    <t>INE517B14792</t>
  </si>
  <si>
    <t>NET CURRENT LIABILITIES</t>
  </si>
  <si>
    <t>NAV AS ON 31-MAR-21: RS.1003.5288 (REGULAR PLAN - DAILY IDCW)</t>
  </si>
  <si>
    <t>NAV AS ON 31-MAR-21: RS.1008.4495 (REGULAR PLAN - WEEKLY IDCW)</t>
  </si>
  <si>
    <t>NAV AS ON 31-MAR-21: RS.3074.5031 (REGULAR PLAN - GROWTH)</t>
  </si>
  <si>
    <t>NAV AS ON 31-MAR-21: RS.1949.7962 (REGULAR PLAN - PERIODIC IDCW)</t>
  </si>
  <si>
    <t>NAV AS ON 31-MAR-21: RS.1003.5316 (DIRECT - DAILY IDCW)</t>
  </si>
  <si>
    <t>NAV AS ON 31-MAR-21: RS.1008.4542 (DIRECT - WEEKLY IDCW)</t>
  </si>
  <si>
    <t>NAV AS ON 31-MAR-21: RS.3118.8293 (DIRECT - GROWTH)</t>
  </si>
  <si>
    <t>NAV AS ON 31-MAR-21: RS.1979.0119 (DIRECT - PERIODIC IDCW)</t>
  </si>
  <si>
    <t>NAV AS ON 30-SEP-20: RS.1003.5288 (REGULAR PLAN - DAILY IDCW)</t>
  </si>
  <si>
    <t>NAV AS ON 30-SEP-20: RS.1008.5018 (REGULAR PLAN - WEEKLY IDCW)</t>
  </si>
  <si>
    <t>NAV AS ON 30-SEP-20: RS.3009.6581 (REGULAR PLAN - GROWTH)</t>
  </si>
  <si>
    <t>NAV AS ON 30-SEP-20: RS.1909.7955 (REGULAR PLAN - PERIODIC IDCW)</t>
  </si>
  <si>
    <t>NAV AS ON 30-SEP-20: RS.1003.5316 (DIRECT - DAILY IDCW)</t>
  </si>
  <si>
    <t>NAV AS ON 30-SEP-20: RS.1008.5065 (DIRECT - WEEKLY IDCW)</t>
  </si>
  <si>
    <t>NAV AS ON 30-SEP-20: RS.3049.7571 (DIRECT - GROWTH)</t>
  </si>
  <si>
    <t>GOI - 7.32% (28/01/2024)</t>
  </si>
  <si>
    <t>IN0020180488</t>
  </si>
  <si>
    <t>GOI - 6.18% (04/11/2024)</t>
  </si>
  <si>
    <t>IN0020190396</t>
  </si>
  <si>
    <t>GOI - 7.68% (15/12/2023)</t>
  </si>
  <si>
    <t>IN0020150010</t>
  </si>
  <si>
    <t>GOI -  8.79% (08/11/2021)</t>
  </si>
  <si>
    <t>IN0020110030</t>
  </si>
  <si>
    <t xml:space="preserve">GOI - 7.37% (16/04/2023) </t>
  </si>
  <si>
    <t>IN0020180025</t>
  </si>
  <si>
    <t>GOI - 7.27% (08/04/2026)</t>
  </si>
  <si>
    <t>IN0020190016</t>
  </si>
  <si>
    <t>GOI - 6.79% (15/05/2027)</t>
  </si>
  <si>
    <t>IN0020170026</t>
  </si>
  <si>
    <t>GOI - 6.97% (06/09/2026)</t>
  </si>
  <si>
    <t>IN0020160035</t>
  </si>
  <si>
    <t>GOI - 7.26% (14/01/2029)</t>
  </si>
  <si>
    <t>IN0020180454</t>
  </si>
  <si>
    <t xml:space="preserve">GOI - 6.68% (17/09/2031) </t>
  </si>
  <si>
    <t>IN0020170042</t>
  </si>
  <si>
    <t>GOI - 6.22% (16/03/2035)</t>
  </si>
  <si>
    <t>IN0020200245</t>
  </si>
  <si>
    <t xml:space="preserve">GOI - 7.17% (08/01/2028) </t>
  </si>
  <si>
    <t>IN0020170174</t>
  </si>
  <si>
    <t>GOI - 6.84% (19/12/2022)</t>
  </si>
  <si>
    <t>IN0020160050</t>
  </si>
  <si>
    <t>GOI - 5.22% (15/06/2025)</t>
  </si>
  <si>
    <t>IN0020200112</t>
  </si>
  <si>
    <t>GOI - 5.79% (11/05/2030)</t>
  </si>
  <si>
    <t>IN0020200070</t>
  </si>
  <si>
    <t>GOI - 5.77% (03/08/2030)</t>
  </si>
  <si>
    <t>IN0020200153</t>
  </si>
  <si>
    <t>GOI - 6.19% (16/09/2034)</t>
  </si>
  <si>
    <t>IN0020200096</t>
  </si>
  <si>
    <t>SDL TAMILNADU 8.18% (19/12/2028)</t>
  </si>
  <si>
    <t>IN3120180192</t>
  </si>
  <si>
    <t>INE178A08029</t>
  </si>
  <si>
    <t>INE103A08027</t>
  </si>
  <si>
    <t>INE047A08158</t>
  </si>
  <si>
    <t>INE002A08658</t>
  </si>
  <si>
    <t>INE242A08445</t>
  </si>
  <si>
    <t>INE242A08460</t>
  </si>
  <si>
    <t>INE941D07190</t>
  </si>
  <si>
    <t>INE020B08CD3</t>
  </si>
  <si>
    <t>INE110L08037</t>
  </si>
  <si>
    <t>INE115A07ML7</t>
  </si>
  <si>
    <t>** 07.18 % NABARD - 08/08/2022</t>
  </si>
  <si>
    <t>INE261F08BN5</t>
  </si>
  <si>
    <t>INE031A08749</t>
  </si>
  <si>
    <t>** 08.37 % NABARD - 03/08/2021</t>
  </si>
  <si>
    <t>INE261F08AM9</t>
  </si>
  <si>
    <t>INE020B08DC3</t>
  </si>
  <si>
    <t>INE033L07GM9</t>
  </si>
  <si>
    <t>INE001A07SG6</t>
  </si>
  <si>
    <t>INE691I07EQ6</t>
  </si>
  <si>
    <t>INE848E07AP1</t>
  </si>
  <si>
    <t>INE848E07AQ9</t>
  </si>
  <si>
    <t>** 06.40 % NABARD - 31/07/2023</t>
  </si>
  <si>
    <t>INE261F08CA0</t>
  </si>
  <si>
    <t>INE752E08551</t>
  </si>
  <si>
    <t>INE752E08643</t>
  </si>
  <si>
    <t>INE031A08780</t>
  </si>
  <si>
    <t>** 07.47 % POWER FINANCE CORPORATION - 16/09/2021</t>
  </si>
  <si>
    <t>INE134E08IJ0</t>
  </si>
  <si>
    <t>INE848E07AO4</t>
  </si>
  <si>
    <t>INE848E07AY3</t>
  </si>
  <si>
    <t>INE848E07AZ0</t>
  </si>
  <si>
    <t>INE537P07380</t>
  </si>
  <si>
    <t>INE537P07232</t>
  </si>
  <si>
    <t>INE537P07430</t>
  </si>
  <si>
    <t>INE053F07934</t>
  </si>
  <si>
    <t>INE110L07120</t>
  </si>
  <si>
    <t>INE752E07GA4</t>
  </si>
  <si>
    <t>INE053F07BC1</t>
  </si>
  <si>
    <t>** 08.50 % NABARD - 31/01/2023</t>
  </si>
  <si>
    <t>INE261F08AT4</t>
  </si>
  <si>
    <t>INE537P07406</t>
  </si>
  <si>
    <t>INE537P07398</t>
  </si>
  <si>
    <t>** 08.27 % NATIONAL HIGHWAYS AUTHORITY OF INDIA - 28/03/2029</t>
  </si>
  <si>
    <t>INE906B07GP0</t>
  </si>
  <si>
    <t>(III) PRIVATELY PLACED/UNLISTED</t>
  </si>
  <si>
    <t>INE018E08086</t>
  </si>
  <si>
    <t>INE018E08078</t>
  </si>
  <si>
    <t>NON-CONVERTIBLE DEBENTURES/BONDS/FRN'S TOTAL</t>
  </si>
  <si>
    <t>INE001A14WZ4</t>
  </si>
  <si>
    <t>** - EXIM - CD - 14/12/2021</t>
  </si>
  <si>
    <t>INE514E16BV6</t>
  </si>
  <si>
    <t>INE144H14EI1</t>
  </si>
  <si>
    <t>NAV AS ON 31-MAR-21: RS.17.1224 (REGULAR PLAN - MONTHLY IDCW)</t>
  </si>
  <si>
    <t>NAV AS ON 31-MAR-21: RS.37.8968 (REGULAR PLAN - GROWTH)</t>
  </si>
  <si>
    <t>NAV AS ON 31-MAR-21: RS.18.3711 (DIRECT - MONTHLY IDCW)</t>
  </si>
  <si>
    <t>NAV AS ON 31-MAR-21: RS.40.4471 (DIRECT - GROWTH)</t>
  </si>
  <si>
    <t>NAV AS ON 31-MAR-21: RS.21.4629 (DIRECT - PERIODIC IDCW)</t>
  </si>
  <si>
    <t>NAV AS ON 30-SEP-20: RS.16.8097 (REGULAR PLAN - MONTHLY IDCW)</t>
  </si>
  <si>
    <t>NAV AS ON 30-SEP-20: RS.37.1893 (REGULAR PLAN - GROWTH)</t>
  </si>
  <si>
    <t>NAV AS ON 30-SEP-20: RS.17.9429 (DIRECT - MONTHLY IDCW)</t>
  </si>
  <si>
    <t>NAV AS ON 30-SEP-20: RS.39.5023 (DIRECT - GROWTH)</t>
  </si>
  <si>
    <t>NAV AS ON 30-SEP-20: RS.19.7315 (REGULAR PLAN - PERIODIC IDCW)</t>
  </si>
  <si>
    <t>NAV AS ON 30-SEP-20: RS.20.9617 (DIRECT - PERIODIC IDCW)</t>
  </si>
  <si>
    <t>INDUSTRY</t>
  </si>
  <si>
    <t/>
  </si>
  <si>
    <t>EQUITY &amp; EQUITY RELATED</t>
  </si>
  <si>
    <t>NA</t>
  </si>
  <si>
    <t>BANKS</t>
  </si>
  <si>
    <t>INE090A01021</t>
  </si>
  <si>
    <t>INE040A01034</t>
  </si>
  <si>
    <t>PETROLEUM PRODUCTS</t>
  </si>
  <si>
    <t>INE002A01018</t>
  </si>
  <si>
    <t>SOFTWARE</t>
  </si>
  <si>
    <t>INE009A01021</t>
  </si>
  <si>
    <t>INE467B01029</t>
  </si>
  <si>
    <t>CONSUMER NON DURABLES</t>
  </si>
  <si>
    <t>INE154A01025</t>
  </si>
  <si>
    <t>INE238A01034</t>
  </si>
  <si>
    <t>INE860A01027</t>
  </si>
  <si>
    <t>FINANCE</t>
  </si>
  <si>
    <t>INE018E01016</t>
  </si>
  <si>
    <t>INE237A01028</t>
  </si>
  <si>
    <t>INE470A01017</t>
  </si>
  <si>
    <t>CONSUMER DURABLES</t>
  </si>
  <si>
    <t>INE935N01020</t>
  </si>
  <si>
    <t>PHARMACEUTICALS</t>
  </si>
  <si>
    <t>INE089A01023</t>
  </si>
  <si>
    <t>INE192A01025</t>
  </si>
  <si>
    <t>INE280A01028</t>
  </si>
  <si>
    <t>LEISURE SERVICES</t>
  </si>
  <si>
    <t>INE797F01012</t>
  </si>
  <si>
    <t>INE030A01027</t>
  </si>
  <si>
    <t>INSURANCE</t>
  </si>
  <si>
    <t>INE795G01014</t>
  </si>
  <si>
    <t>POWER</t>
  </si>
  <si>
    <t>INE752E01010</t>
  </si>
  <si>
    <t>INDUSTRIAL PRODUCTS</t>
  </si>
  <si>
    <t>INE455K01017</t>
  </si>
  <si>
    <t>INE226A01021</t>
  </si>
  <si>
    <t>INE881D01027</t>
  </si>
  <si>
    <t>INE726G01019</t>
  </si>
  <si>
    <t>RETAILING</t>
  </si>
  <si>
    <t>INE663F01024</t>
  </si>
  <si>
    <t>CEMENT &amp; CEMENT PRODUCTS</t>
  </si>
  <si>
    <t>INE079A01024</t>
  </si>
  <si>
    <t>INE944F01028</t>
  </si>
  <si>
    <t>AUTO</t>
  </si>
  <si>
    <t>INE066A01021</t>
  </si>
  <si>
    <t>INE531A01024</t>
  </si>
  <si>
    <t>STATE BANK OF INDIA</t>
  </si>
  <si>
    <t>INE062A01020</t>
  </si>
  <si>
    <t>INE414G01012</t>
  </si>
  <si>
    <t>INE765G01017</t>
  </si>
  <si>
    <t>PESTICIDES</t>
  </si>
  <si>
    <t>INE462A01022</t>
  </si>
  <si>
    <t>INE917I01010</t>
  </si>
  <si>
    <t>INE361B01024</t>
  </si>
  <si>
    <t>INE182A01018</t>
  </si>
  <si>
    <t>AUTO ANCILLARIES</t>
  </si>
  <si>
    <t>INE883A01011</t>
  </si>
  <si>
    <t>INE481G01011</t>
  </si>
  <si>
    <t>INE012A01025</t>
  </si>
  <si>
    <t>INE018I01017</t>
  </si>
  <si>
    <t>INE059A01026</t>
  </si>
  <si>
    <t>INE585B01010</t>
  </si>
  <si>
    <t>INE782A01015</t>
  </si>
  <si>
    <t>INE563J01010</t>
  </si>
  <si>
    <t>EQUITY &amp; EQUITY RELATED TOTAL</t>
  </si>
  <si>
    <t>GOI 8.24% 15/02/2027</t>
  </si>
  <si>
    <t>IN0020060078</t>
  </si>
  <si>
    <t>GOI -  8.20% (24/09/2025)</t>
  </si>
  <si>
    <t>IN0020120047</t>
  </si>
  <si>
    <t>GOI - 7.73% (19/12/2034)</t>
  </si>
  <si>
    <t>IN0020150051</t>
  </si>
  <si>
    <t>GOI -  7.80% (11/04/2021)</t>
  </si>
  <si>
    <t>IN0020110022</t>
  </si>
  <si>
    <t>SDL MAHARASHTRA 8.44% (26/11/2024)</t>
  </si>
  <si>
    <t>IN2220140155</t>
  </si>
  <si>
    <t>** 07.42 % POWER FINANCE CORPORATION - 19/11/2024</t>
  </si>
  <si>
    <t>INE134E08KH0</t>
  </si>
  <si>
    <t>CRISIL- AAA(CE)</t>
  </si>
  <si>
    <t>INE861G08035</t>
  </si>
  <si>
    <t>INE831R07227</t>
  </si>
  <si>
    <t>B) REPO</t>
  </si>
  <si>
    <t>NAV AS ON 31-MAR-21: RS.23.4335 (REGULAR PLAN - GROWTH)</t>
  </si>
  <si>
    <t>NAV AS ON 31-MAR-21: RS.26.0801 (DIRECT - GROWTH)</t>
  </si>
  <si>
    <t>NAV AS ON 30-SEP-20: RS.21.9711 (REGULAR PLAN - GROWTH)</t>
  </si>
  <si>
    <t>NAV AS ON 30-SEP-20: RS.24.3017 (DIRECT - GROWTH)</t>
  </si>
  <si>
    <t>(A) TREPS</t>
  </si>
  <si>
    <t>NAV AS ON 31-MAR-21: RS.1083.5961 (REGULAR PLAN - GROWTH)</t>
  </si>
  <si>
    <t>NAV AS ON 31-MAR-21: RS.1085.9326 (DIRECT - GROWTH)</t>
  </si>
  <si>
    <t>NAV AS ON 30-SEP-20: RS.1067.9728 (REGULAR PLAN - GROWTH)</t>
  </si>
  <si>
    <t>NAV AS ON 30-SEP-20: RS.1069.6312 (DIRECT - GROWTH)</t>
  </si>
  <si>
    <t>GOI 8.20% (15/02/2022)</t>
  </si>
  <si>
    <t>IN0020060037</t>
  </si>
  <si>
    <t>GOI - 6.17% (15/07/2021)</t>
  </si>
  <si>
    <t>IN0020190099</t>
  </si>
  <si>
    <t>** - SMALL INDUST DEVLOP BANK  OF INDIA - CD - 25/03/2022</t>
  </si>
  <si>
    <t>INE556F16861</t>
  </si>
  <si>
    <t>INE002A14HL3</t>
  </si>
  <si>
    <t>INE660A14WA0</t>
  </si>
  <si>
    <t>** TREASURY BILL 364 DAYS (30/03/2022)</t>
  </si>
  <si>
    <t>IN002020Z527</t>
  </si>
  <si>
    <t>** - NABARD - CP - 30/07/2021</t>
  </si>
  <si>
    <t>INE261F14HQ3</t>
  </si>
  <si>
    <t>INE238A169V5</t>
  </si>
  <si>
    <t>INE477A14BF2</t>
  </si>
  <si>
    <t>INE115A14DA5</t>
  </si>
  <si>
    <t>INE477A14BE5</t>
  </si>
  <si>
    <t>INE001A14XM0</t>
  </si>
  <si>
    <t>INE296A14RI6</t>
  </si>
  <si>
    <t>INE601U14HB1</t>
  </si>
  <si>
    <t>** - EXIM - CP - 16/06/2021</t>
  </si>
  <si>
    <t>INE514E14PA5</t>
  </si>
  <si>
    <t>INE027E14JT1</t>
  </si>
  <si>
    <t>** - NABARD - CD - 08/02/2022</t>
  </si>
  <si>
    <t>INE261F16587</t>
  </si>
  <si>
    <t>INE095A16L30</t>
  </si>
  <si>
    <t>INE909H14OT3</t>
  </si>
  <si>
    <t>INE477S14BB3</t>
  </si>
  <si>
    <t>NAV AS ON 31-MAR-21: RS.3639.9733 (REGULAR PLAN - GROWTH)</t>
  </si>
  <si>
    <t>NAV AS ON 31-MAR-21: RS.3669.8736 (DIRECT - GROWTH)</t>
  </si>
  <si>
    <t>NAV AS ON 30-SEP-20: RS.3566.7121 (REGULAR PLAN - GROWTH)</t>
  </si>
  <si>
    <t>NAV AS ON 30-SEP-20: RS.3592.3291 (DIRECT - GROWTH)</t>
  </si>
  <si>
    <t>GOI - 5.85% (01/12/2030)</t>
  </si>
  <si>
    <t>IN0020200294</t>
  </si>
  <si>
    <t>** 06.40 % EMBASSY OFFICE PARKS REIT - 15/02/2024</t>
  </si>
  <si>
    <t>INE041007050</t>
  </si>
  <si>
    <t>IND AA</t>
  </si>
  <si>
    <t>INE477K07018</t>
  </si>
  <si>
    <t>ICRA- AAA(CE)</t>
  </si>
  <si>
    <t>INE163N08131</t>
  </si>
  <si>
    <t>CRISIL- AA</t>
  </si>
  <si>
    <t>INE118D07179</t>
  </si>
  <si>
    <t>CARE- AA</t>
  </si>
  <si>
    <t>INE081A08231</t>
  </si>
  <si>
    <t>INE115A07OR0</t>
  </si>
  <si>
    <t>NAV AS ON 31-MAR-21: RS.12.8241 (REGULAR PLAN - IDCW)</t>
  </si>
  <si>
    <t>NAV AS ON 31-MAR-21: RS.28.1747 (REGULAR PLAN - GROWTH)</t>
  </si>
  <si>
    <t>NAV AS ON 31-MAR-21: RS.14.2129 (DIRECT - IDCW)</t>
  </si>
  <si>
    <t>NAV AS ON 31-MAR-21: RS.30.5697 (DIRECT - GROWTH)</t>
  </si>
  <si>
    <t>NAV AS ON 30-SEP-20: RS.12.4906 (REGULAR PLAN - IDCW)</t>
  </si>
  <si>
    <t>NAV AS ON 30-SEP-20: RS.27.4265 (REGULAR PLAN - GROWTH)</t>
  </si>
  <si>
    <t>NAV AS ON 30-SEP-20: RS.13.7646 (DIRECT - IDCW)</t>
  </si>
  <si>
    <t>NAV AS ON 30-SEP-20: RS.29.6003 (DIRECT - GROWTH)</t>
  </si>
  <si>
    <t>GOI - 5.15% (09/11/2025)</t>
  </si>
  <si>
    <t>IN0020200278</t>
  </si>
  <si>
    <t>GOI - 7.69% (17/06/2043)</t>
  </si>
  <si>
    <t>IN0020190040</t>
  </si>
  <si>
    <t>** 09.10 % POWER FINANCE CORPORATION - 23/03/2029</t>
  </si>
  <si>
    <t>INE134E08JX9</t>
  </si>
  <si>
    <t>INE053F07BA5</t>
  </si>
  <si>
    <t>INE733E07KL3</t>
  </si>
  <si>
    <t>INE020B08CU7</t>
  </si>
  <si>
    <t>** 07.35 % NATIONAL HIGHWAYS AUTHORITY OF INDIA - 28/04/2030</t>
  </si>
  <si>
    <t>INE906B07HP8</t>
  </si>
  <si>
    <t>INE001A07SW3</t>
  </si>
  <si>
    <t>INE115A07OB4</t>
  </si>
  <si>
    <t>NAV AS ON 31-MAR-21: RS.64.8596 (REGULAR PLAN - GROWTH)</t>
  </si>
  <si>
    <t>NAV AS ON 31-MAR-21: RS.37.6549 (REGULAR PLAN - PERIODIC IDCW)</t>
  </si>
  <si>
    <t>NAV AS ON 31-MAR-21: RS.14.9501 (REGULAR PLAN - HALF YEARLY IDCW)</t>
  </si>
  <si>
    <t>NAV AS ON 31-MAR-21: RS.69.5462 (DIRECT - GROWTH)</t>
  </si>
  <si>
    <t>NAV AS ON 31-MAR-21: RS.39.5918 (DIRECT - PERIODIC IDCW)</t>
  </si>
  <si>
    <t>NAV AS ON 30-SEP-20: RS.63.5875 (REGULAR PLAN - GROWTH)</t>
  </si>
  <si>
    <t>NAV AS ON 30-SEP-20: RS.36.9211 (REGULAR PLAN - PERIODIC IDCW)</t>
  </si>
  <si>
    <t>NAV AS ON 30-SEP-20: RS.14.6637 (REGULAR PLAN - HALF YEARLY IDCW)</t>
  </si>
  <si>
    <t>NAV AS ON 30-SEP-20: RS.67.8849 (DIRECT - GROWTH)</t>
  </si>
  <si>
    <t>NAV AS ON 30-SEP-20: RS.38.6444 (DIRECT - PERIODIC IDCW)</t>
  </si>
  <si>
    <t>NAV AS ON 30-SEP-20: RS.15.8395 (DIRECT - HALF YEARLY IDCW)</t>
  </si>
  <si>
    <t>SDL MAHARASHTRA 9.39% (20/11/2023)</t>
  </si>
  <si>
    <t>IN2220130123</t>
  </si>
  <si>
    <t>SDL MAHARASHTRA 9.79% (25/09/2023)</t>
  </si>
  <si>
    <t>IN2220130081</t>
  </si>
  <si>
    <t>SDL GOA 9.77 % (26/02/2024).</t>
  </si>
  <si>
    <t>IN1420130065</t>
  </si>
  <si>
    <t>SDL MAHARASHTRA 8.62% (20/02/2023)</t>
  </si>
  <si>
    <t>IN2220120108</t>
  </si>
  <si>
    <t>SDL HARYANA  9.71% (12/03/2024)</t>
  </si>
  <si>
    <t>IN1620130204</t>
  </si>
  <si>
    <t>SDL ANDHRA PRADESH 9.48% (26/03/2024)</t>
  </si>
  <si>
    <t>IN1020130176</t>
  </si>
  <si>
    <t>GOI - 7.95% (28-8-2032)</t>
  </si>
  <si>
    <t>IN0020020106</t>
  </si>
  <si>
    <t>** TREASURY BILL 182 DAYS (15/07/2021)</t>
  </si>
  <si>
    <t>IN002020Y413</t>
  </si>
  <si>
    <t>** TREASURY BILL 364 DAYS (22/07/2021)</t>
  </si>
  <si>
    <t>IN002020Z162</t>
  </si>
  <si>
    <t>** TREASURY BILL 182 DAYS (08/07/2021)</t>
  </si>
  <si>
    <t>IN002020Y405</t>
  </si>
  <si>
    <t>NAV AS ON 31-MAR-21: RS.17.0261 (REGULAR PLAN - IDCW)</t>
  </si>
  <si>
    <t>NAV AS ON 31-MAR-21: RS.27.8775 (RP280225 - IDCW)</t>
  </si>
  <si>
    <t>NAV AS ON 31-MAR-21: RS.18.5917 (DIRECT - IDCW)</t>
  </si>
  <si>
    <t>NAV AS ON 31-MAR-21: RS.65.9983 (DIRECT - GROWTH)</t>
  </si>
  <si>
    <t>NAV AS ON 31-MAR-21: RS.61.3722 (REGULAR PLAN - GROWTH)</t>
  </si>
  <si>
    <t>NAV AS ON 30-SEP-20: RS.16.9195 (REGULAR PLAN - IDCW)</t>
  </si>
  <si>
    <t>NAV AS ON 30-SEP-20: RS.27.6621 (RP280225 - IDCW)</t>
  </si>
  <si>
    <t>NAV AS ON 30-SEP-20: RS.27.7072 (RP280225 - GROWTH)</t>
  </si>
  <si>
    <t>NAV AS ON 30-SEP-20: RS.18.3936 (DIRECT - IDCW)</t>
  </si>
  <si>
    <t>NAV AS ON 30-SEP-20: RS.65.2576 (DIRECT - GROWTH)</t>
  </si>
  <si>
    <t>NAV AS ON 30-SEP-20: RS.60.9635 (REGULAR PLAN - GROWTH)</t>
  </si>
  <si>
    <t>(I) NON-CONVERTIBLE DEBENTURES/BONDS/ZCB</t>
  </si>
  <si>
    <t>INE756I07CI8</t>
  </si>
  <si>
    <t>INE296A07QQ5</t>
  </si>
  <si>
    <t>INE031A08632</t>
  </si>
  <si>
    <t>INE020B08BF0</t>
  </si>
  <si>
    <t>** 08.81 % SMALL INDUST DEVLOP BANK  OF INDIA - 25/01/2022</t>
  </si>
  <si>
    <t>INE556F08JI1</t>
  </si>
  <si>
    <t>INE752E07MF1</t>
  </si>
  <si>
    <t>INE002A08575</t>
  </si>
  <si>
    <t>INE115A07NM3</t>
  </si>
  <si>
    <t>** 08.18 % POWER FINANCE CORPORATION - 19/03/2022</t>
  </si>
  <si>
    <t>INE134E08JW1</t>
  </si>
  <si>
    <t>** 08.55 % POWER FINANCE CORPORATION - 09/12/2021</t>
  </si>
  <si>
    <t>INE134E08GT3</t>
  </si>
  <si>
    <t>INE752E07ES1</t>
  </si>
  <si>
    <t>INE115A07BY3</t>
  </si>
  <si>
    <t>** 09.20 % POWER FINANCE CORPORATION - 07/07/2021</t>
  </si>
  <si>
    <t>INE134E08GA3</t>
  </si>
  <si>
    <t>NAV AS ON 31-MAR-21: RS.12.5026 (DIRECT - IDCW)</t>
  </si>
  <si>
    <t>NAV AS ON 31-MAR-21: RS.12.5026 (DIRECT - GROWTH)</t>
  </si>
  <si>
    <t>NAV AS ON 30-SEP-20: RS.12.1306 (REGULAR PLAN - IDCW)</t>
  </si>
  <si>
    <t>NAV AS ON 30-SEP-20: RS.12.1305 (REGULAR PLAN - GROWTH)</t>
  </si>
  <si>
    <t>NAV AS ON 30-SEP-20: RS.12.1871 (DIRECT - GROWTH)</t>
  </si>
  <si>
    <t>INE860H07GD2</t>
  </si>
  <si>
    <t>** 08.40 % SMALL INDUST DEVLOP BANK  OF INDIA - 10/08/2021</t>
  </si>
  <si>
    <t>INE556F08JH3</t>
  </si>
  <si>
    <t>INE306N07KH7</t>
  </si>
  <si>
    <t>INE306N07KD6</t>
  </si>
  <si>
    <t>INE883A07174</t>
  </si>
  <si>
    <t>INE020B08591</t>
  </si>
  <si>
    <t>NAV AS ON 31-MAR-21: RS.12.4021 (REGULAR PLAN - IDCW)</t>
  </si>
  <si>
    <t>NAV AS ON 31-MAR-21: RS.12.4021 (REGULAR PLAN - GROWTH)</t>
  </si>
  <si>
    <t>NAV AS ON 31-MAR-21: RS.12.5039 (DIRECT - IDCW)</t>
  </si>
  <si>
    <t>NAV AS ON 31-MAR-21: RS.12.5039 (DIRECT - GROWTH)</t>
  </si>
  <si>
    <t>NAV AS ON 30-SEP-20: RS.12.1757 (DIRECT - IDCW)</t>
  </si>
  <si>
    <t>NAV AS ON 30-SEP-20: RS.12.1757 (DIRECT - GROWTH)</t>
  </si>
  <si>
    <t>INE975F07GB6</t>
  </si>
  <si>
    <t>INE481G07182</t>
  </si>
  <si>
    <t>INE020B08CA9</t>
  </si>
  <si>
    <t>INE752E07MZ9</t>
  </si>
  <si>
    <t>INE377Y07078</t>
  </si>
  <si>
    <t>NAV AS ON 31-MAR-21: RS.12.4592 (REGULAR PLAN - IDCW)</t>
  </si>
  <si>
    <t>NAV AS ON 31-MAR-21: RS.12.4592 (REGULAR PLAN - GROWTH)</t>
  </si>
  <si>
    <t>NAV AS ON 31-MAR-21: RS.12.5617 (DIRECT - IDCW)</t>
  </si>
  <si>
    <t>NAV AS ON 31-MAR-21: RS.12.5617 (DIRECT - GROWTH)</t>
  </si>
  <si>
    <t>NAV AS ON 30-SEP-20: RS.12.1609 (REGULAR PLAN - IDCW)</t>
  </si>
  <si>
    <t>NAV AS ON 30-SEP-20: RS.12.1609 (REGULAR PLAN - GROWTH)</t>
  </si>
  <si>
    <t>NAV AS ON 30-SEP-20: RS.12.2453 (DIRECT - IDCW)</t>
  </si>
  <si>
    <t>NAV AS ON 30-SEP-20: RS.12.2453 (DIRECT - GROWTH)</t>
  </si>
  <si>
    <t>CRISIL- AA-</t>
  </si>
  <si>
    <t>INE265J07233</t>
  </si>
  <si>
    <t>INE477L07883</t>
  </si>
  <si>
    <t>INE647O08073</t>
  </si>
  <si>
    <t>INE377Y07045</t>
  </si>
  <si>
    <t>INE950O07305</t>
  </si>
  <si>
    <t>INE027E07709</t>
  </si>
  <si>
    <t>** 09.36 % POWER FINANCE CORPORATION - 01/08/2021</t>
  </si>
  <si>
    <t>INE134E08DR4</t>
  </si>
  <si>
    <t>** 09.38 % EXIM - 29/09/2021</t>
  </si>
  <si>
    <t>INE514E08AG6</t>
  </si>
  <si>
    <t>CRISIL- AA+</t>
  </si>
  <si>
    <t>INE721A07NV9</t>
  </si>
  <si>
    <t>NAV AS ON 31-MAR-21: RS.12.1945 (REGULAR PLAN - IDCW)</t>
  </si>
  <si>
    <t>NAV AS ON 31-MAR-21: RS.12.1945 (REGULAR PLAN - GROWTH)</t>
  </si>
  <si>
    <t>NAV AS ON 30-SEP-20: RS.11.8394 (REGULAR PLAN - IDCW)</t>
  </si>
  <si>
    <t>NAV AS ON 30-SEP-20: RS.11.8394 (REGULAR PLAN - GROWTH)</t>
  </si>
  <si>
    <t>NAV AS ON 30-SEP-20: RS.11.9294 (DIRECT - IDCW)</t>
  </si>
  <si>
    <t>NAV AS ON 30-SEP-20: RS.11.9293 (DIRECT - GROWTH)</t>
  </si>
  <si>
    <t>INE001A07PJ6</t>
  </si>
  <si>
    <t>RECORD_DATE</t>
  </si>
  <si>
    <t>NAV As on Record Date</t>
  </si>
  <si>
    <t>DIVIDEND PER UNIT(HUF &amp; INDIVIDUALS)</t>
  </si>
  <si>
    <t>DIVIDEND PER UNIT(OTHERS)</t>
  </si>
  <si>
    <t>Oct'20</t>
  </si>
  <si>
    <t>1003.5288-1003.5288</t>
  </si>
  <si>
    <t xml:space="preserve">Nov'20 </t>
  </si>
  <si>
    <t>Dec'20</t>
  </si>
  <si>
    <t>Jan'21</t>
  </si>
  <si>
    <t>Feb'21</t>
  </si>
  <si>
    <t>Mar'21</t>
  </si>
  <si>
    <t>1003.5316-1003.5316</t>
  </si>
  <si>
    <t>Nov'20</t>
  </si>
  <si>
    <t>1114.5200-1114.5200</t>
  </si>
  <si>
    <t xml:space="preserve">Feb'21 </t>
  </si>
  <si>
    <t>1001.5157-1001.5157</t>
  </si>
  <si>
    <t>1001.5187-1001.5187</t>
  </si>
  <si>
    <t>1000.000-1000.000</t>
  </si>
  <si>
    <t>TATA SHORT TERM BOND FUND(The scheme has 1 segregated portfolio which was created under Tata Corporate Bond Fund.)</t>
  </si>
  <si>
    <t>TATA MEDIUM TERM FUND  ( SCHEME HAS 1 SEGRGRATED PORTFOLIO)</t>
  </si>
  <si>
    <t>TATA TREASURY ADVANTAGE FUND  ( SCHEME HAS 1 SEGRGRATED PORTFOLIO)</t>
  </si>
  <si>
    <t>NOTE:</t>
  </si>
  <si>
    <t>There are no investments in Partly Paid up Debentures.</t>
  </si>
  <si>
    <t>TATA FIXED MATURITY PLAN-SERIES 53 SCHEME - A</t>
  </si>
  <si>
    <t>TATA FIXED MATURITY PLAN-SERIES 53 SCHEME - B</t>
  </si>
  <si>
    <t>TATA FIXED MATURITY PLAN-SERIES 54 SCHEME - A</t>
  </si>
  <si>
    <t>TATA FIXED MATURITY PLAN-SERIES 55 SCHEME - A</t>
  </si>
  <si>
    <t>TATA FIXED MATURITY PLAN-SERIES 55 SCHEME - B</t>
  </si>
  <si>
    <t>TATA FIXED MATURITY PLAN-SERIES 55 SCHEME - D</t>
  </si>
  <si>
    <t>TATA FIXED MATURITY PLAN-SERIES 55 SCHEME - E</t>
  </si>
  <si>
    <t>TATA FIXED MATURITY PLAN-SERIES 55 SCHEME - F</t>
  </si>
  <si>
    <t>TATA FIXED MATURITY PLAN-SERIES 55 SCHEME - G</t>
  </si>
  <si>
    <t>TATA FIXED MATURITY PLAN-SERIES 55 SCHEME - I</t>
  </si>
  <si>
    <t>TATA FIXED MATURITY PLAN-SERIES 56 SCHEME - A</t>
  </si>
  <si>
    <t>TATA FIXED MATURITY PLAN-SERIES 56 SCHEME - B</t>
  </si>
  <si>
    <t>TATA FIXED MATURITY PLAN-SERIES 56 SCHEME - C</t>
  </si>
  <si>
    <t>TATA FIXED MATURITY PLAN-SERIES 56 SCHEME - D</t>
  </si>
  <si>
    <t>TATA FIXED MATURITY PLAN-SERIES 56 SCHEME - F</t>
  </si>
  <si>
    <t>TATA FIXED MATURITY PLAN-SERIES 56 SCHEME - F (CLOSE ENDED SCHEME)</t>
  </si>
  <si>
    <t>TATA FIXED MATURITY PLAN-SERIES 56 SCHEME - D (CLOSE ENDED SCHEME)</t>
  </si>
  <si>
    <t>TATA FIXED MATURITY PLAN-SERIES 56 SCHEME - C (CLOSE ENDED SCHEME)</t>
  </si>
  <si>
    <t>TATA FIXED MATURITY PLAN-SERIES 56 SCHEME - B (CLOSE ENDED SCHEME)</t>
  </si>
  <si>
    <t>TATA FIXED MATURITY PLAN-SERIES 56 SCHEME - A (CLOSE ENDED SCHEME)</t>
  </si>
  <si>
    <t>TATA FIXED MATURITY PLAN-SERIES 55 SCHEME - I (CLOSE ENDED SCHEME)</t>
  </si>
  <si>
    <t>TATA FIXED MATURITY PLAN-SERIES 55 SCHEME - G (CLOSE ENDED SCHEME)</t>
  </si>
  <si>
    <t>TATA FIXED MATURITY PLAN-SERIES 55 SCHEME - F (CLOSE ENDED SCHEME)</t>
  </si>
  <si>
    <t>TATA FIXED MATURITY PLAN-SERIES 55 SCHEME - E (CLOSE ENDED SCHEME)</t>
  </si>
  <si>
    <t>TATA FIXED MATURITY PLAN-SERIES 55 SCHEME - D (CLOSE ENDED SCHEME)</t>
  </si>
  <si>
    <t>TATA FIXED MATURITY PLAN-SERIES 55 SCHEME - B (CLOSE ENDED SCHEME)</t>
  </si>
  <si>
    <t>TATA FIXED MATURITY PLAN-SERIES 55 SCHEME - A (CLOSE ENDED SCHEME)</t>
  </si>
  <si>
    <t>TATA FIXED MATURITY PLAN-SERIES 54 SCHEME - A (CLOSE ENDED SCHEME)</t>
  </si>
  <si>
    <t>TATA FIXED MATURITY PLAN-SERIES 53 SCHEME - B (CLOSE ENDED SCHEME)</t>
  </si>
  <si>
    <t>TATA FIXED MATURITY PLAN-SERIES 53 SCHEME - A (CLOSE ENDED SCHEME)</t>
  </si>
  <si>
    <t>** - RELIANCE INDUSTRIES LTD - CP - 28/06/2021</t>
  </si>
  <si>
    <t>** - SUNDARAM FIN LTD - CP - 26/08/2021</t>
  </si>
  <si>
    <t>** - AXIS BANK LTD - CD - 10/03/2022</t>
  </si>
  <si>
    <t>** - DEUTSCHE INVESTMENT INDIA PVT LTD - CP - 11/03/2022</t>
  </si>
  <si>
    <t>** - BIRLA GROUP HOLDINGS PRIVATE LTD - CP - 14/06/2021</t>
  </si>
  <si>
    <t>** - AXIS BANK LTD - CD - 23/08/2021</t>
  </si>
  <si>
    <t>** - CAN FIN HOMES LTD - CP - 18/01/2022</t>
  </si>
  <si>
    <t>** - LIC HOUSING FINANCE LTD - CP - 14/02/2022</t>
  </si>
  <si>
    <t>** - CAN FIN HOMES LTD - CP - 08/02/2022</t>
  </si>
  <si>
    <t>** - HDFC LTD - CP - 28/02/2022</t>
  </si>
  <si>
    <t>** - BAJAJ FINANCE LTD - CP - 16/02/2022</t>
  </si>
  <si>
    <t>** - NETWORK 18  MEDIA &amp; INVESTMENTS LTD - CP - 25/02/2022</t>
  </si>
  <si>
    <t>** - L&amp;T INFRASTUCTURE FINANCE CO LTD - CP - 17/02/2022</t>
  </si>
  <si>
    <t>** - TATA MOTORS FINANCE LTD - CP - 21/02/2022</t>
  </si>
  <si>
    <t>** - TATA TELESERVICES LTD - CP - 01/12/2021</t>
  </si>
  <si>
    <t>** - L&amp;T INFRASTUCTURE FINANCE CO LTD - CP - 15/06/2021</t>
  </si>
  <si>
    <t>** - L&amp;T FINANCE LTD - CP - 15/06/2021</t>
  </si>
  <si>
    <t>** - INDUSIND BANK LTD - CD - 28/02/2022</t>
  </si>
  <si>
    <t>** - TMF HOLDINGS LTD - CP - 11/02/2022</t>
  </si>
  <si>
    <t>** - TATA MOTORS FINANCE SOLUTIONS LTD - CP - 07/03/2022</t>
  </si>
  <si>
    <t>** - TATA TELESERVICES (MAHARASHTRA) LTD - CP - 28/02/2022</t>
  </si>
  <si>
    <t>** - TATA TELESERVICES (MAHARASHTRA) LTD - CP - 11/03/2022</t>
  </si>
  <si>
    <t>** - TATA TELESERVICES LTD - CP - 11/03/2022</t>
  </si>
  <si>
    <t>** - CHOLAMANDALAM INVT &amp; FIN  CO LTD - CP - 25/06/2021</t>
  </si>
  <si>
    <t>** 05.78 % CHENNAI PETROLEUM CORPORATION LTD - 17/07/2025</t>
  </si>
  <si>
    <t>** 06.64 % MANGALORE REFINERY &amp; PETROCHEMICALS LTD - 14/04/2023</t>
  </si>
  <si>
    <t>** 07.60 % GRASIM INDUSTRIES LTD - 04/06/2024</t>
  </si>
  <si>
    <t>** RELIANCE INDUSTRIES LTD - 21/09/2023 - FRB</t>
  </si>
  <si>
    <t>** 06.44 % INDIAN OIL CORP LTD - 14/04/2023</t>
  </si>
  <si>
    <t>** 05.05 % INDIAN OIL CORP LTD - 25/11/2022</t>
  </si>
  <si>
    <t>** 07.20 % SIKKA PORTS AND TERMINALS LTD - 16/06/2023</t>
  </si>
  <si>
    <t>** 07.09 % REC LTD - 13/12/2022</t>
  </si>
  <si>
    <t>** 09.25 % RELIANCE INDUSTRIES LTD - 16/06/2024</t>
  </si>
  <si>
    <t>** 07.40 % LIC HOUSING FINANCE LTD - 06/09/2024</t>
  </si>
  <si>
    <t>** 07.05 % HOUSING &amp; URBAN DEVELOPMENT CORPORATION LTD - 13/10/2022</t>
  </si>
  <si>
    <t>** 05.69 % REC LTD - 30/09/2023</t>
  </si>
  <si>
    <t>** 08.10 % TATA CAPITAL HOUSING FINANCE LTD - 14/01/2023</t>
  </si>
  <si>
    <t>** 07.35 % HDFC LTD - 10/02/2025</t>
  </si>
  <si>
    <t>** 07.67 % L&amp;T INFRASTUCTURE FINANCE CO LTD - 18/03/2022</t>
  </si>
  <si>
    <t>** 07.50 % NHPC LTD - 07/10/2026</t>
  </si>
  <si>
    <t>** 07.50 % NHPC LTD - 07/10/2027</t>
  </si>
  <si>
    <t>** 08.24 % POWER GRID CORPORATION OF INDIA LTD - 14/02/2029</t>
  </si>
  <si>
    <t>** 06.85 % POWER GRID CORPORATION OF INDIA LTD - 15/04/2025</t>
  </si>
  <si>
    <t>** 06.09 % HOUSING &amp; URBAN DEVELOPMENT CORPORATION LTD - 24/06/2023</t>
  </si>
  <si>
    <t>** 07.50 % NHPC LTD - 07/10/2025</t>
  </si>
  <si>
    <t>** 07.13 % NHPC LTD - 11/02/2026</t>
  </si>
  <si>
    <t>** 07.13 % NHPC LTD - 11/02/2027</t>
  </si>
  <si>
    <t>** 07.75 % INDIA INFRADEBT LTD - 30/08/2022</t>
  </si>
  <si>
    <t>** 08.24 % INDIA INFRADEBT LTD - 30/08/2021</t>
  </si>
  <si>
    <t>** 09.25 % INDIA INFRADEBT LTD - 19/06/2023</t>
  </si>
  <si>
    <t>** 07.24 % INDIAN RAILWAYS FINANCE CORPORATION LTD - 08/11/2021</t>
  </si>
  <si>
    <t>** 08.70 % RELIANCE INDUSTRIES LTD - 18/07/2021</t>
  </si>
  <si>
    <t>** 08.80 % POWER GRID CORPORATION OF INDIA LTD - 29/09/2021</t>
  </si>
  <si>
    <t>** 08.35 % INDIAN RAILWAYS FINANCE CORPORATION LTD - 13/03/2029</t>
  </si>
  <si>
    <t>** 08.37 % INDIA INFRADEBT LTD - 28/02/2023</t>
  </si>
  <si>
    <t>** 07.90 % INDIA INFRADEBT LTD - 31/10/2022</t>
  </si>
  <si>
    <t>** 08.30 % SBI CARDS &amp; PAYMENT SERVICES LTD - 17/05/2023</t>
  </si>
  <si>
    <t>** 08.10 % SBI CARDS &amp; PAYMENT SERVICES LTD - 17/10/2023</t>
  </si>
  <si>
    <t>** - HDFC LTD - CP - 28/10/2021</t>
  </si>
  <si>
    <t>** - AXIS BANK LTD - CD - 17/12/2021</t>
  </si>
  <si>
    <t>** - AXIS BANK LTD - CD - 24/11/2021</t>
  </si>
  <si>
    <t>** - AXIS BANK LTD - CD - 22/10/2021</t>
  </si>
  <si>
    <t>** 06.99 % HDFC LTD - 25/11/2021</t>
  </si>
  <si>
    <t>** 05.04 % INDIAN RAILWAYS FINANCE CORPORATION LTD - 05/05/2023</t>
  </si>
  <si>
    <t>** 08.44 % REC LTD - 04/12/2021</t>
  </si>
  <si>
    <t>** 06.32 % REC LTD - 31/12/2021</t>
  </si>
  <si>
    <t>** 07.33 % SUNDARAM FIN LTD - 22/04/2022</t>
  </si>
  <si>
    <t>** 07.22 % LIC HOUSING FINANCE LTD - 19/11/2021</t>
  </si>
  <si>
    <t>** 06.55 % MAHINDRA &amp; MAHINDRA FINANCIAL SERVICES LTD - 28/06/2022</t>
  </si>
  <si>
    <t>** 06.22 % HDFC LTD - 10/12/2021</t>
  </si>
  <si>
    <t>** SUNDARAM FIN LTD - 05/04/2022 - ZCB</t>
  </si>
  <si>
    <t>** 06.55 % NTPC LTD - 17/04/2023</t>
  </si>
  <si>
    <t>** 06.19 % INDIAN RAILWAYS FINANCE CORPORATION LTD - 28/04/2023</t>
  </si>
  <si>
    <t>** 06.99 % REC LTD - 31/12/2021</t>
  </si>
  <si>
    <t>** 08.43 % KOTAK MAHINDRA PRIME LTD - 28/06/2021</t>
  </si>
  <si>
    <t>** 06.65 % MOTHERSON SUMI SYSTEMS LTD - 14/09/2023</t>
  </si>
  <si>
    <t>** 08.23 % HOUSING &amp; URBAN DEVELOPMENT CORPORATION LTD - 15/04/2022</t>
  </si>
  <si>
    <t>** 05.84 % TATA CAPITAL FINANCIAL SERVICES LTD - 17/03/2023</t>
  </si>
  <si>
    <t>** BAJAJ HOUSING FINANCE LTD - 05/04/2022 - ZCB</t>
  </si>
  <si>
    <t>** 07.28 % HDFC LTD - 26/09/2022</t>
  </si>
  <si>
    <t>** 07.62 % HOUSING &amp; URBAN DEVELOPMENT CORPORATION LTD - 15/07/2022</t>
  </si>
  <si>
    <t>** 08.95 % JAMNAGAR UTILITIES &amp; POWER PVT. LTD - 26/04/2023</t>
  </si>
  <si>
    <t>** 08.27 % REC LTD - 09/03/2022</t>
  </si>
  <si>
    <t>** 06.59 % INDIAN RAILWAYS FINANCE CORPORATION LTD - 14/04/2023</t>
  </si>
  <si>
    <t>** 08.50 % NHPC LTD - 14/07/2022</t>
  </si>
  <si>
    <t>** 07.03 % LIC HOUSING FINANCE LTD - 28/12/2021</t>
  </si>
  <si>
    <t>** 09.40 % L&amp;T HOUSING FINANCE LTD - 11/10/2021</t>
  </si>
  <si>
    <t>** 09.75 % REC LTD - 11/11/2021</t>
  </si>
  <si>
    <t>** 10.25 % SIKKA PORTS AND TERMINALS LTD - 22/08/2021</t>
  </si>
  <si>
    <t>** - CHOLAMANDALAM INVT &amp; FIN  CO LTD - CP - 18/11/2021</t>
  </si>
  <si>
    <t>** - AXIS BANK LTD - CD - 17/09/2021</t>
  </si>
  <si>
    <t>** - TATA MOTORS FINANCE LTD - CP - 30/08/2021</t>
  </si>
  <si>
    <t>** - TATA MOTORS FINANCE LTD - CP - 28/12/2021</t>
  </si>
  <si>
    <t>** - RELIANCE INDUSTRIES LTD - CP - 11/06/2021</t>
  </si>
  <si>
    <t>** - HDFC LTD - CP - 24/09/2021</t>
  </si>
  <si>
    <t>** - AXIS BANK LTD - CD - 10/06/2021</t>
  </si>
  <si>
    <t>** 08.90 % DEWAN HOUSING FIN CORPORATION LTD - 04/06/2021</t>
  </si>
  <si>
    <t>** 09.65 % GREEN INFRA WIND ENERGY LTD - 04/08/2023</t>
  </si>
  <si>
    <t>** 08.00 % ONGC PETRO-ADDITIONS LTD - 11/04/2025</t>
  </si>
  <si>
    <t>** 07.25 % NUVOCO VISTAS CORPORATION LTD - 25/09/2023</t>
  </si>
  <si>
    <t>** 07.70 % TATA STEEL LTD - 13/03/2025</t>
  </si>
  <si>
    <t>** 07.97 % LIC HOUSING FINANCE LTD - 28/01/2030</t>
  </si>
  <si>
    <t>** - FEDERAL BANK LTD - CD - 07/06/2021</t>
  </si>
  <si>
    <t>** - KOTAK SECURITIES LTD - CP - 16/04/2021</t>
  </si>
  <si>
    <t>** - BAJAJ HOUSING FINANCE LTD - CP - 23/04/2021</t>
  </si>
  <si>
    <t>** - KOTAK SECURITIES LTD - CP - 31/05/2021</t>
  </si>
  <si>
    <t>** - HDFC LTD - CP - 30/04/2021</t>
  </si>
  <si>
    <t>** - HDFC LTD - CP - 16/06/2021</t>
  </si>
  <si>
    <t>** - RELIANCE INDUSTRIES LTD - CP - 06/05/2021</t>
  </si>
  <si>
    <t>** - BIRLA GROUP HOLDINGS PRIVATE LTD - CP - 03/06/2021</t>
  </si>
  <si>
    <t>** - TATA MOTORS FINANCE LTD - CP - 30/04/2021</t>
  </si>
  <si>
    <t>** - NLC INDIA LTD - CP - 05/05/2021</t>
  </si>
  <si>
    <t>** - INDUS TOWERS LTD - CP - 26/04/2021</t>
  </si>
  <si>
    <t>** - CHENNAI PETROLEUM CORPORATION LTD - CP - 03/06/2021</t>
  </si>
  <si>
    <t>** - INDIAN OIL CORP LTD - CP - 22/04/2021</t>
  </si>
  <si>
    <t>** - TATA TELESERVICES (MAHARASHTRA) LTD - CP - 06/05/2021</t>
  </si>
  <si>
    <t>** - SBI DFHI LTD - CP - 18/05/2021</t>
  </si>
  <si>
    <t>** - HDFC LTD - CP - 25/05/2021</t>
  </si>
  <si>
    <t>** - MANGALORE REFINERY &amp; PETROCHEMICALS LTD - CP - 16/06/2021</t>
  </si>
  <si>
    <t>** - JULIUS BAER CAPITAL IND PVT LTD - CP - 16/06/2021</t>
  </si>
  <si>
    <t>** - CHENNAI PETROLEUM CORPORATION LTD - CP - 19/04/2021</t>
  </si>
  <si>
    <t>** - JULIUS BAER CAPITAL IND PVT LTD - CP - 25/06/2021</t>
  </si>
  <si>
    <t>** - BAHADUR CHAND INVESTMENTS PVT. LTD - CP - 30/04/2021</t>
  </si>
  <si>
    <t>** - TATA MOTORS FINANCE LTD - CP - 28/05/2021</t>
  </si>
  <si>
    <t>** - HDFC LTD - CP - 20/05/2021</t>
  </si>
  <si>
    <t>** 07.15 % MUTHOOT FINANCE LTD - 25/11/2022</t>
  </si>
  <si>
    <t>** 06.60 % REC LTD - 21/03/2022</t>
  </si>
  <si>
    <t>** 08.82 % HDB FINANCIAL SERVICES LTD - 09/09/2021</t>
  </si>
  <si>
    <t>** - NTPC LTD - CP - 09/08/2021</t>
  </si>
  <si>
    <t>** - CAN FIN HOMES LTD - CP - 23/06/2021</t>
  </si>
  <si>
    <t>** - INDUSIND BANK LTD - CD - 11/06/2021</t>
  </si>
  <si>
    <t>** - RELIANCE INDUSTRIES LTD - CP - 25/06/2021</t>
  </si>
  <si>
    <t>** - DEUTSCHE INVESTMENT INDIA PVT LTD - CP - 30/04/2021</t>
  </si>
  <si>
    <t>** - AXIS BANK LTD - CD - 28/05/2021</t>
  </si>
  <si>
    <t>ICICI BANK LTD</t>
  </si>
  <si>
    <t>HDFC BANK LTD</t>
  </si>
  <si>
    <t>RELIANCE INDUSTRIES LTD</t>
  </si>
  <si>
    <t>INFOSYS LTD</t>
  </si>
  <si>
    <t>TATA CONSULTANCY SERVICES LTD</t>
  </si>
  <si>
    <t>ITC LTD</t>
  </si>
  <si>
    <t>AXIS BANK LTD</t>
  </si>
  <si>
    <t>HCL TECHNOLOGIES LTD</t>
  </si>
  <si>
    <t>SBI CARDS AND PAYMENT SERVICES LTD</t>
  </si>
  <si>
    <t>KOTAK MAHINDRA BANK LTD</t>
  </si>
  <si>
    <t>3M INDIA LTD</t>
  </si>
  <si>
    <t>DIXON TECHNOLOGIES (INDIA) LTD</t>
  </si>
  <si>
    <t>DR REDDYs LABORATORIES LTD</t>
  </si>
  <si>
    <t>TATA CONSUMER PRODUCTS LTD</t>
  </si>
  <si>
    <t>TITAN COMPANY LTD</t>
  </si>
  <si>
    <t>JUBILANT FOODWORKS LTD</t>
  </si>
  <si>
    <t>HINDUSTAN UNILEVER LTD</t>
  </si>
  <si>
    <t>HDFC LIFE INSURANCE CO. LTD</t>
  </si>
  <si>
    <t>POWER GRID CORPORATION OF INDIA LTD</t>
  </si>
  <si>
    <t>POLYCAB INDIA LTD</t>
  </si>
  <si>
    <t>VOLTAS LTD</t>
  </si>
  <si>
    <t>ORACLE FINANCIALS SERVICES SOFT LTD</t>
  </si>
  <si>
    <t>ICICI PRUDENTIAL LIFE INSURANCE COMPANY LTD</t>
  </si>
  <si>
    <t>INFO EDGE (INDIA) LTD</t>
  </si>
  <si>
    <t>AMBUJA CEMENTS LTD</t>
  </si>
  <si>
    <t>RADICO KHAITAN LTD</t>
  </si>
  <si>
    <t>EICHER MOTORS LTD</t>
  </si>
  <si>
    <t>KANSAI NEROLAC PAINTS LTD</t>
  </si>
  <si>
    <t>MUTHOOT FINANCE LTD</t>
  </si>
  <si>
    <t>ICICI LOMBARD GENERAL INSURANCE CO. LTD</t>
  </si>
  <si>
    <t>BAYER CROPSCIENCE LTD</t>
  </si>
  <si>
    <t>BAJAJ AUTO LTD</t>
  </si>
  <si>
    <t>DIVI LABORATORIES LTD</t>
  </si>
  <si>
    <t>PFIZER LTD</t>
  </si>
  <si>
    <t>MRF LTD</t>
  </si>
  <si>
    <t>ULTRATECH CEMENT LTD</t>
  </si>
  <si>
    <t>ACC LTD</t>
  </si>
  <si>
    <t>MINDTREE LTD</t>
  </si>
  <si>
    <t>CIPLA LTD</t>
  </si>
  <si>
    <t>MARUTI SUZUKI INDIA LTD</t>
  </si>
  <si>
    <t>JOHNSON CONTROLS - HITACHI AIR CONDITIONING INDIA LTD</t>
  </si>
  <si>
    <t>ASTEC LIFESCIENCES LTD</t>
  </si>
  <si>
    <t>** 09.95 % FOOD CORPORATION OF INDIA LTD - 07/03/2022</t>
  </si>
  <si>
    <t>** ADITYA BIRLA HOUSING FINANCE LTD - 26/10/2021 - ZCB</t>
  </si>
  <si>
    <t>** 08.55 % INDIAN RAILWAYS FINANCE CORPORATION LTD - 21/02/2029</t>
  </si>
  <si>
    <t>** 07.32 % NTPC LTD - 17/07/2029</t>
  </si>
  <si>
    <t>** 07.55 % REC LTD - 11/05/2030</t>
  </si>
  <si>
    <t>** 06.83 % HDFC LTD - 08/01/2031</t>
  </si>
  <si>
    <t>** 08.70 % LIC HOUSING FINANCE LTD - 23/03/2029</t>
  </si>
  <si>
    <t>** 07.13 % NHPC LTD - 11/02/2028</t>
  </si>
  <si>
    <t>** 04.96 % LIC HOUSING FINANCE LTD - 14/09/2023</t>
  </si>
  <si>
    <t>** 06.00 % BHARTI HEXACOM LTD - 19/01/2024</t>
  </si>
  <si>
    <t>** 07.20 % HDFC LTD - 13/04/2023</t>
  </si>
  <si>
    <t>** 07.70 % BAJAJ FINANCE LTD - 28/12/2022</t>
  </si>
  <si>
    <t>** 06.95 % RELIANCE INDUSTRIES LTD - 15/03/2023</t>
  </si>
  <si>
    <t>** 07.10 % BAJAJ FINANCE LTD - 10/02/2023</t>
  </si>
  <si>
    <t>** 09.75 % JAMNAGAR UTILITIES &amp; POWER PVT. LTD - 02/08/2024</t>
  </si>
  <si>
    <t>** HDB FINANCIAL SERVICES LTD - 05/04/2022 - ZCB</t>
  </si>
  <si>
    <t>** BAJAJ FINANCE LTD - 05/04/2022 - ZCB</t>
  </si>
  <si>
    <t>** 08.46 % HOUSING &amp; URBAN DEVELOPMENT CORPORATION LTD - 15/02/2022</t>
  </si>
  <si>
    <t>** 08.45 % REC LTD - 22/03/2022</t>
  </si>
  <si>
    <t>** 08.20 % POWER GRID CORPORATION OF INDIA LTD - 21/01/2022</t>
  </si>
  <si>
    <t>** 08.30 % RELIANCE INDUSTRIES LTD - 08/03/2022</t>
  </si>
  <si>
    <t>** LIC HOUSING FINANCE LTD - 25/02/2022 - ZCB</t>
  </si>
  <si>
    <t>** 09.47 % POWER GRID CORPORATION OF INDIA LTD - 31/03/2022</t>
  </si>
  <si>
    <t>** 09.45 % LIC HOUSING FINANCE LTD - 30/01/2022</t>
  </si>
  <si>
    <t>** ADITYA BIRLA FINANCE LTD - 12/10/2021 - ZCB</t>
  </si>
  <si>
    <t>** TATA CAPITAL FINANCIAL SERVICES LTD - 26/10/2021 - ZCB</t>
  </si>
  <si>
    <t>** 08.80 % TATA CAPITAL FINANCIAL SERVICES LTD - 27/09/2021</t>
  </si>
  <si>
    <t>** 10.09 % MRF LTD - 27/05/2021</t>
  </si>
  <si>
    <t>** 09.48 % REC LTD - 10/08/2021</t>
  </si>
  <si>
    <t>** KOTAK MAHINDRA INVESTMENTS LTD - 15/09/2021 - ZCB</t>
  </si>
  <si>
    <t>** 07.57 % ULTRATECH CEMENT LTD - 06/08/2021</t>
  </si>
  <si>
    <t>** 07.55 % REC LTD - 26/09/2021</t>
  </si>
  <si>
    <t>** 08.40 % POWER GRID CORPORATION OF INDIA LTD - 14/09/2021</t>
  </si>
  <si>
    <t>** 09.14 % BAJAJ HOUSING FINANCE LTD - 03/09/2021</t>
  </si>
  <si>
    <t>** JM FINANCIAL ASSET RECONSTRUCTION COMPANY LTD - 12/08/2021 - ZCB</t>
  </si>
  <si>
    <t>** IIFL HOME FINANCE LTD - 26/07/2021 - ZCB</t>
  </si>
  <si>
    <t>** ADITYA BIRLA FASHION &amp; RETAIL LTD - 14/08/2021 - ZCB</t>
  </si>
  <si>
    <t>** 08.14 % BAJAJ HOUSING FINANCE LTD - 04/06/2021</t>
  </si>
  <si>
    <t>** 09.75 % MAHINDRA RURAL HOUSING FINANCE LTD - 27/09/2021</t>
  </si>
  <si>
    <t>** 08.95 % L&amp;T FINANCE LTD - 16/08/2021</t>
  </si>
  <si>
    <t>** 09.10 % SHRIRAM TRANS. FIN. CO. LTD - 12/07/2021</t>
  </si>
  <si>
    <t>** 08.20 % HDFC LTD - 29/07/2021</t>
  </si>
  <si>
    <t>** 06.95 % LIC HOUSING FINANCE LTD - 04/06/2021</t>
  </si>
  <si>
    <t>** 08.71 % L&amp;T HOUSING FINANCE LTD - 03/08/2021</t>
  </si>
  <si>
    <t>** AXIS FINANCE LTD - 31/08/2021 - ZCB</t>
  </si>
  <si>
    <t>** SUNDARAM FIN LTD - 31/08/2021 - ZCB</t>
  </si>
  <si>
    <t>** KOTAK MAHINDRA PRIME LTD - 06/07/2021 - ZCB</t>
  </si>
  <si>
    <t>** 08.60 % BAJAJ HOUSING FINANCE LTD - 06/07/2021</t>
  </si>
  <si>
    <t>** 08.36 % ULTRATECH CEMENT LTD - 07/06/2021</t>
  </si>
  <si>
    <t>** EDELWEISS RURAL &amp; CORPORATE SERVICES LTD - 15/07/2021 - ZCB</t>
  </si>
  <si>
    <t>** 10.40 % SIKKA PORTS AND TERMINALS LTD - 18/07/2021</t>
  </si>
  <si>
    <t>** IIFL HOME FINANCE LTD - 11/08/2021 - ZCB</t>
  </si>
  <si>
    <t>** 09.15 % TATA POWER COMPANY LTD - 23/07/2021</t>
  </si>
  <si>
    <t>** 08.81 % HDB FINANCIAL SERVICES LTD - 07/07/2021</t>
  </si>
  <si>
    <t>** JM FINANCIAL ASSET RECONSTRUCTION COMPANY LTD - 15/07/2021 - ZCB</t>
  </si>
  <si>
    <t>** EDELWEISS RETAIL FINANCE LTD - 29/07/2021 - ZCB</t>
  </si>
  <si>
    <t>** 07.18 % REC LTD - 21/05/2021</t>
  </si>
  <si>
    <t>** 08.15 % REC LTD - 18/06/2021</t>
  </si>
  <si>
    <t>** SUNDARAM FIN LTD - 21/07/2021 - ZCB</t>
  </si>
  <si>
    <t>** 08.12 % NABHA POWER LTD - 28/04/2021</t>
  </si>
  <si>
    <t>** 09.40 % REC LTD - 17/07/2021</t>
  </si>
  <si>
    <t>** 08.32 % RELIANCE INDUSTRIES LTD - 08/07/2021</t>
  </si>
  <si>
    <t>** 09.64 % POWER GRID CORPORATION OF INDIA LTD - 31/05/2021</t>
  </si>
  <si>
    <t>** 09.90 % HDFC LTD - 10/06/2021</t>
  </si>
  <si>
    <t>** 08.64 % INDIAN RAILWAYS FINANCE CORPORATION LTD - 17/05/2021</t>
  </si>
  <si>
    <t>** SUNDARAM FIN LTD - 15/06/2021 - ZCB</t>
  </si>
  <si>
    <t>** AXIS FINANCE LTD - 14/06/2021 - ZCB</t>
  </si>
  <si>
    <t>** BAJAJ HOUSING FINANCE LTD - 04/05/2021 - ZCB</t>
  </si>
  <si>
    <t>** 09.57 % INDIAN RAILWAYS FINANCE CORPORATION LTD - 31/05/2021</t>
  </si>
  <si>
    <t>** KOTAK MAHINDRA PRIME LTD - 27/05/2021 - ZCB</t>
  </si>
  <si>
    <t>** 09.27 % INDIAN RAILWAYS FINANCE CORPORATION LTD - 10/05/2021</t>
  </si>
  <si>
    <t>** 07.68 % HOUSING &amp; URBAN DEVELOPMENT CORPORATION LTD - 05/04/2021</t>
  </si>
  <si>
    <t>** 08.10 % NTPC LTD - 27/05/2021</t>
  </si>
  <si>
    <t>** BAJAJ HOUSING FINANCE LTD - 06/04/2021 - ZCB</t>
  </si>
  <si>
    <t>** KOTAK MAHINDRA PRIME LTD - 26/04/2021 - ZCB</t>
  </si>
  <si>
    <t>** 08.22 % ICICI HOME FINANCE CO.LTD - 27/05/2021</t>
  </si>
  <si>
    <t>** HDB FINANCIAL SERVICES LTD - 06/04/2021 - ZCB</t>
  </si>
  <si>
    <t>** 07.63 % HOUSING &amp; URBAN DEVELOPMENT CORPORATION LTD - 03/05/2021</t>
  </si>
  <si>
    <t>** 07.73 % HOUSING &amp; URBAN DEVELOPMENT CORPORATION LTD - 15/04/2021</t>
  </si>
  <si>
    <t>** BAJAJ FINANCE LTD - 15/04/2021 - ZCB</t>
  </si>
  <si>
    <t>NON-CONVERTIBLE DEBENTURES/BONDS/ZCB TOTAL</t>
  </si>
  <si>
    <t>*</t>
  </si>
  <si>
    <t>DIVIDEND DECLARED: PLEASE REFER DIVIDEND HISTORY TABLE</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</si>
  <si>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</si>
  <si>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</si>
  <si>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</si>
  <si>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</si>
  <si>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</si>
  <si>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</si>
  <si>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INFRASTRUCTURE LEASING &amp; FINANCIAL SERVICES LTD CP (29/10/2018)</t>
  </si>
  <si>
    <t>INE871D14KF1</t>
  </si>
  <si>
    <t>Nil</t>
  </si>
  <si>
    <t xml:space="preserve"> -   </t>
  </si>
  <si>
    <t>$</t>
  </si>
  <si>
    <t>$  - INFRASTRUCTURE LEASING &amp; FINANCIAL SERVICES LTD CP (29/10/2018) - Principal due on 29th October 2018 is Rs 5,000.00 Lakhs</t>
  </si>
  <si>
    <t xml:space="preserve">INFRASTRUCTURE LEASING &amp; FINANCIAL SERVICES LTD CP (26/09/2018)  </t>
  </si>
  <si>
    <t>INE871D14JS6</t>
  </si>
  <si>
    <t>INFRASTRUCTURE LEASING &amp; FINANCIAL SERVICES LTD CP (27/11/2018)</t>
  </si>
  <si>
    <t>INE871D14JU2</t>
  </si>
  <si>
    <t>$$</t>
  </si>
  <si>
    <t>IL &amp; FS FINANCIAL SERVICES LTD 8.54% NCD - 08/11/2019</t>
  </si>
  <si>
    <t>INE121H07BO7</t>
  </si>
  <si>
    <t>$$$</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</si>
  <si>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</si>
  <si>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</si>
  <si>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</si>
  <si>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DETAILS OF INSTRUMENT BELOW INVESTMENT GRADE OR DEFAULT</t>
  </si>
  <si>
    <t xml:space="preserve">Total Amount due ( principal and interest ) (Rupees in Lakhs) </t>
  </si>
  <si>
    <t>DEWAN HOUSING FINANCE CORPORATION LTD(SR.-I A) 9.05% NCD (09/09/2019)</t>
  </si>
  <si>
    <t>DEWAN HOUSING FINANCE CORPORATION LTD(SR.-I B) 9.10% NCD (09/09/2019)</t>
  </si>
  <si>
    <t>INE202B07IK1</t>
  </si>
  <si>
    <t>$  - DEWAN HOUSING FINANCE CORPORATION LTD(SR.-I A) 9.05% NCD (09/09/2019) Principal due on 9th September 2019 Rs 2,800.00 Lakhs and Interest is Rs.252.71 Lakhs</t>
  </si>
  <si>
    <t>$$  - DEWAN HOUSING FINANCE CORPORATION LTD(SR.-I B) 9.10% NCD (09/09/2019) Principal due on 9th September 2019 Rs 2,500.00 Lakhs and Interest is Rs. 226.88 Lakhs</t>
  </si>
  <si>
    <t>(The scheme has 1 segregated portfolio which was created under Tata Corporate Bond Fund. Main portfolio Tata Corporate Bond Fund was merged with Tata Short Term Bond Fund w.e.f. 14th December 2019)</t>
  </si>
  <si>
    <t>DEWAN HOUSING FINANCE CORPORATION LTD(SR.-I) 8.90% NCD (04/06/2021)</t>
  </si>
  <si>
    <t>$  - DEWAN HOUSING FINANCE CORPORATION LTD(SR.-I A) 9.05% NCD (09/09/2019) Principal due on 9th September 2019 Rs 2,500.00 Lakhs and Interest is Rs. 225.63 Lakhs</t>
  </si>
  <si>
    <t>AVERAGE MATURITY :   0.39 YEARS</t>
  </si>
  <si>
    <t>AVERAGE MATURITY :   0.31 YEARS</t>
  </si>
  <si>
    <t>AVERAGE MATURITY :   0.26 YEARS</t>
  </si>
  <si>
    <t>AVERAGE MATURITY :   9.58 MONTHS</t>
  </si>
  <si>
    <t>AVERAGE MATURITY :   2.17 YEARS</t>
  </si>
  <si>
    <t>AVERAGE MATURITY :   10.03  MONTHS</t>
  </si>
  <si>
    <t>AVERAGE MATURITY :   3.78 YEARS</t>
  </si>
  <si>
    <t>AVERAGE MATURITY :   1.27 MONTHS</t>
  </si>
  <si>
    <t>AVERAGE MATURITY :  5.43 MONTHS</t>
  </si>
  <si>
    <t>AVERAGE MATURITY :   2.84 YEARS</t>
  </si>
  <si>
    <t>AVERAGE MATURITY :   0.16 MONTHS</t>
  </si>
  <si>
    <t>AVERAGE MATURITY :  6.17 YEARS</t>
  </si>
  <si>
    <t>AVERAGE MATURITY :   5.31 YEARS</t>
  </si>
  <si>
    <t>AVERAGE MATURITY :   2.66  YEARS</t>
  </si>
  <si>
    <t>AVERAGE MATURITY :  2.12 YEARS</t>
  </si>
  <si>
    <t>AVERAGE MATURITY : 0.85 YEARS</t>
  </si>
  <si>
    <t>AVERAGE MATURITY :   0.43 YEARS</t>
  </si>
  <si>
    <t>AVERAGE MATURITY :   0.32 YEARS</t>
  </si>
  <si>
    <t>AVERAGE MATURITY :   0.34 YEARS</t>
  </si>
  <si>
    <t>AVERAGE MATURITY :   0.22 YEARS</t>
  </si>
  <si>
    <t>AVERAGE MATURITY :   0.14 YEARS</t>
  </si>
  <si>
    <t>AVERAGE MATURITY :   0.12 YEARS</t>
  </si>
  <si>
    <t>AVERAGE MATURITY :   0.04 YEARS</t>
  </si>
  <si>
    <t>AVERAGE MATURITY :   0.03 YEARS</t>
  </si>
  <si>
    <t>$$  - DEWAN HOUSING FINANCE CORPORATION LTD(SR.-I) 8.90% NCD (04/06/2021) Principal due on 4th June 2021 Rs 4,380.00 Lakhs and Interest is Rs. 711.29 Lakhs</t>
  </si>
  <si>
    <t>$  - DEWAN HOUSING FINANCE CORPORATION LTD(SR.-I) 8.90% NCD (04/06/2021) Principal due on 4th June 2021 Rs 1000.00 Lakhs and Interest is Rs. 162.40 Lakhs</t>
  </si>
  <si>
    <t>$  - DEWAN HOUSING FINANCE CORPORATION LTD(SR.-I) 8.90% NCD (04/06/2021) Principal due on 4th June 2021 Rs 720.00 Lakhs and Interest is Rs.125.82 Lakhs</t>
  </si>
  <si>
    <t>$  - DEWAN HOUSING FINANCE CORPORATION LTD(SR.-I) 8.90% NCD (04/06/2021) Principal due on 4th June 2021 Rs 730.00 Lakhs and Interest is Rs.133.68 Lakhs</t>
  </si>
  <si>
    <t>TATA TREASURY ADVANTAGE FUND ( MAIN PORTFOLIO )</t>
  </si>
  <si>
    <t>TATA MEDIUM TERM FUND ( MAIN PORTFOLIO )</t>
  </si>
  <si>
    <t>Dividend History</t>
  </si>
  <si>
    <t>NAV AS ON 31-MAR-21: RS.12.4480 (REGULAR PLAN - IDCW)</t>
  </si>
  <si>
    <t>NAV AS ON 31-MAR-21: RS.12.4480 (REGULAR PLAN - GROWTH)</t>
  </si>
  <si>
    <t>NAV AS ON 30-SEP-20: RS.12.0330 (REGULAR PLAN - IDCW)</t>
  </si>
  <si>
    <t>NAV AS ON 30-SEP-20: RS.12.0330 (REGULAR PLAN - GROWTH)</t>
  </si>
  <si>
    <t>NAV AS ON 30-SEP-20: RS.10.8770 (DIRECT - IDCW)</t>
  </si>
  <si>
    <t>NAV AS ON 30-SEP-20: RS.10.8770 (DIRECT - GROWTH)</t>
  </si>
  <si>
    <t>NAV AS ON 31-MAR-21: RS.12.3060 (DIRECT - IDCW)</t>
  </si>
  <si>
    <t>NAV AS ON 31-MAR-21: RS.12.3060 (DIRECT - GROWTH)</t>
  </si>
  <si>
    <t>NAV AS ON 30-SEP-20: RS.12.0950 (REGULAR PLAN - IDCW)</t>
  </si>
  <si>
    <t>NAV AS ON 30-SEP-20: RS.12.0950 (REGULAR PLAN - GROWTH)</t>
  </si>
  <si>
    <t>NAV AS ON 31-MAR-21: RS.12.4290 (REGULAR PLAN - IDCW)</t>
  </si>
  <si>
    <t>NAV AS ON 31-MAR-21: RS.12.4290 (REGULAR PLAN - GROWTH)</t>
  </si>
  <si>
    <t>NAV AS ON 30-SEP-20: RS.12.1870 (DIRECT - IDCW)</t>
  </si>
  <si>
    <t>TOTAL BELOW INVESTMENT GRADE OR DEFAULT PROVIDED FOR: TABLE GIVEN BELOW</t>
  </si>
  <si>
    <t>NAV AS ON 31-MAR-21: RS.1114.5200 (REGULAR PLAN - DAILY IDCW)</t>
  </si>
  <si>
    <t>NAV AS ON 31-MAR-21: RS.1114.5200 (DIRECT - DAILY IDCW)</t>
  </si>
  <si>
    <t>NAV AS ON 30-SEP-20: RS.1114.5200 (REGULAR PLAN - DAILY IDCW)</t>
  </si>
  <si>
    <t>NAV AS ON 30-SEP-20: RS.1114.5200 (DIRECT - DAILY IDCW)</t>
  </si>
  <si>
    <t>NAV AS ON 31-MAR-21: RS.20.0970 (REGULAR PLAN - PERIODIC IDCW)</t>
  </si>
  <si>
    <t>NAV AS ON 30-SEP-20: RS.1935.5610 (DIRECT - PERIODIC IDCW)</t>
  </si>
  <si>
    <t>NAV AS ON 31-MAR-21: RS.31.4670 (DIRECT - GROWTH)</t>
  </si>
  <si>
    <t>NAV AS ON 30-SEP-20: RS.31.4670 (DIRECT - GROWTH)</t>
  </si>
  <si>
    <t>NAV AS ON 31-MAR-21: RS.00.3582 (REGULAR PLAN - IDCW)</t>
  </si>
  <si>
    <t>NAV AS ON 31-MAR-21: RS.00.7853 (REGULAR PLAN - GROWTH)</t>
  </si>
  <si>
    <t>NAV AS ON 31-MAR-21: RS.00.3831 (DIRECT - IDCW)</t>
  </si>
  <si>
    <t>NAV AS ON 31-MAR-21: RS.00.8373 (DIRECT - GROWTH)</t>
  </si>
  <si>
    <t>NAV AS ON 30-SEP-20: RS.00.3582 (REGULAR PLAN - IDCW)</t>
  </si>
  <si>
    <t>NAV AS ON 30-SEP-20: RS.00.7853 (REGULAR PLAN - GROWTH)</t>
  </si>
  <si>
    <t>NAV AS ON 30-SEP-20: RS.00.3831 (DIRECT - IDCW)</t>
  </si>
  <si>
    <t>NAV AS ON 30-SEP-20: RS.00.8373 (DIRECT - GROWTH)</t>
  </si>
  <si>
    <t>NAV AS ON 30-SEP-20: RS.11.0850 (REGULAR PLAN - GROWTH)</t>
  </si>
  <si>
    <t>NAV AS ON 31-MAR-21: RS.1000.0000 (REGULAR PLAN - DAILY IDCW)</t>
  </si>
  <si>
    <t>NAV AS ON 31-MAR-21: RS.1000.0000 (DIRECT - DAILY IDCW)</t>
  </si>
  <si>
    <t>NAV AS ON 30-SEP-20: RS.1000.0000 (REGULAR PLAN - DAILY IDCW)</t>
  </si>
  <si>
    <t>NAV AS ON 30-SEP-20: RS.1000.0000 (DIRECT - DAILY IDCW)</t>
  </si>
  <si>
    <t>NAV AS ON 31-MAR-21: RS.16.2270 (DIRECT - HALF YEARLY IDCW)</t>
  </si>
  <si>
    <t>NAV AS ON 31-MAR-21: RS.27.9230 (RP280225 - GROWTH)</t>
  </si>
  <si>
    <t>NAV AS ON 31-MAR-21: RS.20.7530 (DIRECT - IDCW)</t>
  </si>
  <si>
    <t>NAV AS ON 31-MAR-21: RS.34.9530 (DIRECT - GROWTH)</t>
  </si>
  <si>
    <t>NAV AS ON 30-SEP-20: RS.31.2950 (REGULAR PLAN - GROWTH)</t>
  </si>
  <si>
    <t>Tata Liquid Fund Regular Plan - Daily Dividend  - New Plan Name - REGULAR PLAN - DAILY IDCW</t>
  </si>
  <si>
    <t>Tata Liquid Fund Direct Plan - Daily Dividend  -  New Plan Name - DIRECT - DAILY IDCW</t>
  </si>
  <si>
    <t>Tata Money Market Fund Regular Plan - Daily Dividend  - New Plan Name - REGULAR PLAN - IDCW</t>
  </si>
  <si>
    <t>Tata Ultra Short Term Fund - Direct Plan - Weekly Dividend  - New Plan Name - DIRECT - WEEKLY IDCW</t>
  </si>
  <si>
    <t>Tata Ultra Short Term Fund - Regular Plan - Weekly Dividend  - New Plan Name - REGULAR PLAN - WEEKLY IDCW</t>
  </si>
  <si>
    <t>Tata Treasury Advantage Fund Direct Plan - Weekly Dividend  - New Plan Name - DIRECT - WEEKLY IDCW</t>
  </si>
  <si>
    <t>Tata Treasury Advantage Fund Regular Plan - Weekly Dividend  - New Plan Name - REGULAR PLAN - WEEKLY IDCW</t>
  </si>
  <si>
    <t>Tata Treasury Advantage Fund Direct Plan - Daily Dividend  - New Plan Name - DIRECT - DAILY IDCW</t>
  </si>
  <si>
    <t>Tata Treasury Advantage Fund  Regular Plan - Daily Dividend  - New Plan Name - REGULAR PLAN - DAILY IDCW</t>
  </si>
  <si>
    <t>Tata Overnight Fund - Direct Plan- Dividend  - New Plan Name - (DIRECT - DAILY IDCW)</t>
  </si>
  <si>
    <t>Tata Overnight Fund - Regular Plan - Dividend  - New Plan Name - REGULAR PLAN - DAILY IDCW</t>
  </si>
  <si>
    <t>Tata Money Market Fund Direct Plan - Daily Dividend  - New Plan Name - DIRECT - DAILY IDCW</t>
  </si>
  <si>
    <t>Balanced</t>
  </si>
  <si>
    <t>TEGF</t>
  </si>
  <si>
    <t>TATA HYBRID EQUITY FUND</t>
  </si>
  <si>
    <t>TMAOF</t>
  </si>
  <si>
    <t>TATA MULTI ASSET OPPORTUNITIES FUND</t>
  </si>
  <si>
    <t>TYCF</t>
  </si>
  <si>
    <t>TATA YOUNG CITIZENS FUND</t>
  </si>
  <si>
    <t>Equity</t>
  </si>
  <si>
    <t>TAF</t>
  </si>
  <si>
    <t>TATA ARBITRAGE FUND</t>
  </si>
  <si>
    <t>TBAF</t>
  </si>
  <si>
    <t>TATA BALANCED ADVANTAGE FUND</t>
  </si>
  <si>
    <t>TBFSF</t>
  </si>
  <si>
    <t>TATA BANKING &amp; FINANCIAL SERVICES FUND</t>
  </si>
  <si>
    <t>TDIF</t>
  </si>
  <si>
    <t>TATA DIGITAL INDIA FUND</t>
  </si>
  <si>
    <t>TEQPEF</t>
  </si>
  <si>
    <t>TATA EQUITY P/E FUND</t>
  </si>
  <si>
    <t>TMIF</t>
  </si>
  <si>
    <t>TATA EQUITY SAVINGS FUND</t>
  </si>
  <si>
    <t>TCS</t>
  </si>
  <si>
    <t>TATA ETHICAL FUND</t>
  </si>
  <si>
    <t>TMCAPF</t>
  </si>
  <si>
    <t>TATA FLEXI CAP FUND</t>
  </si>
  <si>
    <t>TFEF</t>
  </si>
  <si>
    <t>TATA FOCUSED EQUITY FUND</t>
  </si>
  <si>
    <t>TIFNA</t>
  </si>
  <si>
    <t>TATA INDEX FUND - NIFTY</t>
  </si>
  <si>
    <t>TIFSA</t>
  </si>
  <si>
    <t>TATA INDEX FUND - SENSEX</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</si>
  <si>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</si>
  <si>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</si>
  <si>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</si>
  <si>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</si>
  <si>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</si>
  <si>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</si>
  <si>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</si>
  <si>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</si>
  <si>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</si>
  <si>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</si>
  <si>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</si>
  <si>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</si>
  <si>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TINR</t>
  </si>
  <si>
    <t>TATA MID CAP GROWTH FUND</t>
  </si>
  <si>
    <t>TNETF</t>
  </si>
  <si>
    <t>TATA NIFTY EXCHANGE TRADED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</si>
  <si>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</si>
  <si>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</si>
  <si>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</si>
  <si>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</si>
  <si>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</si>
  <si>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</si>
  <si>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</si>
  <si>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</si>
  <si>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</si>
  <si>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</si>
  <si>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TSCAPF</t>
  </si>
  <si>
    <t>TATA SMALL CAP FUND</t>
  </si>
  <si>
    <t>TVFS1</t>
  </si>
  <si>
    <t>TATA VALUE FUND - SERIES 1</t>
  </si>
  <si>
    <t>TVFS2</t>
  </si>
  <si>
    <t>TATA VALUE FUND - SERIES 2</t>
  </si>
  <si>
    <t>TELECOM - SERVICES</t>
  </si>
  <si>
    <t>INE397D01024</t>
  </si>
  <si>
    <t>TRANSPORTATION</t>
  </si>
  <si>
    <t>INE742F01042</t>
  </si>
  <si>
    <t>INE001A01036</t>
  </si>
  <si>
    <t>CONSTRUCTION PROJECT</t>
  </si>
  <si>
    <t>INE018A01030</t>
  </si>
  <si>
    <t>INE044A01036</t>
  </si>
  <si>
    <t>FERROUS METALS</t>
  </si>
  <si>
    <t>INE081A01012</t>
  </si>
  <si>
    <t>INE669C01036</t>
  </si>
  <si>
    <t>INE102D01028</t>
  </si>
  <si>
    <t>INE075A01022</t>
  </si>
  <si>
    <t>NON - FERROUS METALS</t>
  </si>
  <si>
    <t>INE038A01020</t>
  </si>
  <si>
    <t>INE628A01036</t>
  </si>
  <si>
    <t>INE155A01022</t>
  </si>
  <si>
    <t>INE019A01038</t>
  </si>
  <si>
    <t>INE245A01021</t>
  </si>
  <si>
    <t>INE406A01037</t>
  </si>
  <si>
    <t>CONSTRUCTION</t>
  </si>
  <si>
    <t>INE271C01023</t>
  </si>
  <si>
    <t>CHEMICALS</t>
  </si>
  <si>
    <t>INE092A01019</t>
  </si>
  <si>
    <t>INE854D01024</t>
  </si>
  <si>
    <t>INE176B01034</t>
  </si>
  <si>
    <t>INE335Y01012</t>
  </si>
  <si>
    <t>INE010B01027</t>
  </si>
  <si>
    <t>ENTERTAINMENT</t>
  </si>
  <si>
    <t>INE256A01028</t>
  </si>
  <si>
    <t>MINERALS/MINING</t>
  </si>
  <si>
    <t>INE584A01023</t>
  </si>
  <si>
    <t>GAS</t>
  </si>
  <si>
    <t>INE347G01014</t>
  </si>
  <si>
    <t>INE114A01011</t>
  </si>
  <si>
    <t>CANARA BANK</t>
  </si>
  <si>
    <t>INE476A01014</t>
  </si>
  <si>
    <t>INE205A01025</t>
  </si>
  <si>
    <t>INE123W01016</t>
  </si>
  <si>
    <t>INE721A01013</t>
  </si>
  <si>
    <t>HEALTHCARE SERVICES</t>
  </si>
  <si>
    <t>INE437A01024</t>
  </si>
  <si>
    <t>INE111A01025</t>
  </si>
  <si>
    <t>INE685A01028</t>
  </si>
  <si>
    <t>INE208A01029</t>
  </si>
  <si>
    <t>AEROSPACE &amp; DEFENSE</t>
  </si>
  <si>
    <t>INE263A01024</t>
  </si>
  <si>
    <t>BANK OF BARODA</t>
  </si>
  <si>
    <t>INE028A01039</t>
  </si>
  <si>
    <t>INE935A01035</t>
  </si>
  <si>
    <t>INE647A01010</t>
  </si>
  <si>
    <t>INE259A01022</t>
  </si>
  <si>
    <t>INE318A01026</t>
  </si>
  <si>
    <t>INE214T01019</t>
  </si>
  <si>
    <t>INE029A01011</t>
  </si>
  <si>
    <t>INE021A01026</t>
  </si>
  <si>
    <t>INE101A01026</t>
  </si>
  <si>
    <t>INDUSTRIAL CAPITAL GOODS</t>
  </si>
  <si>
    <t>INE257A01026</t>
  </si>
  <si>
    <t>INE356A01018</t>
  </si>
  <si>
    <t>INE522F01014</t>
  </si>
  <si>
    <t>INE491A01021</t>
  </si>
  <si>
    <t>INE171A01029</t>
  </si>
  <si>
    <t>INE749A01030</t>
  </si>
  <si>
    <t>INE463A01038</t>
  </si>
  <si>
    <t>INE134E01011</t>
  </si>
  <si>
    <t>INE775A01035</t>
  </si>
  <si>
    <t>INE139A01034</t>
  </si>
  <si>
    <t>INE101D01020</t>
  </si>
  <si>
    <t>INE239A01016</t>
  </si>
  <si>
    <t>INE424H01027</t>
  </si>
  <si>
    <t>INE196A01026</t>
  </si>
  <si>
    <t>INE326A01037</t>
  </si>
  <si>
    <t>INE465A01025</t>
  </si>
  <si>
    <t>CAPITAL MARKETS</t>
  </si>
  <si>
    <t>INE127D01025</t>
  </si>
  <si>
    <t>INE094A01015</t>
  </si>
  <si>
    <t>INE787D01026</t>
  </si>
  <si>
    <t>TEXTILE PRODUCTS</t>
  </si>
  <si>
    <t>INE761H01022</t>
  </si>
  <si>
    <t>INE203G01027</t>
  </si>
  <si>
    <t>INE733E01010</t>
  </si>
  <si>
    <t>INE016A01026</t>
  </si>
  <si>
    <t>INE331A01037</t>
  </si>
  <si>
    <t>INE129A01019</t>
  </si>
  <si>
    <t>INE438A01022</t>
  </si>
  <si>
    <t>INE003A01024</t>
  </si>
  <si>
    <t>INE918I01018</t>
  </si>
  <si>
    <t>INE180A01020</t>
  </si>
  <si>
    <t>INE176A01028</t>
  </si>
  <si>
    <t>INE769A01020</t>
  </si>
  <si>
    <t>INE540L01014</t>
  </si>
  <si>
    <t>INE047A01021</t>
  </si>
  <si>
    <t>INE242A01010</t>
  </si>
  <si>
    <t>INE522D01027</t>
  </si>
  <si>
    <t>INE323A01026</t>
  </si>
  <si>
    <t>INE844O01030</t>
  </si>
  <si>
    <t>CANARA BANK^</t>
  </si>
  <si>
    <t>STATE BANK OF INDIA^</t>
  </si>
  <si>
    <t>BANK OF BARODA^</t>
  </si>
  <si>
    <t>IN0020200211</t>
  </si>
  <si>
    <t>IN0020070028</t>
  </si>
  <si>
    <t>IN0020130061</t>
  </si>
  <si>
    <t>IN0020120013</t>
  </si>
  <si>
    <t>IN0020020072</t>
  </si>
  <si>
    <t>IN0020030014</t>
  </si>
  <si>
    <t>INE001A07SQ5</t>
  </si>
  <si>
    <t>INE001A07SU7</t>
  </si>
  <si>
    <t>INE001A07SM4</t>
  </si>
  <si>
    <t>INE031A08715</t>
  </si>
  <si>
    <t>INE115A07MJ1</t>
  </si>
  <si>
    <t>INE115A07NZ5</t>
  </si>
  <si>
    <t>INE941D07133</t>
  </si>
  <si>
    <t>INE020B08BR5</t>
  </si>
  <si>
    <t>INE115A07OK5</t>
  </si>
  <si>
    <t>SOVRN SOV</t>
  </si>
  <si>
    <t>IN002020Z238</t>
  </si>
  <si>
    <t>IN002020Z196</t>
  </si>
  <si>
    <t>** TREASURY BILL 91 DAYS (01/04/2021)</t>
  </si>
  <si>
    <t>IN002020X415</t>
  </si>
  <si>
    <t>IN002020Z204</t>
  </si>
  <si>
    <t>IN002020Z212</t>
  </si>
  <si>
    <t>CORPORATION BANK</t>
  </si>
  <si>
    <t>AXIS BANK</t>
  </si>
  <si>
    <t>PUNJAB NATIONAL BANK</t>
  </si>
  <si>
    <t>FEDERAL BANK LTD</t>
  </si>
  <si>
    <t>UNION BANK OF INDIA</t>
  </si>
  <si>
    <t>(D) TREPS</t>
  </si>
  <si>
    <t>E) REPO</t>
  </si>
  <si>
    <t>TOTAL VALUE AND PERCENTAGE OF ILLIQUID EQUITY SHARES: NIL</t>
  </si>
  <si>
    <t>NAV AS ON 31-MAR-21: RS.10.7802 (REGULAR PLAN - MONTHLY IDCW)</t>
  </si>
  <si>
    <t>NAV AS ON 31-MAR-21: RS.11.2747 (REGULAR PLAN - GROWTH)</t>
  </si>
  <si>
    <t>NAV AS ON 31-MAR-21: RS.10.9969 (DIRECT - MONTHLY IDCW)</t>
  </si>
  <si>
    <t>NAV AS ON 31-MAR-21: RS.11.47 (DIRECT - GROWTH)</t>
  </si>
  <si>
    <t>NAV AS ON 30-SEP-20: RS.10.5911 (REGULAR PLAN - MONTHLY IDCW)</t>
  </si>
  <si>
    <t>NAV AS ON 30-SEP-20: RS.11.0722 (REGULAR PLAN - GROWTH)</t>
  </si>
  <si>
    <t>NAV AS ON 30-SEP-20: RS.10.7591 (DIRECT - MONTHLY IDCW)</t>
  </si>
  <si>
    <t>NAV AS ON 30-SEP-20: RS.11.2218 (DIRECT - GROWTH)</t>
  </si>
  <si>
    <t>PORTFOLIO TURNOVER RATIO: 0.36 TIMES</t>
  </si>
  <si>
    <t>NAV AS ON 30-SEP-20: RS.11.6472 (DIRECT - GROWTH)</t>
  </si>
  <si>
    <t>NAV AS ON 30-SEP-20: RS.11.6472 (DIRECT - IDCW)</t>
  </si>
  <si>
    <t>NAV AS ON 30-SEP-20: RS.11.2982 (REGULAR PLAN - GROWTH)</t>
  </si>
  <si>
    <t>NAV AS ON 30-SEP-20: RS.11.2982 (REGULAR PLAN - IDCW)</t>
  </si>
  <si>
    <t>NAV AS ON 31-MAR-21: RS.13.6053 (DIRECT - GROWTH)</t>
  </si>
  <si>
    <t>NAV AS ON 31-MAR-21: RS.13.6053 (DIRECT - IDCW)</t>
  </si>
  <si>
    <t>NAV AS ON 31-MAR-21: RS.13.0855 (REGULAR PLAN - GROWTH)</t>
  </si>
  <si>
    <t>NAV AS ON 31-MAR-21: RS.13.0855 (REGULAR PLAN - IDCW)</t>
  </si>
  <si>
    <t>IN002020Z436</t>
  </si>
  <si>
    <t>IN002020Y314</t>
  </si>
  <si>
    <t>INE134E08JF6</t>
  </si>
  <si>
    <t>** 07.35 % POWER FINANCE CORPORATION - 22/11/2022</t>
  </si>
  <si>
    <t>INE936D07133</t>
  </si>
  <si>
    <t>INE020B08CC5</t>
  </si>
  <si>
    <t>INE296A08656</t>
  </si>
  <si>
    <t>INE756I07CQ1</t>
  </si>
  <si>
    <t>INE020B08CT9</t>
  </si>
  <si>
    <t>INE134E08KO6</t>
  </si>
  <si>
    <t>** 06.83 % POWER FINANCE CORPORATION - 24/04/2023</t>
  </si>
  <si>
    <t>INE134E08GY3</t>
  </si>
  <si>
    <t>** 08.20 % POWER FINANCE CORPORATION - 10/03/2025</t>
  </si>
  <si>
    <t>INE261F08CY0</t>
  </si>
  <si>
    <t>** 05.00 % NABARD - 11/03/2024</t>
  </si>
  <si>
    <t>IN0020070051</t>
  </si>
  <si>
    <t>INE498L01015</t>
  </si>
  <si>
    <t>INE0FDU25010</t>
  </si>
  <si>
    <t>BROOKFIELD INDIA REAL ESTATE TRUST</t>
  </si>
  <si>
    <t>EQUITY RELATED</t>
  </si>
  <si>
    <t>INE121A01024</t>
  </si>
  <si>
    <t>INE987B01026</t>
  </si>
  <si>
    <t>INE169A01031</t>
  </si>
  <si>
    <t>FERTILISERS</t>
  </si>
  <si>
    <t>INE634I01029</t>
  </si>
  <si>
    <t>INE484J01027</t>
  </si>
  <si>
    <t>INE043D01016</t>
  </si>
  <si>
    <t>INE774D01024</t>
  </si>
  <si>
    <t>INE200M01013</t>
  </si>
  <si>
    <t>INE133A01011</t>
  </si>
  <si>
    <t>INE603J01030</t>
  </si>
  <si>
    <t>INE246F01010</t>
  </si>
  <si>
    <t>INE262H01013</t>
  </si>
  <si>
    <t>INE299U01018</t>
  </si>
  <si>
    <t>INE389H01022</t>
  </si>
  <si>
    <t>INE117A01022</t>
  </si>
  <si>
    <t>INE298A01020</t>
  </si>
  <si>
    <t>INE371P01015</t>
  </si>
  <si>
    <t>PORTFOLIO TURNOVER RATIO: 0.46 TIMES</t>
  </si>
  <si>
    <t>NAV AS ON 30-SEP-20: RS.10.0274 (DIRECT - GROWTH)</t>
  </si>
  <si>
    <t>NAV AS ON 30-SEP-20: RS.10.0274 (DIRECT - IDCW)</t>
  </si>
  <si>
    <t>NAV AS ON 30-SEP-20: RS.9.6809 (REGULAR PLAN - GROWTH)</t>
  </si>
  <si>
    <t>NAV AS ON 30-SEP-20: RS.9.6809 (REGULAR PLAN - IDCW)</t>
  </si>
  <si>
    <t>NAV AS ON 31-MAR-21: RS.12.2305 (DIRECT - GROWTH)</t>
  </si>
  <si>
    <t>NAV AS ON 31-MAR-21: RS.12.2305 (DIRECT - IDCW)</t>
  </si>
  <si>
    <t>NAV AS ON 31-MAR-21: RS.11.7438 (REGULAR PLAN - GROWTH)</t>
  </si>
  <si>
    <t>NAV AS ON 31-MAR-21: RS.11.7438 (REGULAR PLAN - IDCW)</t>
  </si>
  <si>
    <t>A) REPO</t>
  </si>
  <si>
    <t>INE849A01020</t>
  </si>
  <si>
    <t>IN9155A01020</t>
  </si>
  <si>
    <t>TATA MOTORS - DVR</t>
  </si>
  <si>
    <t>INE716A01013</t>
  </si>
  <si>
    <t>INE763G01038</t>
  </si>
  <si>
    <t>INE461C01038</t>
  </si>
  <si>
    <t>INE710A01016</t>
  </si>
  <si>
    <t>INE199A01012</t>
  </si>
  <si>
    <t>INE233A01035</t>
  </si>
  <si>
    <t>GODREJ INDUSTRIES LTD</t>
  </si>
  <si>
    <t>INE689W01016</t>
  </si>
  <si>
    <t>PORTFOLIO TURNOVER RATIO: 0.48 TIMES</t>
  </si>
  <si>
    <t>NAV AS ON 30-SEP-20: RS.10.259 (DIRECT - GROWTH)</t>
  </si>
  <si>
    <t>NAV AS ON 30-SEP-20: RS.10.259 (DIRECT - IDCW)</t>
  </si>
  <si>
    <t>NAV AS ON 30-SEP-20: RS.9.9171 (REGULAR PLAN - GROWTH)</t>
  </si>
  <si>
    <t>NAV AS ON 30-SEP-20: RS.9.9171 (REGULAR PLAN - IDCW)</t>
  </si>
  <si>
    <t>NAV AS ON 31-MAR-21: RS.12.6558 (DIRECT - GROWTH)</t>
  </si>
  <si>
    <t>NAV AS ON 31-MAR-21: RS.12.6558 (DIRECT - IDCW)</t>
  </si>
  <si>
    <t>NAV AS ON 31-MAR-21: RS.12.1665 (REGULAR PLAN - GROWTH)</t>
  </si>
  <si>
    <t>NAV AS ON 31-MAR-21: RS.12.1665 (REGULAR PLAN - IDCW)</t>
  </si>
  <si>
    <t>INE517F01014</t>
  </si>
  <si>
    <t>INE08ZM01014</t>
  </si>
  <si>
    <t>NAV AS ON 30-SEP-20: RS.35.5809 (DIRECT - GROWTH)</t>
  </si>
  <si>
    <t>NAV AS ON 30-SEP-20: RS.32.0097 (REGULAR PLAN - GROWTH)</t>
  </si>
  <si>
    <t>NAV AS ON 31-MAR-21: RS.41.8456 (DIRECT - GROWTH)</t>
  </si>
  <si>
    <t>NAV AS ON 31-MAR-21: RS.37.3676 (REGULAR PLAN - GROWTH)</t>
  </si>
  <si>
    <t>INE848E07BB9</t>
  </si>
  <si>
    <t>IN0020160118</t>
  </si>
  <si>
    <t>GOI - 6.79% (26/12/2029)</t>
  </si>
  <si>
    <t>NAV AS ON 31-MAR-21: RS.36.9147 (REGULAR PLAN - GROWTH)</t>
  </si>
  <si>
    <t>NAV AS ON 31-MAR-21: RS.42.0154 (DIRECT - GROWTH)</t>
  </si>
  <si>
    <t>NAV AS ON 30-SEP-20: RS.31.0279 (REGULAR PLAN - GROWTH)</t>
  </si>
  <si>
    <t>NAV AS ON 30-SEP-20: RS.35.0502 (DIRECT - GROWTH)</t>
  </si>
  <si>
    <t>PORTFOLIO TURNOVER RATIO: 0.38 TIMES</t>
  </si>
  <si>
    <t>PORTFOLIO TURNOVER RATIO: 0.41 TIMES</t>
  </si>
  <si>
    <t>NAV AS ON 30-SEP-20: RS.49.6781 (DIRECT - GROWTH)</t>
  </si>
  <si>
    <t>NAV AS ON 30-SEP-20: RS.26.031 (DIRECT - IDCW)</t>
  </si>
  <si>
    <t>NAV AS ON 30-SEP-20: RS.47.6791 (REGULAR PLAN - GROWTH)</t>
  </si>
  <si>
    <t>NAV AS ON 30-SEP-20: RS.22.6245 (REGULAR PLAN - IDCW)</t>
  </si>
  <si>
    <t>NAV AS ON 31-MAR-21: RS.75.7839 (DIRECT - GROWTH)</t>
  </si>
  <si>
    <t>NAV AS ON 31-MAR-21: RS.39.7108 (DIRECT - IDCW)</t>
  </si>
  <si>
    <t>NAV AS ON 31-MAR-21: RS.72.4644 (REGULAR PLAN - GROWTH)</t>
  </si>
  <si>
    <t>NAV AS ON 31-MAR-21: RS.34.3838 (REGULAR PLAN - IDCW)</t>
  </si>
  <si>
    <t>INE703B01027</t>
  </si>
  <si>
    <t>INE099Z01011</t>
  </si>
  <si>
    <t>INE999A01015</t>
  </si>
  <si>
    <t>INE791I01019</t>
  </si>
  <si>
    <t>INE055A01016</t>
  </si>
  <si>
    <t>PAPER</t>
  </si>
  <si>
    <t>INE325A01013</t>
  </si>
  <si>
    <t>INE513A01014</t>
  </si>
  <si>
    <t>INE671A01010</t>
  </si>
  <si>
    <t>INE070A01015</t>
  </si>
  <si>
    <t>INE212H01026</t>
  </si>
  <si>
    <t>INE536A01023</t>
  </si>
  <si>
    <t>INE006I01046</t>
  </si>
  <si>
    <t>NAV AS ON 30-SEP-20: RS.17.6335 (DIRECT - GROWTH)</t>
  </si>
  <si>
    <t>NAV AS ON 30-SEP-20: RS.17.6335 (DIRECT - IDCW)</t>
  </si>
  <si>
    <t>NAV AS ON 30-SEP-20: RS.16.2262 (REGULAR PLAN - GROWTH)</t>
  </si>
  <si>
    <t>NAV AS ON 30-SEP-20: RS.14.8848 (REGULAR PLAN - IDCW)</t>
  </si>
  <si>
    <t>NAV AS ON 31-MAR-21: RS.24.8591 (DIRECT - GROWTH)</t>
  </si>
  <si>
    <t>NAV AS ON 31-MAR-21: RS.24.8591 (DIRECT - IDCW)</t>
  </si>
  <si>
    <t>NAV AS ON 31-MAR-21: RS.22.7177 (REGULAR PLAN - GROWTH)</t>
  </si>
  <si>
    <t>NAV AS ON 31-MAR-21: RS.20.7914 (REGULAR PLAN - IDCW)</t>
  </si>
  <si>
    <t>INE686Y01026</t>
  </si>
  <si>
    <t>INE048G01026</t>
  </si>
  <si>
    <t>INE373A01013</t>
  </si>
  <si>
    <t>INE602A01023</t>
  </si>
  <si>
    <t>INE578A01017</t>
  </si>
  <si>
    <t>INE085A01013</t>
  </si>
  <si>
    <t>INE03YM01018</t>
  </si>
  <si>
    <t>INE288B01029</t>
  </si>
  <si>
    <t>NAV AS ON 30-SEP-20: RS.14.7275 (DIRECT - GROWTH)</t>
  </si>
  <si>
    <t>NAV AS ON 30-SEP-20: RS.14.7275 (DIRECT - IDCW)</t>
  </si>
  <si>
    <t>NAV AS ON 30-SEP-20: RS.13.6034 (REGULAR PLAN - GROWTH)</t>
  </si>
  <si>
    <t>NAV AS ON 30-SEP-20: RS.13.6034 (REGULAR PLAN - IDCW)</t>
  </si>
  <si>
    <t>NAV AS ON 31-MAR-21: RS.16.062 (DIRECT - GROWTH)</t>
  </si>
  <si>
    <t>NAV AS ON 31-MAR-21: RS.16.062 (DIRECT - IDCW)</t>
  </si>
  <si>
    <t>NAV AS ON 31-MAR-21: RS.14.7269 (REGULAR PLAN - GROWTH)</t>
  </si>
  <si>
    <t>NAV AS ON 31-MAR-21: RS.14.7269 (REGULAR PLAN - IDCW)</t>
  </si>
  <si>
    <t>INE947Q01028</t>
  </si>
  <si>
    <t>INE358A01014</t>
  </si>
  <si>
    <t>INE068V01023</t>
  </si>
  <si>
    <t>INE075I01017</t>
  </si>
  <si>
    <t>INE600L01024</t>
  </si>
  <si>
    <t>INE112L01020</t>
  </si>
  <si>
    <t>INE410P01011</t>
  </si>
  <si>
    <t>INE873D01024</t>
  </si>
  <si>
    <t>INE572A01028</t>
  </si>
  <si>
    <t>INE398R01022</t>
  </si>
  <si>
    <t>INE061F01013</t>
  </si>
  <si>
    <t>INE571A01020</t>
  </si>
  <si>
    <t>PORTFOLIO TURNOVER RATIO: 0.22 TIMES</t>
  </si>
  <si>
    <t>NAV AS ON 30-SEP-20: RS.19.3187 (DIRECT - GROWTH)</t>
  </si>
  <si>
    <t>NAV AS ON 30-SEP-20: RS.19.3187 (DIRECT - IDCW)</t>
  </si>
  <si>
    <t>NAV AS ON 30-SEP-20: RS.17.869 (REGULAR PLAN - GROWTH)</t>
  </si>
  <si>
    <t>NAV AS ON 30-SEP-20: RS.16.4374 (REGULAR PLAN - IDCW)</t>
  </si>
  <si>
    <t>NAV AS ON 31-MAR-21: RS.23.6018 (DIRECT - GROWTH)</t>
  </si>
  <si>
    <t>NAV AS ON 31-MAR-21: RS.23.6018 (DIRECT - IDCW)</t>
  </si>
  <si>
    <t>NAV AS ON 31-MAR-21: RS.21.6834 (REGULAR PLAN - GROWTH)</t>
  </si>
  <si>
    <t>NAV AS ON 31-MAR-21: RS.19.9416 (REGULAR PLAN - IDCW)</t>
  </si>
  <si>
    <t>INE421D01022</t>
  </si>
  <si>
    <t>INE042A01014</t>
  </si>
  <si>
    <t>NAV AS ON 30-SEP-20: RS.11.0569 (DIRECT - GROWTH)</t>
  </si>
  <si>
    <t>NAV AS ON 30-SEP-20: RS.11.0569 (DIRECT - IDCW)</t>
  </si>
  <si>
    <t>NAV AS ON 30-SEP-20: RS.10.9342 (REGULAR PLAN - GROWTH)</t>
  </si>
  <si>
    <t>NAV AS ON 30-SEP-20: RS.10.9342 (REGULAR PLAN - IDCW)</t>
  </si>
  <si>
    <t>NAV AS ON 31-MAR-21: RS.13.5556 (DIRECT - GROWTH)</t>
  </si>
  <si>
    <t>NAV AS ON 31-MAR-21: RS.13.5556 (DIRECT - IDCW)</t>
  </si>
  <si>
    <t>NAV AS ON 31-MAR-21: RS.13.2768 (REGULAR PLAN - GROWTH)</t>
  </si>
  <si>
    <t>NAV AS ON 31-MAR-21: RS.13.2768 (REGULAR PLAN - IDCW)</t>
  </si>
  <si>
    <t>COTTON</t>
  </si>
  <si>
    <t>COTTON COMMODITY</t>
  </si>
  <si>
    <t>GOLD</t>
  </si>
  <si>
    <t>GOLD COMMODITY INDUSTRY</t>
  </si>
  <si>
    <t>NICKEL</t>
  </si>
  <si>
    <t>NICKEL COMMODITY</t>
  </si>
  <si>
    <t>SILVER</t>
  </si>
  <si>
    <t>INE976G01028</t>
  </si>
  <si>
    <t>INE302A01020</t>
  </si>
  <si>
    <t>INE813H01021</t>
  </si>
  <si>
    <t>INE665J01013</t>
  </si>
  <si>
    <t>INE845D01014</t>
  </si>
  <si>
    <t>TEXTILES - SYNTHETIC</t>
  </si>
  <si>
    <t>INE233B01017</t>
  </si>
  <si>
    <t>GOLD MINI (100 GRAMS) COMMODITY</t>
  </si>
  <si>
    <t>SILVER MINI (5 KGS) COMMODITY</t>
  </si>
  <si>
    <t>IN9002A01024</t>
  </si>
  <si>
    <t>NAV AS ON 31-MAR-21: RS.14.5003 (REGULAR PLAN - MONTHLY IDCW)</t>
  </si>
  <si>
    <t>NAV AS ON 31-MAR-21: RS.38.1601 (REGULAR PLAN - GROWTH)</t>
  </si>
  <si>
    <t>NAV AS ON 31-MAR-21: RS.18.2911 (REGULAR PLAN - PERIODIC IDCW)</t>
  </si>
  <si>
    <t>NAV AS ON 31-MAR-21: RS.16.6706 (DIRECT - MONTHLY IDCW)</t>
  </si>
  <si>
    <t>NAV AS ON 31-MAR-21: RS.41.4503 (DIRECT - GROWTH)</t>
  </si>
  <si>
    <t>NAV AS ON 31-MAR-21: RS.20.2886 (DIRECT - PERIODIC IDCW)</t>
  </si>
  <si>
    <t>NAV AS ON 30-SEP-20: RS.13.2686 (REGULAR PLAN - MONTHLY IDCW)</t>
  </si>
  <si>
    <t>NAV AS ON 30-SEP-20: RS.34.2212 (REGULAR PLAN - GROWTH)</t>
  </si>
  <si>
    <t>NAV AS ON 30-SEP-20: RS.16.4236 (REGULAR PLAN - PERIODIC IDCW)</t>
  </si>
  <si>
    <t>NAV AS ON 30-SEP-20: RS.15.1278 (DIRECT - MONTHLY IDCW)</t>
  </si>
  <si>
    <t>NAV AS ON 30-SEP-20: RS.36.9625 (DIRECT - GROWTH)</t>
  </si>
  <si>
    <t>NAV AS ON 30-SEP-20: RS.18.0919 (DIRECT - PERIODIC IDCW)</t>
  </si>
  <si>
    <t>NAV AS ON 30-SEP-20: RS.21.0498 (DIRECT - GROWTH)</t>
  </si>
  <si>
    <t>NAV AS ON 30-SEP-20: RS.21.0498 (DIRECT - IDCW)</t>
  </si>
  <si>
    <t>NAV AS ON 30-SEP-20: RS.19.3977 (REGULAR PLAN - GROWTH)</t>
  </si>
  <si>
    <t>NAV AS ON 30-SEP-20: RS.19.3977 (REGULAR PLAN - IDCW)</t>
  </si>
  <si>
    <t>NAV AS ON 31-MAR-21: RS.28.3941 (DIRECT - GROWTH)</t>
  </si>
  <si>
    <t>NAV AS ON 31-MAR-21: RS.28.3941 (DIRECT - IDCW)</t>
  </si>
  <si>
    <t>NAV AS ON 31-MAR-21: RS.25.9667 (REGULAR PLAN - GROWTH)</t>
  </si>
  <si>
    <t>NAV AS ON 31-MAR-21: RS.25.9667 (REGULAR PLAN - IDCW)</t>
  </si>
  <si>
    <t>US5949181045</t>
  </si>
  <si>
    <t>MICROSOFT CORPORATION (MSFT)</t>
  </si>
  <si>
    <t>US37954Y3844</t>
  </si>
  <si>
    <t>GLOBAL X CYBERSECURITY ETF (BUG)</t>
  </si>
  <si>
    <t>US0231351067</t>
  </si>
  <si>
    <t>AMAZON.COM INC.</t>
  </si>
  <si>
    <t>INE418L01021</t>
  </si>
  <si>
    <t>INE151A01013</t>
  </si>
  <si>
    <t>INE866R01028</t>
  </si>
  <si>
    <t>INE269A01021</t>
  </si>
  <si>
    <t>INE599M01018</t>
  </si>
  <si>
    <t>INE0DD101019</t>
  </si>
  <si>
    <t>INE684F01012</t>
  </si>
  <si>
    <t>INE933S01016</t>
  </si>
  <si>
    <t>INE04I401011</t>
  </si>
  <si>
    <t>INE010V01017</t>
  </si>
  <si>
    <t>ENGINEERING SERVICES</t>
  </si>
  <si>
    <t>INE670A01012</t>
  </si>
  <si>
    <t>INE136B01020</t>
  </si>
  <si>
    <t>INE836A01035</t>
  </si>
  <si>
    <t>NAV AS ON 30-SEP-20: RS.17.8014 (DIRECT - GROWTH)</t>
  </si>
  <si>
    <t>NAV AS ON 30-SEP-20: RS.17.8014 (DIRECT - IDCW)</t>
  </si>
  <si>
    <t>NAV AS ON 30-SEP-20: RS.16.4633 (REGULAR PLAN - GROWTH)</t>
  </si>
  <si>
    <t>NAV AS ON 30-SEP-20: RS.15.1577 (REGULAR PLAN - IDCW)</t>
  </si>
  <si>
    <t>NAV AS ON 31-MAR-21: RS.25.1504 (DIRECT - GROWTH)</t>
  </si>
  <si>
    <t>NAV AS ON 31-MAR-21: RS.25.1504 (DIRECT - IDCW)</t>
  </si>
  <si>
    <t>NAV AS ON 31-MAR-21: RS.23.0829 (REGULAR PLAN - GROWTH)</t>
  </si>
  <si>
    <t>NAV AS ON 31-MAR-21: RS.21.2465 (REGULAR PLAN - IDCW)</t>
  </si>
  <si>
    <t>INE036D01028</t>
  </si>
  <si>
    <t>PORTFOLIO TURNOVER RATIO: 0.04 TIMES</t>
  </si>
  <si>
    <t>NAV AS ON 30-SEP-20: RS.97.877 (DIRECT - GROWTH)</t>
  </si>
  <si>
    <t>NAV AS ON 30-SEP-20: RS.94.2404 (REGULAR PLAN - GROWTH)</t>
  </si>
  <si>
    <t>NAV AS ON 31-MAR-21: RS.127.0304 (DIRECT - GROWTH)</t>
  </si>
  <si>
    <t>NAV AS ON 31-MAR-21: RS.121.6419 (REGULAR PLAN - GROWTH)</t>
  </si>
  <si>
    <t>INE213A01029</t>
  </si>
  <si>
    <t>OIL</t>
  </si>
  <si>
    <t>OIL &amp; NATURAL GAS CO.</t>
  </si>
  <si>
    <t>INE095A01012</t>
  </si>
  <si>
    <t>INE296A01024</t>
  </si>
  <si>
    <t>PORTFOLIO TURNOVER RATIO: 0.18 TIMES</t>
  </si>
  <si>
    <t>NAV AS ON 30-SEP-20: RS.72.681 (DIRECT - GROWTH)</t>
  </si>
  <si>
    <t>NAV AS ON 30-SEP-20: RS.68.1696 (REGULAR PLAN - GROWTH)</t>
  </si>
  <si>
    <t>NAV AS ON 31-MAR-21: RS.95.0376 (DIRECT - GROWTH)</t>
  </si>
  <si>
    <t>NAV AS ON 31-MAR-21: RS.88.9315 (REGULAR PLAN - GROWTH)</t>
  </si>
  <si>
    <t>INE528G01027</t>
  </si>
  <si>
    <t>INE158A01026</t>
  </si>
  <si>
    <t>INE216A01030</t>
  </si>
  <si>
    <t>PORTFOLIO TURNOVER RATIO: 0.17 TIMES</t>
  </si>
  <si>
    <t>NAV AS ON 30-SEP-20: RS.114.908 (DIRECT PLAN)</t>
  </si>
  <si>
    <t>NAV AS ON 31-MAR-21: RS.150.6099 (DIRECT PLAN)</t>
  </si>
  <si>
    <t>NAV AS ON 30-SEP-20: RS.119.1002 (DIRECT PLAN)</t>
  </si>
  <si>
    <t>NAV AS ON 31-MAR-21: RS.178.869 (DIRECT PLAN)</t>
  </si>
  <si>
    <t>INE092T01019</t>
  </si>
  <si>
    <t>INE545U01014</t>
  </si>
  <si>
    <t>NAV AS ON 30-SEP-20: RS.50.785 (DIRECT - IDCW)</t>
  </si>
  <si>
    <t>NAV AS ON 30-SEP-20: RS.223.5736 (DIRECT - GROWTH)</t>
  </si>
  <si>
    <t>NAV AS ON 30-SEP-20: RS.44.4962 (REGULAR PLAN - IDCW)</t>
  </si>
  <si>
    <t>NAV AS ON 30-SEP-20: RS.203.9932 (REGULAR PLAN - GROWTH)</t>
  </si>
  <si>
    <t>NAV AS ON 31-MAR-21: RS.68.413 (DIRECT - IDCW)</t>
  </si>
  <si>
    <t>NAV AS ON 31-MAR-21: RS.301.1446 (DIRECT - GROWTH)</t>
  </si>
  <si>
    <t>NAV AS ON 31-MAR-21: RS.59.6974 (REGULAR PLAN - IDCW)</t>
  </si>
  <si>
    <t>NAV AS ON 31-MAR-21: RS.273.6811 (REGULAR PLAN - GROWTH)</t>
  </si>
  <si>
    <t>INE256A04022</t>
  </si>
  <si>
    <t>INE387A01021</t>
  </si>
  <si>
    <t>INE974X01010</t>
  </si>
  <si>
    <t>INE660A01013</t>
  </si>
  <si>
    <t>OTHER SERVICES</t>
  </si>
  <si>
    <t>INE615P01015</t>
  </si>
  <si>
    <t>INE280B01018</t>
  </si>
  <si>
    <t>INE343H01029</t>
  </si>
  <si>
    <t>INE152A01029</t>
  </si>
  <si>
    <t>INE647O01011</t>
  </si>
  <si>
    <t>NAV AS ON 31-MAR-21: RS.45.2644 (REGULAR PLAN - IDCW)</t>
  </si>
  <si>
    <t>NAV AS ON 31-MAR-21: RS.280.4585 (REGULAR PLAN - GROWTH)</t>
  </si>
  <si>
    <t>NAV AS ON 31-MAR-21: RS.59.7388 (DIRECT - IDCW)</t>
  </si>
  <si>
    <t>NAV AS ON 31-MAR-21: RS.305.0318 (DIRECT - GROWTH)</t>
  </si>
  <si>
    <t>NAV AS ON 30-SEP-20: RS.33.9753 (REGULAR PLAN - IDCW)</t>
  </si>
  <si>
    <t>NAV AS ON 30-SEP-20: RS.210.46 (REGULAR PLAN - GROWTH)</t>
  </si>
  <si>
    <t>NAV AS ON 30-SEP-20: RS.44.5911 (DIRECT - IDCW)</t>
  </si>
  <si>
    <t>NAV AS ON 30-SEP-20: RS.227.6777 (DIRECT - GROWTH)</t>
  </si>
  <si>
    <t>PORTFOLIO TURNOVER RATIO: 0.12 TIMES</t>
  </si>
  <si>
    <t>PORTFOLIO TURNOVER RATIO: 0.28 TIMES</t>
  </si>
  <si>
    <t>NAV AS ON 30-SEP-20: RS.157.9275 (DIRECT - GROWTH)</t>
  </si>
  <si>
    <t>NAV AS ON 30-SEP-20: RS.52.1348 (DIRECT - IDCW)</t>
  </si>
  <si>
    <t>NAV AS ON 30-SEP-20: RS.147.2432 (REGULAR PLAN - GROWTH)</t>
  </si>
  <si>
    <t>NAV AS ON 30-SEP-20: RS.40.7286 (REGULAR PLAN - IDCW)</t>
  </si>
  <si>
    <t>NAV AS ON 31-MAR-21: RS.211.5322 (DIRECT - GROWTH)</t>
  </si>
  <si>
    <t>NAV AS ON 31-MAR-21: RS.69.8319 (DIRECT - IDCW)</t>
  </si>
  <si>
    <t>NAV AS ON 31-MAR-21: RS.196.0488 (REGULAR PLAN - GROWTH)</t>
  </si>
  <si>
    <t>NAV AS ON 31-MAR-21: RS.54.2056 (REGULAR PLAN - IDCW)</t>
  </si>
  <si>
    <t>INE094J01016</t>
  </si>
  <si>
    <t>INE405E01023</t>
  </si>
  <si>
    <t>INE885A01032</t>
  </si>
  <si>
    <t>INE477A01020</t>
  </si>
  <si>
    <t>INE913H01037</t>
  </si>
  <si>
    <t>INE410B01037</t>
  </si>
  <si>
    <t>INE686F01025</t>
  </si>
  <si>
    <t>INE195A01028</t>
  </si>
  <si>
    <t>PORTFOLIO TURNOVER RATIO: 0.25 TIMES</t>
  </si>
  <si>
    <t>NAV AS ON 30-SEP-20: RS.61.1599 (DIRECT - IDCW TRIGGER A (5%))</t>
  </si>
  <si>
    <t>NAV AS ON 30-SEP-20: RS.141.937 (DIRECT - GROWTH)</t>
  </si>
  <si>
    <t>NAV AS ON 30-SEP-20: RS.60.4955 (DIRECT - IDCW TRIGGER B (10%))</t>
  </si>
  <si>
    <t>NAV AS ON 30-SEP-20: RS.58.0486 (REGULAR PLAN - IDCW TRIGGER A (5%))</t>
  </si>
  <si>
    <t>NAV AS ON 30-SEP-20: RS.132.3859 (REGULAR PLAN - GROWTH)</t>
  </si>
  <si>
    <t>NAV AS ON 30-SEP-20: RS.55.7274 (REGULAR PLAN - IDCW TRIGGER B (10%))</t>
  </si>
  <si>
    <t>NAV AS ON 31-MAR-21: RS.74.4722 (DIRECT - IDCW TRIGGER A (5%))</t>
  </si>
  <si>
    <t>NAV AS ON 31-MAR-21: RS.177.1488 (DIRECT - GROWTH)</t>
  </si>
  <si>
    <t>NAV AS ON 31-MAR-21: RS.71.7777 (DIRECT - IDCW TRIGGER B (10%))</t>
  </si>
  <si>
    <t>NAV AS ON 31-MAR-21: RS.70.1795 (REGULAR PLAN - IDCW TRIGGER A (5%))</t>
  </si>
  <si>
    <t>NAV AS ON 31-MAR-21: RS.164.2604 (REGULAR PLAN - GROWTH)</t>
  </si>
  <si>
    <t>NAV AS ON 31-MAR-21: RS.65.6835 (REGULAR PLAN - IDCW TRIGGER B (10%))</t>
  </si>
  <si>
    <t>INE482A01020</t>
  </si>
  <si>
    <t>INE613A01020</t>
  </si>
  <si>
    <t>INE901L01018</t>
  </si>
  <si>
    <t>PORTFOLIO TURNOVER RATIO: 0.16 TIMES</t>
  </si>
  <si>
    <t>NAV AS ON 30-SEP-20: RS.9.3508 (DIRECT - GROWTH)</t>
  </si>
  <si>
    <t>NAV AS ON 30-SEP-20: RS.9.3508 (DIRECT - IDCW)</t>
  </si>
  <si>
    <t>NAV AS ON 30-SEP-20: RS.9.1865 (REGULAR PLAN - GROWTH)</t>
  </si>
  <si>
    <t>NAV AS ON 30-SEP-20: RS.9.1865 (REGULAR PLAN - IDCW)</t>
  </si>
  <si>
    <t>NAV AS ON 31-MAR-21: RS.12.6111 (DIRECT - GROWTH)</t>
  </si>
  <si>
    <t>NAV AS ON 31-MAR-21: RS.12.611 (DIRECT - IDCW)</t>
  </si>
  <si>
    <t>NAV AS ON 31-MAR-21: RS.12.2794 (REGULAR PLAN - GROWTH)</t>
  </si>
  <si>
    <t>NAV AS ON 31-MAR-21: RS.12.2794 (REGULAR PLAN - IDCW)</t>
  </si>
  <si>
    <t>PORTFOLIO TURNOVER RATIO: 0.42 TIMES</t>
  </si>
  <si>
    <t>NAV AS ON 30-SEP-20: RS.11.5264 (DIRECT - GROWTH)</t>
  </si>
  <si>
    <t>NAV AS ON 30-SEP-20: RS.11.5264 (DIRECT - IDCW)</t>
  </si>
  <si>
    <t>NAV AS ON 30-SEP-20: RS.11.079 (REGULAR PLAN - GROWTH)</t>
  </si>
  <si>
    <t>NAV AS ON 30-SEP-20: RS.11.079 (REGULAR PLAN - IDCW)</t>
  </si>
  <si>
    <t>NAV AS ON 31-MAR-21: RS.14.098 (DIRECT - GROWTH)</t>
  </si>
  <si>
    <t>NAV AS ON 31-MAR-21: RS.14.098 (DIRECT - IDCW)</t>
  </si>
  <si>
    <t>NAV AS ON 31-MAR-21: RS.13.4418 (REGULAR PLAN - GROWTH)</t>
  </si>
  <si>
    <t>NAV AS ON 31-MAR-21: RS.13.4418 (REGULAR PLAN - IDCW)</t>
  </si>
  <si>
    <t>INE07O001018</t>
  </si>
  <si>
    <t>NAV AS ON 30-SEP-20: RS.19.1661 (DIRECT - GROWTH)</t>
  </si>
  <si>
    <t>NAV AS ON 30-SEP-20: RS.17.7292 (REGULAR PLAN - GROWTH)</t>
  </si>
  <si>
    <t>NAV AS ON 30-SEP-20: RS.98.6079 (DIRECT - IDCW)</t>
  </si>
  <si>
    <t>NAV AS ON 30-SEP-20: RS.52.5042 (REGULAR PLAN - IDCW)</t>
  </si>
  <si>
    <t>NAV AS ON 31-MAR-21: RS.25.2317 (DIRECT - GROWTH)</t>
  </si>
  <si>
    <t>NAV AS ON 31-MAR-21: RS.23.1805 (REGULAR PLAN - GROWTH)</t>
  </si>
  <si>
    <t>NAV AS ON 31-MAR-21: RS.129.8104 (DIRECT - IDCW)</t>
  </si>
  <si>
    <t>NAV AS ON 31-MAR-21: RS.68.6501 (REGULAR PLAN - IDCW)</t>
  </si>
  <si>
    <t>INE406M01024</t>
  </si>
  <si>
    <t>PORTFOLIO TURNOVER RATIO: 0.13 TIMES</t>
  </si>
  <si>
    <t>NAV AS ON 30-SEP-20: RS.11.462 (DIRECT - GROWTH)</t>
  </si>
  <si>
    <t>NAV AS ON 30-SEP-20: RS.11.462 (DIRECT - IDCW)</t>
  </si>
  <si>
    <t>NAV AS ON 30-SEP-20: RS.11.0473 (REGULAR PLAN - GROWTH)</t>
  </si>
  <si>
    <t>NAV AS ON 30-SEP-20: RS.11.0473 (REGULAR PLAN - IDCW)</t>
  </si>
  <si>
    <t>NAV AS ON 31-MAR-21: RS.15.9583 (DIRECT - GROWTH)</t>
  </si>
  <si>
    <t>NAV AS ON 31-MAR-21: RS.15.9583 (DIRECT - IDCW)</t>
  </si>
  <si>
    <t>NAV AS ON 31-MAR-21: RS.15.2424 (REGULAR PLAN - GROWTH)</t>
  </si>
  <si>
    <t>NAV AS ON 31-MAR-21: RS.15.2424 (REGULAR PLAN - IDCW)</t>
  </si>
  <si>
    <t>INE219X20010</t>
  </si>
  <si>
    <t>INDIA GRID TRUST - INV-IT (RIGHTS ISSUE)</t>
  </si>
  <si>
    <t>INE219X23014</t>
  </si>
  <si>
    <t>INDIA GRID TRUST - INV-IT</t>
  </si>
  <si>
    <t>INE142Z01019</t>
  </si>
  <si>
    <t>INE00LO01017</t>
  </si>
  <si>
    <t>INE265F01028</t>
  </si>
  <si>
    <t>INE124G01033</t>
  </si>
  <si>
    <t>INE451A01017</t>
  </si>
  <si>
    <t>INE118H01025</t>
  </si>
  <si>
    <t>INE688A01022</t>
  </si>
  <si>
    <t>INE500L01026</t>
  </si>
  <si>
    <t>INE183A01016</t>
  </si>
  <si>
    <t>INE536H01010</t>
  </si>
  <si>
    <t>INE634A01018</t>
  </si>
  <si>
    <t>INE209A01019</t>
  </si>
  <si>
    <t>INE614A01028</t>
  </si>
  <si>
    <t>INE891D01026</t>
  </si>
  <si>
    <t>TRADING</t>
  </si>
  <si>
    <t>INE979A01017</t>
  </si>
  <si>
    <t>NAV AS ON 30-SEP-20: RS.101.8627 (DIRECT - IDCW)</t>
  </si>
  <si>
    <t>NAV AS ON 30-SEP-20: RS.185.5128 (DIRECT - GROWTH)</t>
  </si>
  <si>
    <t>NAV AS ON 30-SEP-20: RS.70.2879 (REGULAR PLAN - IDCW)</t>
  </si>
  <si>
    <t>NAV AS ON 30-SEP-20: RS.172.2104 (REGULAR PLAN - GROWTH)</t>
  </si>
  <si>
    <t>NAV AS ON 31-MAR-21: RS.133.1092 (DIRECT - IDCW)</t>
  </si>
  <si>
    <t>NAV AS ON 31-MAR-21: RS.242.4088 (DIRECT - GROWTH)</t>
  </si>
  <si>
    <t>NAV AS ON 31-MAR-21: RS.91.2813 (REGULAR PLAN - IDCW)</t>
  </si>
  <si>
    <t>NAV AS ON 31-MAR-21: RS.223.7042 (REGULAR PLAN - GROWTH)</t>
  </si>
  <si>
    <t>INE494B01023</t>
  </si>
  <si>
    <t>INE040D01038</t>
  </si>
  <si>
    <t>INE930H01023</t>
  </si>
  <si>
    <t>INE192R01011</t>
  </si>
  <si>
    <t>INE348B01021</t>
  </si>
  <si>
    <t>INE120A01034</t>
  </si>
  <si>
    <t>NAV AS ON 30-SEP-20: RS.28.0327 (DIRECT - GROWTH)</t>
  </si>
  <si>
    <t>NAV AS ON 30-SEP-20: RS.25.9638 (REGULAR PLAN - GROWTH)</t>
  </si>
  <si>
    <t>NAV AS ON 31-MAR-21: RS.36.7913 (DIRECT - GROWTH)</t>
  </si>
  <si>
    <t>NAV AS ON 31-MAR-21: RS.33.9238 (REGULAR PLAN - GROWTH)</t>
  </si>
  <si>
    <t>INE503A01015</t>
  </si>
  <si>
    <t>INE399L01023</t>
  </si>
  <si>
    <t>INE931S01010</t>
  </si>
  <si>
    <t>INE274J01014</t>
  </si>
  <si>
    <t>INE674K01013</t>
  </si>
  <si>
    <t>BANK OF INDIA</t>
  </si>
  <si>
    <t>INE084A01016</t>
  </si>
  <si>
    <t>INE692A01016</t>
  </si>
  <si>
    <t>INE121E01018</t>
  </si>
  <si>
    <t>INE115A01026</t>
  </si>
  <si>
    <t>INE179A01014</t>
  </si>
  <si>
    <t>GENERAL INSURANCE CORPORATION OF INDIA</t>
  </si>
  <si>
    <t>INE481Y01014</t>
  </si>
  <si>
    <t>INE470Y01017</t>
  </si>
  <si>
    <t>TELECOM -  EQUIPMENT &amp; ACCESSORIES</t>
  </si>
  <si>
    <t>INE121J01017</t>
  </si>
  <si>
    <t>INE053A01029</t>
  </si>
  <si>
    <t>NAV AS ON 31-MAR-21: RS.9.7558 (REGULAR PLAN - IDCW)</t>
  </si>
  <si>
    <t>NAV AS ON 31-MAR-21: RS.9.7558 (REGULAR PLAN - GROWTH)</t>
  </si>
  <si>
    <t>NAV AS ON 31-MAR-21: RS.9.9742 (DIRECT - IDCW)</t>
  </si>
  <si>
    <t>NAV AS ON 31-MAR-21: RS.9.9742 (DIRECT - GROWTH)</t>
  </si>
  <si>
    <t>NAV AS ON 30-SEP-20: RS.7.9297 (REGULAR PLAN - IDCW)</t>
  </si>
  <si>
    <t>NAV AS ON 30-SEP-20: RS.7.9297 (REGULAR PLAN - GROWTH)</t>
  </si>
  <si>
    <t>NAV AS ON 30-SEP-20: RS.8.0424 (DIRECT - IDCW)</t>
  </si>
  <si>
    <t>NAV AS ON 30-SEP-20: RS.8.0424 (DIRECT - GROWTH)</t>
  </si>
  <si>
    <t>PORTFOLIO TURNOVER RATIO: 4.28 TIMES</t>
  </si>
  <si>
    <t>INE202B07IJ3</t>
  </si>
  <si>
    <t>$  - DEWAN HOUSING FINANCE CORPORATION LTD(SR.-I A) 9.05% NCD (09/09/2019) Principal due on 9th September 2019 Rs 2,700.00 Lakhs and Interest is Rs. 243.68 Lakhs</t>
  </si>
  <si>
    <t>TATA VALUE FUND - SERIES 1 (CLOSE ENDED SCHEME)</t>
  </si>
  <si>
    <t>TATA VALUE FUND - SERIES 2 (CLOSE ENDED SCHEME)</t>
  </si>
  <si>
    <t>BHARTI AIRTEL LTD</t>
  </si>
  <si>
    <t>ADANI PORTS AND SPECIAL ECONOMIC ZONE LTD</t>
  </si>
  <si>
    <t>HOUSING DEVELOPMENT FINANCE CORPORATION LTD</t>
  </si>
  <si>
    <t>LARSEN &amp; TOUBRO LTD</t>
  </si>
  <si>
    <t>SUN PHARMACEUTICAL INDUSTRIES LTD</t>
  </si>
  <si>
    <t>TATA STEEL LTD</t>
  </si>
  <si>
    <t>TECH MAHINDRA LTD</t>
  </si>
  <si>
    <t>GODREJ CONSUMER PRODUCTS LTD</t>
  </si>
  <si>
    <t>WIPRO LTD</t>
  </si>
  <si>
    <t>HINDALCO INDUSTRIES LTD</t>
  </si>
  <si>
    <t>UPL LTD</t>
  </si>
  <si>
    <t>TATA MOTORS LTD</t>
  </si>
  <si>
    <t>JSW STEEL LTD</t>
  </si>
  <si>
    <t>TATA POWER COMPANY LTD</t>
  </si>
  <si>
    <t>AUROBINDO PHARMA LTD</t>
  </si>
  <si>
    <t>DLF LTD</t>
  </si>
  <si>
    <t>TATA CHEMICALS LTD</t>
  </si>
  <si>
    <t>UNITED SPIRITS LTD</t>
  </si>
  <si>
    <t>HAVELLS INDIA LTD</t>
  </si>
  <si>
    <t>INDIAN RAILWAY CATERING AND TOURISM CORPORATION LTD</t>
  </si>
  <si>
    <t>CADILA HEALTHCARE LTD</t>
  </si>
  <si>
    <t>ZEE ENTERTAINMENT ENTERPRISES LTD</t>
  </si>
  <si>
    <t>NMDC LTD</t>
  </si>
  <si>
    <t>PETRONET LNG LTD</t>
  </si>
  <si>
    <t>STEEL AUTHORITY INDIA LTD</t>
  </si>
  <si>
    <t>VEDANTA LTD</t>
  </si>
  <si>
    <t>SBI LIFE INSURANCE COMPANY LTD</t>
  </si>
  <si>
    <t>SHRIRAM TRANSPORT FINANCE CO LTD</t>
  </si>
  <si>
    <t>APOLLO HOSPITALS ENTERPRISE LTD</t>
  </si>
  <si>
    <t>CONTAINER CORPORATION OF INDIA LTD</t>
  </si>
  <si>
    <t>TORRENT PHARMACEUTICALS LTD</t>
  </si>
  <si>
    <t>ASHOK LEYLAND LTD</t>
  </si>
  <si>
    <t>BHARAT ELECTRONICS LTD</t>
  </si>
  <si>
    <t>GLENMARK PHARMACEUTICALS LTD</t>
  </si>
  <si>
    <t>SRF LTD</t>
  </si>
  <si>
    <t>COLGATE-PALMOLIVE INDIA LTD</t>
  </si>
  <si>
    <t>PIDILITE INDUSTRIES  LTD</t>
  </si>
  <si>
    <t>LARSEN &amp; TOUBRO INFOTECH LTD</t>
  </si>
  <si>
    <t>BHARAT PETROLEUM CORPORATION LTD</t>
  </si>
  <si>
    <t>ASIAN PAINTS (INDIA) LTD</t>
  </si>
  <si>
    <t>MAHINDRA &amp; MAHINDRA LTD</t>
  </si>
  <si>
    <t>BHARAT HEAVY ELECTRICALS LTD</t>
  </si>
  <si>
    <t>MPHASIS LTD</t>
  </si>
  <si>
    <t>COAL INDIA LTD</t>
  </si>
  <si>
    <t>CITY UNION BANK LTD</t>
  </si>
  <si>
    <t>JINDAL STEEL &amp; POWER LTD</t>
  </si>
  <si>
    <t>BERGER PAINTS INDIA LTD</t>
  </si>
  <si>
    <t>POWER FINANCE CORPORATION  LTD</t>
  </si>
  <si>
    <t>MOTHERSON SUMI SYSTEMS LTD</t>
  </si>
  <si>
    <t>NATIONAL ALUMINIUM CO. LTD</t>
  </si>
  <si>
    <t>GRANULES INDIA LTD</t>
  </si>
  <si>
    <t>NESTLE INDIA LTD</t>
  </si>
  <si>
    <t>SUN TV NETWORK LTD</t>
  </si>
  <si>
    <t>MARICO LTD</t>
  </si>
  <si>
    <t>LUPIN LTD</t>
  </si>
  <si>
    <t>BHARAT FORGE LTD</t>
  </si>
  <si>
    <t>HDFC ASSET MANAGEMENT COMPANY LTD</t>
  </si>
  <si>
    <t>HINDUSTAN PETROLEUM CORPORATION LTD</t>
  </si>
  <si>
    <t>BALKRISHNA INDUSTRIES LTD</t>
  </si>
  <si>
    <t>PAGE INDUSTRIES LTD</t>
  </si>
  <si>
    <t>INDRAPRASTHA GAS LTD</t>
  </si>
  <si>
    <t>NTPC LTD</t>
  </si>
  <si>
    <t>DABUR INDIA LTD</t>
  </si>
  <si>
    <t>THE RAMCO CEMENTS LTD</t>
  </si>
  <si>
    <t>GAIL ( INDIA ) LTD</t>
  </si>
  <si>
    <t>APOLLO TYRES LTD</t>
  </si>
  <si>
    <t>SIEMENS LTD</t>
  </si>
  <si>
    <t>BAJAJ FINSERV LTD</t>
  </si>
  <si>
    <t>MAX FINANCIAL SERVICES LTD</t>
  </si>
  <si>
    <t>BATA INDIA LTD</t>
  </si>
  <si>
    <t>AARTI INDUSTRIES LTD</t>
  </si>
  <si>
    <t>ALKEM LABORATORIES LTD</t>
  </si>
  <si>
    <t>GRASIM INDUSTRIES LTD</t>
  </si>
  <si>
    <t>INDIAN OIL CORPORATION LTD</t>
  </si>
  <si>
    <t>MANAPPURAM FINANCE LTD</t>
  </si>
  <si>
    <t>BOSCH LTD</t>
  </si>
  <si>
    <t>GUJARAT GAS LTD</t>
  </si>
  <si>
    <t>GLENMARK PHARMACEUTICALS LTD^</t>
  </si>
  <si>
    <t>BAJAJ FINSERV LTD^</t>
  </si>
  <si>
    <t>BAJAJ AUTO LTD^</t>
  </si>
  <si>
    <t>MRF LTD^</t>
  </si>
  <si>
    <t>HCL TECHNOLOGIES LTD^</t>
  </si>
  <si>
    <t>UNITED SPIRITS LTD^</t>
  </si>
  <si>
    <t>GUJARAT GAS LTD^</t>
  </si>
  <si>
    <t>HDFC LIFE INSURANCE CO. LTD^</t>
  </si>
  <si>
    <t>BALKRISHNA INDUSTRIES LTD^</t>
  </si>
  <si>
    <t>MOTHERSON SUMI SYSTEMS LTD^</t>
  </si>
  <si>
    <t>AARTI INDUSTRIES LTD^</t>
  </si>
  <si>
    <t>ICICI LOMBARD GENERAL INSURANCE CO. LTD^</t>
  </si>
  <si>
    <t>PAGE INDUSTRIES LTD^</t>
  </si>
  <si>
    <t>POWER GRID CORPORATION OF INDIA LTD^</t>
  </si>
  <si>
    <t>JINDAL STEEL &amp; POWER LTD^</t>
  </si>
  <si>
    <t>ADANI PORTS AND SPECIAL ECONOMIC ZONE LTD^</t>
  </si>
  <si>
    <t>NTPC LTD^</t>
  </si>
  <si>
    <t>ICICI PRUDENTIAL LIFE INSURANCE COMPANY LTD^</t>
  </si>
  <si>
    <t>SHRIRAM TRANSPORT FINANCE CO LTD^</t>
  </si>
  <si>
    <t>TORRENT PHARMACEUTICALS LTD^</t>
  </si>
  <si>
    <t>TECH MAHINDRA LTD^</t>
  </si>
  <si>
    <t>INFO EDGE (INDIA) LTD^</t>
  </si>
  <si>
    <t>SRF LTD^</t>
  </si>
  <si>
    <t>UPL LTD^</t>
  </si>
  <si>
    <t>MARUTI SUZUKI INDIA LTD^</t>
  </si>
  <si>
    <t>NMDC LTD^</t>
  </si>
  <si>
    <t>ALKEM LABORATORIES LTD^</t>
  </si>
  <si>
    <t>COAL INDIA LTD^</t>
  </si>
  <si>
    <t>MANAPPURAM FINANCE LTD^</t>
  </si>
  <si>
    <t>CITY UNION BANK LTD^</t>
  </si>
  <si>
    <t>ULTRATECH CEMENT LTD^</t>
  </si>
  <si>
    <t>TATA CONSULTANCY SERVICES LTD^</t>
  </si>
  <si>
    <t>BHARAT FORGE LTD^</t>
  </si>
  <si>
    <t>BERGER PAINTS INDIA LTD^</t>
  </si>
  <si>
    <t>APOLLO TYRES LTD^</t>
  </si>
  <si>
    <t>APOLLO HOSPITALS ENTERPRISE LTD^</t>
  </si>
  <si>
    <t>SUN TV NETWORK LTD^</t>
  </si>
  <si>
    <t>MUTHOOT FINANCE LTD^</t>
  </si>
  <si>
    <t>AUROBINDO PHARMA LTD^</t>
  </si>
  <si>
    <t>BHARTI AIRTEL LTD^</t>
  </si>
  <si>
    <t>DIVI LABORATORIES LTD^</t>
  </si>
  <si>
    <t>MPHASIS LTD^</t>
  </si>
  <si>
    <t>PETRONET LNG LTD^</t>
  </si>
  <si>
    <t>INDIAN RAILWAY CATERING AND TOURISM CORPORATION LTD^</t>
  </si>
  <si>
    <t>THE RAMCO CEMENTS LTD^</t>
  </si>
  <si>
    <t>LUPIN LTD^</t>
  </si>
  <si>
    <t>BOSCH LTD^</t>
  </si>
  <si>
    <t>PIDILITE INDUSTRIES  LTD^</t>
  </si>
  <si>
    <t>TITAN COMPANY LTD^</t>
  </si>
  <si>
    <t>DLF LTD^</t>
  </si>
  <si>
    <t>BHARAT ELECTRONICS LTD^</t>
  </si>
  <si>
    <t>COLGATE-PALMOLIVE INDIA LTD^</t>
  </si>
  <si>
    <t>BHARAT HEAVY ELECTRICALS LTD^</t>
  </si>
  <si>
    <t>ZEE ENTERTAINMENT ENTERPRISES LTD^</t>
  </si>
  <si>
    <t>TATA POWER COMPANY LTD^</t>
  </si>
  <si>
    <t>INDIAN OIL CORPORATION LTD^</t>
  </si>
  <si>
    <t>NESTLE INDIA LTD^</t>
  </si>
  <si>
    <t>AXIS BANK LTD^</t>
  </si>
  <si>
    <t>KOTAK MAHINDRA BANK LTD^</t>
  </si>
  <si>
    <t>VOLTAS LTD^</t>
  </si>
  <si>
    <t>LARSEN &amp; TOUBRO INFOTECH LTD^</t>
  </si>
  <si>
    <t>ASHOK LEYLAND LTD^</t>
  </si>
  <si>
    <t>VEDANTA LTD^</t>
  </si>
  <si>
    <t>INDRAPRASTHA GAS LTD^</t>
  </si>
  <si>
    <t>MARICO LTD^</t>
  </si>
  <si>
    <t>TATA CONSUMER PRODUCTS LTD^</t>
  </si>
  <si>
    <t>MAX FINANCIAL SERVICES LTD^</t>
  </si>
  <si>
    <t>HAVELLS INDIA LTD^</t>
  </si>
  <si>
    <t>BATA INDIA LTD^</t>
  </si>
  <si>
    <t>FEDERAL BANK LTD^</t>
  </si>
  <si>
    <t>TATA MOTORS LTD^</t>
  </si>
  <si>
    <t>ITC LTD^</t>
  </si>
  <si>
    <t>NATIONAL ALUMINIUM CO. LTD^</t>
  </si>
  <si>
    <t>POWER FINANCE CORPORATION  LTD^</t>
  </si>
  <si>
    <t>GAIL ( INDIA ) LTD^</t>
  </si>
  <si>
    <t>HDFC ASSET MANAGEMENT COMPANY LTD^</t>
  </si>
  <si>
    <t>SBI LIFE INSURANCE COMPANY LTD^</t>
  </si>
  <si>
    <t>STEEL AUTHORITY INDIA LTD^</t>
  </si>
  <si>
    <t>CONTAINER CORPORATION OF INDIA LTD^</t>
  </si>
  <si>
    <t>GODREJ CONSUMER PRODUCTS LTD^</t>
  </si>
  <si>
    <t>GRANULES INDIA LTD^</t>
  </si>
  <si>
    <t>MAHINDRA &amp; MAHINDRA LTD^</t>
  </si>
  <si>
    <t>HINDUSTAN PETROLEUM CORPORATION LTD^</t>
  </si>
  <si>
    <t>TATA CHEMICALS LTD^</t>
  </si>
  <si>
    <t>ICICI BANK LTD^</t>
  </si>
  <si>
    <t>DR REDDYs LABORATORIES LTD^</t>
  </si>
  <si>
    <t>TATA STEEL LTD^</t>
  </si>
  <si>
    <t>AMBUJA CEMENTS LTD^</t>
  </si>
  <si>
    <t>WIPRO LTD^</t>
  </si>
  <si>
    <t>EICHER MOTORS LTD^</t>
  </si>
  <si>
    <t>CIPLA LTD^</t>
  </si>
  <si>
    <t>GRASIM INDUSTRIES LTD^</t>
  </si>
  <si>
    <t>SUN PHARMACEUTICAL INDUSTRIES LTD^</t>
  </si>
  <si>
    <t>HDFC BANK LTD^</t>
  </si>
  <si>
    <t>HINDALCO INDUSTRIES LTD^</t>
  </si>
  <si>
    <t>BHARAT PETROLEUM CORPORATION LTD^</t>
  </si>
  <si>
    <t>ASIAN PAINTS (INDIA) LTD^</t>
  </si>
  <si>
    <t>JSW STEEL LTD^</t>
  </si>
  <si>
    <t>MINDTREE LTD^</t>
  </si>
  <si>
    <t>LARSEN &amp; TOUBRO LTD^</t>
  </si>
  <si>
    <t>DABUR INDIA LTD^</t>
  </si>
  <si>
    <t>ACC LTD^</t>
  </si>
  <si>
    <t>CADILA HEALTHCARE LTD^</t>
  </si>
  <si>
    <t>INFOSYS LTD^</t>
  </si>
  <si>
    <t>SIEMENS LTD^</t>
  </si>
  <si>
    <t>RELIANCE INDUSTRIES LTD^</t>
  </si>
  <si>
    <t>HOUSING DEVELOPMENT FINANCE CORPORATION LTD^</t>
  </si>
  <si>
    <t>** 04.95 % HDFC LTD - 09/09/2022</t>
  </si>
  <si>
    <t>** 04.50 % HDFC LTD - 14/12/2022</t>
  </si>
  <si>
    <t>** 07.00 % HDFC LTD - 19/05/2022</t>
  </si>
  <si>
    <t>** 07.61 % HOUSING &amp; URBAN DEVELOPMENT CORPORATION LTD - 22/06/2022</t>
  </si>
  <si>
    <t>** 07.39 % LIC HOUSING FINANCE LTD - 30/08/2022</t>
  </si>
  <si>
    <t>** 08.60 % LIC HOUSING FINANCE LTD - 14/01/2022</t>
  </si>
  <si>
    <t>** 08.45 % SIKKA PORTS AND TERMINALS LTD - 12/06/2023</t>
  </si>
  <si>
    <t>** 08.50 % REC LTD - 20/12/2021</t>
  </si>
  <si>
    <t>** 07.24 % LIC HOUSING FINANCE LTD - 23/08/2021</t>
  </si>
  <si>
    <t>AU SMALL FINANCE BANK LTD</t>
  </si>
  <si>
    <t>AMBER ENTERPRISES INDIA LTD</t>
  </si>
  <si>
    <t>CUMMINS INDIA LTD</t>
  </si>
  <si>
    <t>ABB INDIA LTD</t>
  </si>
  <si>
    <t>KEC INTERNATIONAL LTD</t>
  </si>
  <si>
    <t>CROMPTON GREAVES CONSUMER ELECTRICALS LTD</t>
  </si>
  <si>
    <t>PERSISTENT SYSTEMS LTD</t>
  </si>
  <si>
    <t>GUJARAT STATE PETRONET LTD</t>
  </si>
  <si>
    <t>PI INDUSTRIES LTD</t>
  </si>
  <si>
    <t>AKZO NOBEL INDIA LTD</t>
  </si>
  <si>
    <t>VARUN BEVERAGES LTD</t>
  </si>
  <si>
    <t>MAHINDRA AND MAHINDRA FINANCIAL SERVICES LTD</t>
  </si>
  <si>
    <t>IDFC  LTD</t>
  </si>
  <si>
    <t>GODREJ PROPERTIES LTD</t>
  </si>
  <si>
    <t>KNR CONSTRUCTIONS LTD</t>
  </si>
  <si>
    <t>COROMANDEL INTERNATIONAL LTD</t>
  </si>
  <si>
    <t>NATCO PHARMA LTD</t>
  </si>
  <si>
    <t>CHOLAMANDALAM INVESTMENT &amp; FINANCE CO LTD</t>
  </si>
  <si>
    <t>L&amp;T FINANCE HOLDINGS LTD</t>
  </si>
  <si>
    <t>L&amp;T FINANCE HOLDINGS LTD^</t>
  </si>
  <si>
    <t>HINDUSTAN UNILEVER LTD^</t>
  </si>
  <si>
    <t>** 06.92 % REC LTD - 21/04/2023</t>
  </si>
  <si>
    <t>** 08.71 % HDB FINANCIAL SERVICES LTD - 17/05/2021</t>
  </si>
  <si>
    <t>** 10.21 % BAJAJ FINANCE LTD - 22/08/2022</t>
  </si>
  <si>
    <t>** 07.55 % REC LTD - 26/09/2023</t>
  </si>
  <si>
    <t>** 07.65 % JAMNAGAR UTILITIES &amp; POWER PVT. LTD - 29/08/2022</t>
  </si>
  <si>
    <t>TORRENT POWER LTD</t>
  </si>
  <si>
    <t>RELIANCE INDUSTRIES LTD (PARTLY PAIDUP) (RIGHTS 02062020)</t>
  </si>
  <si>
    <t>NAVIN FLUORINE INTERNATIONAL LTD</t>
  </si>
  <si>
    <t>BLUE DART EXPRESS LTD</t>
  </si>
  <si>
    <t>GANESHA ECOSPHERE LTD</t>
  </si>
  <si>
    <t>DR. LAL PATH LABS LTD</t>
  </si>
  <si>
    <t>V-MART RETAIL LTD</t>
  </si>
  <si>
    <t>NARAYANA HRUDAYALAYA LTD</t>
  </si>
  <si>
    <t>EXIDE INDUSTRIES LTD</t>
  </si>
  <si>
    <t>RBL BANK LTD</t>
  </si>
  <si>
    <t>** 07.13 % NHPC LTD - 09/02/2029</t>
  </si>
  <si>
    <t>HONEYWELL AUTOMATION INDIA LTD</t>
  </si>
  <si>
    <t>J.B.CHEMICALS &amp; PHARMACEUTICALS LTD</t>
  </si>
  <si>
    <t>IPCA LABORATORIES LTD</t>
  </si>
  <si>
    <t>CYIENT LTD</t>
  </si>
  <si>
    <t>ZEE ENTERTAINMENT ENTERPRISES LTD (PREFERENCE SHARE)</t>
  </si>
  <si>
    <t>SUNDRAM FASTENERS LTD</t>
  </si>
  <si>
    <t>TUBE INVESTMENTS OF INDIA LTD.</t>
  </si>
  <si>
    <t>AIA ENGINEERING LTD</t>
  </si>
  <si>
    <t>SYNGENE INTERNATIONAL LTD</t>
  </si>
  <si>
    <t>BASF INDIA LTD</t>
  </si>
  <si>
    <t>SUNDARAM FINANCE LTD</t>
  </si>
  <si>
    <t xml:space="preserve">QUESS CORP LTD </t>
  </si>
  <si>
    <t>ELANTAS BECK INDIA LTD</t>
  </si>
  <si>
    <t>IDFC FIRST BANK LTD</t>
  </si>
  <si>
    <t>SOLAR INDUSTRIES INDIA LTD</t>
  </si>
  <si>
    <t>THERMAX LTD</t>
  </si>
  <si>
    <t>ADITYA BIRLA FASHION &amp; RETAIL LTD</t>
  </si>
  <si>
    <t>SUPREME INDUSTRIES LTD</t>
  </si>
  <si>
    <t>UNITED BREWERIES LTD</t>
  </si>
  <si>
    <t>VINATI ORGANICS LTD</t>
  </si>
  <si>
    <t>LAURUS LABS LTD</t>
  </si>
  <si>
    <t>TATA ELXSI LTD</t>
  </si>
  <si>
    <t>ENDURANCE TECHNOLOGIES LTD</t>
  </si>
  <si>
    <t>TRENT LTD</t>
  </si>
  <si>
    <t>CAN FIN HOMES LTD</t>
  </si>
  <si>
    <t>AMARA RAJA BATTERIES LTD</t>
  </si>
  <si>
    <t>BRIGADE ENTERPRISES LTD</t>
  </si>
  <si>
    <t>ASTRAL POLY TECHNIK LTD</t>
  </si>
  <si>
    <t>SHREE CEMENT LTD</t>
  </si>
  <si>
    <t>MINDA INDUSTRIES LTD</t>
  </si>
  <si>
    <t>UTI ASSET MANAGEMENT COMPANY LTD</t>
  </si>
  <si>
    <t>SAREGAMA INDIA LTD</t>
  </si>
  <si>
    <t>REDINGTON (INDIA) LTD</t>
  </si>
  <si>
    <t>RAMCO INDUSTRIES LTD</t>
  </si>
  <si>
    <t>GREENPLY INDUSTRIES LTD</t>
  </si>
  <si>
    <t>KPIT TECHNOLOGIES LTD</t>
  </si>
  <si>
    <t>RALLIS INDIA LTD</t>
  </si>
  <si>
    <t>AGRO TECH FOODS LTD</t>
  </si>
  <si>
    <t>HEALTHCARE GLOBAL ENTERPRISES LTD</t>
  </si>
  <si>
    <t>HONDA INDIA POWER PRODUCTS LTD</t>
  </si>
  <si>
    <t>GUJARAT PIPAVAV PORT LTD</t>
  </si>
  <si>
    <t>MAHINDRA CIE AUTOMOTIVE LTD</t>
  </si>
  <si>
    <t>FINOLEX INDUSTRIES LTD</t>
  </si>
  <si>
    <t>S H KELKAR AND COMPANY LTD</t>
  </si>
  <si>
    <t>TRANSPORT CORPORATION OF INDIA LTD</t>
  </si>
  <si>
    <t>BSE LTD</t>
  </si>
  <si>
    <t>FORCE MOTORS LTD</t>
  </si>
  <si>
    <t>FINE ORGANIC INDUSTRIES LTD</t>
  </si>
  <si>
    <t>VST INDUSTRIES LTD</t>
  </si>
  <si>
    <t>TIMKEN INDIA LTD</t>
  </si>
  <si>
    <t>DELTA CORP LTD</t>
  </si>
  <si>
    <t>ENTERTAINMENT NETWORK ( I ) LTD</t>
  </si>
  <si>
    <t>CRAFTSMAN AUTOMATION LTD</t>
  </si>
  <si>
    <t>ORIENT ELECTRIC LTD</t>
  </si>
  <si>
    <t>FIRSTSOURCE SOLUTIONS LTD</t>
  </si>
  <si>
    <t>ALEMBIC PHARMACEUTICALS LTD</t>
  </si>
  <si>
    <t>ESCORTS LTD</t>
  </si>
  <si>
    <t>CEAT LTD</t>
  </si>
  <si>
    <t>GREENPANEL INDUSTRIES LTD</t>
  </si>
  <si>
    <t>PROCTER &amp; GAMBLE HEALTH LTD</t>
  </si>
  <si>
    <t>GRINDWELL NORTON LTD</t>
  </si>
  <si>
    <t>EASY TRIP PLANNERS LTD</t>
  </si>
  <si>
    <t>ERIS LIFESCIENCES LTD</t>
  </si>
  <si>
    <t>BAJAJ FINANCE LTD</t>
  </si>
  <si>
    <t>INDUSIND BANK LTD</t>
  </si>
  <si>
    <t>BRITANNIA INDUSTRIES LTD</t>
  </si>
  <si>
    <t>HERO MOTOCORP LTD</t>
  </si>
  <si>
    <t>YES BANK LTD (LOCKED-IN)</t>
  </si>
  <si>
    <t>BANDHAN BANK LTD</t>
  </si>
  <si>
    <t>KARUR VYSA BANK LTD</t>
  </si>
  <si>
    <t>ICICI SECURITIES LTD</t>
  </si>
  <si>
    <t>BIRLASOFT LTD</t>
  </si>
  <si>
    <t>L&amp;T TECHNOLOGY SERVICES LTD</t>
  </si>
  <si>
    <t>INDIAMART INTERMESH LTD</t>
  </si>
  <si>
    <t>RAILTEL CORPORATION OF INDIA LTD</t>
  </si>
  <si>
    <t>JUST DIAL LTD</t>
  </si>
  <si>
    <t>SONATA SOFTWARE LTD</t>
  </si>
  <si>
    <t>MATRIMONY.COM LTD</t>
  </si>
  <si>
    <t>TATA COMMUNICATIONS LTD</t>
  </si>
  <si>
    <t>NAZARA TECHNOLOGIES LTD</t>
  </si>
  <si>
    <t>WHIRLPOOL OF INDIA LTD</t>
  </si>
  <si>
    <t>CCL PRODUCTS INDIA LTD</t>
  </si>
  <si>
    <t>FORTIS HEALTHCARE LTD</t>
  </si>
  <si>
    <t>INDOCO REMEDIES LTD</t>
  </si>
  <si>
    <t>METROPOLIS HEALTHCARE LTD</t>
  </si>
  <si>
    <t>GLAND PHARMA LTD</t>
  </si>
  <si>
    <t>ABBOTT INDIA LTD</t>
  </si>
  <si>
    <t>DEEPAK NITRITE LTD</t>
  </si>
  <si>
    <t>CHEMCON SPECIALITY CHEMICALS LTD</t>
  </si>
  <si>
    <t>CHAMBAL FERTILISER &amp; CHEMICALS LTD</t>
  </si>
  <si>
    <t>MISHRA DHATU NIGAM LTD</t>
  </si>
  <si>
    <t>HEIDELBERG CEMENT INDIA LTD</t>
  </si>
  <si>
    <t>PHILIPS CARBON BLACK LTD</t>
  </si>
  <si>
    <t>SCHAEFFLER (I) LTD</t>
  </si>
  <si>
    <t>CENTURY TEXTILES &amp; INDUSTRIES LTD</t>
  </si>
  <si>
    <t>KSB  LTD</t>
  </si>
  <si>
    <t>RATNAMANI METALS &amp; TUBES LTD</t>
  </si>
  <si>
    <t>CARBORUNDUM UNIVERSAL LTD</t>
  </si>
  <si>
    <t>CENTURY PLYBOARDS (INDIA) LTD</t>
  </si>
  <si>
    <t>AVENUE SUPERMARTS LTD</t>
  </si>
  <si>
    <t>K.P.R. MILL LTD</t>
  </si>
  <si>
    <t>MAYUR UNIQUOTERS LTD</t>
  </si>
  <si>
    <t>TVS MOTOR COMPANY LTD</t>
  </si>
  <si>
    <t>DCB BANK LTD</t>
  </si>
  <si>
    <t>ADANI TOTAL GAS LTD</t>
  </si>
  <si>
    <t>ADANI TRANSMISSION LTD</t>
  </si>
  <si>
    <t>OIL INDIA LTD</t>
  </si>
  <si>
    <t>ADITYA BIRLA CAPITAL LTD</t>
  </si>
  <si>
    <t>JSW ENERGY LTD</t>
  </si>
  <si>
    <t>LIC HOUSING FINANCE LTD</t>
  </si>
  <si>
    <t>P &amp; G HYGIENE &amp; HEALTH CARE LTD</t>
  </si>
  <si>
    <t>THE NEW INDIA ASSURANCE COMPANY LTD</t>
  </si>
  <si>
    <t>INDUS TOWERS LTD</t>
  </si>
  <si>
    <t>INDIAN HOTELS CO. LTD</t>
  </si>
  <si>
    <t>PRINCE PIPES AND FITTINGS LTD</t>
  </si>
  <si>
    <t>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</si>
  <si>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Tata Arbitrage Fund</t>
  </si>
  <si>
    <t>(An open ended scheme investing in arbitrage opportunities)</t>
  </si>
  <si>
    <t>This product is suitable for investors who are seeking*:</t>
  </si>
  <si>
    <t>•Income over a short term investment horizon</t>
  </si>
  <si>
    <t>•Investments predominantly in arbitrage opportunities in the cash and derivative segments of the equity markets and by investing the balance in debt and money market instruments.</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</si>
  <si>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</si>
  <si>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</si>
  <si>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</si>
  <si>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</si>
  <si>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</si>
  <si>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</si>
  <si>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</si>
  <si>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</si>
  <si>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Tata Multi Asset Opportunities Fund</t>
  </si>
  <si>
    <t>(An open ended scheme investing in equity, debt &amp; exchange traded commodity derivatives)</t>
  </si>
  <si>
    <t>•Long Term Capital Appreciation</t>
  </si>
  <si>
    <t>•Investment in equity &amp; equity related instruments, debt instruments, exchange traded commodity derivatives and other instruments.</t>
  </si>
  <si>
    <t>Tata liquid fund</t>
  </si>
  <si>
    <t>(An Open Ended Liquid Scheme)</t>
  </si>
  <si>
    <t>• Regular Income for Short Term.</t>
  </si>
  <si>
    <t>• Investment in Debt / Money Market Instruments.</t>
  </si>
  <si>
    <t>Tata Money Market Fund</t>
  </si>
  <si>
    <t>(An open-ended debt scheme investing in Money Market instruments)</t>
  </si>
  <si>
    <t>•Regular Income Over Short Term.</t>
  </si>
  <si>
    <t>•Investment in Money Market Instruments.</t>
  </si>
  <si>
    <t>Tata Short Term Bond Fund</t>
  </si>
  <si>
    <t>(An open ended short term debt scheme investing in instruments such that the Macaulay duration of portfolio is between 1 year &amp; 3 years)</t>
  </si>
  <si>
    <t>•Regular Fixed Income for Short Term.</t>
  </si>
  <si>
    <t>•Investment in Debt / Money Market instruments / GovernmentSecurities.</t>
  </si>
  <si>
    <t>Tata Treasury Advantage Fund</t>
  </si>
  <si>
    <t>(An open ended low duration debt scheme investing in instruments such that the Macaulay duration of portfolio is between 6 months &amp; 12 months)</t>
  </si>
  <si>
    <t>• Regular Fixed Income for Short Term.</t>
  </si>
  <si>
    <t>• Investment in Debt &amp; Money Market Instruments.</t>
  </si>
  <si>
    <t>Tata Medium Term Fund</t>
  </si>
  <si>
    <t>(An open ended medium term debt scheme investing in instruments such that the Macaulay duration of the portfolio is between 3 years &amp; 4 years)</t>
  </si>
  <si>
    <t>•Income/Capital Appreciation over medium term.</t>
  </si>
  <si>
    <t>•Investment in Debt / Money Market Instruments / Government Securities.</t>
  </si>
  <si>
    <t>Tata Ultra Short Term Fund</t>
  </si>
  <si>
    <t>•Investment in Debt &amp; Money Market instruments such that the Macaulay Duration of the portfolio is between 3 months - 6 months.</t>
  </si>
  <si>
    <t>Tata Overnight Fund</t>
  </si>
  <si>
    <t>(An open ended Debt scheme investing in Overnight Securities)</t>
  </si>
  <si>
    <t>•To generate reasonable returns in line with overnight rates and high liquidity over short term.</t>
  </si>
  <si>
    <t>•Investment in debt and money market instruments havingmaturity of upto 1 business day.</t>
  </si>
  <si>
    <t>Tata Income Fund</t>
  </si>
  <si>
    <t>(An open ended medium term debt scheme investing in instruments such that the Macaulay duration of the portfolio is between 4 year &amp; 7 years)</t>
  </si>
  <si>
    <t>•Long Term Capital Appreciation &amp; Regular Income.</t>
  </si>
  <si>
    <t>•Investment in Debt &amp; Money Market Instruments / Government Securities.</t>
  </si>
  <si>
    <t>Tata GILT Securities Fund</t>
  </si>
  <si>
    <t>(An open-ended debt scheme investing predominantly in government securities across maturity.)</t>
  </si>
  <si>
    <t>• Long Term Capital Appreciation &amp; Regular Income.</t>
  </si>
  <si>
    <t>• Predominant investments in Government Securities.</t>
  </si>
  <si>
    <t>Tata Dynamic Bond Fund</t>
  </si>
  <si>
    <t>(An open ended dynamic debt scheme investing across duration)</t>
  </si>
  <si>
    <t>•Short Term to Medium Capital Appreciation.</t>
  </si>
  <si>
    <t>Tata Retirement Savings Fund</t>
  </si>
  <si>
    <t>(An open ended retirement solution oriented scheme having a lock-in of 5 years or till retirement age (whichever is earlier))</t>
  </si>
  <si>
    <t>TRSF-CONSERVATIVE PLAN: • Long Term Capital Appreciation &amp; Current Income. • A debt oriented (between 70%-100%) savings scheme which provides tool for retirement planning to individual investors</t>
  </si>
  <si>
    <t>TRSF-MODERATE PLAN: • Long Term Capital Appreciation &amp; Current Income. • A predominantly equity oriented (between 65%-85%) savings scheme which provides tool for retirement planning to individual investors.</t>
  </si>
  <si>
    <t>TRSF-PROGRESSIVE PLAN: • Long Term Capital Appreciation. • An equity oriented (between 85%-100%) savings scheme which provides tool for retirement planning to individual investors.</t>
  </si>
  <si>
    <t>Tata large Cap Fund</t>
  </si>
  <si>
    <t>(An open-ended equity scheme predominantly investing in large cap stock)</t>
  </si>
  <si>
    <t>•Investment predominantly in equity &amp; equity related securities of large cap companies.</t>
  </si>
  <si>
    <t>Tata large &amp; Mid Cap Fund</t>
  </si>
  <si>
    <t>(An open ended equity scheme investing in both large cap and mid cap stocks)</t>
  </si>
  <si>
    <t>•Investment in equity and equity related instruments of well researched value and growth oriented Large &amp; Mid Cap Companies.</t>
  </si>
  <si>
    <t>Tata Mid Cap Growth Fund</t>
  </si>
  <si>
    <t>(An open-ended equity scheme predominantly investing in mid cap stocks)</t>
  </si>
  <si>
    <t>• Long Term Capital Appreciation</t>
  </si>
  <si>
    <t>• Investment predominantly in equity &amp; equity related instruments of growth oriented mid cap companies.</t>
  </si>
  <si>
    <t>Tata Small Cap Fund</t>
  </si>
  <si>
    <t>(An open ended equity scheme predominantly investing in small cap stocks)</t>
  </si>
  <si>
    <t>•Predominant investment in equity/equity related instruments of small cap companies.</t>
  </si>
  <si>
    <t>Tata Equity P/E Fund</t>
  </si>
  <si>
    <t>(An open ended equity scheme following a value investment strategy)</t>
  </si>
  <si>
    <t>•Long Term Capital Appreciation.</t>
  </si>
  <si>
    <t>•Investment (minimum 70%) in equity &amp; equity related instruments of companies whose rolling P/E is lower than rolling P/E of S&amp;PBSE Sensex.</t>
  </si>
  <si>
    <t>Tata Flexi Cap Fund</t>
  </si>
  <si>
    <t>(An open ended dynamic equity scheme investing across large cap, mid cap, small cap stocks)</t>
  </si>
  <si>
    <t>•Capital Appreciation over medium to long term.</t>
  </si>
  <si>
    <t>•Investment in a diversified portfolio consisting of equity and equity related instruments across market capitalization</t>
  </si>
  <si>
    <t>Tata Focused Equity Fund</t>
  </si>
  <si>
    <t>(An Open Ended Equity Scheme Investing in maximum 30 stocks across market caps (i.e Multi Cap))</t>
  </si>
  <si>
    <t>•Investment in equity/equity related instruments in a concentrated portfolio of maximum 30 stocks across market capitalisation.</t>
  </si>
  <si>
    <t>Tata India Tax Saving Fund</t>
  </si>
  <si>
    <t>(An open ended equity linked savings scheme with a statutory lock-in of 3 years &amp; tax benefit)</t>
  </si>
  <si>
    <t>•An equity linked savings scheme (ELSS) Investing predominantly in Equity &amp; Equity related instruments.</t>
  </si>
  <si>
    <t>Tata Index Fund (Sensex)</t>
  </si>
  <si>
    <t>(An open-ended equity scheme tracking S&amp;P BSE Sensex)</t>
  </si>
  <si>
    <t>•To reflect / mirror the S&amp;P BSE Sensex returns by investing in the same stocks which comprises of S&amp;PBSE Sensex.</t>
  </si>
  <si>
    <t>Tata Index Fund (Nifty )</t>
  </si>
  <si>
    <t>(An open-ended equity scheme tracking Nifty 50 Index)</t>
  </si>
  <si>
    <t>•To reflect / mirror the Nifty 50 returns by investing in the same stocks which comprises of NIFTY50.</t>
  </si>
  <si>
    <t>Tata Nifty Exchange Traded Fund</t>
  </si>
  <si>
    <t>(An Open Ended Exchange Traded Fund)</t>
  </si>
  <si>
    <t>•Long Term Capital Growth.</t>
  </si>
  <si>
    <t>•Investments in Equity &amp; Equity related instruments covered by Nifty 50 Index.</t>
  </si>
  <si>
    <t>Tata Nifty Private Bank Exchange Traded Fund</t>
  </si>
  <si>
    <t>(An Open-Ended Exchange Traded Fund replicating/ tracking -Nifty Private Bank Index)</t>
  </si>
  <si>
    <t>•An exchange traded fund that aims to provide returns that closely correspond to the returns provided by Nifty Private Bank Index, subject to tracking error</t>
  </si>
  <si>
    <t>Tata Banking &amp; Financial Service Fund</t>
  </si>
  <si>
    <t>(An open ended equity scheme investing in Banking &amp; Financial Services Sector)</t>
  </si>
  <si>
    <t>•Investment in equity/equity related instruments of the companies in Banking and Financial Services sector in India.</t>
  </si>
  <si>
    <t>Tata Digital India Fund</t>
  </si>
  <si>
    <t>(An open-ended equity scheme investing in Information Technology Sector)</t>
  </si>
  <si>
    <t>•Investment in equity/equity related instruments of the companies in Information Technology Sector.</t>
  </si>
  <si>
    <t>Tata India Consumer Fund</t>
  </si>
  <si>
    <t>(An open ended equity scheme investing in Consumption Oriented Sector)</t>
  </si>
  <si>
    <t>•Investment in equity/equity related instruments of the companies in the Consumption Oriented sector in India.</t>
  </si>
  <si>
    <t>Tata India Pharma &amp; Healthcare Fund</t>
  </si>
  <si>
    <t>(An open-ended equity scheme investing in Pharma &amp; Healthcare Services Sector)</t>
  </si>
  <si>
    <t>•Investment in equity/equity related instruments of the companies in the Pharma &amp; Healthcare sector in India.</t>
  </si>
  <si>
    <t>Tata Resources &amp; Energy Fund</t>
  </si>
  <si>
    <t>(An open-ended equity scheme investing in Resources &amp; Energy Sector)</t>
  </si>
  <si>
    <t>•Investment in equity/equity related instruments of the companies in the Resources &amp; Energy sector in India.</t>
  </si>
  <si>
    <t>Tata Infrastructure Fund</t>
  </si>
  <si>
    <t>(An open-ended equity scheme investing in Infrastructure sector)</t>
  </si>
  <si>
    <t>•Investment Predominantly in equity / equity related instruments of the companies in the Infrastructure sector in India.</t>
  </si>
  <si>
    <t>Tata Ethical Fund</t>
  </si>
  <si>
    <t>(An open-ended equity scheme following Shariah principles)</t>
  </si>
  <si>
    <t>•Investment predominantly in equity &amp; equity related instruments of shariah principles compliant companies and in other instruments allowed under shariah principles.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</si>
  <si>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</si>
  <si>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</si>
  <si>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</si>
  <si>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Tata Quant Fund</t>
  </si>
  <si>
    <t>(An open-ended equity scheme following quant based investing theme)</t>
  </si>
  <si>
    <t>•Medium to Long Term Capital Appreciation.</t>
  </si>
  <si>
    <t>•Investment in equity &amp; equity related instruments selected based on quant model.</t>
  </si>
  <si>
    <t>Tata Value Fund - Series 2</t>
  </si>
  <si>
    <t>(A close-ended equity scheme following a value investment strategy)</t>
  </si>
  <si>
    <t>•Long Term Wealth Creation.</t>
  </si>
  <si>
    <t>•A close ended equity fund that aims to provide capital appreciation over the tenure of the fund through a diversified equity portfolio following value investment strategy.</t>
  </si>
  <si>
    <t>Tata Value Fund - Series 1</t>
  </si>
  <si>
    <t>Tata Fixed Maturity Plan Series 56 Scheme F</t>
  </si>
  <si>
    <t>(A Close Ended Debt Scheme)</t>
  </si>
  <si>
    <t>• Fixed income / capital appreciation on maturity.</t>
  </si>
  <si>
    <t>•Investment in Debt &amp; Money market instruments</t>
  </si>
  <si>
    <t>Tata Fixed Maturity Plan Series 56 Scheme D</t>
  </si>
  <si>
    <t>Tata Fixed Maturity Plan Series 56 Scheme C</t>
  </si>
  <si>
    <t>Tata Fixed Maturity Plan Series 56 Scheme B</t>
  </si>
  <si>
    <t>Tata Fixed Maturity Plan Series 56 Scheme A</t>
  </si>
  <si>
    <t>Tata Fixed Maturity Plan Series 55 Scheme I</t>
  </si>
  <si>
    <t>Tata Fixed Maturity Plan Series 55 Scheme G</t>
  </si>
  <si>
    <t>Tata Fixed Maturity Plan Series 55 Scheme F</t>
  </si>
  <si>
    <t>Tata Fixed Maturity Plan Series 55 Scheme E</t>
  </si>
  <si>
    <t>Tata Fixed Maturity Plan Series 55 Scheme D</t>
  </si>
  <si>
    <t>Tata Fixed Maturity Plan Series 55 Scheme B</t>
  </si>
  <si>
    <t>Tata Fixed Maturity Plan Series 55 Scheme A</t>
  </si>
  <si>
    <t>Tata Fixed Maturity Plan Series 54 Scheme A</t>
  </si>
  <si>
    <t>Tata Fixed Maturity Plan Series 53 Scheme B</t>
  </si>
  <si>
    <t>Tata Fixed Maturity Plan Series 53 Scheme A</t>
  </si>
  <si>
    <t>•Investment in Debt &amp; Money market instruments.</t>
  </si>
  <si>
    <t>PORTFOLIO TURNOVER RATIO: 8.49 TIMES</t>
  </si>
  <si>
    <t>PORTFOLIO TURNOVER RATIO: 2.40 TIMES</t>
  </si>
  <si>
    <t>PORTFOLIO TURNOVER RATIO: 4.29 TIMES</t>
  </si>
  <si>
    <t>PORTFOLIO TURNOVER RATIO: 1.92 TIMES</t>
  </si>
  <si>
    <t>PORTFOLIO TURNOVER RATIO: 0.05 TIMES</t>
  </si>
  <si>
    <t>PORTFOLIO TURNOVER RATIO: 0.20 TIMES</t>
  </si>
  <si>
    <t>ICICI BANK LTD.</t>
  </si>
  <si>
    <t>RELIANCE INDUSTRIES LTD.</t>
  </si>
  <si>
    <t>HDFC BANK LTD.</t>
  </si>
  <si>
    <t>TATA CONSULTANCY SERVICES LTD.</t>
  </si>
  <si>
    <t>INFOSYS LTD.</t>
  </si>
  <si>
    <t>HOUSING DEVELOPMENT FINANCE CORPORATION LTD.</t>
  </si>
  <si>
    <t>VARUN BEVERAGES LTD.</t>
  </si>
  <si>
    <t>BASF INDIA LTD.</t>
  </si>
  <si>
    <t>BHARTI AIRTEL LTD.</t>
  </si>
  <si>
    <t>GUJARAT STATE PETRONET LTD.</t>
  </si>
  <si>
    <t>ITC LTD.</t>
  </si>
  <si>
    <t>HINDUSTAN UNILEVER LTD.</t>
  </si>
  <si>
    <t>KOTAK MAHINDRA BANK LTD.</t>
  </si>
  <si>
    <t>MAHINDRA &amp; MAHINDRA LTD.</t>
  </si>
  <si>
    <t>LARSEN &amp; TOUBRO LTD.</t>
  </si>
  <si>
    <t>ULTRATECH CEMENT LTD.</t>
  </si>
  <si>
    <t>NATCO PHARMA LTD.</t>
  </si>
  <si>
    <t>ORACLE FINANCIALS SERVICES SOFT LTD.</t>
  </si>
  <si>
    <t>REDINGTON (INDIA) LTD.</t>
  </si>
  <si>
    <t>FINOLEX INDUSTRIES LTD.</t>
  </si>
  <si>
    <t>SCHAEFFLER (I) LTD.</t>
  </si>
  <si>
    <t xml:space="preserve">QUESS CORP LTD. </t>
  </si>
  <si>
    <t>MARUTI SUZUKI INDIA LTD.</t>
  </si>
  <si>
    <t>TUBE INVESTMENTS OF INDIA LIMITED.</t>
  </si>
  <si>
    <t>SOLAR INDUSTRIES INDIA LTD.</t>
  </si>
  <si>
    <t>GUJARAT PIPAVAV PORT LTD.</t>
  </si>
  <si>
    <t>AGRO TECH FOODS LTD.</t>
  </si>
  <si>
    <t>ACC LTD.</t>
  </si>
  <si>
    <t>AUROBINDO PHARMA LTD.</t>
  </si>
  <si>
    <t>BOSCH LTD.</t>
  </si>
  <si>
    <t>CUMMINS INDIA LTD.</t>
  </si>
  <si>
    <t>PI INDUSTRIES LTD.</t>
  </si>
  <si>
    <t>GOI -  8.30% (02/07/2040)</t>
  </si>
  <si>
    <t>IN0020100031</t>
  </si>
  <si>
    <t>GOI - 8.13% (22/06/2045)</t>
  </si>
  <si>
    <t>IN0020150044</t>
  </si>
  <si>
    <t>SDL TAMILNADU  8.14% (27/05/2025)</t>
  </si>
  <si>
    <t>IN3120150047</t>
  </si>
  <si>
    <t>SDL MAHARASHTRA 7.33% (13/09/2027)</t>
  </si>
  <si>
    <t>IN2220170103</t>
  </si>
  <si>
    <t>GOI - 6.57% (05/12/2033)</t>
  </si>
  <si>
    <t>IN0020160100</t>
  </si>
  <si>
    <t>** 09.65 % GREEN INFRA WIND ENERGY LTD. - 04/08/2023</t>
  </si>
  <si>
    <t>** 09.75 % JAMNAGAR UTILITIES &amp; POWER PVT. LTD. - 02/08/2024</t>
  </si>
  <si>
    <t>** 05.69 % REC LTD. - 30/09/2023</t>
  </si>
  <si>
    <t>** 07.70 % TATA STEEL LTD. - 13/03/2025</t>
  </si>
  <si>
    <t>** 07.95 % SIKKA PORTS AND TERMINALS LTD. - 28/10/2026</t>
  </si>
  <si>
    <t>INE941D07158</t>
  </si>
  <si>
    <t>** 07.55 % REC LTD. - 26/09/2022</t>
  </si>
  <si>
    <t>INE020B08CB7</t>
  </si>
  <si>
    <t>** 07.55 % REC LTD. - 26/09/2021</t>
  </si>
  <si>
    <t>** 07.90 % INDIA INFRADEBT LTD. - 31/10/2022</t>
  </si>
  <si>
    <t>** 07.25 % NUVOCO VISTAS CORPORATION LTD. - 25/09/2023</t>
  </si>
  <si>
    <t>** 07.70 % JAMNAGAR UTILITIES &amp; POWER PVT. LTD. - 29/06/2023</t>
  </si>
  <si>
    <t>INE936D07166</t>
  </si>
  <si>
    <t>** 07.13 % NHPC LTD. - 11/02/2026</t>
  </si>
  <si>
    <t>** 07.13 % NHPC LTD. - 11/02/2027</t>
  </si>
  <si>
    <t>** 07.00 % H.P.C.L. - 14/08/2024</t>
  </si>
  <si>
    <t>INE094A08036</t>
  </si>
  <si>
    <t>** 07.13 % NHPC LTD. - 09/02/2029</t>
  </si>
  <si>
    <t>** 08.70 % RELIANCE INDUSTRIES LTD. - 18/07/2021</t>
  </si>
  <si>
    <t>** ADITYA BIRLA FINANCE LTD. - 12/10/2021 - ZCB</t>
  </si>
  <si>
    <t>** 08.23 % HOUSING &amp; URBAN DEVELOPMENT CORPORATION LTD. - 15/04/2022</t>
  </si>
  <si>
    <t>** 08.81 % HDB FINANCIAL SERVICES LTD. - 07/07/2021</t>
  </si>
  <si>
    <t>** 08.45 % REC LTD. - 22/03/2022</t>
  </si>
  <si>
    <t>** - AXIS BANK LTD. - CD - 10/03/2022</t>
  </si>
  <si>
    <t>** - CAN FIN HOMES LTD. - CP - 08/02/2022</t>
  </si>
  <si>
    <t>** TREASURY BILL 364 DAYS (07/10/2021)</t>
  </si>
  <si>
    <t>IN002020Z261</t>
  </si>
  <si>
    <t>NAV AS ON 31-MAR-21: RS.259.6138 (REGULAR PLAN - GROWTH)</t>
  </si>
  <si>
    <t>NAV AS ON 31-MAR-21: RS.77.5699 (REGULAR PLAN - IDCW)</t>
  </si>
  <si>
    <t>NAV AS ON 31-MAR-21: RS.64.7864 (REGULAR PLAN - MONTHLY IDCW)</t>
  </si>
  <si>
    <t>NAV AS ON 31-MAR-21: RS.279.8231 (DIRECT - GROWTH)</t>
  </si>
  <si>
    <t>NAV AS ON 31-MAR-21: RS.85.5707 (DIRECT - IDCW)</t>
  </si>
  <si>
    <t>NAV AS ON 31-MAR-21: RS.71.5962 (DIRECT - MONTHLY IDCW)</t>
  </si>
  <si>
    <t>NAV AS ON 30-SEP-20: RS.206.7274 (REGULAR PLAN - GROWTH)</t>
  </si>
  <si>
    <t>NAV AS ON 30-SEP-20: RS.61.7655 (REGULAR PLAN - IDCW)</t>
  </si>
  <si>
    <t>NAV AS ON 30-SEP-20: RS.52.8829 (REGULAR PLAN - MONTHLY IDCW)</t>
  </si>
  <si>
    <t>NAV AS ON 30-SEP-20: RS.221.6651 (DIRECT - GROWTH)</t>
  </si>
  <si>
    <t>NAV AS ON 30-SEP-20: RS.67.7854 (DIRECT - IDCW)</t>
  </si>
  <si>
    <t>NAV AS ON 30-SEP-20: RS.58.0107 (DIRECT - MONTHLY IDCW)</t>
  </si>
  <si>
    <t>OTHERS</t>
  </si>
  <si>
    <t>INVITS</t>
  </si>
  <si>
    <t>OTHERS TOTAL</t>
  </si>
  <si>
    <t>REITS</t>
  </si>
  <si>
    <t>BANK NIFTY APRIL 2021 FUTURE</t>
  </si>
  <si>
    <t>** 06.24 % STATE BANK OF INDIA - 21/09/2030</t>
  </si>
  <si>
    <t>INE062A08256</t>
  </si>
  <si>
    <t>** 06.44 % INDIAN OIL CORP LTD. - 14/04/2023</t>
  </si>
  <si>
    <t>** 06.55 % NTPC Ltd. - 17/04/2023</t>
  </si>
  <si>
    <t>** 06.19 % INDIAN RAILWAYS FINANCE CORPORATION LTD. - 28/04/2023</t>
  </si>
  <si>
    <t>** 09.15 % ICICI BANK LTD. - 20/06/2118</t>
  </si>
  <si>
    <t>INE090A08UB4</t>
  </si>
  <si>
    <t>** 07.44 % BANK OF BARODA - 03/01/2030</t>
  </si>
  <si>
    <t>INE028A08190</t>
  </si>
  <si>
    <t>** 08.00 % ONGC PETRO-ADDITIONS LTD. - 11/04/2025</t>
  </si>
  <si>
    <t>** 09.34 % REC LTD. - 24/08/2024</t>
  </si>
  <si>
    <t>** 04.78 % HOUSING &amp; URBAN DEVELOPMENT CORPORATION LTD. - 28/02/2024</t>
  </si>
  <si>
    <t>** 08.85 % HDFC BANK LTD. - 12/05/2117</t>
  </si>
  <si>
    <t>INE040A08377</t>
  </si>
  <si>
    <t>** 06.59 % INDIAN RAILWAYS FINANCE CORPORATION LTD. - 14/04/2023</t>
  </si>
  <si>
    <t>** 09.20 % ICICI BANK LTD. - 17/03/2117</t>
  </si>
  <si>
    <t>ICRA- AA+</t>
  </si>
  <si>
    <t>INE090A08TW2</t>
  </si>
  <si>
    <t>** 08.49 % NTPC Ltd. - 25/03/2025</t>
  </si>
  <si>
    <t>** 07.13 % NHPC LTD. - 11/02/2028</t>
  </si>
  <si>
    <t>NAV AS ON 31-MAR-21: RS.11.189 (REGULAR PLAN - IDCW)</t>
  </si>
  <si>
    <t>NAV AS ON 31-MAR-21: RS.11.189 (REGULAR PLAN - GROWTH)</t>
  </si>
  <si>
    <t>Tata Banking &amp; PSU Debt Fund</t>
  </si>
  <si>
    <t>(An open ended debt scheme predominantly investing in debt instruments of Banks, Public Sector Undertakings, Public Financial Institutions and Municipal Bonds)</t>
  </si>
  <si>
    <t>•Regular Income Over Short Term to Medium Term.</t>
  </si>
  <si>
    <t>•Predominant investment in Debt &amp; Money Market instruments issued by Banks, Public Sector Undertakings &amp; Financial Institutions.</t>
  </si>
  <si>
    <t>** 09.05 % PUNJAB NATIONAL BANK - 10/11/2027</t>
  </si>
  <si>
    <t>INE695A08063</t>
  </si>
  <si>
    <t>** 09.05 % PUNJAB NATIONAL BANK - 24/06/2026</t>
  </si>
  <si>
    <t>INE141A08043</t>
  </si>
  <si>
    <t>Tata Hybrid Equity Fund</t>
  </si>
  <si>
    <t>(An open-ended hybrid scheme investing predominantly in equity &amp; equity related instruments)</t>
  </si>
  <si>
    <t>•Investment predominantly in equity &amp; equity related instruments (65% - 80%) &amp; some portion (between 20% to 35%) in fixed income instruments.</t>
  </si>
  <si>
    <t>MARGIN MONEY DEPOSITS TOTAL</t>
  </si>
  <si>
    <t>B) MARGIN DEPOSITS</t>
  </si>
  <si>
    <t>Margin Money Deposits Total</t>
  </si>
  <si>
    <t>Name Of The Bank</t>
  </si>
  <si>
    <t>GOI - 7.68% (15/12/2023) $$</t>
  </si>
  <si>
    <t>GOI -  8.13% (21/09/2022) $$</t>
  </si>
  <si>
    <t>GOI - 6.97% (06/09/2026) $$</t>
  </si>
  <si>
    <t>GOI - 7.16% (20/05/2023) $$</t>
  </si>
  <si>
    <t>GOI - 7.37% (16/04/2023) $$</t>
  </si>
  <si>
    <t>GOI - 5.09% (13/04/2022) $$</t>
  </si>
  <si>
    <t>GOI - 7.32% (28/01/2024) $$</t>
  </si>
  <si>
    <t>GOI - 6.84% (19/12/2022) $$</t>
  </si>
  <si>
    <t>GOI 8.20% (15/02/2022) $$</t>
  </si>
  <si>
    <t>GOI -  8.79% (08/11/2021) $$</t>
  </si>
  <si>
    <t>GOI - 6.17% (15/07/2021) $$</t>
  </si>
  <si>
    <t>GOI - 4.48% (02/11/2023) $$</t>
  </si>
  <si>
    <t>GOI -  8.08% (02/08/2022) $$</t>
  </si>
  <si>
    <t>GOI - 8.83% (25/11/2023) $$</t>
  </si>
  <si>
    <t>GOI -  8.15% (11/06/2022) $$</t>
  </si>
  <si>
    <t>GOI 8.35% 14/5/2022 $$</t>
  </si>
  <si>
    <t>GOI - 7.94% (24-05-2021) $$</t>
  </si>
  <si>
    <t>GOI 6.30% 9/4/2023 $$</t>
  </si>
  <si>
    <t>** TREASURY BILL 364 DAYS (09/09/2021) $$</t>
  </si>
  <si>
    <t>** TREASURY BILL 364 DAYS (12/08/2021) $$</t>
  </si>
  <si>
    <t>** TREASURY BILL 364 DAYS (22/07/2021) $$</t>
  </si>
  <si>
    <t>** TREASURY BILL 364 DAYS (19/08/2021) $$</t>
  </si>
  <si>
    <t>** TREASURY BILL 364 DAYS (24/06/2021) $$</t>
  </si>
  <si>
    <t>** TREASURY BILL 364 DAYS (26/08/2021) $$</t>
  </si>
  <si>
    <t>** TREASURY BILL 364 DAYS (27/01/2022) $$</t>
  </si>
  <si>
    <t>** TREASURY BILL 182 DAYS (13/05/2021) $$</t>
  </si>
  <si>
    <t xml:space="preserve">^ Hedging positions through futures as on </t>
  </si>
  <si>
    <t>Underlying</t>
  </si>
  <si>
    <t>Long/(Short)</t>
  </si>
  <si>
    <t>Future price when purchased</t>
  </si>
  <si>
    <t>Current Price of the contract  </t>
  </si>
  <si>
    <t>Margin maintained in Rs.lakhs</t>
  </si>
  <si>
    <t>ASHOK LEYLAND LTD. APRIL     2021 FUTURE</t>
  </si>
  <si>
    <t>ASIAN PAINTS (INDIA) LTD. APRIL     2021 FUTURE</t>
  </si>
  <si>
    <t>ACC LTD. APRIL     2021 FUTURE</t>
  </si>
  <si>
    <t>AUROBINDO PHARMA LTD. APRIL     2021 FUTURE</t>
  </si>
  <si>
    <t>APOLLO HOSPITALS ENTERPRISE LTD. APRIL     2021 FUTURE</t>
  </si>
  <si>
    <t>AXIS BANK LTD. APRIL     2021 FUTURE</t>
  </si>
  <si>
    <t>AARTI INDUSTRIES LTD. APRIL     2021 FUTURE</t>
  </si>
  <si>
    <t>ALKEM LABORATORIES LTD. APRIL     2021 FUTURE</t>
  </si>
  <si>
    <t>APOLLO TYRES LTD. APRIL     2021 FUTURE</t>
  </si>
  <si>
    <t>BATA INDIA LTD. APRIL     2021 FUTURE</t>
  </si>
  <si>
    <t>BHARAT ELECTRONICS LTD. APRIL     2021 FUTURE</t>
  </si>
  <si>
    <t>BHARAT FORGE LTD. APRIL     2021 FUTURE</t>
  </si>
  <si>
    <t>BHARAT HEAVY ELECTRICALS LTD. APRIL     2021 FUTURE</t>
  </si>
  <si>
    <t>BHARAT PETROLEUM CORPORATION LTD. APRIL     2021 FUTURE</t>
  </si>
  <si>
    <t>BANK OF BARODA APRIL     2021 FUTURE</t>
  </si>
  <si>
    <t>BHARTI AIRTEL LTD. APRIL     2021 FUTURE</t>
  </si>
  <si>
    <t>BAJAJ FINSERV LTD. APRIL     2021 FUTURE</t>
  </si>
  <si>
    <t>BAJAJ AUTO LTD. APRIL     2021 FUTURE</t>
  </si>
  <si>
    <t>BERGER PAINTS INDIA LTD. APRIL     2021 FUTURE</t>
  </si>
  <si>
    <t>BALKRISHNA INDUSTRIES LTD. APRIL     2021 FUTURE</t>
  </si>
  <si>
    <t>CIPLA LTD. APRIL     2021 FUTURE</t>
  </si>
  <si>
    <t>COLGATE-PALMOLIVE INDIA LTD. APRIL     2021 FUTURE</t>
  </si>
  <si>
    <t>CADILA HEALTHCARE LTD. APRIL     2021 FUTURE</t>
  </si>
  <si>
    <t>CANARA BANK APRIL     2021 FUTURE</t>
  </si>
  <si>
    <t>CONTAINER CORPORATION OF INDIA LTD. APRIL     2021 FUTURE</t>
  </si>
  <si>
    <t>COAL INDIA LTD. APRIL     2021 FUTURE</t>
  </si>
  <si>
    <t>CITY UNION BANK LTD. APRIL     2021 FUTURE</t>
  </si>
  <si>
    <t>DR REDDYs LABORATORIES LTD. APRIL     2021 FUTURE</t>
  </si>
  <si>
    <t>DABUR INDIA LTD. APRIL     2021 FUTURE</t>
  </si>
  <si>
    <t>DIVI LABORATORIES LTD. APRIL     2021 FUTURE</t>
  </si>
  <si>
    <t>DLF LTD. APRIL     2021 FUTURE</t>
  </si>
  <si>
    <t>EICHER MOTORS LTD. APRIL     2021 FUTURE</t>
  </si>
  <si>
    <t>FEDERAL BANK LTD. APRIL     2021 FUTURE</t>
  </si>
  <si>
    <t>GRASIM INDUSTRIES LTD. APRIL     2021 FUTURE</t>
  </si>
  <si>
    <t>AMBUJA CEMENTS LTD. APRIL     2021 FUTURE</t>
  </si>
  <si>
    <t>GODREJ CONSUMER PRODUCTS LTD. APRIL     2021 FUTURE</t>
  </si>
  <si>
    <t>GAIL ( INDIA ) LTD. APRIL     2021 FUTURE</t>
  </si>
  <si>
    <t>GLENMARK PHARMACEUTICALS LTD. APRIL     2021 FUTURE</t>
  </si>
  <si>
    <t>GUJARAT GAS LTD. APRIL     2021 FUTURE</t>
  </si>
  <si>
    <t>GRANULES INDIA LTD. APRIL     2021 FUTURE</t>
  </si>
  <si>
    <t>HDFC BANK LTD. APRIL     2021 FUTURE</t>
  </si>
  <si>
    <t>HINDALCO INDUSTRIES LTD. APRIL     2021 FUTURE</t>
  </si>
  <si>
    <t>HINDUSTAN PETROLEUM CORPORATION LTD. APRIL     2021 FUTURE</t>
  </si>
  <si>
    <t>HOUSING DEVELOPMENT FINANCE CORPORATION LTD. APRIL     2021 FUTURE</t>
  </si>
  <si>
    <t>HCL TECHNOLOGIES LTD. APRIL     2021 FUTURE</t>
  </si>
  <si>
    <t>HAVELLS INDIA LTD. APRIL     2021 FUTURE</t>
  </si>
  <si>
    <t>HDFC ASSET MANAGEMENT COMPANY LTD. APRIL     2021 FUTURE</t>
  </si>
  <si>
    <t>HDFC LIFE INSURANCE CO. LTD. APRIL     2021 FUTURE</t>
  </si>
  <si>
    <t>INDIAN OIL CORPORATION LTD. APRIL     2021 FUTURE</t>
  </si>
  <si>
    <t>ICICI BANK LTD. APRIL     2021 FUTURE</t>
  </si>
  <si>
    <t>ITC LTD. APRIL     2021 FUTURE</t>
  </si>
  <si>
    <t>INFOSYS LTD. APRIL     2021 FUTURE</t>
  </si>
  <si>
    <t>INDRAPRASTHA GAS LTD. APRIL     2021 FUTURE</t>
  </si>
  <si>
    <t>INFO EDGE (INDIA) LTD. APRIL     2021 FUTURE</t>
  </si>
  <si>
    <t>ICICI PRUDENTIAL LIFE INSURANCE COMPANY LTD. APRIL     2021 FUTURE</t>
  </si>
  <si>
    <t>ICICI LOMBARD GENERAL INSURANCE CO. LTD. APRIL     2021 FUTURE</t>
  </si>
  <si>
    <t>INDIAN RAILWAY CATERING AND TOURISM CORPORATION LTD. APRIL     2021 FUTURE</t>
  </si>
  <si>
    <t>JINDAL STEEL &amp; POWER LTD. APRIL     2021 FUTURE</t>
  </si>
  <si>
    <t>JSW STEEL LTD. APRIL     2021 FUTURE</t>
  </si>
  <si>
    <t>KOTAK MAHINDRA BANK LTD. APRIL     2021 FUTURE</t>
  </si>
  <si>
    <t>LUPIN LTD. APRIL     2021 FUTURE</t>
  </si>
  <si>
    <t>LARSEN &amp; TOUBRO LTD. APRIL     2021 FUTURE</t>
  </si>
  <si>
    <t>LARSEN &amp; TOUBRO INFOTECH LTD. APRIL     2021 FUTURE</t>
  </si>
  <si>
    <t>MARICO LTD. APRIL     2021 FUTURE</t>
  </si>
  <si>
    <t>MAHINDRA &amp; MAHINDRA LTD. APRIL     2021 FUTURE</t>
  </si>
  <si>
    <t>BOSCH LTD. APRIL     2021 FUTURE</t>
  </si>
  <si>
    <t>MRF LTD. APRIL     2021 FUTURE</t>
  </si>
  <si>
    <t>MARUTI SUZUKI INDIA LTD. APRIL     2021 FUTURE</t>
  </si>
  <si>
    <t>MPHASIS LTD. APRIL     2021 FUTURE</t>
  </si>
  <si>
    <t>MOTHERSON SUMI SYSTEMS LTD. APRIL     2021 FUTURE</t>
  </si>
  <si>
    <t>THE RAMCO CEMENTS LTD. APRIL     2021 FUTURE</t>
  </si>
  <si>
    <t>MINDTREE LTD. APRIL     2021 FUTURE</t>
  </si>
  <si>
    <t>ADANI PORTS AND SPECIAL ECONOMIC ZONE LTD. APRIL     2021 FUTURE</t>
  </si>
  <si>
    <t>MAX FINANCIAL SERVICES LTD. APRIL     2021 FUTURE</t>
  </si>
  <si>
    <t>MANAPPURAM FINANCE LTD. APRIL     2021 FUTURE</t>
  </si>
  <si>
    <t>MUTHOOT FINANCE LTD. APRIL     2021 FUTURE</t>
  </si>
  <si>
    <t>NATIONAL ALUMINIUM CO. LTD. APRIL     2021 FUTURE</t>
  </si>
  <si>
    <t>NESTLE INDIA LTD. APRIL     2021 FUTURE</t>
  </si>
  <si>
    <t>NTPC Ltd. APRIL     2021 FUTURE</t>
  </si>
  <si>
    <t>NMDC LTD. APRIL     2021 FUTURE</t>
  </si>
  <si>
    <t>PIDILITE INDUSTRIES  LTD. APRIL     2021 FUTURE</t>
  </si>
  <si>
    <t>POWER FINANCE CORPORATION  LTD. APRIL     2021 FUTURE</t>
  </si>
  <si>
    <t>PAGE INDUSTRIES LTD. APRIL     2021 FUTURE</t>
  </si>
  <si>
    <t>POWER GRID CORPORATION OF INDIA LTD. APRIL     2021 FUTURE</t>
  </si>
  <si>
    <t>PETRONET LNG LTD. APRIL     2021 FUTURE</t>
  </si>
  <si>
    <t>RELIANCE INDUSTRIES LTD. APRIL     2021 FUTURE</t>
  </si>
  <si>
    <t>SUN PHARMACEUTICAL INDUSTRIES LTD. APRIL     2021 FUTURE</t>
  </si>
  <si>
    <t>SIEMENS LTD. APRIL     2021 FUTURE</t>
  </si>
  <si>
    <t>STATE BANK OF INDIA APRIL     2021 FUTURE</t>
  </si>
  <si>
    <t>STEEL AUTHORITY INDIA LTD. APRIL     2021 FUTURE</t>
  </si>
  <si>
    <t>VEDANTA LTD. APRIL     2021 FUTURE</t>
  </si>
  <si>
    <t>SRF LTD. APRIL     2021 FUTURE</t>
  </si>
  <si>
    <t>SUN TV NETWORK LTD. APRIL     2021 FUTURE</t>
  </si>
  <si>
    <t>SHRIRAM TRANSPORT FINANCE CO LTD. APRIL     2021 FUTURE</t>
  </si>
  <si>
    <t>SBI LIFE INSURANCE COMPANY LTD. APRIL     2021 FUTURE</t>
  </si>
  <si>
    <t>TATA CHEMICALS LTD. APRIL     2021 FUTURE</t>
  </si>
  <si>
    <t>TATA MOTORS LTD. APRIL     2021 FUTURE</t>
  </si>
  <si>
    <t>TATA STEEL LTD. APRIL     2021 FUTURE</t>
  </si>
  <si>
    <t>TATA CONSUMER PRODUCTS LTD. APRIL     2021 FUTURE</t>
  </si>
  <si>
    <t>TATA POWER COMPANY LTD. APRIL     2021 FUTURE</t>
  </si>
  <si>
    <t>TITAN COMPANY LTD. APRIL     2021 FUTURE</t>
  </si>
  <si>
    <t>TATA CONSULTANCY SERVICES LTD. APRIL     2021 FUTURE</t>
  </si>
  <si>
    <t>TECH MAHINDRA LTD. APRIL     2021 FUTURE</t>
  </si>
  <si>
    <t>TORRENT PHARMACEUTICALS LTD. APRIL     2021 FUTURE</t>
  </si>
  <si>
    <t>UPL LTD. APRIL     2021 FUTURE</t>
  </si>
  <si>
    <t>ULTRATECH CEMENT LTD. APRIL     2021 FUTURE</t>
  </si>
  <si>
    <t>UNITED SPIRITS LTD. APRIL     2021 FUTURE</t>
  </si>
  <si>
    <t>VOLTAS LTD. APRIL     2021 FUTURE</t>
  </si>
  <si>
    <t>WIPRO LTD. APRIL     2021 FUTURE</t>
  </si>
  <si>
    <t>ZEE ENTERTAINMENT ENTERPRISES LTD. APRIL     2021 FUTURE</t>
  </si>
  <si>
    <t>HINDUSTAN UNILEVER LTD. APRIL     2021 FUTURE</t>
  </si>
  <si>
    <t>L&amp;T FINANCE HOLDINGS LTD. APRIL     2021 FUTURE</t>
  </si>
  <si>
    <t>Total Number of Contracts where stock futures were Bought :</t>
  </si>
  <si>
    <t xml:space="preserve"> Nos. </t>
  </si>
  <si>
    <t>ASHOK LEYLAND LTD.NOV2020FUT</t>
  </si>
  <si>
    <t>ASHOK LEYLAND LTD.OCT2020FUT</t>
  </si>
  <si>
    <t>ASIAN PAINTS (INDIA) LTD.NOV2020FUT</t>
  </si>
  <si>
    <t>ASIAN PAINTS (INDIA) LTD.OCT2020FUT</t>
  </si>
  <si>
    <t>AMARA RAJA BATTERIES LTD.OCT2020FUT</t>
  </si>
  <si>
    <t>ACC LTD.NOV2020FUT</t>
  </si>
  <si>
    <t>ACC LTD.OCT2020FUT</t>
  </si>
  <si>
    <t>AUROBINDO PHARMA LTD.OCT2020FUT</t>
  </si>
  <si>
    <t>AXIS BANK LTD.OCT2020FUT</t>
  </si>
  <si>
    <t>APOLLO TYRES LTD.OCT2020FUT</t>
  </si>
  <si>
    <t>ADANI ENTERPRISES LTD.OCT2020FUT</t>
  </si>
  <si>
    <t>BATA INDIA LTD.NOV2020FUT</t>
  </si>
  <si>
    <t>BATA INDIA LTD.OCT2020FUT</t>
  </si>
  <si>
    <t>BHARAT ELECTRONICS LTD.OCT2020FUT</t>
  </si>
  <si>
    <t>BHARAT FORGE LTD.OCT2020FUT</t>
  </si>
  <si>
    <t>BHARAT PETROLEUM CORPORATION LTD.OCT2020FUT</t>
  </si>
  <si>
    <t>BRITANNIA INDUSTRIES LTD.OCT2020FUT</t>
  </si>
  <si>
    <t>BHARTI AIRTEL LTD.OCT2020FUT</t>
  </si>
  <si>
    <t>BIOCON LTD.OCT2020FUT</t>
  </si>
  <si>
    <t>BAJAJ FINSERV LTD.OCT2020FUT</t>
  </si>
  <si>
    <t>BAJAJ AUTO LTD.OCT2020FUT</t>
  </si>
  <si>
    <t>BERGER PAINTS INDIA LTD.NOV2020FUT</t>
  </si>
  <si>
    <t>BERGER PAINTS INDIA LTD.OCT2020FUT</t>
  </si>
  <si>
    <t>BALKRISHNA INDUSTRIES LTD.NOV2020FUT</t>
  </si>
  <si>
    <t>BALKRISHNA INDUSTRIES LTD.OCT2020FUT</t>
  </si>
  <si>
    <t>BHARTI INFRATEL LTD.OCT2020FUT</t>
  </si>
  <si>
    <t>CIPLA LTD.OCT2020FUT</t>
  </si>
  <si>
    <t>COLGATE-PALMOLIVE INDIA LTD.OCT2020FUT</t>
  </si>
  <si>
    <t>CADILA HEALTHCARE LTD.OCT2020FUT</t>
  </si>
  <si>
    <t>CONTAINER CORPORATION OF INDIA LTD.OCT2020FUT</t>
  </si>
  <si>
    <t>COAL INDIA LTD.OCT2020FUT</t>
  </si>
  <si>
    <t>DR REDDYs LABORATORIES LTD.OCT2020FUT</t>
  </si>
  <si>
    <t>DABUR INDIA LTD.OCT2020FUT</t>
  </si>
  <si>
    <t>DIVI LABORATORIES LTD.NOV2020FUT</t>
  </si>
  <si>
    <t>DIVI LABORATORIES LTD.OCT2020FUT</t>
  </si>
  <si>
    <t>DLF LTD.OCT2020FUT</t>
  </si>
  <si>
    <t>EXIDE INDUSTRIES LTD.OCT2020FUT</t>
  </si>
  <si>
    <t>EICHER MOTORS LTD.OCT2020FUT</t>
  </si>
  <si>
    <t>ESCORTS LTD.OCT2020FUT</t>
  </si>
  <si>
    <t>FEDERAL BANK LTD.OCT2020FUT</t>
  </si>
  <si>
    <t>GRASIM INDUSTRIES LTD.OCT2020FUT</t>
  </si>
  <si>
    <t>AMBUJA CEMENTS LTD.NOV2020FUT</t>
  </si>
  <si>
    <t>AMBUJA CEMENTS LTD.OCT2020FUT</t>
  </si>
  <si>
    <t>GODREJ CONSUMER PRODUCTS LTD.OCT2020FUT</t>
  </si>
  <si>
    <t>GAIL ( INDIA ) LTD.OCT2020FUT</t>
  </si>
  <si>
    <t>GLENMARK PHARMACEUTICALS LTD.OCT2020FUT</t>
  </si>
  <si>
    <t>GMR INFRASTUCTURE LTD.OCT2020FUT</t>
  </si>
  <si>
    <t>GODREJ PROPERTIES LTD.OCT2020FUT</t>
  </si>
  <si>
    <t>HDFC BANK LTD.OCT2020FUT</t>
  </si>
  <si>
    <t>HERO MOTOCORP LTD.NOV2020FUT</t>
  </si>
  <si>
    <t>HERO MOTOCORP LTD.OCT2020FUT</t>
  </si>
  <si>
    <t>HINDALCO INDUSTRIES LTD.NOV2020FUT</t>
  </si>
  <si>
    <t>HINDALCO INDUSTRIES LTD.OCT2020FUT</t>
  </si>
  <si>
    <t>HINDUSTAN PETROLEUM CORPORATION LTD.OCT2020FUT</t>
  </si>
  <si>
    <t>HOUSING DEVELOPMENT FINANCE CORPORATION LTD.OCT2020FUT</t>
  </si>
  <si>
    <t>HCL TECHNOLOGIES LTD.OCT2020FUT</t>
  </si>
  <si>
    <t>HAVELLS INDIA LTD.OCT2020FUT</t>
  </si>
  <si>
    <t>HDFC LIFE INSURANCE CO. LTD.OCT2020FUT</t>
  </si>
  <si>
    <t>INDIAN OIL CORPORATION LTD.OCT2020FUT</t>
  </si>
  <si>
    <t>ICICI BANK LTD.OCT2020FUT</t>
  </si>
  <si>
    <t>ITC LTD.OCT2020FUT</t>
  </si>
  <si>
    <t>INFOSYS LTD.OCT2020FUT</t>
  </si>
  <si>
    <t>INDRAPRASTHA GAS LTD.NOV2020FUT</t>
  </si>
  <si>
    <t>INDRAPRASTHA GAS LTD.OCT2020FUT</t>
  </si>
  <si>
    <t>INFO EDGE (INDIA) LTD.OCT2020FUT</t>
  </si>
  <si>
    <t>VODAFONE IDEA LTD.OCT2020FUT</t>
  </si>
  <si>
    <t>ICICI PRUDENTIAL LIFE INSURANCE COMPANY LTD.OCT2020FUT</t>
  </si>
  <si>
    <t>INTERGLOBE AVIATION LTD.NOV2020FUT</t>
  </si>
  <si>
    <t>INTERGLOBE AVIATION LTD.OCT2020FUT</t>
  </si>
  <si>
    <t>JSW STEEL LTD.OCT2020FUT</t>
  </si>
  <si>
    <t>JUBILANT FOODWORKS LTD.OCT2020FUT</t>
  </si>
  <si>
    <t>CUMMINS INDIA LTD.NOV2020FUT</t>
  </si>
  <si>
    <t>CUMMINS INDIA LTD.OCT2020FUT</t>
  </si>
  <si>
    <t>LUPIN LTD.OCT2020FUT</t>
  </si>
  <si>
    <t>LARSEN &amp; TOUBRO LTD.OCT2020FUT</t>
  </si>
  <si>
    <t>LIC HOUSING FINANCE LTD.OCT2020FUT</t>
  </si>
  <si>
    <t>L&amp;T FINANCE HOLDINGS LTD.OCT2020FUT</t>
  </si>
  <si>
    <t>MARICO LTD.OCT2020FUT</t>
  </si>
  <si>
    <t>MAHINDRA &amp; MAHINDRA LTD.OCT2020FUT</t>
  </si>
  <si>
    <t>BOSCH LTD.NOV2020FUT</t>
  </si>
  <si>
    <t>BOSCH LTD.OCT2020FUT</t>
  </si>
  <si>
    <t>MRF LTD.NOV2020FUT</t>
  </si>
  <si>
    <t>MRF LTD.OCT2020FUT</t>
  </si>
  <si>
    <t>MARUTI SUZUKI INDIA LTD.OCT2020FUT</t>
  </si>
  <si>
    <t>MOTHERSON SUMI SYSTEMS LTD.OCT2020FUT</t>
  </si>
  <si>
    <t>THE RAMCO CEMENTS LTD.NOV2020FUT</t>
  </si>
  <si>
    <t>THE RAMCO CEMENTS LTD.OCT2020FUT</t>
  </si>
  <si>
    <t>ADANI PORTS AND SPECIAL ECONOMIC ZONE LTD.NOV2020FUT</t>
  </si>
  <si>
    <t>ADANI PORTS AND SPECIAL ECONOMIC ZONE LTD.OCT2020FUT</t>
  </si>
  <si>
    <t>MAHINDRA AND MAHINDRA FINANCIAL SERVICES LTD.OCT2020FUT</t>
  </si>
  <si>
    <t>MAX FINANCIAL SERVICES LTD.NOV2020FUT</t>
  </si>
  <si>
    <t>MAX FINANCIAL SERVICES LTD.OCT2020FUT</t>
  </si>
  <si>
    <t>MANAPPURAM FINANCE LTD.OCT2020FUT</t>
  </si>
  <si>
    <t>MUTHOOT FINANCE LTD.NOV2020FUT</t>
  </si>
  <si>
    <t>MUTHOOT FINANCE LTD.OCT2020FUT</t>
  </si>
  <si>
    <t>MAHANAGAR GAS LTD.OCT2020FUT</t>
  </si>
  <si>
    <t>NATIONAL ALUMINIUM CO. LTD.OCT2020FUT</t>
  </si>
  <si>
    <t>NESTLE INDIA LTD.NOV2020FUT</t>
  </si>
  <si>
    <t>NESTLE INDIA LTD.OCT2020FUT</t>
  </si>
  <si>
    <t>NTPC Ltd.OCT2020FUT</t>
  </si>
  <si>
    <t>COFORGE LTD.OCT2020FUT</t>
  </si>
  <si>
    <t>NMDC LTD.OCT2020FUT</t>
  </si>
  <si>
    <t>PIDILITE INDUSTRIES  LTD.OCT2020FUT</t>
  </si>
  <si>
    <t>POWER FINANCE CORPORATION  LTD.OCT2020FUT</t>
  </si>
  <si>
    <t>PAGE INDUSTRIES LTD.OCT2020FUT</t>
  </si>
  <si>
    <t>POWER GRID CORPORATION OF INDIA LTD.OCT2020FUT</t>
  </si>
  <si>
    <t>PETRONET LNG LTD.OCT2020FUT</t>
  </si>
  <si>
    <t>RELIANCE INDUSTRIES LTD.OCT2020FUT</t>
  </si>
  <si>
    <t>REC LTD.OCT2020FUT</t>
  </si>
  <si>
    <t>SUN PHARMACEUTICAL INDUSTRIES LTD.OCT2020FUT</t>
  </si>
  <si>
    <t>SIEMENS LTD.NOV2020FUT</t>
  </si>
  <si>
    <t>SIEMENS LTD.OCT2020FUT</t>
  </si>
  <si>
    <t>STATE BANK OF INDIAOCT2020FUT</t>
  </si>
  <si>
    <t>STEEL AUTHORITY INDIA LTD.OCT2020FUT</t>
  </si>
  <si>
    <t>VEDANTA LTD.NOV2020FUT</t>
  </si>
  <si>
    <t>VEDANTA LTD.OCT2020FUT</t>
  </si>
  <si>
    <t>SHREE CEMENT LTD.OCT2020FUT</t>
  </si>
  <si>
    <t>SRF LTD.OCT2020FUT</t>
  </si>
  <si>
    <t>SUN TV NETWORK LTD.OCT2020FUT</t>
  </si>
  <si>
    <t>SHRIRAM TRANSPORT FINANCE CO LTD.NOV2020FUT</t>
  </si>
  <si>
    <t>SHRIRAM TRANSPORT FINANCE CO LTD.OCT2020FUT</t>
  </si>
  <si>
    <t>SBI LIFE INSURANCE COMPANY LTD.OCT2020FUT</t>
  </si>
  <si>
    <t>TATA CHEMICALS LTD.NOV2020FUT</t>
  </si>
  <si>
    <t>TATA CHEMICALS LTD.OCT2020FUT</t>
  </si>
  <si>
    <t>TATA MOTORS LTD.OCT2020FUT</t>
  </si>
  <si>
    <t>TATA STEEL LTD.OCT2020FUT</t>
  </si>
  <si>
    <t>TATA CONSUMER PRODUCTS LTD.OCT2020FUT</t>
  </si>
  <si>
    <t>TATA POWER COMPANY LTD.OCT2020FUT</t>
  </si>
  <si>
    <t>TITAN COMPANY LTD.OCT2020FUT</t>
  </si>
  <si>
    <t>TATA CONSULTANCY SERVICES LTD.NOV2020FUT</t>
  </si>
  <si>
    <t>TATA CONSULTANCY SERVICES LTD.OCT2020FUT</t>
  </si>
  <si>
    <t>TECH MAHINDRA LTD.OCT2020FUT</t>
  </si>
  <si>
    <t>TORRENT PHARMACEUTICALS LTD.NOV2020FUT</t>
  </si>
  <si>
    <t>TORRENT PHARMACEUTICALS LTD.OCT2020FUT</t>
  </si>
  <si>
    <t>TORRENT POWER LTD.OCT2020FUT</t>
  </si>
  <si>
    <t>UPL LTD.OCT2020FUT</t>
  </si>
  <si>
    <t>ULTRATECH CEMENT LTD.OCT2020FUT</t>
  </si>
  <si>
    <t>UNITED SPIRITS LTD.OCT2020FUT</t>
  </si>
  <si>
    <t>UNITED BREWERIES LTD.NOV2020FUT</t>
  </si>
  <si>
    <t>UNITED BREWERIES LTD.OCT2020FUT</t>
  </si>
  <si>
    <t>VOLTAS LTD.OCT2020FUT</t>
  </si>
  <si>
    <t>WIPRO LTD.OCT2020FUT</t>
  </si>
  <si>
    <t>ZEE ENTERTAINMENT ENTERPRISES LTD.OCT2020FUT</t>
  </si>
  <si>
    <t>ASIAN PAINTS (INDIA) LTD.DEC2020FUT</t>
  </si>
  <si>
    <t>AMARA RAJA BATTERIES LTD.NOV2020FUT</t>
  </si>
  <si>
    <t>AUROBINDO PHARMA LTD.DEC2020FUT</t>
  </si>
  <si>
    <t>AUROBINDO PHARMA LTD.NOV2020FUT</t>
  </si>
  <si>
    <t>APOLLO HOSPITALS ENTERPRISE LTD.NOV2020FUT</t>
  </si>
  <si>
    <t>AXIS BANK LTD.NOV2020FUT</t>
  </si>
  <si>
    <t>APOLLO TYRES LTD.NOV2020FUT</t>
  </si>
  <si>
    <t>BHARAT ELECTRONICS LTD.NOV2020FUT</t>
  </si>
  <si>
    <t>BHARAT FORGE LTD.DEC2020FUT</t>
  </si>
  <si>
    <t>BHARAT FORGE LTD.NOV2020FUT</t>
  </si>
  <si>
    <t>BHARAT PETROLEUM CORPORATION LTD.NOV2020FUT</t>
  </si>
  <si>
    <t>BRITANNIA INDUSTRIES LTD.NOV2020FUT</t>
  </si>
  <si>
    <t>BHARTI AIRTEL LTD.NOV2020FUT</t>
  </si>
  <si>
    <t>BIOCON LTD.NOV2020FUT</t>
  </si>
  <si>
    <t>BAJAJ FINSERV LTD.NOV2020FUT</t>
  </si>
  <si>
    <t>BAJAJ AUTO LTD.NOV2020FUT</t>
  </si>
  <si>
    <t>BERGER PAINTS INDIA LTD.DEC2020FUT</t>
  </si>
  <si>
    <t>BHARTI INFRATEL LTD.NOV2020FUT</t>
  </si>
  <si>
    <t>CIPLA LTD.NOV2020FUT</t>
  </si>
  <si>
    <t>COLGATE-PALMOLIVE INDIA LTD.DEC2020FUT</t>
  </si>
  <si>
    <t>COLGATE-PALMOLIVE INDIA LTD.NOV2020FUT</t>
  </si>
  <si>
    <t>CADILA HEALTHCARE LTD.NOV2020FUT</t>
  </si>
  <si>
    <t>CONTAINER CORPORATION OF INDIA LTD.NOV2020FUT</t>
  </si>
  <si>
    <t>COAL INDIA LTD.NOV2020FUT</t>
  </si>
  <si>
    <t>DR REDDYs LABORATORIES LTD.NOV2020FUT</t>
  </si>
  <si>
    <t>DABUR INDIA LTD.NOV2020FUT</t>
  </si>
  <si>
    <t>DIVI LABORATORIES LTD.DEC2020FUT</t>
  </si>
  <si>
    <t>DLF LTD.NOV2020FUT</t>
  </si>
  <si>
    <t>EXIDE INDUSTRIES LTD.DEC2020FUT</t>
  </si>
  <si>
    <t>EXIDE INDUSTRIES LTD.NOV2020FUT</t>
  </si>
  <si>
    <t>EICHER MOTORS LTD.NOV2020FUT</t>
  </si>
  <si>
    <t>ESCORTS LTD.NOV2020FUT</t>
  </si>
  <si>
    <t>FEDERAL BANK LTD.NOV2020FUT</t>
  </si>
  <si>
    <t>GRASIM INDUSTRIES LTD.DEC2020FUT</t>
  </si>
  <si>
    <t>GRASIM INDUSTRIES LTD.NOV2020FUT</t>
  </si>
  <si>
    <t>AMBUJA CEMENTS LTD.DEC2020FUT</t>
  </si>
  <si>
    <t>GODREJ CONSUMER PRODUCTS LTD.NOV2020FUT</t>
  </si>
  <si>
    <t>GLENMARK PHARMACEUTICALS LTD.DEC2020FUT</t>
  </si>
  <si>
    <t>GLENMARK PHARMACEUTICALS LTD.NOV2020FUT</t>
  </si>
  <si>
    <t>GMR INFRASTUCTURE LTD.DEC2020FUT</t>
  </si>
  <si>
    <t>GMR INFRASTUCTURE LTD.NOV2020FUT</t>
  </si>
  <si>
    <t>HDFC BANK LTD.NOV2020FUT</t>
  </si>
  <si>
    <t>HINDALCO INDUSTRIES LTD.DEC2020FUT</t>
  </si>
  <si>
    <t>HINDUSTAN UNILEVER LTD.NOV2020FUT</t>
  </si>
  <si>
    <t>HINDUSTAN PETROLEUM CORPORATION LTD.NOV2020FUT</t>
  </si>
  <si>
    <t>HOUSING DEVELOPMENT FINANCE CORPORATION LTD.DEC2020FUT</t>
  </si>
  <si>
    <t>HOUSING DEVELOPMENT FINANCE CORPORATION LTD.NOV2020FUT</t>
  </si>
  <si>
    <t>HCL TECHNOLOGIES LTD.NOV2020FUT</t>
  </si>
  <si>
    <t>HAVELLS INDIA LTD.NOV2020FUT</t>
  </si>
  <si>
    <t>HDFC LIFE INSURANCE CO. LTD.DEC2020FUT</t>
  </si>
  <si>
    <t>HDFC LIFE INSURANCE CO. LTD.NOV2020FUT</t>
  </si>
  <si>
    <t>INDIAN OIL CORPORATION LTD.DEC2020FUT</t>
  </si>
  <si>
    <t>INDIAN OIL CORPORATION LTD.NOV2020FUT</t>
  </si>
  <si>
    <t>ICICI BANK LTD.NOV2020FUT</t>
  </si>
  <si>
    <t>ITC LTD.DEC2020FUT</t>
  </si>
  <si>
    <t>ITC LTD.NOV2020FUT</t>
  </si>
  <si>
    <t>INFOSYS LTD.NOV2020FUT</t>
  </si>
  <si>
    <t>INFO EDGE (INDIA) LTD.DEC2020FUT</t>
  </si>
  <si>
    <t>INFO EDGE (INDIA) LTD.NOV2020FUT</t>
  </si>
  <si>
    <t>VODAFONE IDEA LTD.NOV2020FUT</t>
  </si>
  <si>
    <t>ICICI PRUDENTIAL LIFE INSURANCE COMPANY LTD.DEC2020FUT</t>
  </si>
  <si>
    <t>ICICI PRUDENTIAL LIFE INSURANCE COMPANY LTD.NOV2020FUT</t>
  </si>
  <si>
    <t>ICICI LOMBARD GENERAL INSURANCE CO. LTD.DEC2020FUT</t>
  </si>
  <si>
    <t>ICICI LOMBARD GENERAL INSURANCE CO. LTD.NOV2020FUT</t>
  </si>
  <si>
    <t>JSW STEEL LTD.DEC2020FUT</t>
  </si>
  <si>
    <t>JSW STEEL LTD.NOV2020FUT</t>
  </si>
  <si>
    <t>JUBILANT FOODWORKS LTD.NOV2020FUT</t>
  </si>
  <si>
    <t>LUPIN LTD.NOV2020FUT</t>
  </si>
  <si>
    <t>LARSEN &amp; TOUBRO LTD.NOV2020FUT</t>
  </si>
  <si>
    <t>LIC HOUSING FINANCE LTD.NOV2020FUT</t>
  </si>
  <si>
    <t>L&amp;T FINANCE HOLDINGS LTD.DEC2020FUT</t>
  </si>
  <si>
    <t>L&amp;T FINANCE HOLDINGS LTD.NOV2020FUT</t>
  </si>
  <si>
    <t>MARICO LTD.NOV2020FUT</t>
  </si>
  <si>
    <t>MAHINDRA &amp; MAHINDRA LTD.DEC2020FUT</t>
  </si>
  <si>
    <t>MAHINDRA &amp; MAHINDRA LTD.NOV2020FUT</t>
  </si>
  <si>
    <t>MARUTI SUZUKI INDIA LTD.DEC2020FUT</t>
  </si>
  <si>
    <t>MARUTI SUZUKI INDIA LTD.NOV2020FUT</t>
  </si>
  <si>
    <t>MOTHERSON SUMI SYSTEMS LTD.DEC2020FUT</t>
  </si>
  <si>
    <t>MOTHERSON SUMI SYSTEMS LTD.NOV2020FUT</t>
  </si>
  <si>
    <t>THE RAMCO CEMENTS LTD.DEC2020FUT</t>
  </si>
  <si>
    <t>MAHINDRA AND MAHINDRA FINANCIAL SERVICES LTD.NOV2020FUT</t>
  </si>
  <si>
    <t>MANAPPURAM FINANCE LTD.NOV2020FUT</t>
  </si>
  <si>
    <t>MAHANAGAR GAS LTD.DEC2020FUT</t>
  </si>
  <si>
    <t>MAHANAGAR GAS LTD.NOV2020FUT</t>
  </si>
  <si>
    <t>NATIONAL ALUMINIUM CO. LTD.NOV2020FUT</t>
  </si>
  <si>
    <t>NESTLE INDIA LTD.DEC2020FUT</t>
  </si>
  <si>
    <t>NTPC Ltd.NOV2020FUT</t>
  </si>
  <si>
    <t>NMDC LTD.NOV2020FUT</t>
  </si>
  <si>
    <t>PIDILITE INDUSTRIES  LTD.NOV2020FUT</t>
  </si>
  <si>
    <t>POWER FINANCE CORPORATION  LTD.DEC2020FUT</t>
  </si>
  <si>
    <t>POWER FINANCE CORPORATION  LTD.NOV2020FUT</t>
  </si>
  <si>
    <t>PAGE INDUSTRIES LTD.NOV2020FUT</t>
  </si>
  <si>
    <t>POWER GRID CORPORATION OF INDIA LTD.NOV2020FUT</t>
  </si>
  <si>
    <t>RELIANCE INDUSTRIES LTD.NOV2020FUT</t>
  </si>
  <si>
    <t>REC LTD.NOV2020FUT</t>
  </si>
  <si>
    <t>SUN PHARMACEUTICAL INDUSTRIES LTD.NOV2020FUT</t>
  </si>
  <si>
    <t>STATE BANK OF INDIADEC2020FUT</t>
  </si>
  <si>
    <t>STATE BANK OF INDIANOV2020FUT</t>
  </si>
  <si>
    <t>STEEL AUTHORITY INDIA LTD.NOV2020FUT</t>
  </si>
  <si>
    <t>SHREE CEMENT LTD.NOV2020FUT</t>
  </si>
  <si>
    <t>SRF LTD.DEC2020FUT</t>
  </si>
  <si>
    <t>SRF LTD.NOV2020FUT</t>
  </si>
  <si>
    <t>SUN TV NETWORK LTD.NOV2020FUT</t>
  </si>
  <si>
    <t>SBI LIFE INSURANCE COMPANY LTD.NOV2020FUT</t>
  </si>
  <si>
    <t>TATA CHEMICALS LTD.DEC2020FUT</t>
  </si>
  <si>
    <t>TATA MOTORS LTD.NOV2020FUT</t>
  </si>
  <si>
    <t>TATA STEEL LTD.DEC2020FUT</t>
  </si>
  <si>
    <t>TATA STEEL LTD.NOV2020FUT</t>
  </si>
  <si>
    <t>TATA CONSUMER PRODUCTS LTD.DEC2020FUT</t>
  </si>
  <si>
    <t>TATA CONSUMER PRODUCTS LTD.NOV2020FUT</t>
  </si>
  <si>
    <t>TATA POWER COMPANY LTD.DEC2020FUT</t>
  </si>
  <si>
    <t>TATA POWER COMPANY LTD.NOV2020FUT</t>
  </si>
  <si>
    <t>TVS MOTOR COMPANY LTD.DEC2020FUT</t>
  </si>
  <si>
    <t>TVS MOTOR COMPANY LTD.NOV2020FUT</t>
  </si>
  <si>
    <t>TITAN COMPANY LTD.NOV2020FUT</t>
  </si>
  <si>
    <t>TECH MAHINDRA LTD.NOV2020FUT</t>
  </si>
  <si>
    <t>TORRENT PHARMACEUTICALS LTD.DEC2020FUT</t>
  </si>
  <si>
    <t>TORRENT POWER LTD.NOV2020FUT</t>
  </si>
  <si>
    <t>UPL LTD.DEC2020FUT</t>
  </si>
  <si>
    <t>UPL LTD.NOV2020FUT</t>
  </si>
  <si>
    <t>ULTRATECH CEMENT LTD.DEC2020FUT</t>
  </si>
  <si>
    <t>ULTRATECH CEMENT LTD.NOV2020FUT</t>
  </si>
  <si>
    <t>UNITED SPIRITS LTD.DEC2020FUT</t>
  </si>
  <si>
    <t>UNITED SPIRITS LTD.NOV2020FUT</t>
  </si>
  <si>
    <t>UNITED BREWERIES LTD.DEC2020FUT</t>
  </si>
  <si>
    <t>VOLTAS LTD.DEC2020FUT</t>
  </si>
  <si>
    <t>VOLTAS LTD.NOV2020FUT</t>
  </si>
  <si>
    <t>WIPRO LTD.NOV2020FUT</t>
  </si>
  <si>
    <t>ZEE ENTERTAINMENT ENTERPRISES LTD.NOV2020FUT</t>
  </si>
  <si>
    <t>ASHOK LEYLAND LTD.DEC2020FUT</t>
  </si>
  <si>
    <t>ACC LTD.DEC2020FUT</t>
  </si>
  <si>
    <t>AXIS BANK LTD.DEC2020FUT</t>
  </si>
  <si>
    <t>APOLLO TYRES LTD.DEC2020FUT</t>
  </si>
  <si>
    <t>BATA INDIA LTD.DEC2020FUT</t>
  </si>
  <si>
    <t>BHARAT PETROLEUM CORPORATION LTD.DEC2020FUT</t>
  </si>
  <si>
    <t>BRITANNIA INDUSTRIES LTD.DEC2020FUT</t>
  </si>
  <si>
    <t>BANK OF BARODADEC2020FUT</t>
  </si>
  <si>
    <t>BHARTI AIRTEL LTD.DEC2020FUT</t>
  </si>
  <si>
    <t>BIOCON LTD.DEC2020FUT</t>
  </si>
  <si>
    <t>BAJAJ FINSERV LTD.DEC2020FUT</t>
  </si>
  <si>
    <t>BAJAJ AUTO LTD.DEC2020FUT</t>
  </si>
  <si>
    <t>BALKRISHNA INDUSTRIES LTD.DEC2020FUT</t>
  </si>
  <si>
    <t>CIPLA LTD.DEC2020FUT</t>
  </si>
  <si>
    <t>CADILA HEALTHCARE LTD.DEC2020FUT</t>
  </si>
  <si>
    <t>CANARA BANKDEC2020FUT</t>
  </si>
  <si>
    <t>CONTAINER CORPORATION OF INDIA LTD.DEC2020FUT</t>
  </si>
  <si>
    <t>COAL INDIA LTD.DEC2020FUT</t>
  </si>
  <si>
    <t>DR REDDYs LABORATORIES LTD.DEC2020FUT</t>
  </si>
  <si>
    <t>DABUR INDIA LTD.DEC2020FUT</t>
  </si>
  <si>
    <t>DLF LTD.DEC2020FUT</t>
  </si>
  <si>
    <t>EICHER MOTORS LTD.DEC2020FUT</t>
  </si>
  <si>
    <t>ESCORTS LTD.DEC2020FUT</t>
  </si>
  <si>
    <t>FEDERAL BANK LTD.DEC2020FUT</t>
  </si>
  <si>
    <t>AMBUJA CEMENTS LTD.JAN2021FUT</t>
  </si>
  <si>
    <t>GODREJ CONSUMER PRODUCTS LTD.DEC2020FUT</t>
  </si>
  <si>
    <t>HDFC BANK LTD.DEC2020FUT</t>
  </si>
  <si>
    <t>HINDUSTAN UNILEVER LTD.DEC2020FUT</t>
  </si>
  <si>
    <t>HINDUSTAN PETROLEUM CORPORATION LTD.DEC2020FUT</t>
  </si>
  <si>
    <t>HINDUSTAN PETROLEUM CORPORATION LTD.JAN2021FUT</t>
  </si>
  <si>
    <t>HCL TECHNOLOGIES LTD.DEC2020FUT</t>
  </si>
  <si>
    <t>HAVELLS INDIA LTD.DEC2020FUT</t>
  </si>
  <si>
    <t>ICICI BANK LTD.DEC2020FUT</t>
  </si>
  <si>
    <t>INFOSYS LTD.DEC2020FUT</t>
  </si>
  <si>
    <t>INDRAPRASTHA GAS LTD.DEC2020FUT</t>
  </si>
  <si>
    <t>VODAFONE IDEA LTD.DEC2020FUT</t>
  </si>
  <si>
    <t>INTERGLOBE AVIATION LTD.DEC2020FUT</t>
  </si>
  <si>
    <t>JUBILANT FOODWORKS LTD.DEC2020FUT</t>
  </si>
  <si>
    <t>CUMMINS INDIA LTD.DEC2020FUT</t>
  </si>
  <si>
    <t>LUPIN LTD.DEC2020FUT</t>
  </si>
  <si>
    <t>LARSEN &amp; TOUBRO LTD.DEC2020FUT</t>
  </si>
  <si>
    <t>LIC HOUSING FINANCE LTD.DEC2020FUT</t>
  </si>
  <si>
    <t>MARICO LTD.DEC2020FUT</t>
  </si>
  <si>
    <t>BOSCH LTD.DEC2020FUT</t>
  </si>
  <si>
    <t>MRF LTD.DEC2020FUT</t>
  </si>
  <si>
    <t>MINDTREE LTD.DEC2020FUT</t>
  </si>
  <si>
    <t>ADANI PORTS AND SPECIAL ECONOMIC ZONE LTD.DEC2020FUT</t>
  </si>
  <si>
    <t>MAHINDRA AND MAHINDRA FINANCIAL SERVICES LTD.DEC2020FUT</t>
  </si>
  <si>
    <t>MAX FINANCIAL SERVICES LTD.DEC2020FUT</t>
  </si>
  <si>
    <t>MANAPPURAM FINANCE LTD.DEC2020FUT</t>
  </si>
  <si>
    <t>MUTHOOT FINANCE LTD.DEC2020FUT</t>
  </si>
  <si>
    <t>NATIONAL ALUMINIUM CO. LTD.DEC2020FUT</t>
  </si>
  <si>
    <t>NTPC Ltd.DEC2020FUT</t>
  </si>
  <si>
    <t>NTPC Ltd.JAN2021FUT</t>
  </si>
  <si>
    <t>NMDC LTD.DEC2020FUT</t>
  </si>
  <si>
    <t>PIDILITE INDUSTRIES  LTD.DEC2020FUT</t>
  </si>
  <si>
    <t>PUNJAB NATIONAL BANKDEC2020FUT</t>
  </si>
  <si>
    <t>PAGE INDUSTRIES LTD.DEC2020FUT</t>
  </si>
  <si>
    <t>POWER GRID CORPORATION OF INDIA LTD.DEC2020FUT</t>
  </si>
  <si>
    <t>PETRONET LNG LTD.DEC2020FUT</t>
  </si>
  <si>
    <t>RELIANCE INDUSTRIES LTD.DEC2020FUT</t>
  </si>
  <si>
    <t>REC LTD.DEC2020FUT</t>
  </si>
  <si>
    <t>SUN PHARMACEUTICAL INDUSTRIES LTD.DEC2020FUT</t>
  </si>
  <si>
    <t>SIEMENS LTD.DEC2020FUT</t>
  </si>
  <si>
    <t>STEEL AUTHORITY INDIA LTD.DEC2020FUT</t>
  </si>
  <si>
    <t>STEEL AUTHORITY INDIA LTD.JAN2021FUT</t>
  </si>
  <si>
    <t>VEDANTA LTD.DEC2020FUT</t>
  </si>
  <si>
    <t>SHREE CEMENT LTD.DEC2020FUT</t>
  </si>
  <si>
    <t>SRF LTD.JAN2021FUT</t>
  </si>
  <si>
    <t>SUN TV NETWORK LTD.DEC2020FUT</t>
  </si>
  <si>
    <t>SHRIRAM TRANSPORT FINANCE CO LTD.DEC2020FUT</t>
  </si>
  <si>
    <t>SBI LIFE INSURANCE COMPANY LTD.DEC2020FUT</t>
  </si>
  <si>
    <t>TATA MOTORS LTD.DEC2020FUT</t>
  </si>
  <si>
    <t>TITAN COMPANY LTD.DEC2020FUT</t>
  </si>
  <si>
    <t>TATA CONSULTANCY SERVICES LTD.DEC2020FUT</t>
  </si>
  <si>
    <t>TECH MAHINDRA LTD.DEC2020FUT</t>
  </si>
  <si>
    <t>TORRENT POWER LTD.DEC2020FUT</t>
  </si>
  <si>
    <t>WIPRO LTD.DEC2020FUT</t>
  </si>
  <si>
    <t>ZEE ENTERTAINMENT ENTERPRISES LTD.DEC2020FUT</t>
  </si>
  <si>
    <t>ASHOK LEYLAND LTDFEB2021FUT</t>
  </si>
  <si>
    <t>ASHOK LEYLAND LTDJAN2021FUT</t>
  </si>
  <si>
    <t>ASIAN PAINTS (INDIA) LTDJAN2021FUT</t>
  </si>
  <si>
    <t>ACC LTDJAN2021FUT</t>
  </si>
  <si>
    <t>AUROBINDO PHARMA LTDJAN2021FUT</t>
  </si>
  <si>
    <t>APOLLO HOSPITALS ENTERPRISE LTDJAN2021FUT</t>
  </si>
  <si>
    <t>AXIS BANK LTDJAN2021FUT</t>
  </si>
  <si>
    <t>AARTI INDUSTRIES LTDJAN2021FUT</t>
  </si>
  <si>
    <t>APOLLO TYRES LTDJAN2021FUT</t>
  </si>
  <si>
    <t>BATA INDIA LTDJAN2021FUT</t>
  </si>
  <si>
    <t>BHARAT ELECTRONICS LTDJAN2021FUT</t>
  </si>
  <si>
    <t>BHARAT FORGE LTDJAN2021FUT</t>
  </si>
  <si>
    <t>BHARAT HEAVY ELECTRICALS LTDFEB2021FUT</t>
  </si>
  <si>
    <t>BHARAT HEAVY ELECTRICALS LTDJAN2021FUT</t>
  </si>
  <si>
    <t>BHARAT PETROLEUM CORPORATION LTDJAN2021FUT</t>
  </si>
  <si>
    <t>BRITANNIA INDUSTRIES LTDJAN2021FUT</t>
  </si>
  <si>
    <t>BHARTI AIRTEL LTDJAN2021FUT</t>
  </si>
  <si>
    <t>BIOCON LTDFEB2021FUT</t>
  </si>
  <si>
    <t>BIOCON LTDJAN2021FUT</t>
  </si>
  <si>
    <t>BAJAJ FINSERV LTDFEB2021FUT</t>
  </si>
  <si>
    <t>BAJAJ FINSERV LTDJAN2021FUT</t>
  </si>
  <si>
    <t>BAJAJ AUTO LTDFEB2021FUT</t>
  </si>
  <si>
    <t>BAJAJ AUTO LTDJAN2021FUT</t>
  </si>
  <si>
    <t>BERGER PAINTS INDIA LTDJAN2021FUT</t>
  </si>
  <si>
    <t>BAJAJ FINANCE LTDFEB2021FUT</t>
  </si>
  <si>
    <t>BAJAJ FINANCE LTDJAN2021FUT</t>
  </si>
  <si>
    <t>BALKRISHNA INDUSTRIES LTDJAN2021FUT</t>
  </si>
  <si>
    <t>CIPLA LTDJAN2021FUT</t>
  </si>
  <si>
    <t>COLGATE-PALMOLIVE INDIA LTDJAN2021FUT</t>
  </si>
  <si>
    <t>CADILA HEALTHCARE LTDJAN2021FUT</t>
  </si>
  <si>
    <t>CANARA BANKJAN2021FUT</t>
  </si>
  <si>
    <t>CONTAINER CORPORATION OF INDIA LTDJAN2021FUT</t>
  </si>
  <si>
    <t>COAL INDIA LTDJAN2021FUT</t>
  </si>
  <si>
    <t>DR REDDYs LABORATORIES LTDJAN2021FUT</t>
  </si>
  <si>
    <t>DABUR INDIA LTDJAN2021FUT</t>
  </si>
  <si>
    <t>DIVI LABORATORIES LTDJAN2021FUT</t>
  </si>
  <si>
    <t>DLF LTDJAN2021FUT</t>
  </si>
  <si>
    <t>DR. LAL PATH LABS LTDJAN2021FUT</t>
  </si>
  <si>
    <t>EXIDE INDUSTRIES LTDFEB2021FUT</t>
  </si>
  <si>
    <t>EXIDE INDUSTRIES LTDJAN2021FUT</t>
  </si>
  <si>
    <t>EICHER MOTORS LTDJAN2021FUT</t>
  </si>
  <si>
    <t>ESCORTS LTDFEB2021FUT</t>
  </si>
  <si>
    <t>ESCORTS LTDJAN2021FUT</t>
  </si>
  <si>
    <t>FEDERAL BANK LTDFEB2021FUT</t>
  </si>
  <si>
    <t>FEDERAL BANK LTDJAN2021FUT</t>
  </si>
  <si>
    <t>GRASIM INDUSTRIES LTDJAN2021FUT</t>
  </si>
  <si>
    <t>AMBUJA CEMENTS LTDJAN2021FUT</t>
  </si>
  <si>
    <t>GODREJ CONSUMER PRODUCTS LTDJAN2021FUT</t>
  </si>
  <si>
    <t>GLENMARK PHARMACEUTICALS LTDJAN2021FUT</t>
  </si>
  <si>
    <t>GMR INFRASTUCTURE LTDJAN2021FUT</t>
  </si>
  <si>
    <t>GODREJ PROPERTIES LTDJAN2021FUT</t>
  </si>
  <si>
    <t>HDFC BANK LTDJAN2021FUT</t>
  </si>
  <si>
    <t>HINDALCO INDUSTRIES LTDFEB2021FUT</t>
  </si>
  <si>
    <t>HINDALCO INDUSTRIES LTDJAN2021FUT</t>
  </si>
  <si>
    <t>HINDUSTAN UNILEVER LTDJAN2021FUT</t>
  </si>
  <si>
    <t>HINDUSTAN PETROLEUM CORPORATION LTDJAN2021FUT</t>
  </si>
  <si>
    <t>HOUSING DEVELOPMENT FINANCE CORPORATION LTDJAN2021FUT</t>
  </si>
  <si>
    <t>HCL TECHNOLOGIES LTDJAN2021FUT</t>
  </si>
  <si>
    <t>HAVELLS INDIA LTDJAN2021FUT</t>
  </si>
  <si>
    <t>HDFC ASSET MANAGEMENT COMPANY LTDFEB2021FUT</t>
  </si>
  <si>
    <t>HDFC ASSET MANAGEMENT COMPANY LTDJAN2021FUT</t>
  </si>
  <si>
    <t>HDFC LIFE INSURANCE CO. LTDFEB2021FUT</t>
  </si>
  <si>
    <t>HDFC LIFE INSURANCE CO. LTDJAN2021FUT</t>
  </si>
  <si>
    <t>INDIAN OIL CORPORATION LTDJAN2021FUT</t>
  </si>
  <si>
    <t>ICICI BANK LTDJAN2021FUT</t>
  </si>
  <si>
    <t>ITC LTDJAN2021FUT</t>
  </si>
  <si>
    <t>INFOSYS LTDJAN2021FUT</t>
  </si>
  <si>
    <t>INDRAPRASTHA GAS LTDJAN2021FUT</t>
  </si>
  <si>
    <t>INFO EDGE (INDIA) LTDJAN2021FUT</t>
  </si>
  <si>
    <t>VODAFONE IDEA LTDJAN2021FUT</t>
  </si>
  <si>
    <t>ICICI PRUDENTIAL LIFE INSURANCE COMPANY LTDFEB2021FUT</t>
  </si>
  <si>
    <t>ICICI PRUDENTIAL LIFE INSURANCE COMPANY LTDJAN2021FUT</t>
  </si>
  <si>
    <t>INTERGLOBE AVIATION LTDFEB2021FUT</t>
  </si>
  <si>
    <t>ICICI LOMBARD GENERAL INSURANCE CO. LTDJAN2021FUT</t>
  </si>
  <si>
    <t>JSW STEEL LTDFEB2021FUT</t>
  </si>
  <si>
    <t>JSW STEEL LTDJAN2021FUT</t>
  </si>
  <si>
    <t>JUBILANT FOODWORKS LTDJAN2021FUT</t>
  </si>
  <si>
    <t>CUMMINS INDIA LTDFEB2021FUT</t>
  </si>
  <si>
    <t>CUMMINS INDIA LTDJAN2021FUT</t>
  </si>
  <si>
    <t>KOTAK MAHINDRA BANK LTDJAN2021FUT</t>
  </si>
  <si>
    <t>LUPIN LTDJAN2021FUT</t>
  </si>
  <si>
    <t>LARSEN &amp; TOUBRO LTDJAN2021FUT</t>
  </si>
  <si>
    <t>LIC HOUSING FINANCE LTDFEB2021FUT</t>
  </si>
  <si>
    <t>LIC HOUSING FINANCE LTDJAN2021FUT</t>
  </si>
  <si>
    <t>MARICO LTDJAN2021FUT</t>
  </si>
  <si>
    <t>MAHINDRA &amp; MAHINDRA LTDJAN2021FUT</t>
  </si>
  <si>
    <t>BOSCH LTDFEB2021FUT</t>
  </si>
  <si>
    <t>BOSCH LTDJAN2021FUT</t>
  </si>
  <si>
    <t>MRF LTDJAN2021FUT</t>
  </si>
  <si>
    <t>MARUTI SUZUKI INDIA LTDJAN2021FUT</t>
  </si>
  <si>
    <t>MOTHERSON SUMI SYSTEMS LTDJAN2021FUT</t>
  </si>
  <si>
    <t>THE RAMCO CEMENTS LTDFEB2021FUT</t>
  </si>
  <si>
    <t>THE RAMCO CEMENTS LTDJAN2021FUT</t>
  </si>
  <si>
    <t>MINDTREE LTDJAN2021FUT</t>
  </si>
  <si>
    <t>ADANI PORTS AND SPECIAL ECONOMIC ZONE LTDJAN2021FUT</t>
  </si>
  <si>
    <t>MAHINDRA AND MAHINDRA FINANCIAL SERVICES LTDFEB2021FUT</t>
  </si>
  <si>
    <t>MAHINDRA AND MAHINDRA FINANCIAL SERVICES LTDJAN2021FUT</t>
  </si>
  <si>
    <t>MAX FINANCIAL SERVICES LTDFEB2021FUT</t>
  </si>
  <si>
    <t>MAX FINANCIAL SERVICES LTDJAN2021FUT</t>
  </si>
  <si>
    <t>MANAPPURAM FINANCE LTDFEB2021FUT</t>
  </si>
  <si>
    <t>MANAPPURAM FINANCE LTDJAN2021FUT</t>
  </si>
  <si>
    <t>MUTHOOT FINANCE LTDJAN2021FUT</t>
  </si>
  <si>
    <t>MAHANAGAR GAS LTDJAN2021FUT</t>
  </si>
  <si>
    <t>NATIONAL ALUMINIUM CO. LTDJAN2021FUT</t>
  </si>
  <si>
    <t>NESTLE INDIA LTDJAN2021FUT</t>
  </si>
  <si>
    <t>PIRAMAL ENTERPRISES LTDJAN2021FUT</t>
  </si>
  <si>
    <t>NTPC LTDJAN2021FUT</t>
  </si>
  <si>
    <t>COFORGE LTDFEB2021FUT</t>
  </si>
  <si>
    <t>COFORGE LTDJAN2021FUT</t>
  </si>
  <si>
    <t>NMDC LTDJAN2021FUT</t>
  </si>
  <si>
    <t>PIDILITE INDUSTRIES  LTDJAN2021FUT</t>
  </si>
  <si>
    <t>PUNJAB NATIONAL BANKJAN2021FUT</t>
  </si>
  <si>
    <t>POWER FINANCE CORPORATION  LTDJAN2021FUT</t>
  </si>
  <si>
    <t>PAGE INDUSTRIES LTDJAN2021FUT</t>
  </si>
  <si>
    <t>POWER GRID CORPORATION OF INDIA LTDJAN2021FUT</t>
  </si>
  <si>
    <t>PETRONET LNG LTDJAN2021FUT</t>
  </si>
  <si>
    <t>RELIANCE INDUSTRIES LTDJAN2021FUT</t>
  </si>
  <si>
    <t>REC LTDJAN2021FUT</t>
  </si>
  <si>
    <t>SUN PHARMACEUTICAL INDUSTRIES LTDFEB2021FUT</t>
  </si>
  <si>
    <t>SUN PHARMACEUTICAL INDUSTRIES LTDJAN2021FUT</t>
  </si>
  <si>
    <t>SIEMENS LTDJAN2021FUT</t>
  </si>
  <si>
    <t>STATE BANK OF INDIAJAN2021FUT</t>
  </si>
  <si>
    <t>STEEL AUTHORITY INDIA LTDJAN2021FUT</t>
  </si>
  <si>
    <t>VEDANTA LTDJAN2021FUT</t>
  </si>
  <si>
    <t>SHREE CEMENT LTDJAN2021FUT</t>
  </si>
  <si>
    <t>SRF LTDFEB2021FUT</t>
  </si>
  <si>
    <t>SRF LTDJAN2021FUT</t>
  </si>
  <si>
    <t>SUN TV NETWORK LTDJAN2021FUT</t>
  </si>
  <si>
    <t>SHRIRAM TRANSPORT FINANCE CO LTDJAN2021FUT</t>
  </si>
  <si>
    <t>SBI LIFE INSURANCE COMPANY LTDFEB2021FUT</t>
  </si>
  <si>
    <t>SBI LIFE INSURANCE COMPANY LTDJAN2021FUT</t>
  </si>
  <si>
    <t>TATA CHEMICALS LTDFEB2021FUT</t>
  </si>
  <si>
    <t>TATA CHEMICALS LTDJAN2021FUT</t>
  </si>
  <si>
    <t>TATA MOTORS LTDJAN2021FUT</t>
  </si>
  <si>
    <t>TATA STEEL LTDJAN2021FUT</t>
  </si>
  <si>
    <t>TATA CONSUMER PRODUCTS LTDJAN2021FUT</t>
  </si>
  <si>
    <t>TATA POWER COMPANY LTDJAN2021FUT</t>
  </si>
  <si>
    <t>TVS MOTOR COMPANY LTDJAN2021FUT</t>
  </si>
  <si>
    <t>TITAN COMPANY LTDJAN2021FUT</t>
  </si>
  <si>
    <t>TATA CONSULTANCY SERVICES LTDJAN2021FUT</t>
  </si>
  <si>
    <t>TECH MAHINDRA LTDJAN2021FUT</t>
  </si>
  <si>
    <t>TORRENT PHARMACEUTICALS LTDJAN2021FUT</t>
  </si>
  <si>
    <t>TORRENT POWER LTDJAN2021FUT</t>
  </si>
  <si>
    <t>UPL LTDJAN2021FUT</t>
  </si>
  <si>
    <t>ULTRATECH CEMENT LTDJAN2021FUT</t>
  </si>
  <si>
    <t>UNITED SPIRITS LTDFEB2021FUT</t>
  </si>
  <si>
    <t>UNITED SPIRITS LTDJAN2021FUT</t>
  </si>
  <si>
    <t>VOLTAS LTDJAN2021FUT</t>
  </si>
  <si>
    <t>WIPRO LTDJAN2021FUT</t>
  </si>
  <si>
    <t>ZEE ENTERTAINMENT ENTERPRISES LTDJAN2021FUT</t>
  </si>
  <si>
    <t>ASHOK LEYLAND LTD.FEB2021FUT</t>
  </si>
  <si>
    <t>ASHOK LEYLAND LTD.MAR2021FUT</t>
  </si>
  <si>
    <t>ASIAN PAINTS (INDIA) LTD.FEB2021FUT</t>
  </si>
  <si>
    <t>ASIAN PAINTS (INDIA) LTD.MAR2021FUT</t>
  </si>
  <si>
    <t>ACC LTD.FEB2021FUT</t>
  </si>
  <si>
    <t>ACC LTD.MAR2021FUT</t>
  </si>
  <si>
    <t>AUROBINDO PHARMA LTD.FEB2021FUT</t>
  </si>
  <si>
    <t>AUROBINDO PHARMA LTD.MAR2021FUT</t>
  </si>
  <si>
    <t>APOLLO HOSPITALS ENTERPRISE LTD.FEB2021FUT</t>
  </si>
  <si>
    <t>APOLLO HOSPITALS ENTERPRISE LTD.MAR2021FUT</t>
  </si>
  <si>
    <t>AXIS BANK LTD.FEB2021FUT</t>
  </si>
  <si>
    <t>AXIS BANK LTD.MAR2021FUT</t>
  </si>
  <si>
    <t>AARTI INDUSTRIES LTD.FEB2021FUT</t>
  </si>
  <si>
    <t>AARTI INDUSTRIES LTD.MAR2021FUT</t>
  </si>
  <si>
    <t>ALKEM LABORATORIES LTD.MAR2021FUT</t>
  </si>
  <si>
    <t>APOLLO TYRES LTD.FEB2021FUT</t>
  </si>
  <si>
    <t>APOLLO TYRES LTD.MAR2021FUT</t>
  </si>
  <si>
    <t>ADANI ENTERPRISES LTD.MAR2021FUT</t>
  </si>
  <si>
    <t>BATA INDIA LTD.FEB2021FUT</t>
  </si>
  <si>
    <t>BATA INDIA LTD.MAR2021FUT</t>
  </si>
  <si>
    <t>BHARAT ELECTRONICS LTD.FEB2021FUT</t>
  </si>
  <si>
    <t>BHARAT ELECTRONICS LTD.MAR2021FUT</t>
  </si>
  <si>
    <t>BHARAT FORGE LTD.FEB2021FUT</t>
  </si>
  <si>
    <t>BHARAT FORGE LTD.MAR2021FUT</t>
  </si>
  <si>
    <t>BHARAT HEAVY ELECTRICALS LTD.FEB2021FUT</t>
  </si>
  <si>
    <t>BHARAT HEAVY ELECTRICALS LTD.MAR2021FUT</t>
  </si>
  <si>
    <t>BHARAT PETROLEUM CORPORATION LTD.FEB2021FUT</t>
  </si>
  <si>
    <t>BHARAT PETROLEUM CORPORATION LTD.MAR2021FUT</t>
  </si>
  <si>
    <t>BRITANNIA INDUSTRIES LTD.FEB2021FUT</t>
  </si>
  <si>
    <t>BRITANNIA INDUSTRIES LTD.MAR2021FUT</t>
  </si>
  <si>
    <t>BHARTI AIRTEL LTD.FEB2021FUT</t>
  </si>
  <si>
    <t>BHARTI AIRTEL LTD.MAR2021FUT</t>
  </si>
  <si>
    <t>BIOCON LTD.FEB2021FUT</t>
  </si>
  <si>
    <t>BIOCON LTD.MAR2021FUT</t>
  </si>
  <si>
    <t>BAJAJ FINSERV LTD.FEB2021FUT</t>
  </si>
  <si>
    <t>BAJAJ FINSERV LTD.MAR2021FUT</t>
  </si>
  <si>
    <t>BAJAJ AUTO LTD.FEB2021FUT</t>
  </si>
  <si>
    <t>BAJAJ AUTO LTD.MAR2021FUT</t>
  </si>
  <si>
    <t>BERGER PAINTS INDIA LTD.FEB2021FUT</t>
  </si>
  <si>
    <t>BERGER PAINTS INDIA LTD.MAR2021FUT</t>
  </si>
  <si>
    <t>BAJAJ FINANCE LTD.FEB2021FUT</t>
  </si>
  <si>
    <t>BAJAJ FINANCE LTD.MAR2021FUT</t>
  </si>
  <si>
    <t>BALKRISHNA INDUSTRIES LTD.FEB2021FUT</t>
  </si>
  <si>
    <t>BALKRISHNA INDUSTRIES LTD.MAR2021FUT</t>
  </si>
  <si>
    <t>INDUS TOWERS LTD.FEB2021FUT</t>
  </si>
  <si>
    <t>CIPLA LTD.FEB2021FUT</t>
  </si>
  <si>
    <t>CIPLA LTD.MAR2021FUT</t>
  </si>
  <si>
    <t>COLGATE-PALMOLIVE INDIA LTD.FEB2021FUT</t>
  </si>
  <si>
    <t>COLGATE-PALMOLIVE INDIA LTD.MAR2021FUT</t>
  </si>
  <si>
    <t>CADILA HEALTHCARE LTD.FEB2021FUT</t>
  </si>
  <si>
    <t>CADILA HEALTHCARE LTD.MAR2021FUT</t>
  </si>
  <si>
    <t>CANARA BANKFEB2021FUT</t>
  </si>
  <si>
    <t>CANARA BANKMAR2021FUT</t>
  </si>
  <si>
    <t>CONTAINER CORPORATION OF INDIA LTD.FEB2021FUT</t>
  </si>
  <si>
    <t>CONTAINER CORPORATION OF INDIA LTD.MAR2021FUT</t>
  </si>
  <si>
    <t>COAL INDIA LTD.FEB2021FUT</t>
  </si>
  <si>
    <t>DR REDDYs LABORATORIES LTD.FEB2021FUT</t>
  </si>
  <si>
    <t>DR REDDYs LABORATORIES LTD.MAR2021FUT</t>
  </si>
  <si>
    <t>DABUR INDIA LTD.FEB2021FUT</t>
  </si>
  <si>
    <t>DABUR INDIA LTD.MAR2021FUT</t>
  </si>
  <si>
    <t>DIVI LABORATORIES LTD.FEB2021FUT</t>
  </si>
  <si>
    <t>DIVI LABORATORIES LTD.MAR2021FUT</t>
  </si>
  <si>
    <t>DLF LTD.FEB2021FUT</t>
  </si>
  <si>
    <t>DLF LTD.MAR2021FUT</t>
  </si>
  <si>
    <t>DR. LAL PATH LABS LTD.FEB2021FUT</t>
  </si>
  <si>
    <t>DR. LAL PATH LABS LTD.MAR2021FUT</t>
  </si>
  <si>
    <t>EXIDE INDUSTRIES LTD.MAR2021FUT</t>
  </si>
  <si>
    <t>EICHER MOTORS LTD.FEB2021FUT</t>
  </si>
  <si>
    <t>EICHER MOTORS LTD.MAR2021FUT</t>
  </si>
  <si>
    <t>ESCORTS LTD.FEB2021FUT</t>
  </si>
  <si>
    <t>ESCORTS LTD.MAR2021FUT</t>
  </si>
  <si>
    <t>FEDERAL BANK LTD.FEB2021FUT</t>
  </si>
  <si>
    <t>FEDERAL BANK LTD.MAR2021FUT</t>
  </si>
  <si>
    <t>GRASIM INDUSTRIES LTD.FEB2021FUT</t>
  </si>
  <si>
    <t>GRASIM INDUSTRIES LTD.MAR2021FUT</t>
  </si>
  <si>
    <t>AMBUJA CEMENTS LTD.FEB2021FUT</t>
  </si>
  <si>
    <t>AMBUJA CEMENTS LTD.MAR2021FUT</t>
  </si>
  <si>
    <t>GODREJ CONSUMER PRODUCTS LTD.FEB2021FUT</t>
  </si>
  <si>
    <t>GODREJ CONSUMER PRODUCTS LTD.MAR2021FUT</t>
  </si>
  <si>
    <t>GAIL ( INDIA ) LTD.FEB2021FUT</t>
  </si>
  <si>
    <t>GLENMARK PHARMACEUTICALS LTD.FEB2021FUT</t>
  </si>
  <si>
    <t>GLENMARK PHARMACEUTICALS LTD.MAR2021FUT</t>
  </si>
  <si>
    <t>GMR INFRASTUCTURE LTD.FEB2021FUT</t>
  </si>
  <si>
    <t>GMR INFRASTUCTURE LTD.MAR2021FUT</t>
  </si>
  <si>
    <t>GODREJ PROPERTIES LTD.FEB2021FUT</t>
  </si>
  <si>
    <t>HDFC BANK LTD.FEB2021FUT</t>
  </si>
  <si>
    <t>HDFC BANK LTD.MAR2021FUT</t>
  </si>
  <si>
    <t>HINDALCO INDUSTRIES LTD.FEB2021FUT</t>
  </si>
  <si>
    <t>HINDALCO INDUSTRIES LTD.MAR2021FUT</t>
  </si>
  <si>
    <t>HINDUSTAN UNILEVER LTD.FEB2021FUT</t>
  </si>
  <si>
    <t>HINDUSTAN UNILEVER LTD.MAR2021FUT</t>
  </si>
  <si>
    <t>HINDUSTAN PETROLEUM CORPORATION LTD.FEB2021FUT</t>
  </si>
  <si>
    <t>HINDUSTAN PETROLEUM CORPORATION LTD.MAR2021FUT</t>
  </si>
  <si>
    <t>HOUSING DEVELOPMENT FINANCE CORPORATION LTD.FEB2021FUT</t>
  </si>
  <si>
    <t>HOUSING DEVELOPMENT FINANCE CORPORATION LTD.MAR2021FUT</t>
  </si>
  <si>
    <t>HCL TECHNOLOGIES LTD.FEB2021FUT</t>
  </si>
  <si>
    <t>HCL TECHNOLOGIES LTD.MAR2021FUT</t>
  </si>
  <si>
    <t>HAVELLS INDIA LTD.FEB2021FUT</t>
  </si>
  <si>
    <t>HAVELLS INDIA LTD.MAR2021FUT</t>
  </si>
  <si>
    <t>HDFC ASSET MANAGEMENT COMPANY LTD.FEB2021FUT</t>
  </si>
  <si>
    <t>HDFC LIFE INSURANCE CO. LTD.FEB2021FUT</t>
  </si>
  <si>
    <t>HDFC LIFE INSURANCE CO. LTD.MAR2021FUT</t>
  </si>
  <si>
    <t>INDIAN OIL CORPORATION LTD.FEB2021FUT</t>
  </si>
  <si>
    <t>INDIAN OIL CORPORATION LTD.MAR2021FUT</t>
  </si>
  <si>
    <t>ICICI BANK LTD.FEB2021FUT</t>
  </si>
  <si>
    <t>ICICI BANK LTD.MAR2021FUT</t>
  </si>
  <si>
    <t>ITC LTD.FEB2021FUT</t>
  </si>
  <si>
    <t>ITC LTD.MAR2021FUT</t>
  </si>
  <si>
    <t>INFOSYS LTD.FEB2021FUT</t>
  </si>
  <si>
    <t>INFOSYS LTD.MAR2021FUT</t>
  </si>
  <si>
    <t>INDUSIND BANK LTD.FEB2021FUT</t>
  </si>
  <si>
    <t>INDUSIND BANK LTD.MAR2021FUT</t>
  </si>
  <si>
    <t>INDRAPRASTHA GAS LTD.FEB2021FUT</t>
  </si>
  <si>
    <t>INDRAPRASTHA GAS LTD.MAR2021FUT</t>
  </si>
  <si>
    <t>INFO EDGE (INDIA) LTD.FEB2021FUT</t>
  </si>
  <si>
    <t>INFO EDGE (INDIA) LTD.MAR2021FUT</t>
  </si>
  <si>
    <t>VODAFONE IDEA LTD.FEB2021FUT</t>
  </si>
  <si>
    <t>VODAFONE IDEA LTD.MAR2021FUT</t>
  </si>
  <si>
    <t>ICICI PRUDENTIAL LIFE INSURANCE COMPANY LTD.FEB2021FUT</t>
  </si>
  <si>
    <t>ICICI PRUDENTIAL LIFE INSURANCE COMPANY LTD.MAR2021FUT</t>
  </si>
  <si>
    <t>INDIABULLS HOUSING FINANCE LTD.MAR2021FUT</t>
  </si>
  <si>
    <t>INTERGLOBE AVIATION LTD.MAR2021FUT</t>
  </si>
  <si>
    <t>ICICI LOMBARD GENERAL INSURANCE CO. LTD.FEB2021FUT</t>
  </si>
  <si>
    <t>ICICI LOMBARD GENERAL INSURANCE CO. LTD.MAR2021FUT</t>
  </si>
  <si>
    <t>INDIAN RAILWAY CATERING AND TOURISM CORPORATION LTD.MAR2021FUT</t>
  </si>
  <si>
    <t>JINDAL STEEL &amp; POWER LTD.MAR2021FUT</t>
  </si>
  <si>
    <t>JSW STEEL LTD.FEB2021FUT</t>
  </si>
  <si>
    <t>JSW STEEL LTD.MAR2021FUT</t>
  </si>
  <si>
    <t>JUBILANT FOODWORKS LTD.FEB2021FUT</t>
  </si>
  <si>
    <t>JUBILANT FOODWORKS LTD.MAR2021FUT</t>
  </si>
  <si>
    <t>KOTAK MAHINDRA BANK LTD.FEB2021FUT</t>
  </si>
  <si>
    <t>KOTAK MAHINDRA BANK LTD.MAR2021FUT</t>
  </si>
  <si>
    <t>LUPIN LTD.FEB2021FUT</t>
  </si>
  <si>
    <t>LUPIN LTD.MAR2021FUT</t>
  </si>
  <si>
    <t>LARSEN &amp; TOUBRO LTD.FEB2021FUT</t>
  </si>
  <si>
    <t>LARSEN &amp; TOUBRO LTD.MAR2021FUT</t>
  </si>
  <si>
    <t>LIC HOUSING FINANCE LTD.FEB2021FUT</t>
  </si>
  <si>
    <t>LIC HOUSING FINANCE LTD.MAR2021FUT</t>
  </si>
  <si>
    <t>MARICO LTD.FEB2021FUT</t>
  </si>
  <si>
    <t>MARICO LTD.MAR2021FUT</t>
  </si>
  <si>
    <t>MAHINDRA &amp; MAHINDRA LTD.FEB2021FUT</t>
  </si>
  <si>
    <t>MAHINDRA &amp; MAHINDRA LTD.MAR2021FUT</t>
  </si>
  <si>
    <t>BOSCH LTD.FEB2021FUT</t>
  </si>
  <si>
    <t>BOSCH LTD.MAR2021FUT</t>
  </si>
  <si>
    <t>MRF LTD.FEB2021FUT</t>
  </si>
  <si>
    <t>MRF LTD.MAR2021FUT</t>
  </si>
  <si>
    <t>MARUTI SUZUKI INDIA LTD.FEB2021FUT</t>
  </si>
  <si>
    <t>MARUTI SUZUKI INDIA LTD.MAR2021FUT</t>
  </si>
  <si>
    <t>MOTHERSON SUMI SYSTEMS LTD.FEB2021FUT</t>
  </si>
  <si>
    <t>MOTHERSON SUMI SYSTEMS LTD.MAR2021FUT</t>
  </si>
  <si>
    <t>THE RAMCO CEMENTS LTD.FEB2021FUT</t>
  </si>
  <si>
    <t>THE RAMCO CEMENTS LTD.MAR2021FUT</t>
  </si>
  <si>
    <t>MINDTREE LTD.FEB2021FUT</t>
  </si>
  <si>
    <t>MINDTREE LTD.MAR2021FUT</t>
  </si>
  <si>
    <t>ADANI PORTS AND SPECIAL ECONOMIC ZONE LTD.FEB2021FUT</t>
  </si>
  <si>
    <t>ADANI PORTS AND SPECIAL ECONOMIC ZONE LTD.MAR2021FUT</t>
  </si>
  <si>
    <t>MAX FINANCIAL SERVICES LTD.FEB2021FUT</t>
  </si>
  <si>
    <t>MAX FINANCIAL SERVICES LTD.MAR2021FUT</t>
  </si>
  <si>
    <t>MANAPPURAM FINANCE LTD.FEB2021FUT</t>
  </si>
  <si>
    <t>MANAPPURAM FINANCE LTD.MAR2021FUT</t>
  </si>
  <si>
    <t>MUTHOOT FINANCE LTD.FEB2021FUT</t>
  </si>
  <si>
    <t>MUTHOOT FINANCE LTD.MAR2021FUT</t>
  </si>
  <si>
    <t>MAHANAGAR GAS LTD.FEB2021FUT</t>
  </si>
  <si>
    <t>MAHANAGAR GAS LTD.MAR2021FUT</t>
  </si>
  <si>
    <t>NATIONAL ALUMINIUM CO. LTD.FEB2021FUT</t>
  </si>
  <si>
    <t>NATIONAL ALUMINIUM CO. LTD.MAR2021FUT</t>
  </si>
  <si>
    <t>NESTLE INDIA LTD.FEB2021FUT</t>
  </si>
  <si>
    <t>NESTLE INDIA LTD.MAR2021FUT</t>
  </si>
  <si>
    <t>PIRAMAL ENTERPRISES LTD.FEB2021FUT</t>
  </si>
  <si>
    <t>PIRAMAL ENTERPRISES LTD.MAR2021FUT</t>
  </si>
  <si>
    <t>NTPC Ltd.FEB2021FUT</t>
  </si>
  <si>
    <t>NTPC Ltd.MAR2021FUT</t>
  </si>
  <si>
    <t>COFORGE LTD.FEB2021FUT</t>
  </si>
  <si>
    <t>NMDC LTD.FEB2021FUT</t>
  </si>
  <si>
    <t>NMDC LTD.MAR2021FUT</t>
  </si>
  <si>
    <t>PIDILITE INDUSTRIES  LTD.FEB2021FUT</t>
  </si>
  <si>
    <t>PIDILITE INDUSTRIES  LTD.MAR2021FUT</t>
  </si>
  <si>
    <t>PUNJAB NATIONAL BANKFEB2021FUT</t>
  </si>
  <si>
    <t>PUNJAB NATIONAL BANKMAR2021FUT</t>
  </si>
  <si>
    <t>POWER FINANCE CORPORATION  LTD.FEB2021FUT</t>
  </si>
  <si>
    <t>POWER FINANCE CORPORATION  LTD.MAR2021FUT</t>
  </si>
  <si>
    <t>PAGE INDUSTRIES LTD.FEB2021FUT</t>
  </si>
  <si>
    <t>PAGE INDUSTRIES LTD.MAR2021FUT</t>
  </si>
  <si>
    <t>POWER GRID CORPORATION OF INDIA LTD.FEB2021FUT</t>
  </si>
  <si>
    <t>PETRONET LNG LTD.FEB2021FUT</t>
  </si>
  <si>
    <t>PETRONET LNG LTD.MAR2021FUT</t>
  </si>
  <si>
    <t>RELIANCE INDUSTRIES LTD.FEB2021FUT</t>
  </si>
  <si>
    <t>RELIANCE INDUSTRIES LTD.MAR2021FUT</t>
  </si>
  <si>
    <t>REC LTD.FEB2021FUT</t>
  </si>
  <si>
    <t>SUN PHARMACEUTICAL INDUSTRIES LTD.FEB2021FUT</t>
  </si>
  <si>
    <t>SUN PHARMACEUTICAL INDUSTRIES LTD.MAR2021FUT</t>
  </si>
  <si>
    <t>SIEMENS LTD.FEB2021FUT</t>
  </si>
  <si>
    <t>SIEMENS LTD.MAR2021FUT</t>
  </si>
  <si>
    <t>STATE BANK OF INDIAFEB2021FUT</t>
  </si>
  <si>
    <t>STATE BANK OF INDIAMAR2021FUT</t>
  </si>
  <si>
    <t>STEEL AUTHORITY INDIA LTD.FEB2021FUT</t>
  </si>
  <si>
    <t>STEEL AUTHORITY INDIA LTD.MAR2021FUT</t>
  </si>
  <si>
    <t>VEDANTA LTD.FEB2021FUT</t>
  </si>
  <si>
    <t>VEDANTA LTD.MAR2021FUT</t>
  </si>
  <si>
    <t>SHREE CEMENT LTD.FEB2021FUT</t>
  </si>
  <si>
    <t>SHREE CEMENT LTD.MAR2021FUT</t>
  </si>
  <si>
    <t>SRF LTD.FEB2021FUT</t>
  </si>
  <si>
    <t>SRF LTD.MAR2021FUT</t>
  </si>
  <si>
    <t>SUN TV NETWORK LTD.FEB2021FUT</t>
  </si>
  <si>
    <t>SUN TV NETWORK LTD.MAR2021FUT</t>
  </si>
  <si>
    <t>SHRIRAM TRANSPORT FINANCE CO LTD.FEB2021FUT</t>
  </si>
  <si>
    <t>SHRIRAM TRANSPORT FINANCE CO LTD.MAR2021FUT</t>
  </si>
  <si>
    <t>SBI LIFE INSURANCE COMPANY LTD.FEB2021FUT</t>
  </si>
  <si>
    <t>SBI LIFE INSURANCE COMPANY LTD.MAR2021FUT</t>
  </si>
  <si>
    <t>TATA CHEMICALS LTD.FEB2021FUT</t>
  </si>
  <si>
    <t>TATA CHEMICALS LTD.MAR2021FUT</t>
  </si>
  <si>
    <t>TATA MOTORS LTD.FEB2021FUT</t>
  </si>
  <si>
    <t>TATA MOTORS LTD.MAR2021FUT</t>
  </si>
  <si>
    <t>TATA STEEL LTD.APR2021FUT</t>
  </si>
  <si>
    <t>TATA STEEL LTD.FEB2021FUT</t>
  </si>
  <si>
    <t>TATA STEEL LTD.MAR2021FUT</t>
  </si>
  <si>
    <t>TATA CONSUMER PRODUCTS LTD.FEB2021FUT</t>
  </si>
  <si>
    <t>TATA CONSUMER PRODUCTS LTD.MAR2021FUT</t>
  </si>
  <si>
    <t>TATA POWER COMPANY LTD.FEB2021FUT</t>
  </si>
  <si>
    <t>TATA POWER COMPANY LTD.MAR2021FUT</t>
  </si>
  <si>
    <t>TVS MOTOR COMPANY LTD.FEB2021FUT</t>
  </si>
  <si>
    <t>TVS MOTOR COMPANY LTD.MAR2021FUT</t>
  </si>
  <si>
    <t>TITAN COMPANY LTD.FEB2021FUT</t>
  </si>
  <si>
    <t>TITAN COMPANY LTD.MAR2021FUT</t>
  </si>
  <si>
    <t>TATA CONSULTANCY SERVICES LTD.FEB2021FUT</t>
  </si>
  <si>
    <t>TATA CONSULTANCY SERVICES LTD.MAR2021FUT</t>
  </si>
  <si>
    <t>TECH MAHINDRA LTD.FEB2021FUT</t>
  </si>
  <si>
    <t>TECH MAHINDRA LTD.MAR2021FUT</t>
  </si>
  <si>
    <t>TORRENT PHARMACEUTICALS LTD.FEB2021FUT</t>
  </si>
  <si>
    <t>TORRENT PHARMACEUTICALS LTD.MAR2021FUT</t>
  </si>
  <si>
    <t>TORRENT POWER LTD.FEB2021FUT</t>
  </si>
  <si>
    <t>TORRENT POWER LTD.MAR2021FUT</t>
  </si>
  <si>
    <t>UPL LTD.FEB2021FUT</t>
  </si>
  <si>
    <t>UPL LTD.MAR2021FUT</t>
  </si>
  <si>
    <t>ULTRATECH CEMENT LTD.FEB2021FUT</t>
  </si>
  <si>
    <t>ULTRATECH CEMENT LTD.MAR2021FUT</t>
  </si>
  <si>
    <t>UNITED SPIRITS LTD.FEB2021FUT</t>
  </si>
  <si>
    <t>UNITED SPIRITS LTD.MAR2021FUT</t>
  </si>
  <si>
    <t>VOLTAS LTD.FEB2021FUT</t>
  </si>
  <si>
    <t>VOLTAS LTD.MAR2021FUT</t>
  </si>
  <si>
    <t>WIPRO LTD.FEB2021FUT</t>
  </si>
  <si>
    <t>ZEE ENTERTAINMENT ENTERPRISES LTD.FEB2021FUT</t>
  </si>
  <si>
    <t>ZEE ENTERTAINMENT ENTERPRISES LTD.MAR2021FUT</t>
  </si>
  <si>
    <t>ASHOK LEYLAND LTD.APR2021FUT</t>
  </si>
  <si>
    <t>ASIAN PAINTS (INDIA) LTD.APR2021FUT</t>
  </si>
  <si>
    <t>ACC LTD.APR2021FUT</t>
  </si>
  <si>
    <t>AUROBINDO PHARMA LTD.APR2021FUT</t>
  </si>
  <si>
    <t>ALKEM LABORATORIES LTD.APR2021FUT</t>
  </si>
  <si>
    <t>APOLLO TYRES LTD.APR2021FUT</t>
  </si>
  <si>
    <t>AU SMALL FINANCE BANK LTD.MAR2021FUT</t>
  </si>
  <si>
    <t>ADANI ENTERPRISES LTD.APR2021FUT</t>
  </si>
  <si>
    <t>BATA INDIA LTD.APR2021FUT</t>
  </si>
  <si>
    <t>BHARAT ELECTRONICS LTD.APR2021FUT</t>
  </si>
  <si>
    <t>BHARAT FORGE LTD.APR2021FUT</t>
  </si>
  <si>
    <t>BHARAT PETROLEUM CORPORATION LTD.APR2021FUT</t>
  </si>
  <si>
    <t>BANK OF BARODAMAR2021FUT</t>
  </si>
  <si>
    <t>BIOCON LTD.APR2021FUT</t>
  </si>
  <si>
    <t>BAJAJ FINSERV LTD.APR2021FUT</t>
  </si>
  <si>
    <t>BAJAJ AUTO LTD.APR2021FUT</t>
  </si>
  <si>
    <t>BERGER PAINTS INDIA LTD.APR2021FUT</t>
  </si>
  <si>
    <t>INDUS TOWERS LTD.MAR2021FUT</t>
  </si>
  <si>
    <t>CIPLA LTD.APR2021FUT</t>
  </si>
  <si>
    <t>CADILA HEALTHCARE LTD.APR2021FUT</t>
  </si>
  <si>
    <t>CONTAINER CORPORATION OF INDIA LTD.APR2021FUT</t>
  </si>
  <si>
    <t>COAL INDIA LTD.APR2021FUT</t>
  </si>
  <si>
    <t>COAL INDIA LTD.MAR2021FUT</t>
  </si>
  <si>
    <t>CITY UNION BANK LTD.MAR2021FUT</t>
  </si>
  <si>
    <t>DR REDDYs LABORATORIES LTD.APR2021FUT</t>
  </si>
  <si>
    <t>DABUR INDIA LTD.APR2021FUT</t>
  </si>
  <si>
    <t>DIVI LABORATORIES LTD.APR2021FUT</t>
  </si>
  <si>
    <t>EXIDE INDUSTRIES LTD.APR2021FUT</t>
  </si>
  <si>
    <t>GRASIM INDUSTRIES LTD.APR2021FUT</t>
  </si>
  <si>
    <t>GODREJ CONSUMER PRODUCTS LTD.APR2021FUT</t>
  </si>
  <si>
    <t>GUJARAT GAS LTD.APR2021FUT</t>
  </si>
  <si>
    <t>GUJARAT GAS LTD.MAR2021FUT</t>
  </si>
  <si>
    <t>GRANULES INDIA LTD.MAR2021FUT</t>
  </si>
  <si>
    <t>HINDUSTAN UNILEVER LTD.APR2021FUT</t>
  </si>
  <si>
    <t>HAVELLS INDIA LTD.APR2021FUT</t>
  </si>
  <si>
    <t>HDFC ASSET MANAGEMENT COMPANY LTD.APR2021FUT</t>
  </si>
  <si>
    <t>HDFC ASSET MANAGEMENT COMPANY LTD.MAR2021FUT</t>
  </si>
  <si>
    <t>INDIAN OIL CORPORATION LTD.APR2021FUT</t>
  </si>
  <si>
    <t>ITC LTD.APR2021FUT</t>
  </si>
  <si>
    <t>INFO EDGE (INDIA) LTD.APR2021FUT</t>
  </si>
  <si>
    <t>ICICI LOMBARD GENERAL INSURANCE CO. LTD.APR2021FUT</t>
  </si>
  <si>
    <t>INDIAN RAILWAY CATERING AND TOURISM CORPORATION LTD.APR2021FUT</t>
  </si>
  <si>
    <t>JINDAL STEEL &amp; POWER LTD.APR2021FUT</t>
  </si>
  <si>
    <t>JSW STEEL LTD.APR2021FUT</t>
  </si>
  <si>
    <t>LUPIN LTD.APR2021FUT</t>
  </si>
  <si>
    <t>LIC HOUSING FINANCE LTD.APR2021FUT</t>
  </si>
  <si>
    <t>LARSEN &amp; TOUBRO INFOTECH LTD.MAR2021FUT</t>
  </si>
  <si>
    <t>MARICO LTD.APR2021FUT</t>
  </si>
  <si>
    <t>BOSCH LTD.APR2021FUT</t>
  </si>
  <si>
    <t>MPHASIS LTD.APR2021FUT</t>
  </si>
  <si>
    <t>MPHASIS LTD.MAR2021FUT</t>
  </si>
  <si>
    <t>MOTHERSON SUMI SYSTEMS LTD.APR2021FUT</t>
  </si>
  <si>
    <t>THE RAMCO CEMENTS LTD.APR2021FUT</t>
  </si>
  <si>
    <t>MANAPPURAM FINANCE LTD.APR2021FUT</t>
  </si>
  <si>
    <t>MAHANAGAR GAS LTD.APR2021FUT</t>
  </si>
  <si>
    <t>NESTLE INDIA LTD.APR2021FUT</t>
  </si>
  <si>
    <t>NTPC Ltd.APR2021FUT</t>
  </si>
  <si>
    <t>NMDC LTD.APR2021FUT</t>
  </si>
  <si>
    <t>PIDILITE INDUSTRIES  LTD.APR2021FUT</t>
  </si>
  <si>
    <t>POWER FINANCE CORPORATION  LTD.APR2021FUT</t>
  </si>
  <si>
    <t>PAGE INDUSTRIES LTD.APR2021FUT</t>
  </si>
  <si>
    <t>POWER GRID CORPORATION OF INDIA LTD.APR2021FUT</t>
  </si>
  <si>
    <t>POWER GRID CORPORATION OF INDIA LTD.MAR2021FUT</t>
  </si>
  <si>
    <t>PETRONET LNG LTD.APR2021FUT</t>
  </si>
  <si>
    <t>RELIANCE INDUSTRIES LTD.APR2021FUT</t>
  </si>
  <si>
    <t>REC LTD.APR2021FUT</t>
  </si>
  <si>
    <t>SIEMENS LTD.APR2021FUT</t>
  </si>
  <si>
    <t>STEEL AUTHORITY INDIA LTD.APR2021FUT</t>
  </si>
  <si>
    <t>SHREE CEMENT LTD.APR2021FUT</t>
  </si>
  <si>
    <t>SRF LTD.APR2021FUT</t>
  </si>
  <si>
    <t>SHRIRAM TRANSPORT FINANCE CO LTD.APR2021FUT</t>
  </si>
  <si>
    <t>SBI LIFE INSURANCE COMPANY LTD.APR2021FUT</t>
  </si>
  <si>
    <t>TATA MOTORS LTD.APR2021FUT</t>
  </si>
  <si>
    <t>TATA CONSUMER PRODUCTS LTD.APR2021FUT</t>
  </si>
  <si>
    <t>TATA POWER COMPANY LTD.APR2021FUT</t>
  </si>
  <si>
    <t>TITAN COMPANY LTD.APR2021FUT</t>
  </si>
  <si>
    <t>TATA CONSULTANCY SERVICES LTD.APR2021FUT</t>
  </si>
  <si>
    <t>TECH MAHINDRA LTD.APR2021FUT</t>
  </si>
  <si>
    <t>UNITED SPIRITS LTD.APR2021FUT</t>
  </si>
  <si>
    <t>WIPRO LTD.MAR2021FUT</t>
  </si>
  <si>
    <t>ZEE ENTERTAINMENT ENTERPRISES LTD.APR2021FUT</t>
  </si>
  <si>
    <t>Total Number of Contracts where stock futures were sold :</t>
  </si>
  <si>
    <t xml:space="preserve"> Rs. </t>
  </si>
  <si>
    <t>Net Profit/(Net Loss) on all contracts combined  :</t>
  </si>
  <si>
    <t>* This reflects profit/loss only on one leg of arbitrage position. This does not reflect actual profit/loss incurred to the Scheme.</t>
  </si>
  <si>
    <t xml:space="preserve">Other than Hedging positions through futures as on </t>
  </si>
  <si>
    <t>Long/Short (Units)</t>
  </si>
  <si>
    <t xml:space="preserve">Total exposure due to futures (non hedging positions) as a %age of net assets </t>
  </si>
  <si>
    <t>Squared Off/expired  during the period:</t>
  </si>
  <si>
    <t>Nos.</t>
  </si>
  <si>
    <t>Gross Notional Value of Contracts where stock futures were bought:</t>
  </si>
  <si>
    <t>Rs.</t>
  </si>
  <si>
    <t>Net Profit/(Net Loss) on all contracts combined (Rs.) :</t>
  </si>
  <si>
    <t>Total % of Existing assets hedged through futures :</t>
  </si>
  <si>
    <t>Gross Notional Value of Contracts where stock futures were Sold :</t>
  </si>
  <si>
    <t>Gross Notional Value of Contracts where stock futures were Bought :</t>
  </si>
  <si>
    <t>HINDUSTAN UNILEVER LTD.OCT2020FUT</t>
  </si>
  <si>
    <t>AXIS BANK LTDFEB2021FUT</t>
  </si>
  <si>
    <t>GRASIM INDUSTRIES LTDFEB2021FUT</t>
  </si>
  <si>
    <t>L&amp;T FINANCE HOLDINGS LTD.MAR2021FUT</t>
  </si>
  <si>
    <t>Total Number of Contracts where stock futures were Sold :</t>
  </si>
  <si>
    <t>Net Profit/(Net Loss) on all contracts combined :</t>
  </si>
  <si>
    <t>@</t>
  </si>
  <si>
    <t>@ Included in Total Margins provided in Table 'Disclosure of Funds parked in short term deposits as Margin Deposit as of 31st March 2021.</t>
  </si>
  <si>
    <t>BANK NIFTY APR 2021 FUTURE</t>
  </si>
  <si>
    <t>Total Number of Contracts where  futures  were bought :</t>
  </si>
  <si>
    <t>Total Number of Contracts where  futures were sold :</t>
  </si>
  <si>
    <t>Gross Notional Value of Contracts where  futures were bought:</t>
  </si>
  <si>
    <t>Gross Notional Value of Contracts where  futures were sold:</t>
  </si>
  <si>
    <t>BANK NIFTY OCT 2020 FUT</t>
  </si>
  <si>
    <t>BANK NIFTY NOVEMBER 2020 FUTURE</t>
  </si>
  <si>
    <t>BANK NIFTY DEC 2020 FUT</t>
  </si>
  <si>
    <t>BANK NIFTY JAN 2021 FUT</t>
  </si>
  <si>
    <t>BANK NIFTY FEBRUARY 2021 FUTURE</t>
  </si>
  <si>
    <t>BANK NIFTY MARCH 2021 FUTURE</t>
  </si>
  <si>
    <t>Net Profit/(Net Loss) on all contracts combined  (Rs):</t>
  </si>
  <si>
    <t>Total Number of Contracts where stock futures  were bought :</t>
  </si>
  <si>
    <t>Gross Notional Value of Contracts where stock futures were sold:</t>
  </si>
  <si>
    <t>No.</t>
  </si>
  <si>
    <t>HINDUSTAN UNILEVER LTD.AR2021FUT</t>
  </si>
  <si>
    <t>ICICI BANK LTD.SEMAR2021FUT</t>
  </si>
  <si>
    <t>LUPIN LTD.AR2021FUT</t>
  </si>
  <si>
    <t>TATA CONSULTANCY SERVICES LTD.SEMAR2021FUT</t>
  </si>
  <si>
    <t>ULTRATECH CEMENT LTD.SEMAR2021FUT</t>
  </si>
  <si>
    <t xml:space="preserve">^ Hedging positions through Commodity futures (ETCDs) as on </t>
  </si>
  <si>
    <t>Total exposure due to commodity futures (ETCDs) (Hedging Positions)  as a % age of net assets:</t>
  </si>
  <si>
    <t xml:space="preserve">Other than Hedging positions through Commodity futures (ETCD) as on </t>
  </si>
  <si>
    <t>Long/Short (Lots)</t>
  </si>
  <si>
    <t xml:space="preserve">Total exposure due to Commodity futures (non hedging positions) as a %age of net assets </t>
  </si>
  <si>
    <t>Total Number of Contracts where Commodities futures (ETCDs) were Bought:</t>
  </si>
  <si>
    <t>ALUMINIUM (5 MT-5000 GMS) COMMODITYNOV2020FUT</t>
  </si>
  <si>
    <t>ALUMINIUM (5 MT-5000 GMS) COMMODITYOCT2020FUT</t>
  </si>
  <si>
    <t>CASTOR SEED DEESA (10 MT-100QTLS) COMMODITYNOV2020FUT</t>
  </si>
  <si>
    <t>COTTON SEED OIL CAKE AKOLA (10 MT 100 QTLS) COMMDEC2020FUT</t>
  </si>
  <si>
    <t>COTTON SEED OIL CAKE AKOLA (10 MT 100 QTLS) COMMJAN2021FUT</t>
  </si>
  <si>
    <t>COPPER (2500 KGS) COMMODITYDEC2020FUT</t>
  </si>
  <si>
    <t>COPPER (2500 KGS) COMMODITYNOV2020FUT</t>
  </si>
  <si>
    <t>COPPER (2500 KGS) COMMODITYOCT2020FUT</t>
  </si>
  <si>
    <t>CRUDE OIL (100 BARRELS) COMMODITYDEC2020FUT</t>
  </si>
  <si>
    <t>CRUDE OIL (100 BARRELS) COMMODITYNOV2020FUT</t>
  </si>
  <si>
    <t>CRUDE OIL (100 BARRELS) COMMODITYOCT2020FUT</t>
  </si>
  <si>
    <t>GOLD (1 KG-1000 GMS) COMMODITYDEC2020FUT</t>
  </si>
  <si>
    <t>GOLD (1 KG-1000 GMS) COMMODITYFEB2021FUT</t>
  </si>
  <si>
    <t>GOLD (1 KG-1000 GMS) COMMODITYOCT2020FUT</t>
  </si>
  <si>
    <t>GOLD MINI (100 GRAMS) COMMODITYDEC2020FUT</t>
  </si>
  <si>
    <t>GOLD MINI (100 GRAMS) COMMODITYNOV2020FUT</t>
  </si>
  <si>
    <t>GUAR GUM JODHPUR (5 MT - 50 QTLS) COMMODITYNOV2020FUT</t>
  </si>
  <si>
    <t>GUAR SEED10 JODHPUR (10 MT 100 QTLS) COMMODITYNOV2020FUT</t>
  </si>
  <si>
    <t>JEERA UNJHA (3 MT 30 QTLS) COMMODITYDEC2020FUT</t>
  </si>
  <si>
    <t>JEERA UNJHA (3 MT 30 QTLS) COMMODITYNOV2020FUT</t>
  </si>
  <si>
    <t>KAPAS RAJKOT (200 MOUNDS OF 20KG EACH) COMMODITYAPR2021FUT</t>
  </si>
  <si>
    <t>LEAD (5 MT 5000 GMS) COMMODITYNOV2020FUT</t>
  </si>
  <si>
    <t>LEAD (5 MT 5000 GMS) COMMODITYOCT2020FUT</t>
  </si>
  <si>
    <t>NICKEL (1500 KGS) COMMODITYDEC2020FUT</t>
  </si>
  <si>
    <t>NICKEL (1500 KGS) COMMODITYNOV2020FUT</t>
  </si>
  <si>
    <t>NICKEL (1500 KGS) COMMODITYOCT2020FUT</t>
  </si>
  <si>
    <t>SOYABEAN INDORE (10 MT 100 QTLS) COMMODITYDEC2020FUT</t>
  </si>
  <si>
    <t>SOYABEAN INDORE (10 MT 100 QTLS) COMMODITYJAN2021FUT</t>
  </si>
  <si>
    <t>SOYABEAN INDORE (10 MT 100 QTLS) COMMODITYNOV2020FUT</t>
  </si>
  <si>
    <t>SOYABEAN INDORE (10 MT 100 QTLS) COMMODITYOCT2020FUT</t>
  </si>
  <si>
    <t>SOY OIL INDORE (5 MT 5000KGS) COMMODITYDEC2020FUT</t>
  </si>
  <si>
    <t>SOY OIL INDORE (5 MT 5000KGS) COMMODITYNOV2020FUT</t>
  </si>
  <si>
    <t>SOY OIL INDORE (5 MT 5000KGS) COMMODITYOCT2020FUT</t>
  </si>
  <si>
    <t>TURMERIC NIZAMABAD (5 MT - 50 QTLS) COMMODITYNOV2020FUT</t>
  </si>
  <si>
    <t>ZINC (5 MT-5000 GMS) COMMODITYNOV2020FUT</t>
  </si>
  <si>
    <t>ALUMINIUM (5 MT-5000 GMS) COMMODITYDEC2020FUT</t>
  </si>
  <si>
    <t>CASTOR SEED DEESA (10 MT-100QTLS) COMMODITYDEC2020FUT</t>
  </si>
  <si>
    <t>COPPER (2500 KGS) COMMODITYJAN2021FUT</t>
  </si>
  <si>
    <t>COTTON 29MM (25 BALES 170 KG EACH) COMMNOV2020FUT</t>
  </si>
  <si>
    <t>CRUDE PALM OIL KANDLA(10 MT 10000 KGS) COMMODITYDEC2020FUT</t>
  </si>
  <si>
    <t>CRUDE PALM OIL KANDLA(10 MT 10000 KGS) COMMODITYJAN2021FUT</t>
  </si>
  <si>
    <t>CRUDE PALM OIL KANDLA(10 MT 10000 KGS) COMMODITYNOV2020FUT</t>
  </si>
  <si>
    <t>GOLD MINI (100 GRAMS) COMMODITYFEB2021FUT</t>
  </si>
  <si>
    <t>GOLD MINI (100 GRAMS) COMMODITYJAN2021FUT</t>
  </si>
  <si>
    <t>GUAR SEED10 JODHPUR (10 MT 100 QTLS) COMMODITYDEC2020FUT</t>
  </si>
  <si>
    <t>LEAD (5 MT 5000 GMS) COMMODITYDEC2020FUT</t>
  </si>
  <si>
    <t>METAL MCX INDEXDEC2020FUT</t>
  </si>
  <si>
    <t>NATURAL GAS (1250 mmBtu) COMMODITYJAN2021FUT</t>
  </si>
  <si>
    <t>AGRICULTURE NCX INDEX NOV2020FUT</t>
  </si>
  <si>
    <t>RAPE MUSTARD SEED JAIPUR (10 MT -100 QTLS) COMMODITYDEC2020FUT</t>
  </si>
  <si>
    <t>RAPE MUSTARD SEED JAIPUR (10 MT -100 QTLS) COMMODITYJAN2021FUT</t>
  </si>
  <si>
    <t>SOY OIL INDORE (5 MT 5000KGS) COMMODITYJAN2021FUT</t>
  </si>
  <si>
    <t>TURMERIC NIZAMABAD (5 MT - 50 QTLS) COMMODITYDEC2020FUT</t>
  </si>
  <si>
    <t>ZINC (5 MT-5000 GMS) COMMODITYDEC2020FUT</t>
  </si>
  <si>
    <t>COTTON 29MM (25 BALES 170 KG EACH) COMMDEC2020FUT</t>
  </si>
  <si>
    <t>COTTON 29MM (25 BALES 170 KG EACH) COMMJAN2021FUT</t>
  </si>
  <si>
    <t>CRUDE OIL (100 BARRELS) COMMODITYJAN2021FUT</t>
  </si>
  <si>
    <t>GUAR GUM JODHPUR (5 MT - 50 QTLS) COMMODITYDEC2020FUT</t>
  </si>
  <si>
    <t>GUAR GUM JODHPUR (5 MT - 50 QTLS) COMMODITYJAN2021FUT</t>
  </si>
  <si>
    <t>BULLION MCX INDEXDEC2020FUT</t>
  </si>
  <si>
    <t>BULLION MCX INDEXJAN2021FUT</t>
  </si>
  <si>
    <t>NICKEL (1500 KGS) COMMODITYJAN2021FUT</t>
  </si>
  <si>
    <t>SILVER (30 KG) COMMODITYDEC2020FUT</t>
  </si>
  <si>
    <t>SILVER (30 KG) COMMODITYMAY2021FUT</t>
  </si>
  <si>
    <t>ZINC (5 MT-5000 GMS) COMMODITYJAN2021FUT</t>
  </si>
  <si>
    <t>CASTOR SEED DEESA (10 MT-100QTLS) COMMODITYJAN2021FUT</t>
  </si>
  <si>
    <t>CRUDE PALM OIL KANDLA(10 MT 10000 KGS) COMMODITYFEB2021FUT</t>
  </si>
  <si>
    <t>GOLD (1 KG-1000 GMS) COMMODITYAPR2021FUT</t>
  </si>
  <si>
    <t>GOLD MINI (100 GRAMS) COMMODITYMAR2021FUT</t>
  </si>
  <si>
    <t>GUAR GUM JODHPUR (5 MT - 50 QTLS) COMMODITYFEB2021FUT</t>
  </si>
  <si>
    <t>JEERA UNJHA (3 MT 30 QTLS) COMMODITYMAR2021FUT</t>
  </si>
  <si>
    <t>LEAD (5 MT 5000 GMS) COMMODITYJAN2021FUT</t>
  </si>
  <si>
    <t>BULLION MCX INDEXFEB2021FUT</t>
  </si>
  <si>
    <t>RAPE MUSTARD SEED JAIPUR (10 MT -100 QTLS) COMMODITYMAY2021FUT</t>
  </si>
  <si>
    <t>SILVER (30 KG) COMMODITYMAR2021FUT</t>
  </si>
  <si>
    <t>SOY OIL INDORE (5 MT 5000KGS) COMMODITYAPR2021FUT</t>
  </si>
  <si>
    <t>SOY OIL INDORE (5 MT 5000KGS) COMMODITYMAR2021FUT</t>
  </si>
  <si>
    <t>TURMERIC NIZAMABAD (5 MT - 50 QTLS) COMMODITYAPR2021FUT</t>
  </si>
  <si>
    <t>ZINC (5 MT-5000 GMS) COMMODITYFEB2021FUT</t>
  </si>
  <si>
    <t>BULLION MCX INDEXMAR2021FUT</t>
  </si>
  <si>
    <t>COTTON 29MM (25 BALES 170 KG EACH) COMMAPR2021FUT</t>
  </si>
  <si>
    <t>COTTON 29MM (25 BALES 170 KG EACH) COMMFEB2021FUT</t>
  </si>
  <si>
    <t>COTTON 29MM (25 BALES 170 KG EACH) COMMMAR2021FUT</t>
  </si>
  <si>
    <t>COTTON SEED OIL CAKE AKOLA (10 MT 100 QTLS) COMMAPR2021FUT</t>
  </si>
  <si>
    <t>COTTON SEED OIL CAKE AKOLA (10 MT 100 QTLS) COMMFEB2021FUT</t>
  </si>
  <si>
    <t>COTTON SEED OIL CAKE AKOLA (10 MT 100 QTLS) COMMMAR2021FUT</t>
  </si>
  <si>
    <t>COTTON SEED OIL CAKE AKOLA (10 MT 100 QTLS) COMMMAY2021FUT</t>
  </si>
  <si>
    <t>CRUDE OIL (100 BARRELS) COMMODITYFEB2021FUT</t>
  </si>
  <si>
    <t>CRUDE OIL (100 BARRELS) COMMODITYMAR2021FUT</t>
  </si>
  <si>
    <t>GOLD (1 KG-1000 GMS) COMMODITYJUN2021FUT</t>
  </si>
  <si>
    <t>GOLD MINI (100 GRAMS) COMMODITYAPR2021FUT</t>
  </si>
  <si>
    <t>GUAR GUM JODHPUR (5 MT - 50 QTLS) COMMODITYMAR2021FUT</t>
  </si>
  <si>
    <t>GUAR SEED10 JODHPUR (10 MT 100 QTLS) COMMODITYFEB2021FUT</t>
  </si>
  <si>
    <t>GUAR SEED10 JODHPUR (10 MT 100 QTLS) COMMODITYMAR2021FUT</t>
  </si>
  <si>
    <t>RAPE MUSTARD SEED JAIPUR (10 MT -100 QTLS) COMMODITYAPR2021FUT</t>
  </si>
  <si>
    <t>RAPE MUSTARD SEED JAIPUR (10 MT -100 QTLS) COMMODITYFEB2021FUT</t>
  </si>
  <si>
    <t>RAPE MUSTARD SEED JAIPUR (10 MT -100 QTLS) COMMODITYJUN2021FUT</t>
  </si>
  <si>
    <t>SILVER MINI (5 KGS) COMMODITYAPR2021FUT</t>
  </si>
  <si>
    <t>SILVER MINI (5 KGS) COMMODITYFEB2021FUT</t>
  </si>
  <si>
    <t>SOY OIL INDORE (5 MT 5000KGS) COMMODITYMAY2021FUT</t>
  </si>
  <si>
    <t>ZINC (5 MT-5000 GMS) COMMODITYMAR2021FUT</t>
  </si>
  <si>
    <t>AGRICULTURE NCX INDEX MAR2021FUT</t>
  </si>
  <si>
    <t>BULLION MCX INDEXCXMAR2021FUT</t>
  </si>
  <si>
    <t>CASTOR SEED DEESA (10 MT-100QTLS) COMMODITYPR2021FUT</t>
  </si>
  <si>
    <t>CASTOR SEED DEESA (10 MT-100QTLS) COMMODITYY2021FUT</t>
  </si>
  <si>
    <t>COTTON 29MM (25 BALES 170 KG EACH) COMMR2021FUT</t>
  </si>
  <si>
    <t>COTTON 29MM (25 BALES 170 KG EACH) COMMY2021FUT</t>
  </si>
  <si>
    <t>GOLD (1 KG-1000 GMS) COMMODITY021FUT</t>
  </si>
  <si>
    <t>GOLD (1 KG-1000 GMS) COMMODITYN2021FUT</t>
  </si>
  <si>
    <t>GOLD MINI (100 GRAMS) COMMODITYAY2021FUT</t>
  </si>
  <si>
    <t>GOLD MINI (100 GRAMS) COMMODITYPR2021FUT</t>
  </si>
  <si>
    <t>GUAR SEED10 JODHPUR (10 MT 100 QTLS) COMMODITYCXMAR2021FUT</t>
  </si>
  <si>
    <t>NATURAL GAS (1250 mmBtu) COMMODITYAPR2021FUT</t>
  </si>
  <si>
    <t>NICKEL (1500 KGS) COMMODITYAR2021FUT</t>
  </si>
  <si>
    <t>NICKEL (1500 KGS) COMMODITYPR2021FUT</t>
  </si>
  <si>
    <t>RAPE MUSTARD SEED JAIPUR (10 MT -100 QTLS) COMMODITYAY2021FUT</t>
  </si>
  <si>
    <t>RAPE MUSTARD SEED JAIPUR (10 MT -100 QTLS) COMMODITYPR2021FUT</t>
  </si>
  <si>
    <t>SILVER (30 KG) COMMODITYAY2021FUT</t>
  </si>
  <si>
    <t>SOY OIL INDORE (5 MT 5000KGS) COMMODITYAR2021FUT</t>
  </si>
  <si>
    <t>SOY OIL INDORE (5 MT 5000KGS) COMMODITYAY2021FUT</t>
  </si>
  <si>
    <t>Total Number of Contracts where Commodities futures (ETCDs) were Sold:</t>
  </si>
  <si>
    <t>Gross Notional Value of Contracts where Commodities futures (ETCDs) were Bought:</t>
  </si>
  <si>
    <t>Gross Notional Value of Contracts where Commodities futures (ETCDs) were Sold:</t>
  </si>
  <si>
    <t xml:space="preserve">Other than Hedging positions through Equity futures as on </t>
  </si>
  <si>
    <t>Total Number of Contracts where futures were Bought :</t>
  </si>
  <si>
    <t>Total Number of Contracts where futures were Sold :</t>
  </si>
  <si>
    <t>Gross Notional Value of Contracts where futures were Bought:</t>
  </si>
  <si>
    <t>Gross Notional Value of Contracts where futures were Sold:</t>
  </si>
  <si>
    <t>C) MARGIN MONEY DEPOSITS</t>
  </si>
  <si>
    <t>B) MARGIN MONEY DEPOSITS</t>
  </si>
  <si>
    <t>COMMODITY &amp; EXCHANGE TRADED COMMODITY DERIVATIVES</t>
  </si>
  <si>
    <t>A) COMMODITIES PHYSICAL</t>
  </si>
  <si>
    <t>B) LISTED ON COMMODITY EXCHANGES (Quantity in Lots)</t>
  </si>
  <si>
    <t>COTTON SEED OIL CAKE AKOLA (10 MT 100 QTLS) COMM APRIL     2021 FUTURE</t>
  </si>
  <si>
    <t>COTTON SEED OIL CAKE AKOLA (10 MT 100 QTLS) COMM MAY       2021 FUTURE</t>
  </si>
  <si>
    <t>COTTON 29MM (25 BALES 170 KG EACH) COMM APRIL     2021 FUTURE</t>
  </si>
  <si>
    <t>COTTON 29MM (25 BALES 170 KG EACH) COMM MAY       2021 FUTURE</t>
  </si>
  <si>
    <t>GOLD (1 KG-1000 GMS) COMMODITY JUNE      2021 FUTURE</t>
  </si>
  <si>
    <t>GOLD MINI (100 GRAMS) COMMODITY JUNE      2021 FUTURE</t>
  </si>
  <si>
    <t>GOLD MINI (100 GRAMS) COMMODITY MAY       2021 FUTURE</t>
  </si>
  <si>
    <t>GUAR SEED10 JODHPUR (10 MT 100 QTLS) COMMODITY APRIL     2021 FUTURE</t>
  </si>
  <si>
    <t>BULLION MCX INDEX APRIL     2021 FUTURE</t>
  </si>
  <si>
    <t>NICKEL (1500 KGS) COMMODITY APRIL     2021 FUTURE</t>
  </si>
  <si>
    <t>NICKEL (1500 KGS) COMMODITY MAY       2021 FUTURE</t>
  </si>
  <si>
    <t>RAPE MUSTARD SEED JAIPUR (10 MT -100 QTLS) COMMODITY JUNE      2021 FUTURE</t>
  </si>
  <si>
    <t>RAPE MUSTARD SEED JAIPUR (10 MT -100 QTLS) COMMODITY MAY       2021 FUTURE</t>
  </si>
  <si>
    <t>SILVER (30 KG) COMMODITY MAY       2021 FUTURE</t>
  </si>
  <si>
    <t>SILVER MINI (5 KGS) COMMODITY APRIL     2021 FUTURE</t>
  </si>
  <si>
    <t>SILVER MINI (5 KGS) COMMODITY JUNE      2021 FUTURE</t>
  </si>
  <si>
    <t xml:space="preserve">GOLD COMMODITY </t>
  </si>
  <si>
    <t xml:space="preserve">GOLD </t>
  </si>
  <si>
    <t>GUAR COMMODITY</t>
  </si>
  <si>
    <t>GUAR</t>
  </si>
  <si>
    <t>BULLION MCX INDEX</t>
  </si>
  <si>
    <t>BULLION</t>
  </si>
  <si>
    <t>MUSTARD COMMODITY</t>
  </si>
  <si>
    <t xml:space="preserve">MUSTARD </t>
  </si>
  <si>
    <t>SILVER COMMODITY INDUSTRY</t>
  </si>
  <si>
    <t>COMMODITY &amp; COMMODITY RELATED TOTAL</t>
  </si>
  <si>
    <t>Tata Equity Savings Fund Regular Plan - Monthly Dividend - New Plan Name - REGULAR PLAN - MONTHLY IDCW</t>
  </si>
  <si>
    <t>Tata Equity Savings Fund Direct Plan - Monthly Dividend - New Plan Name - DIRECT - MONTHLY IDCW</t>
  </si>
  <si>
    <t>Tata Hybrid Equity Fund Regular Plan - Monthly  Dividend - New Plan Name - REGULAR PLAN - MONTHLY IDCW</t>
  </si>
  <si>
    <t>Tata Hybrid Equity Fund Direct Plan - Monthly Dividend - New Plan Name - DIRECT - MONTHLY IDCW</t>
  </si>
  <si>
    <t>Tata Equity P/E Fund Direct Plan - Dividend Trigger A (5%) - New Plan Name - DIRECT - IDCW TRIGGER A (5%)</t>
  </si>
  <si>
    <t>Tata Equity P/E Fund Direct Plan - Dividend Trigger B(10%)  - New Plan Name - DIRECT - IDCW TRIGGER B (10%)</t>
  </si>
  <si>
    <t>Tata Equity P/E Fund Regular Plan - Dividend Trigger A (5%)  - New Plan Name - REGULAR PLAN - IDCW TRIGGER A (5%)</t>
  </si>
  <si>
    <t>Tata Equity P/E Fund Regular Plan - Dividend Trigger B (10%)  - New Plan Name - REGULAR PLAN - IDCW TRIGGER B (10%)</t>
  </si>
  <si>
    <t>Total % of Existing assets hedged through equity futures :</t>
  </si>
  <si>
    <t>AVERAGE MATURITY :   2.51 YEARS</t>
  </si>
  <si>
    <t>PORTFOLIO TURNOVER RATIO: 0.40 TIMES</t>
  </si>
  <si>
    <t>None of the schemes of Tata Mutual Fund have participated in Credit Default Swaps (CDS) from October 2020 to March 2021.</t>
  </si>
  <si>
    <t>There were no Repo Transactions in Corporate Debt Securities from October 2020 to March 2021..</t>
  </si>
  <si>
    <t>There were no transactions in Interest Rate Futures (IRFs) from October 2020 to March 2021.</t>
  </si>
  <si>
    <t>AVERAGE MATURITY :   0.83 MONTHS</t>
  </si>
  <si>
    <t>AVERAGE MATURITY :   1.64 YEARS</t>
  </si>
  <si>
    <t>AVERAGE MATURITY :   1.45 YEARS</t>
  </si>
  <si>
    <t>AVERAGE MATURITY :   2.01 YEARS</t>
  </si>
  <si>
    <t>B) FOREIGN SECURITIES  / OVERSEAS ETF(S)</t>
  </si>
  <si>
    <t>FOREIGN SECURITIES  OVERSEAS ETF(S) TOTAL</t>
  </si>
  <si>
    <t>Existing Option</t>
  </si>
  <si>
    <t>New Name of the Option</t>
  </si>
  <si>
    <t>Dividend Payout</t>
  </si>
  <si>
    <t>Payout of Income Distribution cum capital withdrawaloption. (IDCW-Payout).</t>
  </si>
  <si>
    <t xml:space="preserve">TOTAL INVESTMENTS IN FOREIGN SECURITIES / ADRS / GDRS: </t>
  </si>
  <si>
    <t>TOTAL INVESTMENTS IN FOREIGN SECURITIES - ETF RS: RS.1084.05 LACS and 00.93% OF AUM</t>
  </si>
  <si>
    <t>TOTAL INVESTMENTS IN FOREIGN SECURITIES : RS.2145.41 LACS and 1.85% OF AUM</t>
  </si>
  <si>
    <t>Dividend Re-investment</t>
  </si>
  <si>
    <t>Reinvestment of Income Distribution cum capital withdrawal option. (IDCW Reinvestment).</t>
  </si>
  <si>
    <t>Dividend</t>
  </si>
  <si>
    <t>MUTUAL FUND INVESTMENTS ARE SUBJECT TO MARKET RISKS, READ ALL SCHEME RELATED DOCUMENTS CAREFULLY.</t>
  </si>
  <si>
    <t>Number of Contracts</t>
  </si>
  <si>
    <t>% of
underlying
shares</t>
  </si>
  <si>
    <t>Option price when Sold</t>
  </si>
  <si>
    <t>Current Option Price</t>
  </si>
  <si>
    <t>Margin
maintained
in Rs.
Lakhs</t>
  </si>
  <si>
    <t>Call options written as percentage of total market value of equity shares held in the scheme:</t>
  </si>
  <si>
    <t>Total Number of Option contracts entered into</t>
  </si>
  <si>
    <t>RELIANCE INDUSTRIES LTD.OCT20OPT-C 2500.000</t>
  </si>
  <si>
    <t>HOUSING DEVELOPMENT FINANCE CORPORATION LTD.OCT20OPT-C 2150.000</t>
  </si>
  <si>
    <t>Gross Notional Value of contracts</t>
  </si>
  <si>
    <t>Gross Notional Value of Contracts where stock Options were bought:</t>
  </si>
  <si>
    <t>Gross Notional Value of Contracts where stock Options were sold:</t>
  </si>
  <si>
    <t>Net Profit/Loss on all contracts Combined (Rs)</t>
  </si>
  <si>
    <t>HOUSING DEVELOPMENT FINANCE CORPORATION LTD. NOV 20 CALL OPTION STRIKE PRICE 2200</t>
  </si>
  <si>
    <t>HOUSING DEVELOPMENT FINANCE CORPORATION LTD. NOV 20 CALL OPTION STRIKE PRICE 2300</t>
  </si>
  <si>
    <t>KOTAK MAHINDRA BANK LTD.NOV 20 CALL OPTION STRIKE PRICE 2000</t>
  </si>
  <si>
    <t>HOUSING DEVELOPMENT FINANCE CORPORATION LTD. DEC 20 CALL OPTION STRIKE PRICE 2500</t>
  </si>
  <si>
    <t>ITC LTD. DEC 20 CALL OPTION STRIKE PRICE 240</t>
  </si>
  <si>
    <t>KOTAK MAHINDRA BANK LTD.DEC 20 CALL OPTION STRIKE PRICE 2100</t>
  </si>
  <si>
    <t>RELIANCE INDUSTRIES LTD.DEC 20 CALL OPTION STRIKE PRICE 2300</t>
  </si>
  <si>
    <t>HOUSING DEVELOPMENT FINANCE CORPORATION LTD JAN 21 CALL OPTION STRIKE PRICE 2920</t>
  </si>
  <si>
    <t>INFOSYS LTD JAN 21 CALL OPTION STRIKE PRICE 1560</t>
  </si>
  <si>
    <t>TATA CONSULTANCY SERVICES LTD JAN 21 CALL OPTION STRIKE PRICE 3440</t>
  </si>
  <si>
    <t>There were Intra scheme in the in the last six months but no Outstanding Intra - Scheme Investments as of 31st March 2021.</t>
  </si>
  <si>
    <t>There were Covered Call Transactions from October 2020 to March 2021.</t>
  </si>
  <si>
    <t>6'</t>
  </si>
  <si>
    <t>TOTAL OUTSTANDING EXPOSURE IN DERIVATIVE INSTRUMENTS: AS PER TABLE GIVEN BELOW</t>
  </si>
  <si>
    <t>Total exposure due to futures ( hedging positions) as a % age of net assets:</t>
  </si>
  <si>
    <t xml:space="preserve">For the period ended 31st March 2021 the following for hedging transactions through futures which have been squared off/expired </t>
  </si>
  <si>
    <t xml:space="preserve">Total exposure due to futures (hedging positions) as a %age of net assets </t>
  </si>
  <si>
    <t xml:space="preserve">For the period ended 31st March 2021 the following for non hedging transactions through futures which have been squared off/expired </t>
  </si>
  <si>
    <t>Disclosure for Covered Call Option as on 31st March 2021</t>
  </si>
  <si>
    <t>For the period ended 31st March 2021 the following for call options written which have already been exercised/expired</t>
  </si>
  <si>
    <t xml:space="preserve">Hedging positions through futures as on </t>
  </si>
  <si>
    <t xml:space="preserve">Total exposure due to futures ( hedging positions) as a %age of net assets </t>
  </si>
  <si>
    <t>(An open ended ultra-short term  debt scheme investing in instruments such that the Macaulay duration of the portfolio is between 3 months and 6 months)</t>
  </si>
  <si>
    <t>Amount of Margins
( Rs. in Lakhs )</t>
  </si>
  <si>
    <t>Fixed Deposits</t>
  </si>
  <si>
    <t>Government Securities (Face Value)</t>
  </si>
  <si>
    <t>T-Bills (Face Value)</t>
  </si>
  <si>
    <t>Total Gross Margin</t>
  </si>
  <si>
    <t>Disclosure of Margins as of 31st March ,2021 is as given below   :</t>
  </si>
  <si>
    <t>Cash as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</si>
</sst>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0.00000"/>
    <numFmt numFmtId="166" formatCode="0.0000"/>
    <numFmt numFmtId="167" formatCode="#,##0.00000"/>
    <numFmt numFmtId="168" formatCode="######0.00000"/>
    <numFmt numFmtId="169" formatCode="#,##0.0000"/>
    <numFmt numFmtId="170" formatCode="[$-409]d\-mmm\-yyyy;@"/>
  </numFmts>
  <fonts count="5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0"/>
      <color indexed="12"/>
      <name val="Arial"/>
      <family val="2"/>
    </font>
    <font>
      <sz val="11"/>
      <color indexed="62"/>
      <name val="Calibri"/>
      <family val="2"/>
    </font>
    <font>
      <sz val="11"/>
      <color indexed="10"/>
      <name val="Calibri"/>
      <family val="2"/>
    </font>
    <font>
      <sz val="11"/>
      <color indexed="19"/>
      <name val="Calibri"/>
      <family val="2"/>
    </font>
    <font>
      <sz val="10"/>
      <name val="Arial"/>
      <family val="2"/>
    </font>
    <font>
      <b/>
      <sz val="11"/>
      <color indexed="63"/>
      <name val="Calibri"/>
      <family val="2"/>
    </font>
    <font>
      <b/>
      <sz val="18"/>
      <color indexed="62"/>
      <name val="Cambria"/>
      <family val="2"/>
    </font>
    <font>
      <b/>
      <sz val="11"/>
      <color indexed="8"/>
      <name val="Calibri"/>
      <family val="2"/>
    </font>
    <font>
      <b/>
      <sz val="10"/>
      <name val="Rupee Foradian"/>
    </font>
    <font>
      <sz val="10"/>
      <name val="Rupee Foradian"/>
    </font>
    <font>
      <sz val="10"/>
      <color indexed="8"/>
      <name val="Arial"/>
      <family val="2"/>
    </font>
    <font>
      <b/>
      <sz val="10"/>
      <color indexed="8"/>
      <name val="Arial"/>
      <family val="2"/>
    </font>
    <font>
      <sz val="8"/>
      <color indexed="8"/>
      <name val="Times New Roman"/>
      <family val="1"/>
    </font>
    <font>
      <b/>
      <sz val="10"/>
      <name val="Rupee Foradian"/>
      <family val="2"/>
    </font>
    <font>
      <b/>
      <sz val="11"/>
      <name val="Times New Roman"/>
      <family val="1"/>
    </font>
    <font>
      <sz val="10"/>
      <name val="Times New Roman"/>
      <family val="1"/>
    </font>
    <font>
      <sz val="11"/>
      <name val="Times New Roman"/>
      <family val="1"/>
    </font>
    <font>
      <sz val="11"/>
      <color theme="1"/>
      <name val="Calibri"/>
      <family val="2"/>
      <scheme val="minor"/>
    </font>
    <font>
      <sz val="10"/>
      <color indexed="8"/>
      <name val="Calibri"/>
      <family val="2"/>
      <scheme val="minor"/>
    </font>
    <font>
      <sz val="11"/>
      <color indexed="8"/>
      <name val="Calibri"/>
      <family val="2"/>
      <scheme val="minor"/>
    </font>
    <font>
      <b/>
      <sz val="12"/>
      <color indexed="8"/>
      <name val="Calibri"/>
      <family val="2"/>
      <scheme val="minor"/>
    </font>
    <font>
      <b/>
      <sz val="11"/>
      <name val="Calibri"/>
      <family val="2"/>
    </font>
    <font>
      <sz val="11"/>
      <name val="Calibri"/>
      <family val="2"/>
    </font>
    <font>
      <i/>
      <sz val="11"/>
      <name val="Calibri"/>
      <family val="2"/>
    </font>
    <font>
      <b/>
      <sz val="10"/>
      <name val="Arial"/>
      <family val="2"/>
    </font>
    <font>
      <sz val="10"/>
      <name val="Arial"/>
      <family val="2"/>
    </font>
    <font>
      <b/>
      <sz val="11"/>
      <name val="Calibri"/>
      <family val="2"/>
      <scheme val="minor"/>
    </font>
    <font>
      <b/>
      <sz val="11"/>
      <color indexed="8"/>
      <name val="Calibri"/>
      <family val="2"/>
      <scheme val="minor"/>
    </font>
    <font>
      <b/>
      <sz val="11"/>
      <color indexed="8"/>
      <name val="Times New Roman"/>
      <family val="1"/>
    </font>
    <font>
      <b/>
      <sz val="11"/>
      <color theme="1"/>
      <name val="Calibri"/>
      <family val="2"/>
      <scheme val="minor"/>
    </font>
    <font>
      <b/>
      <sz val="12"/>
      <name val="Calibri"/>
      <family val="2"/>
      <scheme val="minor"/>
    </font>
    <font>
      <sz val="11"/>
      <name val="Calibri"/>
      <family val="2"/>
      <scheme val="minor"/>
    </font>
    <font>
      <sz val="10"/>
      <color theme="1"/>
      <name val="Times New Roman"/>
      <family val="1"/>
    </font>
    <font>
      <b/>
      <sz val="11"/>
      <name val="Rupee Foradian"/>
      <family val="2"/>
    </font>
  </fonts>
  <fills count="20">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4"/>
        <bgColor indexed="64"/>
      </patternFill>
    </fill>
    <fill>
      <patternFill patternType="solid">
        <fgColor theme="4" tint="0.39997558519241921"/>
        <bgColor indexed="64"/>
      </patternFill>
    </fill>
  </fills>
  <borders count="4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thin">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3">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4" borderId="0" applyNumberFormat="0" applyBorder="0" applyAlignment="0" applyProtection="0"/>
    <xf numFmtId="0" fontId="7" fillId="6" borderId="0" applyNumberFormat="0" applyBorder="0" applyAlignment="0" applyProtection="0"/>
    <xf numFmtId="0" fontId="7" fillId="3"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6" borderId="0" applyNumberFormat="0" applyBorder="0" applyAlignment="0" applyProtection="0"/>
    <xf numFmtId="0" fontId="7" fillId="4" borderId="0" applyNumberFormat="0" applyBorder="0" applyAlignment="0" applyProtection="0"/>
    <xf numFmtId="0" fontId="8" fillId="6"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8" borderId="0" applyNumberFormat="0" applyBorder="0" applyAlignment="0" applyProtection="0"/>
    <xf numFmtId="0" fontId="8" fillId="6" borderId="0" applyNumberFormat="0" applyBorder="0" applyAlignment="0" applyProtection="0"/>
    <xf numFmtId="0" fontId="8" fillId="3" borderId="0" applyNumberFormat="0" applyBorder="0" applyAlignment="0" applyProtection="0"/>
    <xf numFmtId="0" fontId="8" fillId="11"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9" fillId="15" borderId="0" applyNumberFormat="0" applyBorder="0" applyAlignment="0" applyProtection="0"/>
    <xf numFmtId="0" fontId="10" fillId="16" borderId="1" applyNumberFormat="0" applyAlignment="0" applyProtection="0"/>
    <xf numFmtId="0" fontId="11" fillId="17" borderId="2" applyNumberFormat="0" applyAlignment="0" applyProtection="0"/>
    <xf numFmtId="164" fontId="21" fillId="0" borderId="0" applyFont="0" applyFill="0" applyBorder="0" applyAlignment="0" applyProtection="0"/>
    <xf numFmtId="0" fontId="12" fillId="0" borderId="0" applyNumberFormat="0" applyFill="0" applyBorder="0" applyAlignment="0" applyProtection="0"/>
    <xf numFmtId="0" fontId="13" fillId="6"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7" fillId="0" borderId="0" applyNumberFormat="0" applyFill="0" applyBorder="0" applyAlignment="0" applyProtection="0">
      <alignment vertical="top"/>
      <protection locked="0"/>
    </xf>
    <xf numFmtId="0" fontId="18" fillId="7" borderId="1" applyNumberFormat="0" applyAlignment="0" applyProtection="0"/>
    <xf numFmtId="0" fontId="19" fillId="0" borderId="6" applyNumberFormat="0" applyFill="0" applyAlignment="0" applyProtection="0"/>
    <xf numFmtId="0" fontId="20" fillId="7" borderId="0" applyNumberFormat="0" applyBorder="0" applyAlignment="0" applyProtection="0"/>
    <xf numFmtId="0" fontId="34" fillId="0" borderId="0"/>
    <xf numFmtId="0" fontId="27" fillId="0" borderId="0"/>
    <xf numFmtId="0" fontId="21" fillId="0" borderId="0"/>
    <xf numFmtId="0" fontId="21" fillId="4" borderId="7" applyNumberFormat="0" applyFont="0" applyAlignment="0" applyProtection="0"/>
    <xf numFmtId="0" fontId="22" fillId="16" borderId="8" applyNumberFormat="0" applyAlignment="0" applyProtection="0"/>
    <xf numFmtId="0" fontId="23" fillId="0" borderId="0" applyNumberFormat="0" applyFill="0" applyBorder="0" applyAlignment="0" applyProtection="0"/>
    <xf numFmtId="0" fontId="24" fillId="0" borderId="9" applyNumberFormat="0" applyFill="0" applyAlignment="0" applyProtection="0"/>
    <xf numFmtId="0" fontId="19" fillId="0" borderId="0" applyNumberFormat="0" applyFill="0" applyBorder="0" applyAlignment="0" applyProtection="0"/>
    <xf numFmtId="164" fontId="21" fillId="0" borderId="0" applyFont="0" applyFill="0" applyBorder="0" applyAlignment="0" applyProtection="0"/>
    <xf numFmtId="164" fontId="42" fillId="0" borderId="0" applyFont="0" applyFill="0" applyBorder="0" applyAlignment="0" applyProtection="0"/>
    <xf numFmtId="9" fontId="42" fillId="0" borderId="0" applyFont="0" applyFill="0" applyBorder="0" applyAlignment="0" applyProtection="0"/>
    <xf numFmtId="0" fontId="6" fillId="0" borderId="0"/>
    <xf numFmtId="0" fontId="1" fillId="0" borderId="0"/>
    <xf numFmtId="164" fontId="7" fillId="0" borderId="0" applyFont="0" applyFill="0" applyBorder="0" applyAlignment="0" applyProtection="0"/>
  </cellStyleXfs>
  <cellXfs count="420">
    <xf numFmtId="0" fontId="0" fillId="0" borderId="0" xfId="0"/>
    <xf numFmtId="0" fontId="26" fillId="0" borderId="0" xfId="0" applyFont="1"/>
    <xf numFmtId="0" fontId="25" fillId="0" borderId="0" xfId="0" applyFont="1"/>
    <xf numFmtId="0" fontId="17" fillId="0" borderId="0" xfId="35" applyAlignment="1" applyProtection="1"/>
    <xf numFmtId="2" fontId="26" fillId="0" borderId="0" xfId="0" applyNumberFormat="1" applyFont="1" applyAlignment="1">
      <alignment horizontal="right"/>
    </xf>
    <xf numFmtId="2" fontId="26" fillId="0" borderId="0" xfId="0" applyNumberFormat="1" applyFont="1"/>
    <xf numFmtId="0" fontId="25" fillId="0" borderId="10" xfId="0" applyFont="1" applyBorder="1"/>
    <xf numFmtId="2" fontId="25" fillId="0" borderId="10" xfId="0" applyNumberFormat="1" applyFont="1" applyBorder="1"/>
    <xf numFmtId="2" fontId="25" fillId="0" borderId="10" xfId="0" applyNumberFormat="1" applyFont="1" applyBorder="1" applyAlignment="1">
      <alignment horizontal="right"/>
    </xf>
    <xf numFmtId="2" fontId="25" fillId="0" borderId="0" xfId="0" applyNumberFormat="1" applyFont="1"/>
    <xf numFmtId="2" fontId="25" fillId="0" borderId="0" xfId="0" applyNumberFormat="1" applyFont="1" applyAlignment="1">
      <alignment horizontal="right"/>
    </xf>
    <xf numFmtId="0" fontId="25" fillId="0" borderId="0" xfId="0" applyFont="1" applyAlignment="1">
      <alignment wrapText="1"/>
    </xf>
    <xf numFmtId="0" fontId="34" fillId="0" borderId="0" xfId="39"/>
    <xf numFmtId="15" fontId="28" fillId="19" borderId="11" xfId="39" applyNumberFormat="1" applyFont="1" applyFill="1" applyBorder="1" applyAlignment="1">
      <alignment horizontal="center" vertical="center" wrapText="1"/>
    </xf>
    <xf numFmtId="167" fontId="28" fillId="19" borderId="11" xfId="39" applyNumberFormat="1" applyFont="1" applyFill="1" applyBorder="1" applyAlignment="1">
      <alignment horizontal="center" vertical="center" wrapText="1"/>
    </xf>
    <xf numFmtId="165" fontId="28" fillId="19" borderId="11" xfId="39" applyNumberFormat="1" applyFont="1" applyFill="1" applyBorder="1" applyAlignment="1">
      <alignment horizontal="center" vertical="center" wrapText="1"/>
    </xf>
    <xf numFmtId="0" fontId="34" fillId="0" borderId="0" xfId="39" applyAlignment="1">
      <alignment vertical="center" wrapText="1"/>
    </xf>
    <xf numFmtId="166" fontId="29" fillId="0" borderId="11" xfId="39" applyNumberFormat="1" applyFont="1" applyBorder="1"/>
    <xf numFmtId="15" fontId="29" fillId="0" borderId="11" xfId="39" applyNumberFormat="1" applyFont="1" applyBorder="1" applyAlignment="1">
      <alignment horizontal="center"/>
    </xf>
    <xf numFmtId="15" fontId="29" fillId="0" borderId="0" xfId="39" applyNumberFormat="1" applyFont="1" applyAlignment="1">
      <alignment horizontal="center"/>
    </xf>
    <xf numFmtId="166" fontId="29" fillId="0" borderId="0" xfId="39" applyNumberFormat="1" applyFont="1"/>
    <xf numFmtId="15" fontId="29" fillId="0" borderId="11" xfId="39" applyNumberFormat="1" applyFont="1" applyBorder="1" applyAlignment="1">
      <alignment horizontal="center" wrapText="1"/>
    </xf>
    <xf numFmtId="166" fontId="29" fillId="0" borderId="11" xfId="39" applyNumberFormat="1" applyFont="1" applyBorder="1" applyAlignment="1">
      <alignment wrapText="1"/>
    </xf>
    <xf numFmtId="0" fontId="34" fillId="0" borderId="0" xfId="39" applyAlignment="1">
      <alignment wrapText="1"/>
    </xf>
    <xf numFmtId="0" fontId="34" fillId="0" borderId="11" xfId="39" applyBorder="1" applyAlignment="1">
      <alignment horizontal="center" wrapText="1"/>
    </xf>
    <xf numFmtId="168" fontId="29" fillId="0" borderId="11" xfId="39" applyNumberFormat="1" applyFont="1" applyBorder="1" applyAlignment="1">
      <alignment wrapText="1"/>
    </xf>
    <xf numFmtId="0" fontId="34" fillId="0" borderId="11" xfId="39" applyBorder="1" applyAlignment="1">
      <alignment wrapText="1"/>
    </xf>
    <xf numFmtId="0" fontId="34" fillId="0" borderId="11" xfId="39" applyBorder="1" applyAlignment="1">
      <alignment horizontal="center"/>
    </xf>
    <xf numFmtId="168" fontId="29" fillId="0" borderId="11" xfId="39" applyNumberFormat="1" applyFont="1" applyBorder="1"/>
    <xf numFmtId="0" fontId="34" fillId="0" borderId="11" xfId="39" applyBorder="1"/>
    <xf numFmtId="166" fontId="34" fillId="0" borderId="11" xfId="39" applyNumberFormat="1" applyBorder="1"/>
    <xf numFmtId="166" fontId="35" fillId="0" borderId="11" xfId="39" applyNumberFormat="1" applyFont="1" applyBorder="1" applyAlignment="1">
      <alignment wrapText="1"/>
    </xf>
    <xf numFmtId="166" fontId="35" fillId="0" borderId="11" xfId="39" applyNumberFormat="1" applyFont="1" applyBorder="1"/>
    <xf numFmtId="0" fontId="34" fillId="0" borderId="0" xfId="39" applyAlignment="1">
      <alignment horizontal="center"/>
    </xf>
    <xf numFmtId="168" fontId="29" fillId="0" borderId="0" xfId="39" applyNumberFormat="1" applyFont="1"/>
    <xf numFmtId="166" fontId="35" fillId="0" borderId="0" xfId="39" applyNumberFormat="1" applyFont="1"/>
    <xf numFmtId="15" fontId="35" fillId="0" borderId="11" xfId="39" applyNumberFormat="1" applyFont="1" applyBorder="1" applyAlignment="1">
      <alignment horizontal="center"/>
    </xf>
    <xf numFmtId="15" fontId="35" fillId="0" borderId="0" xfId="39" applyNumberFormat="1" applyFont="1" applyAlignment="1">
      <alignment horizontal="center"/>
    </xf>
    <xf numFmtId="15" fontId="28" fillId="19" borderId="12" xfId="39" applyNumberFormat="1" applyFont="1" applyFill="1" applyBorder="1" applyAlignment="1">
      <alignment horizontal="center" vertical="center" wrapText="1"/>
    </xf>
    <xf numFmtId="167" fontId="28" fillId="19" borderId="12" xfId="39" applyNumberFormat="1" applyFont="1" applyFill="1" applyBorder="1" applyAlignment="1">
      <alignment horizontal="center" vertical="center" wrapText="1"/>
    </xf>
    <xf numFmtId="165" fontId="28" fillId="19" borderId="12" xfId="39" applyNumberFormat="1" applyFont="1" applyFill="1" applyBorder="1" applyAlignment="1">
      <alignment horizontal="center" vertical="center" wrapText="1"/>
    </xf>
    <xf numFmtId="15" fontId="34" fillId="0" borderId="0" xfId="39" quotePrefix="1" applyNumberFormat="1" applyAlignment="1">
      <alignment horizontal="center"/>
    </xf>
    <xf numFmtId="0" fontId="35" fillId="0" borderId="11" xfId="39" applyFont="1" applyBorder="1"/>
    <xf numFmtId="15" fontId="35" fillId="0" borderId="0" xfId="39" quotePrefix="1" applyNumberFormat="1" applyFont="1" applyAlignment="1">
      <alignment horizontal="center"/>
    </xf>
    <xf numFmtId="169" fontId="35" fillId="0" borderId="0" xfId="39" applyNumberFormat="1" applyFont="1"/>
    <xf numFmtId="2" fontId="26" fillId="0" borderId="0" xfId="0" applyNumberFormat="1" applyFont="1" applyAlignment="1">
      <alignment horizontal="center"/>
    </xf>
    <xf numFmtId="2" fontId="25" fillId="0" borderId="10" xfId="0" applyNumberFormat="1" applyFont="1" applyBorder="1" applyAlignment="1">
      <alignment horizontal="center"/>
    </xf>
    <xf numFmtId="2" fontId="25" fillId="0" borderId="0" xfId="0" applyNumberFormat="1" applyFont="1" applyAlignment="1">
      <alignment horizontal="center"/>
    </xf>
    <xf numFmtId="0" fontId="25" fillId="0" borderId="0" xfId="0" applyFont="1" applyAlignment="1">
      <alignment vertical="center"/>
    </xf>
    <xf numFmtId="4" fontId="26" fillId="0" borderId="0" xfId="0" applyNumberFormat="1" applyFont="1" applyAlignment="1">
      <alignment horizontal="center" vertical="center"/>
    </xf>
    <xf numFmtId="0" fontId="26" fillId="0" borderId="0" xfId="0" applyFont="1" applyAlignment="1">
      <alignment vertical="center"/>
    </xf>
    <xf numFmtId="2" fontId="26" fillId="0" borderId="0" xfId="0" applyNumberFormat="1" applyFont="1" applyAlignment="1">
      <alignment horizontal="right" vertical="center"/>
    </xf>
    <xf numFmtId="0" fontId="25" fillId="0" borderId="11" xfId="0" applyFont="1" applyBorder="1" applyAlignment="1">
      <alignment horizontal="center" vertical="center" wrapText="1"/>
    </xf>
    <xf numFmtId="4" fontId="25" fillId="0" borderId="11" xfId="0" applyNumberFormat="1" applyFont="1" applyBorder="1" applyAlignment="1">
      <alignment horizontal="center" vertical="center" wrapText="1"/>
    </xf>
    <xf numFmtId="0" fontId="31" fillId="0" borderId="11" xfId="0" applyFont="1" applyBorder="1" applyAlignment="1">
      <alignment horizontal="center" vertical="center" wrapText="1"/>
    </xf>
    <xf numFmtId="2" fontId="25" fillId="0" borderId="11" xfId="0" applyNumberFormat="1" applyFont="1" applyBorder="1" applyAlignment="1">
      <alignment horizontal="center" vertical="center" wrapText="1"/>
    </xf>
    <xf numFmtId="0" fontId="26" fillId="0" borderId="11" xfId="0" applyFont="1" applyBorder="1" applyAlignment="1">
      <alignment vertical="center"/>
    </xf>
    <xf numFmtId="4" fontId="26" fillId="0" borderId="11" xfId="0" applyNumberFormat="1" applyFont="1" applyBorder="1" applyAlignment="1">
      <alignment horizontal="center" vertical="center"/>
    </xf>
    <xf numFmtId="0" fontId="26" fillId="0" borderId="11" xfId="0" applyFont="1" applyBorder="1" applyAlignment="1">
      <alignment horizontal="center" vertical="center"/>
    </xf>
    <xf numFmtId="2" fontId="26" fillId="0" borderId="11" xfId="0" applyNumberFormat="1" applyFont="1" applyBorder="1" applyAlignment="1">
      <alignment horizontal="right" vertical="center"/>
    </xf>
    <xf numFmtId="4" fontId="26" fillId="0" borderId="11" xfId="0" applyNumberFormat="1" applyFont="1" applyBorder="1" applyAlignment="1">
      <alignment horizontal="right" vertical="center"/>
    </xf>
    <xf numFmtId="0" fontId="32" fillId="0" borderId="11" xfId="0" applyFont="1" applyBorder="1" applyAlignment="1" applyProtection="1">
      <alignment vertical="center" wrapText="1"/>
      <protection locked="0"/>
    </xf>
    <xf numFmtId="0" fontId="36" fillId="0" borderId="11" xfId="41" applyFont="1" applyBorder="1" applyAlignment="1">
      <alignment wrapText="1"/>
    </xf>
    <xf numFmtId="164" fontId="33" fillId="0" borderId="11" xfId="28" applyFont="1" applyFill="1" applyBorder="1" applyAlignment="1">
      <alignment horizontal="right" vertical="center" wrapText="1"/>
    </xf>
    <xf numFmtId="4" fontId="26" fillId="0" borderId="11" xfId="0" applyNumberFormat="1" applyFont="1" applyBorder="1" applyAlignment="1">
      <alignment vertical="center"/>
    </xf>
    <xf numFmtId="4" fontId="26" fillId="0" borderId="0" xfId="0" applyNumberFormat="1" applyFont="1"/>
    <xf numFmtId="0" fontId="26" fillId="0" borderId="0" xfId="0" applyFont="1" applyAlignment="1">
      <alignment wrapText="1"/>
    </xf>
    <xf numFmtId="4" fontId="26" fillId="0" borderId="0" xfId="0" applyNumberFormat="1" applyFont="1" applyAlignment="1">
      <alignment vertical="center"/>
    </xf>
    <xf numFmtId="164" fontId="33" fillId="0" borderId="11" xfId="28" applyFont="1" applyFill="1" applyBorder="1" applyAlignment="1">
      <alignment horizontal="center" vertical="center" wrapText="1"/>
    </xf>
    <xf numFmtId="4" fontId="33" fillId="0" borderId="11" xfId="0" applyNumberFormat="1" applyFont="1" applyBorder="1" applyAlignment="1">
      <alignment horizontal="right" vertical="center" wrapText="1"/>
    </xf>
    <xf numFmtId="0" fontId="26" fillId="0" borderId="11" xfId="0" applyFont="1" applyBorder="1" applyAlignment="1">
      <alignment horizontal="left" vertical="center" wrapText="1"/>
    </xf>
    <xf numFmtId="4" fontId="26" fillId="0" borderId="0" xfId="0" applyNumberFormat="1" applyFont="1" applyAlignment="1">
      <alignment horizontal="center"/>
    </xf>
    <xf numFmtId="0" fontId="26" fillId="0" borderId="0" xfId="0" applyFont="1" applyFill="1"/>
    <xf numFmtId="0" fontId="17" fillId="0" borderId="0" xfId="35" applyAlignment="1" applyProtection="1">
      <alignment vertical="center" wrapText="1"/>
    </xf>
    <xf numFmtId="15" fontId="29" fillId="0" borderId="11" xfId="0" applyNumberFormat="1" applyFont="1" applyBorder="1" applyAlignment="1">
      <alignment horizontal="center"/>
    </xf>
    <xf numFmtId="166" fontId="29" fillId="0" borderId="11" xfId="0" applyNumberFormat="1" applyFont="1" applyBorder="1"/>
    <xf numFmtId="15" fontId="29" fillId="0" borderId="0" xfId="0" applyNumberFormat="1" applyFont="1" applyAlignment="1">
      <alignment horizontal="center"/>
    </xf>
    <xf numFmtId="166" fontId="29" fillId="0" borderId="0" xfId="0" applyNumberFormat="1" applyFont="1"/>
    <xf numFmtId="15" fontId="29" fillId="0" borderId="11" xfId="0" applyNumberFormat="1" applyFont="1" applyBorder="1" applyAlignment="1">
      <alignment horizontal="center" wrapText="1"/>
    </xf>
    <xf numFmtId="166" fontId="29" fillId="0" borderId="11" xfId="0" applyNumberFormat="1" applyFont="1" applyBorder="1" applyAlignment="1">
      <alignment wrapText="1"/>
    </xf>
    <xf numFmtId="15" fontId="29" fillId="0" borderId="11" xfId="0" applyNumberFormat="1" applyFont="1" applyBorder="1"/>
    <xf numFmtId="0" fontId="26" fillId="0" borderId="0" xfId="41" applyFont="1"/>
    <xf numFmtId="2" fontId="26" fillId="0" borderId="0" xfId="41" applyNumberFormat="1" applyFont="1" applyAlignment="1">
      <alignment horizontal="right"/>
    </xf>
    <xf numFmtId="0" fontId="25" fillId="0" borderId="0" xfId="41" applyFont="1"/>
    <xf numFmtId="2" fontId="25" fillId="0" borderId="0" xfId="41" applyNumberFormat="1" applyFont="1" applyAlignment="1">
      <alignment horizontal="right"/>
    </xf>
    <xf numFmtId="2" fontId="25" fillId="0" borderId="10" xfId="41" applyNumberFormat="1" applyFont="1" applyBorder="1" applyAlignment="1">
      <alignment horizontal="right"/>
    </xf>
    <xf numFmtId="0" fontId="25" fillId="0" borderId="10" xfId="41" applyFont="1" applyBorder="1"/>
    <xf numFmtId="0" fontId="25" fillId="0" borderId="0" xfId="41" applyFont="1" applyAlignment="1">
      <alignment wrapText="1"/>
    </xf>
    <xf numFmtId="2" fontId="26" fillId="0" borderId="0" xfId="41" applyNumberFormat="1" applyFont="1" applyAlignment="1">
      <alignment horizontal="center"/>
    </xf>
    <xf numFmtId="2" fontId="25" fillId="0" borderId="10" xfId="41" applyNumberFormat="1" applyFont="1" applyBorder="1" applyAlignment="1">
      <alignment horizontal="center"/>
    </xf>
    <xf numFmtId="2" fontId="25" fillId="0" borderId="0" xfId="41" applyNumberFormat="1" applyFont="1" applyAlignment="1">
      <alignment horizontal="center"/>
    </xf>
    <xf numFmtId="4" fontId="33" fillId="0" borderId="11" xfId="47" applyNumberFormat="1" applyFont="1" applyFill="1" applyBorder="1" applyAlignment="1">
      <alignment horizontal="right" vertical="center" wrapText="1"/>
    </xf>
    <xf numFmtId="0" fontId="38" fillId="0" borderId="23" xfId="0" applyFont="1" applyBorder="1" applyAlignment="1">
      <alignment vertical="center" wrapText="1"/>
    </xf>
    <xf numFmtId="0" fontId="39" fillId="0" borderId="25" xfId="0" applyFont="1" applyBorder="1" applyAlignment="1">
      <alignment vertical="center" wrapText="1"/>
    </xf>
    <xf numFmtId="0" fontId="39" fillId="0" borderId="25" xfId="0" applyFont="1" applyBorder="1" applyAlignment="1">
      <alignment horizontal="justify" vertical="center" wrapText="1"/>
    </xf>
    <xf numFmtId="0" fontId="39" fillId="0" borderId="27" xfId="0" applyFont="1" applyBorder="1" applyAlignment="1">
      <alignment horizontal="justify" vertical="center" wrapText="1"/>
    </xf>
    <xf numFmtId="0" fontId="38" fillId="0" borderId="25" xfId="0" applyFont="1" applyBorder="1" applyAlignment="1">
      <alignment vertical="center" wrapText="1"/>
    </xf>
    <xf numFmtId="0" fontId="39" fillId="0" borderId="27" xfId="0" applyFont="1" applyBorder="1" applyAlignment="1">
      <alignment vertical="center" wrapText="1"/>
    </xf>
    <xf numFmtId="0" fontId="38" fillId="0" borderId="29" xfId="0" applyFont="1" applyBorder="1" applyAlignment="1">
      <alignment vertical="center" wrapText="1"/>
    </xf>
    <xf numFmtId="0" fontId="39" fillId="0" borderId="30" xfId="0" applyFont="1" applyBorder="1" applyAlignment="1">
      <alignment horizontal="justify" vertical="center" wrapText="1"/>
    </xf>
    <xf numFmtId="0" fontId="39" fillId="0" borderId="31" xfId="0" applyFont="1" applyBorder="1" applyAlignment="1">
      <alignment horizontal="justify" vertical="center" wrapText="1"/>
    </xf>
    <xf numFmtId="0" fontId="38" fillId="0" borderId="32" xfId="0" applyFont="1" applyBorder="1" applyAlignment="1">
      <alignment vertical="center" wrapText="1"/>
    </xf>
    <xf numFmtId="0" fontId="39" fillId="0" borderId="34" xfId="0" applyFont="1" applyBorder="1" applyAlignment="1">
      <alignment horizontal="justify" vertical="center" wrapText="1"/>
    </xf>
    <xf numFmtId="0" fontId="39" fillId="0" borderId="34" xfId="0" applyFont="1" applyBorder="1" applyAlignment="1">
      <alignment vertical="center" wrapText="1"/>
    </xf>
    <xf numFmtId="0" fontId="39" fillId="0" borderId="35" xfId="0" applyFont="1" applyBorder="1" applyAlignment="1">
      <alignment horizontal="justify" vertical="center" wrapText="1"/>
    </xf>
    <xf numFmtId="0" fontId="39" fillId="0" borderId="30" xfId="0" applyFont="1" applyBorder="1" applyAlignment="1">
      <alignment vertical="center" wrapText="1"/>
    </xf>
    <xf numFmtId="0" fontId="39" fillId="0" borderId="31" xfId="0" applyFont="1" applyBorder="1" applyAlignment="1">
      <alignment vertical="center" wrapText="1"/>
    </xf>
    <xf numFmtId="0" fontId="38" fillId="0" borderId="27" xfId="0" applyFont="1" applyBorder="1" applyAlignment="1">
      <alignment vertical="center" wrapText="1"/>
    </xf>
    <xf numFmtId="2" fontId="26" fillId="0" borderId="0" xfId="0" applyNumberFormat="1" applyFont="1" applyFill="1" applyAlignment="1">
      <alignment horizontal="center"/>
    </xf>
    <xf numFmtId="2" fontId="26" fillId="0" borderId="0" xfId="0" applyNumberFormat="1" applyFont="1" applyFill="1" applyAlignment="1">
      <alignment horizontal="right"/>
    </xf>
    <xf numFmtId="0" fontId="26" fillId="0" borderId="0" xfId="41" applyFont="1" applyFill="1"/>
    <xf numFmtId="0" fontId="25" fillId="0" borderId="0" xfId="0" applyFont="1" applyFill="1" applyBorder="1"/>
    <xf numFmtId="4" fontId="26" fillId="0" borderId="0" xfId="0" applyNumberFormat="1" applyFont="1" applyFill="1"/>
    <xf numFmtId="0" fontId="26" fillId="0" borderId="0" xfId="0" applyFont="1" applyFill="1" applyAlignment="1">
      <alignment horizontal="center"/>
    </xf>
    <xf numFmtId="164" fontId="44" fillId="0" borderId="11" xfId="28" applyFont="1" applyFill="1" applyBorder="1" applyAlignment="1">
      <alignment horizontal="center" vertical="center" wrapText="1"/>
    </xf>
    <xf numFmtId="164" fontId="48" fillId="0" borderId="11" xfId="48" applyFont="1" applyFill="1" applyBorder="1"/>
    <xf numFmtId="164" fontId="48" fillId="0" borderId="14" xfId="48" applyFont="1" applyFill="1" applyBorder="1"/>
    <xf numFmtId="164" fontId="7" fillId="0" borderId="0" xfId="28" applyFont="1" applyFill="1"/>
    <xf numFmtId="4" fontId="24" fillId="0" borderId="11" xfId="28" applyNumberFormat="1" applyFont="1" applyFill="1" applyBorder="1" applyAlignment="1">
      <alignment horizontal="center" vertical="center" wrapText="1"/>
    </xf>
    <xf numFmtId="37" fontId="6" fillId="0" borderId="11" xfId="47" applyNumberFormat="1" applyFont="1" applyFill="1" applyBorder="1" applyAlignment="1">
      <alignment horizontal="center"/>
    </xf>
    <xf numFmtId="37" fontId="6" fillId="0" borderId="11" xfId="28" applyNumberFormat="1" applyFont="1" applyFill="1" applyBorder="1" applyAlignment="1">
      <alignment horizontal="center"/>
    </xf>
    <xf numFmtId="0" fontId="41" fillId="0" borderId="0" xfId="0" applyFont="1" applyFill="1" applyAlignment="1">
      <alignment vertical="center"/>
    </xf>
    <xf numFmtId="10" fontId="25" fillId="0" borderId="0" xfId="0" applyNumberFormat="1" applyFont="1" applyFill="1" applyAlignment="1">
      <alignment horizontal="center"/>
    </xf>
    <xf numFmtId="164" fontId="6" fillId="0" borderId="11" xfId="28" applyFont="1" applyFill="1" applyBorder="1"/>
    <xf numFmtId="164" fontId="6" fillId="0" borderId="11" xfId="48" applyFont="1" applyFill="1" applyBorder="1"/>
    <xf numFmtId="39" fontId="6" fillId="0" borderId="11" xfId="28" applyNumberFormat="1" applyFont="1" applyFill="1" applyBorder="1"/>
    <xf numFmtId="39" fontId="6" fillId="0" borderId="11" xfId="28" applyNumberFormat="1" applyFont="1" applyFill="1" applyBorder="1" applyAlignment="1">
      <alignment horizontal="center" vertical="top" wrapText="1"/>
    </xf>
    <xf numFmtId="164" fontId="6" fillId="0" borderId="11" xfId="28" applyFont="1" applyFill="1" applyBorder="1" applyAlignment="1">
      <alignment horizontal="justify" vertical="top" wrapText="1"/>
    </xf>
    <xf numFmtId="0" fontId="46" fillId="0" borderId="0" xfId="0" applyFont="1" applyFill="1"/>
    <xf numFmtId="10" fontId="46" fillId="0" borderId="0" xfId="0" applyNumberFormat="1" applyFont="1" applyFill="1" applyAlignment="1">
      <alignment horizontal="center"/>
    </xf>
    <xf numFmtId="164" fontId="24" fillId="0" borderId="21" xfId="28" applyFont="1" applyFill="1" applyBorder="1" applyAlignment="1">
      <alignment horizontal="left"/>
    </xf>
    <xf numFmtId="164" fontId="44" fillId="0" borderId="21" xfId="28" applyFont="1" applyFill="1" applyBorder="1" applyAlignment="1">
      <alignment horizontal="center" vertical="center"/>
    </xf>
    <xf numFmtId="164" fontId="44" fillId="0" borderId="21" xfId="28" applyFont="1" applyFill="1" applyBorder="1" applyAlignment="1">
      <alignment horizontal="center"/>
    </xf>
    <xf numFmtId="37" fontId="5" fillId="0" borderId="11" xfId="47" applyNumberFormat="1" applyFont="1" applyFill="1" applyBorder="1" applyAlignment="1">
      <alignment horizontal="center"/>
    </xf>
    <xf numFmtId="37" fontId="5" fillId="0" borderId="11" xfId="28" applyNumberFormat="1" applyFont="1" applyFill="1" applyBorder="1" applyAlignment="1">
      <alignment horizontal="center"/>
    </xf>
    <xf numFmtId="37" fontId="5" fillId="0" borderId="11" xfId="28" applyNumberFormat="1" applyFont="1" applyFill="1" applyBorder="1"/>
    <xf numFmtId="39" fontId="5" fillId="0" borderId="11" xfId="28" applyNumberFormat="1" applyFont="1" applyFill="1" applyBorder="1" applyAlignment="1">
      <alignment horizontal="right"/>
    </xf>
    <xf numFmtId="164" fontId="5" fillId="0" borderId="11" xfId="47" applyFont="1" applyFill="1" applyBorder="1" applyAlignment="1">
      <alignment horizontal="right"/>
    </xf>
    <xf numFmtId="164" fontId="5" fillId="0" borderId="11" xfId="47" applyFont="1" applyFill="1" applyBorder="1"/>
    <xf numFmtId="164" fontId="5" fillId="0" borderId="11" xfId="48" applyFont="1" applyFill="1" applyBorder="1"/>
    <xf numFmtId="4" fontId="37" fillId="0" borderId="21" xfId="28" applyNumberFormat="1" applyFont="1" applyFill="1" applyBorder="1" applyAlignment="1">
      <alignment horizontal="center" vertical="center"/>
    </xf>
    <xf numFmtId="4" fontId="37" fillId="0" borderId="0" xfId="28" applyNumberFormat="1" applyFont="1" applyFill="1" applyBorder="1" applyAlignment="1">
      <alignment horizontal="center" vertical="center"/>
    </xf>
    <xf numFmtId="164" fontId="5" fillId="0" borderId="11" xfId="28" applyFont="1" applyFill="1" applyBorder="1"/>
    <xf numFmtId="164" fontId="49" fillId="0" borderId="11" xfId="28" applyFont="1" applyFill="1" applyBorder="1" applyAlignment="1">
      <alignment horizontal="center" vertical="top" wrapText="1"/>
    </xf>
    <xf numFmtId="164" fontId="24" fillId="0" borderId="0" xfId="28" applyFont="1" applyFill="1" applyAlignment="1">
      <alignment horizontal="center"/>
    </xf>
    <xf numFmtId="37" fontId="5" fillId="0" borderId="0" xfId="47" applyNumberFormat="1" applyFont="1" applyFill="1" applyBorder="1"/>
    <xf numFmtId="164" fontId="24" fillId="0" borderId="11" xfId="28" applyFont="1" applyFill="1" applyBorder="1" applyAlignment="1">
      <alignment horizontal="center" vertical="center"/>
    </xf>
    <xf numFmtId="164" fontId="24" fillId="0" borderId="11" xfId="28" applyFont="1" applyFill="1" applyBorder="1" applyAlignment="1">
      <alignment horizontal="center"/>
    </xf>
    <xf numFmtId="164" fontId="24" fillId="0" borderId="11" xfId="47" applyFont="1" applyFill="1" applyBorder="1" applyAlignment="1">
      <alignment horizontal="center" vertical="center" wrapText="1"/>
    </xf>
    <xf numFmtId="164" fontId="7" fillId="0" borderId="0" xfId="28" applyFont="1" applyFill="1" applyAlignment="1">
      <alignment vertical="center"/>
    </xf>
    <xf numFmtId="164" fontId="5" fillId="0" borderId="11" xfId="28" applyFont="1" applyFill="1" applyBorder="1" applyAlignment="1">
      <alignment horizontal="center"/>
    </xf>
    <xf numFmtId="164" fontId="36" fillId="0" borderId="11" xfId="28" applyFont="1" applyFill="1" applyBorder="1" applyAlignment="1">
      <alignment vertical="top" wrapText="1"/>
    </xf>
    <xf numFmtId="10" fontId="25" fillId="0" borderId="11" xfId="49" applyNumberFormat="1" applyFont="1" applyFill="1" applyBorder="1" applyAlignment="1">
      <alignment horizontal="center" vertical="center"/>
    </xf>
    <xf numFmtId="164" fontId="24" fillId="0" borderId="0" xfId="28" applyFont="1" applyFill="1" applyAlignment="1">
      <alignment horizontal="center" vertical="center"/>
    </xf>
    <xf numFmtId="4" fontId="24" fillId="0" borderId="0" xfId="28" applyNumberFormat="1" applyFont="1" applyFill="1" applyAlignment="1">
      <alignment horizontal="center" vertical="center"/>
    </xf>
    <xf numFmtId="4" fontId="24" fillId="0" borderId="11" xfId="28" applyNumberFormat="1" applyFont="1" applyFill="1" applyBorder="1" applyAlignment="1">
      <alignment horizontal="center" vertical="center"/>
    </xf>
    <xf numFmtId="0" fontId="26" fillId="0" borderId="11" xfId="41" applyFont="1" applyFill="1" applyBorder="1"/>
    <xf numFmtId="4" fontId="26" fillId="0" borderId="11" xfId="41" applyNumberFormat="1" applyFont="1" applyFill="1" applyBorder="1" applyAlignment="1">
      <alignment horizontal="center"/>
    </xf>
    <xf numFmtId="4" fontId="26" fillId="0" borderId="11" xfId="41" applyNumberFormat="1" applyFont="1" applyFill="1" applyBorder="1"/>
    <xf numFmtId="0" fontId="24" fillId="0" borderId="0" xfId="0" applyFont="1" applyFill="1" applyAlignment="1">
      <alignment vertical="center"/>
    </xf>
    <xf numFmtId="170" fontId="24" fillId="0" borderId="0" xfId="0" applyNumberFormat="1" applyFont="1" applyFill="1" applyAlignment="1">
      <alignment horizontal="center" vertical="center"/>
    </xf>
    <xf numFmtId="0" fontId="43" fillId="0" borderId="11" xfId="0" applyFont="1" applyFill="1" applyBorder="1" applyAlignment="1">
      <alignment horizontal="center" vertical="center" wrapText="1"/>
    </xf>
    <xf numFmtId="0" fontId="41" fillId="0" borderId="0" xfId="0" applyFont="1" applyFill="1"/>
    <xf numFmtId="0" fontId="25" fillId="0" borderId="10" xfId="41" applyFont="1" applyFill="1" applyBorder="1"/>
    <xf numFmtId="2" fontId="25" fillId="0" borderId="10" xfId="41" applyNumberFormat="1" applyFont="1" applyFill="1" applyBorder="1" applyAlignment="1">
      <alignment horizontal="center"/>
    </xf>
    <xf numFmtId="2" fontId="25" fillId="0" borderId="10" xfId="41" applyNumberFormat="1" applyFont="1" applyFill="1" applyBorder="1" applyAlignment="1">
      <alignment horizontal="right"/>
    </xf>
    <xf numFmtId="2" fontId="26" fillId="0" borderId="0" xfId="41" applyNumberFormat="1" applyFont="1" applyFill="1" applyAlignment="1">
      <alignment horizontal="center"/>
    </xf>
    <xf numFmtId="2" fontId="26" fillId="0" borderId="0" xfId="41" applyNumberFormat="1" applyFont="1" applyFill="1" applyAlignment="1">
      <alignment horizontal="right"/>
    </xf>
    <xf numFmtId="0" fontId="26" fillId="0" borderId="0" xfId="0" applyFont="1" applyFill="1" applyBorder="1"/>
    <xf numFmtId="4" fontId="26" fillId="0" borderId="0" xfId="0" applyNumberFormat="1" applyFont="1" applyFill="1" applyBorder="1"/>
    <xf numFmtId="0" fontId="37" fillId="0" borderId="0" xfId="40" applyFont="1" applyAlignment="1"/>
    <xf numFmtId="0" fontId="17" fillId="0" borderId="0" xfId="35" applyAlignment="1" applyProtection="1">
      <alignment horizontal="center"/>
    </xf>
    <xf numFmtId="0" fontId="37" fillId="0" borderId="0" xfId="40" applyFont="1" applyFill="1" applyAlignment="1">
      <alignment horizontal="center"/>
    </xf>
    <xf numFmtId="165" fontId="28" fillId="0" borderId="0" xfId="39" applyNumberFormat="1" applyFont="1" applyFill="1" applyBorder="1" applyAlignment="1">
      <alignment horizontal="center" vertical="center" wrapText="1"/>
    </xf>
    <xf numFmtId="166" fontId="29" fillId="0" borderId="0" xfId="39" applyNumberFormat="1" applyFont="1" applyFill="1" applyBorder="1"/>
    <xf numFmtId="166" fontId="29" fillId="0" borderId="0" xfId="0" applyNumberFormat="1" applyFont="1" applyFill="1" applyBorder="1"/>
    <xf numFmtId="166" fontId="29" fillId="0" borderId="0" xfId="0" applyNumberFormat="1" applyFont="1" applyFill="1"/>
    <xf numFmtId="166" fontId="29" fillId="0" borderId="0" xfId="0" applyNumberFormat="1" applyFont="1" applyFill="1" applyBorder="1" applyAlignment="1">
      <alignment wrapText="1"/>
    </xf>
    <xf numFmtId="0" fontId="37" fillId="0" borderId="0" xfId="40" applyFont="1" applyFill="1" applyAlignment="1">
      <alignment horizontal="left"/>
    </xf>
    <xf numFmtId="166" fontId="35" fillId="0" borderId="0" xfId="39" applyNumberFormat="1" applyFont="1" applyFill="1"/>
    <xf numFmtId="0" fontId="37" fillId="0" borderId="0" xfId="40" applyFont="1" applyFill="1" applyAlignment="1">
      <alignment horizontal="left" vertical="center" wrapText="1"/>
    </xf>
    <xf numFmtId="166" fontId="35" fillId="0" borderId="0" xfId="39" applyNumberFormat="1" applyFont="1" applyFill="1" applyBorder="1"/>
    <xf numFmtId="0" fontId="37" fillId="0" borderId="0" xfId="40" applyFont="1" applyFill="1" applyAlignment="1">
      <alignment horizontal="left" vertical="center" wrapText="1" shrinkToFit="1"/>
    </xf>
    <xf numFmtId="0" fontId="35" fillId="0" borderId="0" xfId="39" applyFont="1" applyFill="1" applyBorder="1"/>
    <xf numFmtId="166" fontId="35" fillId="0" borderId="0" xfId="39" applyNumberFormat="1" applyFont="1" applyFill="1" applyBorder="1" applyAlignment="1">
      <alignment wrapText="1"/>
    </xf>
    <xf numFmtId="0" fontId="34" fillId="0" borderId="0" xfId="39" applyFill="1" applyBorder="1"/>
    <xf numFmtId="166" fontId="34" fillId="0" borderId="0" xfId="39" applyNumberFormat="1" applyFill="1" applyBorder="1"/>
    <xf numFmtId="0" fontId="34" fillId="0" borderId="0" xfId="39" applyFill="1"/>
    <xf numFmtId="0" fontId="34" fillId="0" borderId="0" xfId="39" applyFill="1" applyBorder="1" applyAlignment="1">
      <alignment wrapText="1"/>
    </xf>
    <xf numFmtId="166" fontId="29" fillId="0" borderId="0" xfId="39" applyNumberFormat="1" applyFont="1" applyFill="1" applyBorder="1" applyAlignment="1">
      <alignment wrapText="1"/>
    </xf>
    <xf numFmtId="0" fontId="25" fillId="0" borderId="10" xfId="0" applyFont="1" applyFill="1" applyBorder="1"/>
    <xf numFmtId="2" fontId="25" fillId="0" borderId="10" xfId="0" applyNumberFormat="1" applyFont="1" applyFill="1" applyBorder="1" applyAlignment="1">
      <alignment horizontal="center"/>
    </xf>
    <xf numFmtId="2" fontId="25" fillId="0" borderId="10" xfId="0" applyNumberFormat="1" applyFont="1" applyFill="1" applyBorder="1" applyAlignment="1">
      <alignment horizontal="right"/>
    </xf>
    <xf numFmtId="0" fontId="25" fillId="0" borderId="0" xfId="0" applyFont="1" applyFill="1"/>
    <xf numFmtId="2" fontId="25" fillId="0" borderId="0" xfId="0" applyNumberFormat="1" applyFont="1" applyFill="1" applyAlignment="1">
      <alignment horizontal="center"/>
    </xf>
    <xf numFmtId="2" fontId="25" fillId="0" borderId="0" xfId="0" applyNumberFormat="1" applyFont="1" applyFill="1" applyAlignment="1">
      <alignment horizontal="right"/>
    </xf>
    <xf numFmtId="0" fontId="26" fillId="0" borderId="0" xfId="0" applyFont="1" applyFill="1" applyAlignment="1">
      <alignment vertical="center"/>
    </xf>
    <xf numFmtId="0" fontId="41" fillId="0" borderId="11" xfId="0" applyFont="1" applyFill="1" applyBorder="1" applyAlignment="1">
      <alignment horizontal="center" vertical="center" wrapText="1"/>
    </xf>
    <xf numFmtId="4" fontId="26" fillId="0" borderId="11" xfId="0" applyNumberFormat="1" applyFont="1" applyFill="1" applyBorder="1" applyAlignment="1">
      <alignment horizontal="center"/>
    </xf>
    <xf numFmtId="4" fontId="25" fillId="0" borderId="0" xfId="0" applyNumberFormat="1" applyFont="1" applyFill="1"/>
    <xf numFmtId="0" fontId="26" fillId="0" borderId="11" xfId="0" applyFont="1" applyFill="1" applyBorder="1"/>
    <xf numFmtId="39" fontId="26" fillId="0" borderId="11" xfId="0" applyNumberFormat="1" applyFont="1" applyFill="1" applyBorder="1" applyAlignment="1">
      <alignment horizontal="center"/>
    </xf>
    <xf numFmtId="4" fontId="26" fillId="0" borderId="11" xfId="0" applyNumberFormat="1" applyFont="1" applyFill="1" applyBorder="1"/>
    <xf numFmtId="0" fontId="47" fillId="0" borderId="0" xfId="0" applyFont="1" applyFill="1"/>
    <xf numFmtId="2" fontId="47" fillId="0" borderId="0" xfId="0" applyNumberFormat="1" applyFont="1" applyFill="1" applyAlignment="1">
      <alignment horizontal="center"/>
    </xf>
    <xf numFmtId="17" fontId="48" fillId="0" borderId="11" xfId="0" applyNumberFormat="1" applyFont="1" applyFill="1" applyBorder="1"/>
    <xf numFmtId="0" fontId="48" fillId="0" borderId="11" xfId="0" applyFont="1" applyFill="1" applyBorder="1" applyAlignment="1">
      <alignment horizontal="center"/>
    </xf>
    <xf numFmtId="0" fontId="48" fillId="0" borderId="0" xfId="0" applyFont="1" applyFill="1"/>
    <xf numFmtId="2" fontId="48" fillId="0" borderId="0" xfId="0" applyNumberFormat="1" applyFont="1" applyFill="1" applyAlignment="1">
      <alignment horizontal="right"/>
    </xf>
    <xf numFmtId="0" fontId="48" fillId="0" borderId="11" xfId="0" applyFont="1" applyFill="1" applyBorder="1"/>
    <xf numFmtId="3" fontId="48" fillId="0" borderId="11" xfId="0" applyNumberFormat="1" applyFont="1" applyFill="1" applyBorder="1" applyAlignment="1">
      <alignment horizontal="center"/>
    </xf>
    <xf numFmtId="1" fontId="48" fillId="0" borderId="11" xfId="0" applyNumberFormat="1" applyFont="1" applyFill="1" applyBorder="1" applyAlignment="1">
      <alignment horizontal="center"/>
    </xf>
    <xf numFmtId="164" fontId="48" fillId="0" borderId="11" xfId="0" applyNumberFormat="1" applyFont="1" applyFill="1" applyBorder="1"/>
    <xf numFmtId="4" fontId="48" fillId="0" borderId="11" xfId="0" applyNumberFormat="1" applyFont="1" applyFill="1" applyBorder="1"/>
    <xf numFmtId="4" fontId="48" fillId="0" borderId="11" xfId="0" applyNumberFormat="1" applyFont="1" applyFill="1" applyBorder="1" applyAlignment="1">
      <alignment horizontal="right"/>
    </xf>
    <xf numFmtId="4" fontId="47" fillId="0" borderId="0" xfId="0" applyNumberFormat="1" applyFont="1" applyFill="1" applyAlignment="1">
      <alignment horizontal="right"/>
    </xf>
    <xf numFmtId="17" fontId="48" fillId="0" borderId="14" xfId="0" applyNumberFormat="1" applyFont="1" applyFill="1" applyBorder="1"/>
    <xf numFmtId="0" fontId="25" fillId="0" borderId="0" xfId="0" applyFont="1" applyFill="1" applyAlignment="1">
      <alignment vertical="center"/>
    </xf>
    <xf numFmtId="170" fontId="24" fillId="0" borderId="0" xfId="50" applyNumberFormat="1" applyFont="1" applyFill="1" applyAlignment="1">
      <alignment horizontal="center" vertical="center"/>
    </xf>
    <xf numFmtId="0" fontId="6" fillId="0" borderId="0" xfId="50" applyFill="1"/>
    <xf numFmtId="2" fontId="26" fillId="0" borderId="0" xfId="0" applyNumberFormat="1" applyFont="1" applyFill="1" applyAlignment="1">
      <alignment horizontal="right" vertical="center"/>
    </xf>
    <xf numFmtId="0" fontId="24" fillId="0" borderId="11" xfId="50" applyFont="1" applyFill="1" applyBorder="1" applyAlignment="1">
      <alignment vertical="center" wrapText="1"/>
    </xf>
    <xf numFmtId="0" fontId="24" fillId="0" borderId="11" xfId="50" applyFont="1" applyFill="1" applyBorder="1" applyAlignment="1">
      <alignment horizontal="center" vertical="center" wrapText="1"/>
    </xf>
    <xf numFmtId="4" fontId="24" fillId="0" borderId="11" xfId="50" applyNumberFormat="1" applyFont="1" applyFill="1" applyBorder="1" applyAlignment="1">
      <alignment horizontal="center" vertical="center" wrapText="1"/>
    </xf>
    <xf numFmtId="0" fontId="26" fillId="0" borderId="0" xfId="0" quotePrefix="1" applyFont="1" applyFill="1" applyAlignment="1">
      <alignment vertical="center"/>
    </xf>
    <xf numFmtId="0" fontId="24" fillId="0" borderId="0" xfId="50" applyFont="1" applyFill="1" applyAlignment="1">
      <alignment horizontal="justify" vertical="top" wrapText="1"/>
    </xf>
    <xf numFmtId="0" fontId="24" fillId="0" borderId="11" xfId="50" applyFont="1" applyFill="1" applyBorder="1"/>
    <xf numFmtId="0" fontId="25" fillId="0" borderId="0" xfId="41" applyFont="1" applyFill="1"/>
    <xf numFmtId="2" fontId="25" fillId="0" borderId="0" xfId="0" applyNumberFormat="1" applyFont="1" applyFill="1"/>
    <xf numFmtId="2" fontId="26" fillId="0" borderId="0" xfId="0" applyNumberFormat="1" applyFont="1" applyFill="1"/>
    <xf numFmtId="39" fontId="26" fillId="0" borderId="11" xfId="0" applyNumberFormat="1" applyFont="1" applyFill="1" applyBorder="1"/>
    <xf numFmtId="0" fontId="37" fillId="0" borderId="21" xfId="50" applyFont="1" applyFill="1" applyBorder="1" applyAlignment="1">
      <alignment horizontal="justify" vertical="top" wrapText="1"/>
    </xf>
    <xf numFmtId="17" fontId="6" fillId="0" borderId="11" xfId="0" applyNumberFormat="1" applyFont="1" applyFill="1" applyBorder="1"/>
    <xf numFmtId="0" fontId="48" fillId="0" borderId="39" xfId="0" applyFont="1" applyFill="1" applyBorder="1"/>
    <xf numFmtId="0" fontId="45" fillId="0" borderId="0" xfId="0" applyFont="1" applyFill="1"/>
    <xf numFmtId="0" fontId="36" fillId="0" borderId="11" xfId="0" applyFont="1" applyFill="1" applyBorder="1"/>
    <xf numFmtId="40" fontId="6" fillId="0" borderId="11" xfId="0" applyNumberFormat="1" applyFont="1" applyFill="1" applyBorder="1" applyAlignment="1">
      <alignment horizontal="center" vertical="top" wrapText="1"/>
    </xf>
    <xf numFmtId="0" fontId="48" fillId="0" borderId="11" xfId="0" applyFont="1" applyFill="1" applyBorder="1" applyAlignment="1">
      <alignment horizontal="center" vertical="center"/>
    </xf>
    <xf numFmtId="0" fontId="24" fillId="0" borderId="21" xfId="50" applyFont="1" applyFill="1" applyBorder="1" applyAlignment="1">
      <alignment horizontal="justify" vertical="top" wrapText="1"/>
    </xf>
    <xf numFmtId="17" fontId="5" fillId="0" borderId="11" xfId="50" applyNumberFormat="1" applyFont="1" applyFill="1" applyBorder="1"/>
    <xf numFmtId="164" fontId="5" fillId="0" borderId="11" xfId="39" applyNumberFormat="1" applyFont="1" applyFill="1" applyBorder="1"/>
    <xf numFmtId="0" fontId="24" fillId="0" borderId="0" xfId="50" applyFont="1" applyFill="1" applyBorder="1"/>
    <xf numFmtId="2" fontId="25" fillId="0" borderId="0" xfId="41" applyNumberFormat="1" applyFont="1" applyFill="1" applyAlignment="1">
      <alignment horizontal="center"/>
    </xf>
    <xf numFmtId="2" fontId="25" fillId="0" borderId="0" xfId="41" applyNumberFormat="1" applyFont="1" applyFill="1" applyAlignment="1">
      <alignment horizontal="right"/>
    </xf>
    <xf numFmtId="4" fontId="21" fillId="0" borderId="0" xfId="0" applyNumberFormat="1" applyFont="1" applyFill="1" applyBorder="1"/>
    <xf numFmtId="4" fontId="25" fillId="0" borderId="0" xfId="41" applyNumberFormat="1" applyFont="1" applyFill="1"/>
    <xf numFmtId="39" fontId="26" fillId="0" borderId="11" xfId="41" applyNumberFormat="1" applyFont="1" applyFill="1" applyBorder="1" applyAlignment="1">
      <alignment horizontal="center"/>
    </xf>
    <xf numFmtId="17" fontId="5" fillId="0" borderId="11" xfId="0" applyNumberFormat="1" applyFont="1" applyFill="1" applyBorder="1"/>
    <xf numFmtId="0" fontId="48" fillId="0" borderId="0" xfId="41" applyFont="1" applyFill="1"/>
    <xf numFmtId="2" fontId="48" fillId="0" borderId="0" xfId="41" applyNumberFormat="1" applyFont="1" applyFill="1" applyAlignment="1">
      <alignment horizontal="right"/>
    </xf>
    <xf numFmtId="0" fontId="44" fillId="0" borderId="0" xfId="0" applyFont="1" applyFill="1"/>
    <xf numFmtId="0" fontId="49" fillId="0" borderId="11" xfId="0" applyFont="1" applyFill="1" applyBorder="1" applyAlignment="1">
      <alignment horizontal="center" vertical="center"/>
    </xf>
    <xf numFmtId="0" fontId="49" fillId="0" borderId="11" xfId="0" applyFont="1" applyFill="1" applyBorder="1" applyAlignment="1">
      <alignment horizontal="center" vertical="top" wrapText="1"/>
    </xf>
    <xf numFmtId="0" fontId="7" fillId="0" borderId="11" xfId="39" applyFont="1" applyFill="1" applyBorder="1"/>
    <xf numFmtId="17" fontId="6" fillId="0" borderId="0" xfId="50" applyNumberFormat="1" applyFill="1"/>
    <xf numFmtId="0" fontId="24" fillId="0" borderId="11" xfId="50" applyFont="1" applyFill="1" applyBorder="1" applyAlignment="1">
      <alignment horizontal="justify" vertical="top" wrapText="1"/>
    </xf>
    <xf numFmtId="3" fontId="26" fillId="0" borderId="0" xfId="41" applyNumberFormat="1" applyFont="1" applyFill="1" applyAlignment="1">
      <alignment horizontal="right"/>
    </xf>
    <xf numFmtId="4" fontId="0" fillId="0" borderId="0" xfId="0" applyNumberFormat="1" applyFill="1" applyBorder="1" applyAlignment="1">
      <alignment vertical="top"/>
    </xf>
    <xf numFmtId="0" fontId="25" fillId="0" borderId="0" xfId="41" applyFont="1" applyFill="1" applyAlignment="1">
      <alignment wrapText="1"/>
    </xf>
    <xf numFmtId="4" fontId="37" fillId="0" borderId="0" xfId="28" applyNumberFormat="1" applyFont="1" applyFill="1" applyBorder="1" applyAlignment="1">
      <alignment horizontal="center"/>
    </xf>
    <xf numFmtId="0" fontId="41" fillId="0" borderId="12" xfId="0" applyFont="1" applyFill="1" applyBorder="1" applyAlignment="1">
      <alignment horizontal="center" vertical="center" wrapText="1"/>
    </xf>
    <xf numFmtId="2" fontId="26" fillId="0" borderId="11" xfId="41" applyNumberFormat="1" applyFont="1" applyFill="1" applyBorder="1" applyAlignment="1">
      <alignment horizontal="center"/>
    </xf>
    <xf numFmtId="2" fontId="25" fillId="0" borderId="0" xfId="41" applyNumberFormat="1" applyFont="1" applyFill="1"/>
    <xf numFmtId="0" fontId="25" fillId="0" borderId="0" xfId="0" applyFont="1" applyFill="1" applyAlignment="1">
      <alignment vertical="center" wrapText="1"/>
    </xf>
    <xf numFmtId="10" fontId="25" fillId="0" borderId="0" xfId="0" applyNumberFormat="1" applyFont="1" applyFill="1" applyAlignment="1">
      <alignment horizontal="center" vertical="center"/>
    </xf>
    <xf numFmtId="0" fontId="6" fillId="0" borderId="0" xfId="50" applyFill="1" applyAlignment="1">
      <alignment vertical="center"/>
    </xf>
    <xf numFmtId="0" fontId="25" fillId="0" borderId="0" xfId="0" applyFont="1" applyFill="1" applyAlignment="1">
      <alignment horizontal="left" vertical="center" wrapText="1"/>
    </xf>
    <xf numFmtId="10" fontId="25" fillId="0" borderId="0" xfId="49" applyNumberFormat="1" applyFont="1" applyFill="1" applyAlignment="1">
      <alignment horizontal="center"/>
    </xf>
    <xf numFmtId="0" fontId="37" fillId="0" borderId="0" xfId="50" applyFont="1" applyFill="1" applyAlignment="1">
      <alignment horizontal="justify" vertical="center" wrapText="1"/>
    </xf>
    <xf numFmtId="0" fontId="5" fillId="0" borderId="11" xfId="0" applyFont="1" applyFill="1" applyBorder="1" applyAlignment="1">
      <alignment horizontal="center"/>
    </xf>
    <xf numFmtId="2" fontId="26" fillId="0" borderId="0" xfId="41" applyNumberFormat="1" applyFont="1" applyFill="1"/>
    <xf numFmtId="0" fontId="37" fillId="0" borderId="0" xfId="50" applyFont="1" applyFill="1" applyAlignment="1">
      <alignment horizontal="justify" wrapText="1"/>
    </xf>
    <xf numFmtId="0" fontId="37" fillId="0" borderId="0" xfId="0" applyFont="1" applyFill="1" applyAlignment="1">
      <alignment vertical="center"/>
    </xf>
    <xf numFmtId="0" fontId="5" fillId="0" borderId="11" xfId="0" applyFont="1" applyFill="1" applyBorder="1"/>
    <xf numFmtId="39" fontId="5" fillId="0" borderId="11" xfId="0" applyNumberFormat="1" applyFont="1" applyFill="1" applyBorder="1" applyAlignment="1">
      <alignment horizontal="center" vertical="top" wrapText="1"/>
    </xf>
    <xf numFmtId="2" fontId="48" fillId="0" borderId="0" xfId="0" applyNumberFormat="1" applyFont="1" applyFill="1" applyAlignment="1">
      <alignment horizontal="center"/>
    </xf>
    <xf numFmtId="0" fontId="48" fillId="0" borderId="0" xfId="0" applyFont="1" applyFill="1" applyAlignment="1">
      <alignment horizontal="center"/>
    </xf>
    <xf numFmtId="0" fontId="26" fillId="0" borderId="11" xfId="0" applyFont="1" applyFill="1" applyBorder="1" applyAlignment="1">
      <alignment vertical="center"/>
    </xf>
    <xf numFmtId="0" fontId="24" fillId="0" borderId="0" xfId="50" applyFont="1" applyFill="1" applyAlignment="1">
      <alignment vertical="center"/>
    </xf>
    <xf numFmtId="0" fontId="24" fillId="0" borderId="0" xfId="50" applyFont="1" applyFill="1" applyAlignment="1">
      <alignment horizontal="justify" vertical="center" wrapText="1"/>
    </xf>
    <xf numFmtId="0" fontId="24" fillId="0" borderId="11" xfId="50" applyFont="1" applyFill="1" applyBorder="1" applyAlignment="1">
      <alignment horizontal="justify" vertical="center" wrapText="1"/>
    </xf>
    <xf numFmtId="0" fontId="5" fillId="0" borderId="11" xfId="0" applyFont="1" applyFill="1" applyBorder="1" applyAlignment="1">
      <alignment horizontal="center" vertical="center" wrapText="1"/>
    </xf>
    <xf numFmtId="0" fontId="36" fillId="0" borderId="11" xfId="50" applyFont="1" applyFill="1" applyBorder="1" applyAlignment="1">
      <alignment vertical="center"/>
    </xf>
    <xf numFmtId="0" fontId="24" fillId="0" borderId="11" xfId="50" applyFont="1" applyFill="1" applyBorder="1" applyAlignment="1">
      <alignment vertical="center"/>
    </xf>
    <xf numFmtId="39" fontId="26" fillId="0" borderId="0" xfId="0" applyNumberFormat="1" applyFont="1" applyFill="1" applyAlignment="1">
      <alignment vertical="center"/>
    </xf>
    <xf numFmtId="0" fontId="0" fillId="0" borderId="0" xfId="0" applyFill="1"/>
    <xf numFmtId="0" fontId="25" fillId="0" borderId="0" xfId="0" applyFont="1" applyFill="1" applyAlignment="1">
      <alignment wrapText="1"/>
    </xf>
    <xf numFmtId="4" fontId="25" fillId="0" borderId="0" xfId="0" applyNumberFormat="1" applyFont="1" applyFill="1" applyBorder="1"/>
    <xf numFmtId="0" fontId="26" fillId="0" borderId="0" xfId="41" applyFont="1" applyFill="1" applyBorder="1"/>
    <xf numFmtId="0" fontId="26" fillId="0" borderId="11" xfId="0" applyFont="1" applyFill="1" applyBorder="1" applyAlignment="1">
      <alignment horizontal="center"/>
    </xf>
    <xf numFmtId="0" fontId="34" fillId="0" borderId="0" xfId="39" applyBorder="1"/>
    <xf numFmtId="0" fontId="34" fillId="0" borderId="0" xfId="39" applyBorder="1" applyAlignment="1">
      <alignment horizontal="center"/>
    </xf>
    <xf numFmtId="0" fontId="4" fillId="0" borderId="0" xfId="39" applyFont="1" applyBorder="1" applyAlignment="1">
      <alignment vertical="center" wrapText="1"/>
    </xf>
    <xf numFmtId="0" fontId="3" fillId="0" borderId="0" xfId="39" applyFont="1" applyBorder="1" applyAlignment="1">
      <alignment vertical="center" wrapText="1"/>
    </xf>
    <xf numFmtId="0" fontId="34" fillId="0" borderId="11" xfId="39" applyBorder="1" applyAlignment="1">
      <alignment vertical="center" wrapText="1"/>
    </xf>
    <xf numFmtId="0" fontId="43" fillId="19" borderId="11" xfId="39" applyFont="1" applyFill="1" applyBorder="1" applyAlignment="1">
      <alignment vertical="center" wrapText="1"/>
    </xf>
    <xf numFmtId="0" fontId="50" fillId="0" borderId="0" xfId="0" applyFont="1" applyAlignment="1">
      <alignment vertical="center" wrapText="1"/>
    </xf>
    <xf numFmtId="0" fontId="0" fillId="0" borderId="11" xfId="0" applyBorder="1" applyAlignment="1">
      <alignment vertical="top" wrapText="1"/>
    </xf>
    <xf numFmtId="0" fontId="21" fillId="0" borderId="11" xfId="0" applyFont="1" applyBorder="1" applyAlignment="1">
      <alignment horizontal="center" vertical="center" wrapText="1"/>
    </xf>
    <xf numFmtId="164" fontId="36" fillId="0" borderId="11" xfId="28" applyFont="1" applyFill="1" applyBorder="1" applyAlignment="1">
      <alignment horizontal="center" vertical="center" wrapText="1"/>
    </xf>
    <xf numFmtId="0" fontId="6" fillId="0" borderId="11" xfId="50" applyBorder="1" applyAlignment="1">
      <alignment horizontal="center" vertical="center"/>
    </xf>
    <xf numFmtId="40" fontId="6" fillId="0" borderId="11" xfId="50" applyNumberFormat="1" applyBorder="1" applyAlignment="1">
      <alignment horizontal="center" vertical="top" wrapText="1"/>
    </xf>
    <xf numFmtId="10" fontId="26" fillId="0" borderId="11" xfId="0" applyNumberFormat="1" applyFont="1" applyBorder="1" applyAlignment="1">
      <alignment horizontal="center" vertical="center"/>
    </xf>
    <xf numFmtId="0" fontId="24" fillId="0" borderId="11" xfId="50" applyFont="1" applyBorder="1" applyAlignment="1">
      <alignment vertical="center" wrapText="1"/>
    </xf>
    <xf numFmtId="40" fontId="6" fillId="0" borderId="11" xfId="50" applyNumberFormat="1" applyBorder="1" applyAlignment="1">
      <alignment horizontal="center" vertical="center" wrapText="1"/>
    </xf>
    <xf numFmtId="0" fontId="44" fillId="0" borderId="0" xfId="50" applyFont="1"/>
    <xf numFmtId="164" fontId="26" fillId="0" borderId="0" xfId="0" applyNumberFormat="1" applyFont="1"/>
    <xf numFmtId="17" fontId="6" fillId="0" borderId="11" xfId="50" applyNumberFormat="1" applyBorder="1"/>
    <xf numFmtId="37" fontId="2" fillId="0" borderId="11" xfId="47" applyNumberFormat="1" applyFont="1" applyFill="1" applyBorder="1" applyAlignment="1">
      <alignment horizontal="center"/>
    </xf>
    <xf numFmtId="17" fontId="6" fillId="0" borderId="0" xfId="50" applyNumberFormat="1"/>
    <xf numFmtId="0" fontId="24" fillId="0" borderId="11" xfId="50" applyFont="1" applyBorder="1" applyAlignment="1">
      <alignment horizontal="justify" vertical="top" wrapText="1"/>
    </xf>
    <xf numFmtId="164" fontId="2" fillId="0" borderId="0" xfId="28" applyFont="1" applyFill="1" applyBorder="1" applyAlignment="1">
      <alignment horizontal="center" vertical="center"/>
    </xf>
    <xf numFmtId="39" fontId="2" fillId="0" borderId="11" xfId="28" applyNumberFormat="1" applyFont="1" applyFill="1" applyBorder="1" applyAlignment="1" applyProtection="1">
      <alignment horizontal="right"/>
      <protection locked="0"/>
    </xf>
    <xf numFmtId="164" fontId="46" fillId="0" borderId="0" xfId="28" applyFont="1" applyFill="1" applyBorder="1" applyProtection="1">
      <protection locked="0"/>
    </xf>
    <xf numFmtId="164" fontId="2" fillId="0" borderId="11" xfId="28" applyFont="1" applyFill="1" applyBorder="1" applyProtection="1">
      <protection locked="0"/>
    </xf>
    <xf numFmtId="164" fontId="2" fillId="0" borderId="0" xfId="28" applyFont="1" applyFill="1" applyBorder="1" applyProtection="1">
      <protection locked="0"/>
    </xf>
    <xf numFmtId="170" fontId="24" fillId="0" borderId="0" xfId="50" applyNumberFormat="1" applyFont="1" applyAlignment="1">
      <alignment horizontal="center" vertical="center"/>
    </xf>
    <xf numFmtId="0" fontId="6" fillId="0" borderId="0" xfId="50"/>
    <xf numFmtId="0" fontId="24" fillId="0" borderId="11" xfId="50" applyFont="1" applyBorder="1" applyAlignment="1">
      <alignment horizontal="center" vertical="center" wrapText="1"/>
    </xf>
    <xf numFmtId="4" fontId="24" fillId="0" borderId="11" xfId="50" applyNumberFormat="1" applyFont="1" applyBorder="1" applyAlignment="1">
      <alignment horizontal="center" vertical="center" wrapText="1"/>
    </xf>
    <xf numFmtId="0" fontId="41" fillId="0" borderId="11" xfId="0" applyFont="1" applyBorder="1" applyAlignment="1">
      <alignment horizontal="center" vertical="center" wrapText="1"/>
    </xf>
    <xf numFmtId="0" fontId="0" fillId="0" borderId="11" xfId="0" applyBorder="1"/>
    <xf numFmtId="40" fontId="0" fillId="0" borderId="11" xfId="0" applyNumberFormat="1" applyBorder="1" applyAlignment="1">
      <alignment horizontal="center" vertical="top" wrapText="1"/>
    </xf>
    <xf numFmtId="0" fontId="26" fillId="0" borderId="0" xfId="0" quotePrefix="1" applyFont="1" applyAlignment="1">
      <alignment vertical="center"/>
    </xf>
    <xf numFmtId="0" fontId="26" fillId="0" borderId="11" xfId="0" applyFont="1" applyBorder="1"/>
    <xf numFmtId="0" fontId="24" fillId="0" borderId="0" xfId="50" applyFont="1" applyAlignment="1">
      <alignment horizontal="justify" vertical="top" wrapText="1"/>
    </xf>
    <xf numFmtId="164" fontId="24" fillId="0" borderId="0" xfId="28" applyFont="1" applyFill="1" applyAlignment="1">
      <alignment horizontal="left"/>
    </xf>
    <xf numFmtId="37" fontId="2" fillId="0" borderId="11" xfId="47" applyNumberFormat="1" applyFont="1" applyFill="1" applyBorder="1"/>
    <xf numFmtId="164" fontId="2" fillId="0" borderId="11" xfId="28" applyFont="1" applyFill="1" applyBorder="1"/>
    <xf numFmtId="4" fontId="7" fillId="0" borderId="0" xfId="28" applyNumberFormat="1" applyFont="1" applyFill="1" applyBorder="1" applyAlignment="1">
      <alignment horizontal="right" vertical="center"/>
    </xf>
    <xf numFmtId="0" fontId="24" fillId="0" borderId="11" xfId="50" applyFont="1" applyBorder="1"/>
    <xf numFmtId="39" fontId="24" fillId="0" borderId="11" xfId="28" applyNumberFormat="1" applyFont="1" applyFill="1" applyBorder="1" applyAlignment="1">
      <alignment vertical="center"/>
    </xf>
    <xf numFmtId="17" fontId="6" fillId="0" borderId="0" xfId="50" applyNumberFormat="1" applyBorder="1"/>
    <xf numFmtId="37" fontId="2" fillId="0" borderId="0" xfId="47" applyNumberFormat="1" applyFont="1" applyFill="1" applyBorder="1" applyAlignment="1">
      <alignment horizontal="center"/>
    </xf>
    <xf numFmtId="0" fontId="44" fillId="0" borderId="0" xfId="0" applyFont="1" applyBorder="1" applyAlignment="1">
      <alignment horizontal="justify" vertical="top" wrapText="1"/>
    </xf>
    <xf numFmtId="164" fontId="44" fillId="0" borderId="0" xfId="28" applyFont="1" applyFill="1" applyBorder="1" applyAlignment="1">
      <alignment horizontal="center" vertical="center"/>
    </xf>
    <xf numFmtId="39" fontId="2" fillId="0" borderId="0" xfId="28" applyNumberFormat="1" applyFont="1" applyFill="1" applyBorder="1" applyAlignment="1" applyProtection="1">
      <alignment horizontal="right"/>
      <protection locked="0"/>
    </xf>
    <xf numFmtId="0" fontId="24" fillId="0" borderId="0" xfId="50" applyFont="1" applyBorder="1" applyAlignment="1">
      <alignment horizontal="justify" vertical="top" wrapText="1"/>
    </xf>
    <xf numFmtId="4" fontId="24" fillId="0" borderId="0" xfId="28" applyNumberFormat="1" applyFont="1" applyFill="1" applyBorder="1" applyAlignment="1">
      <alignment horizontal="center" vertical="center"/>
    </xf>
    <xf numFmtId="39" fontId="46" fillId="0" borderId="0" xfId="28" applyNumberFormat="1" applyFont="1" applyFill="1" applyBorder="1" applyAlignment="1" applyProtection="1">
      <alignment horizontal="right"/>
      <protection locked="0"/>
    </xf>
    <xf numFmtId="164" fontId="2" fillId="0" borderId="11" xfId="48" applyFont="1" applyFill="1" applyBorder="1" applyAlignment="1">
      <alignment horizontal="left" vertical="top"/>
    </xf>
    <xf numFmtId="0" fontId="44" fillId="0" borderId="0" xfId="0" applyFont="1" applyBorder="1"/>
    <xf numFmtId="40" fontId="44" fillId="0" borderId="0" xfId="28" applyNumberFormat="1" applyFont="1" applyFill="1" applyBorder="1"/>
    <xf numFmtId="39" fontId="26" fillId="0" borderId="0" xfId="0" applyNumberFormat="1" applyFont="1" applyFill="1" applyBorder="1" applyAlignment="1">
      <alignment horizontal="center"/>
    </xf>
    <xf numFmtId="39" fontId="45" fillId="0" borderId="0" xfId="48" applyNumberFormat="1" applyFont="1" applyFill="1" applyBorder="1" applyAlignment="1">
      <alignment horizontal="center" vertical="center" wrapText="1"/>
    </xf>
    <xf numFmtId="0" fontId="26" fillId="0" borderId="11" xfId="0" applyFont="1" applyBorder="1" applyAlignment="1">
      <alignment horizontal="center"/>
    </xf>
    <xf numFmtId="0" fontId="26" fillId="0" borderId="10" xfId="0" applyFont="1" applyFill="1" applyBorder="1" applyAlignment="1">
      <alignment wrapText="1"/>
    </xf>
    <xf numFmtId="0" fontId="26" fillId="0" borderId="40" xfId="0" applyFont="1" applyBorder="1"/>
    <xf numFmtId="0" fontId="30" fillId="0" borderId="0" xfId="0" applyFont="1" applyFill="1" applyBorder="1" applyAlignment="1">
      <alignment horizontal="center" vertical="center" wrapText="1"/>
    </xf>
    <xf numFmtId="0" fontId="26" fillId="0" borderId="0" xfId="0" applyFont="1" applyBorder="1" applyAlignment="1">
      <alignment horizontal="center"/>
    </xf>
    <xf numFmtId="0" fontId="26" fillId="0" borderId="0" xfId="0" applyFont="1" applyBorder="1"/>
    <xf numFmtId="4" fontId="25" fillId="0" borderId="0" xfId="49" applyNumberFormat="1" applyFont="1" applyFill="1" applyBorder="1" applyAlignment="1">
      <alignment horizontal="center" vertical="center"/>
    </xf>
    <xf numFmtId="0" fontId="2" fillId="0" borderId="11" xfId="0" applyFont="1" applyFill="1" applyBorder="1" applyAlignment="1">
      <alignment horizontal="center" vertical="top"/>
    </xf>
    <xf numFmtId="0" fontId="31" fillId="0" borderId="0" xfId="0" applyFont="1" applyAlignment="1">
      <alignment vertical="center"/>
    </xf>
    <xf numFmtId="0" fontId="41" fillId="0" borderId="11" xfId="0" applyFont="1" applyBorder="1" applyAlignment="1">
      <alignment horizontal="left" vertical="center" wrapText="1"/>
    </xf>
    <xf numFmtId="0" fontId="21" fillId="0" borderId="11" xfId="0" applyFont="1" applyBorder="1" applyAlignment="1">
      <alignment horizontal="left" vertical="center" wrapText="1"/>
    </xf>
    <xf numFmtId="4" fontId="21" fillId="0" borderId="11" xfId="0" applyNumberFormat="1" applyFont="1" applyBorder="1" applyAlignment="1">
      <alignment horizontal="right" vertical="center" wrapText="1"/>
    </xf>
    <xf numFmtId="4" fontId="41" fillId="0" borderId="11" xfId="0" applyNumberFormat="1" applyFont="1" applyBorder="1" applyAlignment="1">
      <alignment horizontal="right" vertical="center" wrapText="1"/>
    </xf>
    <xf numFmtId="0" fontId="21" fillId="0" borderId="11" xfId="0" applyFont="1" applyBorder="1" applyAlignment="1">
      <alignment horizontal="right" vertical="center" wrapText="1"/>
    </xf>
    <xf numFmtId="4" fontId="26" fillId="0" borderId="0" xfId="41" applyNumberFormat="1" applyFont="1" applyFill="1"/>
    <xf numFmtId="4" fontId="25" fillId="0" borderId="0" xfId="0" applyNumberFormat="1" applyFont="1" applyFill="1" applyBorder="1" applyAlignment="1">
      <alignment horizontal="right"/>
    </xf>
    <xf numFmtId="0" fontId="25" fillId="0" borderId="0" xfId="41" applyFont="1" applyFill="1" applyBorder="1"/>
    <xf numFmtId="4" fontId="25" fillId="0" borderId="0" xfId="41" applyNumberFormat="1" applyFont="1" applyFill="1" applyBorder="1"/>
    <xf numFmtId="4" fontId="25" fillId="0" borderId="0" xfId="41" applyNumberFormat="1" applyFont="1" applyFill="1" applyBorder="1" applyAlignment="1">
      <alignment horizontal="right"/>
    </xf>
    <xf numFmtId="0" fontId="50" fillId="0" borderId="0" xfId="0" applyFont="1" applyAlignment="1">
      <alignment horizontal="center" vertical="center" wrapText="1"/>
    </xf>
    <xf numFmtId="0" fontId="25" fillId="0" borderId="0" xfId="0" applyFont="1" applyAlignment="1">
      <alignment horizontal="center"/>
    </xf>
    <xf numFmtId="0" fontId="30" fillId="0" borderId="12" xfId="0" applyFont="1" applyFill="1" applyBorder="1" applyAlignment="1">
      <alignment horizontal="center" vertical="center" wrapText="1"/>
    </xf>
    <xf numFmtId="0" fontId="30" fillId="0" borderId="13" xfId="0" applyFont="1" applyFill="1" applyBorder="1" applyAlignment="1">
      <alignment horizontal="center" vertical="center" wrapText="1"/>
    </xf>
    <xf numFmtId="0" fontId="30" fillId="0" borderId="14" xfId="0" applyFont="1" applyFill="1" applyBorder="1" applyAlignment="1">
      <alignment horizontal="center" vertical="center" wrapText="1"/>
    </xf>
    <xf numFmtId="0" fontId="37" fillId="0" borderId="0" xfId="40" applyFont="1" applyAlignment="1">
      <alignment horizontal="left" wrapText="1"/>
    </xf>
    <xf numFmtId="0" fontId="37" fillId="0" borderId="0" xfId="40" applyFont="1" applyAlignment="1">
      <alignment horizontal="left" vertical="center" wrapText="1"/>
    </xf>
    <xf numFmtId="0" fontId="37" fillId="0" borderId="0" xfId="40" applyFont="1" applyAlignment="1">
      <alignment horizontal="left" vertical="center" wrapText="1" shrinkToFit="1"/>
    </xf>
    <xf numFmtId="0" fontId="43" fillId="19" borderId="11" xfId="39" applyFont="1" applyFill="1" applyBorder="1" applyAlignment="1">
      <alignment horizontal="left" vertical="center" wrapText="1"/>
    </xf>
    <xf numFmtId="0" fontId="3" fillId="0" borderId="11" xfId="39" applyFont="1" applyBorder="1" applyAlignment="1">
      <alignment horizontal="left" vertical="center" wrapText="1"/>
    </xf>
    <xf numFmtId="0" fontId="3" fillId="0" borderId="11" xfId="39" applyFont="1" applyBorder="1" applyAlignment="1">
      <alignment horizontal="center" vertical="center" wrapText="1"/>
    </xf>
    <xf numFmtId="0" fontId="25" fillId="18" borderId="11" xfId="0" applyFont="1" applyFill="1" applyBorder="1" applyAlignment="1">
      <alignment horizontal="center"/>
    </xf>
    <xf numFmtId="0" fontId="39" fillId="0" borderId="24" xfId="0" applyFont="1" applyBorder="1" applyAlignment="1">
      <alignment vertical="top" wrapText="1"/>
    </xf>
    <xf numFmtId="0" fontId="39" fillId="0" borderId="26" xfId="0" applyFont="1" applyBorder="1" applyAlignment="1">
      <alignment vertical="top" wrapText="1"/>
    </xf>
    <xf numFmtId="0" fontId="39" fillId="0" borderId="28" xfId="0" applyFont="1" applyBorder="1" applyAlignment="1">
      <alignment vertical="top" wrapText="1"/>
    </xf>
    <xf numFmtId="39" fontId="45" fillId="0" borderId="11" xfId="48" applyNumberFormat="1" applyFont="1" applyFill="1" applyBorder="1" applyAlignment="1">
      <alignment horizontal="center" vertical="top" wrapText="1"/>
    </xf>
    <xf numFmtId="4" fontId="25" fillId="0" borderId="12" xfId="0" applyNumberFormat="1" applyFont="1" applyFill="1" applyBorder="1" applyAlignment="1">
      <alignment horizontal="center" vertical="top" wrapText="1"/>
    </xf>
    <xf numFmtId="4" fontId="25" fillId="0" borderId="13" xfId="0" applyNumberFormat="1" applyFont="1" applyFill="1" applyBorder="1" applyAlignment="1">
      <alignment horizontal="center" vertical="top" wrapText="1"/>
    </xf>
    <xf numFmtId="4" fontId="25" fillId="0" borderId="14" xfId="0" applyNumberFormat="1" applyFont="1" applyFill="1" applyBorder="1" applyAlignment="1">
      <alignment horizontal="center" vertical="top" wrapText="1"/>
    </xf>
    <xf numFmtId="0" fontId="25" fillId="18" borderId="11" xfId="41" applyFont="1" applyFill="1" applyBorder="1" applyAlignment="1">
      <alignment horizontal="center"/>
    </xf>
    <xf numFmtId="4" fontId="25" fillId="0" borderId="11" xfId="41" applyNumberFormat="1" applyFont="1" applyFill="1" applyBorder="1" applyAlignment="1">
      <alignment horizontal="center" vertical="center" wrapText="1"/>
    </xf>
    <xf numFmtId="164" fontId="5" fillId="0" borderId="12" xfId="28" applyFont="1" applyFill="1" applyBorder="1" applyAlignment="1">
      <alignment horizontal="center" vertical="center" wrapText="1"/>
    </xf>
    <xf numFmtId="164" fontId="5" fillId="0" borderId="14" xfId="28" applyFont="1" applyFill="1" applyBorder="1" applyAlignment="1">
      <alignment horizontal="center" vertical="center" wrapText="1"/>
    </xf>
    <xf numFmtId="2" fontId="26" fillId="0" borderId="11" xfId="41" applyNumberFormat="1" applyFont="1" applyFill="1" applyBorder="1" applyAlignment="1">
      <alignment horizontal="center" vertical="center" wrapText="1"/>
    </xf>
    <xf numFmtId="0" fontId="41" fillId="0" borderId="12" xfId="0" applyFont="1" applyFill="1" applyBorder="1" applyAlignment="1">
      <alignment horizontal="center" vertical="center" wrapText="1"/>
    </xf>
    <xf numFmtId="0" fontId="41" fillId="0" borderId="13" xfId="0" applyFont="1" applyFill="1" applyBorder="1" applyAlignment="1">
      <alignment horizontal="center" vertical="center" wrapText="1"/>
    </xf>
    <xf numFmtId="0" fontId="41" fillId="0" borderId="14" xfId="0" applyFont="1" applyFill="1" applyBorder="1" applyAlignment="1">
      <alignment horizontal="center" vertical="center" wrapText="1"/>
    </xf>
    <xf numFmtId="0" fontId="39" fillId="0" borderId="24" xfId="0" applyFont="1" applyBorder="1" applyAlignment="1">
      <alignment horizontal="center" vertical="top" wrapText="1"/>
    </xf>
    <xf numFmtId="0" fontId="39" fillId="0" borderId="26" xfId="0" applyFont="1" applyBorder="1" applyAlignment="1">
      <alignment horizontal="center" vertical="top" wrapText="1"/>
    </xf>
    <xf numFmtId="0" fontId="39" fillId="0" borderId="28" xfId="0" applyFont="1" applyBorder="1" applyAlignment="1">
      <alignment horizontal="center" vertical="top" wrapText="1"/>
    </xf>
    <xf numFmtId="0" fontId="24" fillId="0" borderId="39" xfId="0" applyFont="1" applyBorder="1" applyAlignment="1">
      <alignment horizontal="left" vertical="center" wrapText="1"/>
    </xf>
    <xf numFmtId="0" fontId="24" fillId="0" borderId="40" xfId="0" applyFont="1" applyBorder="1" applyAlignment="1">
      <alignment horizontal="left" vertical="center" wrapText="1"/>
    </xf>
    <xf numFmtId="0" fontId="40" fillId="0" borderId="24" xfId="0" applyFont="1" applyBorder="1" applyAlignment="1">
      <alignment vertical="center" wrapText="1"/>
    </xf>
    <xf numFmtId="0" fontId="40" fillId="0" borderId="26" xfId="0" applyFont="1" applyBorder="1" applyAlignment="1">
      <alignment vertical="center" wrapText="1"/>
    </xf>
    <xf numFmtId="0" fontId="40" fillId="0" borderId="28" xfId="0" applyFont="1" applyBorder="1" applyAlignment="1">
      <alignment vertical="center" wrapText="1"/>
    </xf>
    <xf numFmtId="0" fontId="40" fillId="0" borderId="29" xfId="0" applyFont="1" applyBorder="1" applyAlignment="1">
      <alignment vertical="center" wrapText="1"/>
    </xf>
    <xf numFmtId="0" fontId="40" fillId="0" borderId="30" xfId="0" applyFont="1" applyBorder="1" applyAlignment="1">
      <alignment vertical="center" wrapText="1"/>
    </xf>
    <xf numFmtId="0" fontId="40" fillId="0" borderId="31" xfId="0" applyFont="1" applyBorder="1" applyAlignment="1">
      <alignment vertical="center" wrapText="1"/>
    </xf>
    <xf numFmtId="0" fontId="38" fillId="0" borderId="33" xfId="0" applyFont="1" applyBorder="1" applyAlignment="1">
      <alignment vertical="top" wrapText="1"/>
    </xf>
    <xf numFmtId="0" fontId="38" fillId="0" borderId="34" xfId="0" applyFont="1" applyBorder="1" applyAlignment="1">
      <alignment vertical="top" wrapText="1"/>
    </xf>
    <xf numFmtId="0" fontId="38" fillId="0" borderId="35" xfId="0" applyFont="1" applyBorder="1" applyAlignment="1">
      <alignment vertical="top" wrapText="1"/>
    </xf>
    <xf numFmtId="0" fontId="39" fillId="0" borderId="33" xfId="0" applyFont="1" applyBorder="1" applyAlignment="1">
      <alignment vertical="top" wrapText="1"/>
    </xf>
    <xf numFmtId="0" fontId="39" fillId="0" borderId="34" xfId="0" applyFont="1" applyBorder="1" applyAlignment="1">
      <alignment vertical="top" wrapText="1"/>
    </xf>
    <xf numFmtId="0" fontId="39" fillId="0" borderId="35" xfId="0" applyFont="1" applyBorder="1" applyAlignment="1">
      <alignment vertical="top" wrapText="1"/>
    </xf>
    <xf numFmtId="0" fontId="39" fillId="0" borderId="36" xfId="0" applyFont="1" applyBorder="1" applyAlignment="1">
      <alignment vertical="top" wrapText="1"/>
    </xf>
    <xf numFmtId="0" fontId="39" fillId="0" borderId="37" xfId="0" applyFont="1" applyBorder="1" applyAlignment="1">
      <alignment vertical="top" wrapText="1"/>
    </xf>
    <xf numFmtId="0" fontId="39" fillId="0" borderId="38" xfId="0" applyFont="1" applyBorder="1" applyAlignment="1">
      <alignment vertical="top" wrapText="1"/>
    </xf>
    <xf numFmtId="0" fontId="26" fillId="0" borderId="15" xfId="0" applyFont="1" applyBorder="1" applyAlignment="1">
      <alignment horizontal="left" vertical="center" wrapText="1"/>
    </xf>
    <xf numFmtId="0" fontId="26" fillId="0" borderId="16" xfId="0" applyFont="1" applyBorder="1" applyAlignment="1">
      <alignment horizontal="left" vertical="center" wrapText="1"/>
    </xf>
    <xf numFmtId="0" fontId="26" fillId="0" borderId="17" xfId="0" applyFont="1" applyBorder="1" applyAlignment="1">
      <alignment horizontal="left" vertical="center" wrapText="1"/>
    </xf>
    <xf numFmtId="0" fontId="26" fillId="0" borderId="18" xfId="0" applyFont="1" applyBorder="1" applyAlignment="1">
      <alignment horizontal="left" vertical="center" wrapText="1"/>
    </xf>
    <xf numFmtId="0" fontId="26" fillId="0" borderId="0" xfId="0" applyFont="1" applyAlignment="1">
      <alignment horizontal="left" vertical="center" wrapText="1"/>
    </xf>
    <xf numFmtId="0" fontId="26" fillId="0" borderId="19" xfId="0" applyFont="1" applyBorder="1" applyAlignment="1">
      <alignment horizontal="left" vertical="center" wrapText="1"/>
    </xf>
    <xf numFmtId="0" fontId="26" fillId="0" borderId="20" xfId="0" applyFont="1" applyBorder="1" applyAlignment="1">
      <alignment horizontal="left" vertical="center" wrapText="1"/>
    </xf>
    <xf numFmtId="0" fontId="26" fillId="0" borderId="21" xfId="0" applyFont="1" applyBorder="1" applyAlignment="1">
      <alignment horizontal="left" vertical="center" wrapText="1"/>
    </xf>
    <xf numFmtId="0" fontId="26" fillId="0" borderId="22" xfId="0" applyFont="1" applyBorder="1" applyAlignment="1">
      <alignment horizontal="left" vertical="center" wrapText="1"/>
    </xf>
  </cellXfs>
  <cellStyles count="5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48" builtinId="3"/>
    <cellStyle name="Comma 2" xfId="28" xr:uid="{00000000-0005-0000-0000-00001B000000}"/>
    <cellStyle name="Comma 2 2" xfId="47" xr:uid="{A30780CA-9F43-4B21-AE59-4B9455EF569D}"/>
    <cellStyle name="Comma 3" xfId="52" xr:uid="{2E4670FD-C846-4213-BB68-2AE501ED8FDE}"/>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xfId="39" xr:uid="{00000000-0005-0000-0000-000027000000}"/>
    <cellStyle name="Normal 2 2" xfId="40" xr:uid="{00000000-0005-0000-0000-000028000000}"/>
    <cellStyle name="Normal 3" xfId="50" xr:uid="{54D7B3CF-6F35-4226-9455-F9C3ED76C980}"/>
    <cellStyle name="Normal 4" xfId="51" xr:uid="{B95BFB00-F5DE-434B-A6C4-4AE32BADA502}"/>
    <cellStyle name="Normal 5" xfId="41" xr:uid="{00000000-0005-0000-0000-000029000000}"/>
    <cellStyle name="Note" xfId="42" builtinId="10" customBuiltin="1"/>
    <cellStyle name="Output" xfId="43" builtinId="21" customBuiltin="1"/>
    <cellStyle name="Percent" xfId="49" builtinId="5"/>
    <cellStyle name="Title" xfId="44" builtinId="15" customBuiltin="1"/>
    <cellStyle name="Total" xfId="45" builtinId="25" customBuiltin="1"/>
    <cellStyle name="Warning Text" xfId="46" builtinId="11" customBuiltin="1"/>
  </cellStyles>
  <dxfs count="1271">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onnections" Target="connection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1.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4.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5.png"/></Relationships>
</file>

<file path=xl/drawings/_rels/drawing31.xml.rels><?xml version="1.0" encoding="UTF-8" standalone="yes"?>
<Relationships xmlns="http://schemas.openxmlformats.org/package/2006/relationships"><Relationship Id="rId1" Type="http://schemas.openxmlformats.org/officeDocument/2006/relationships/image" Target="../media/image26.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7.png"/></Relationships>
</file>

<file path=xl/drawings/_rels/drawing33.xml.rels><?xml version="1.0" encoding="UTF-8" standalone="yes"?>
<Relationships xmlns="http://schemas.openxmlformats.org/package/2006/relationships"><Relationship Id="rId1" Type="http://schemas.openxmlformats.org/officeDocument/2006/relationships/image" Target="../media/image28.png"/></Relationships>
</file>

<file path=xl/drawings/_rels/drawing34.xml.rels><?xml version="1.0" encoding="UTF-8" standalone="yes"?>
<Relationships xmlns="http://schemas.openxmlformats.org/package/2006/relationships"><Relationship Id="rId1" Type="http://schemas.openxmlformats.org/officeDocument/2006/relationships/image" Target="../media/image29.png"/></Relationships>
</file>

<file path=xl/drawings/_rels/drawing35.xml.rels><?xml version="1.0" encoding="UTF-8" standalone="yes"?>
<Relationships xmlns="http://schemas.openxmlformats.org/package/2006/relationships"><Relationship Id="rId1" Type="http://schemas.openxmlformats.org/officeDocument/2006/relationships/image" Target="../media/image30.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32.png"/></Relationships>
</file>

<file path=xl/drawings/_rels/drawing38.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6.png"/></Relationships>
</file>

<file path=xl/drawings/_rels/drawing40.xml.rels><?xml version="1.0" encoding="UTF-8" standalone="yes"?>
<Relationships xmlns="http://schemas.openxmlformats.org/package/2006/relationships"><Relationship Id="rId1" Type="http://schemas.openxmlformats.org/officeDocument/2006/relationships/image" Target="../media/image34.png"/></Relationships>
</file>

<file path=xl/drawings/_rels/drawing41.xml.rels><?xml version="1.0" encoding="UTF-8" standalone="yes"?>
<Relationships xmlns="http://schemas.openxmlformats.org/package/2006/relationships"><Relationship Id="rId1" Type="http://schemas.openxmlformats.org/officeDocument/2006/relationships/image" Target="../media/image35.png"/></Relationships>
</file>

<file path=xl/drawings/_rels/drawing42.xml.rels><?xml version="1.0" encoding="UTF-8" standalone="yes"?>
<Relationships xmlns="http://schemas.openxmlformats.org/package/2006/relationships"><Relationship Id="rId1" Type="http://schemas.openxmlformats.org/officeDocument/2006/relationships/image" Target="../media/image36.png"/></Relationships>
</file>

<file path=xl/drawings/_rels/drawing43.xml.rels><?xml version="1.0" encoding="UTF-8" standalone="yes"?>
<Relationships xmlns="http://schemas.openxmlformats.org/package/2006/relationships"><Relationship Id="rId1" Type="http://schemas.openxmlformats.org/officeDocument/2006/relationships/image" Target="../media/image37.png"/></Relationships>
</file>

<file path=xl/drawings/_rels/drawing44.xml.rels><?xml version="1.0" encoding="UTF-8" standalone="yes"?>
<Relationships xmlns="http://schemas.openxmlformats.org/package/2006/relationships"><Relationship Id="rId1" Type="http://schemas.openxmlformats.org/officeDocument/2006/relationships/image" Target="../media/image38.png"/></Relationships>
</file>

<file path=xl/drawings/_rels/drawing45.xml.rels><?xml version="1.0" encoding="UTF-8" standalone="yes"?>
<Relationships xmlns="http://schemas.openxmlformats.org/package/2006/relationships"><Relationship Id="rId1" Type="http://schemas.openxmlformats.org/officeDocument/2006/relationships/image" Target="../media/image39.png"/></Relationships>
</file>

<file path=xl/drawings/_rels/drawing46.xml.rels><?xml version="1.0" encoding="UTF-8" standalone="yes"?>
<Relationships xmlns="http://schemas.openxmlformats.org/package/2006/relationships"><Relationship Id="rId1" Type="http://schemas.openxmlformats.org/officeDocument/2006/relationships/image" Target="../media/image40.png"/></Relationships>
</file>

<file path=xl/drawings/_rels/drawing47.xml.rels><?xml version="1.0" encoding="UTF-8" standalone="yes"?>
<Relationships xmlns="http://schemas.openxmlformats.org/package/2006/relationships"><Relationship Id="rId1" Type="http://schemas.openxmlformats.org/officeDocument/2006/relationships/image" Target="../media/image4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42.png"/></Relationships>
</file>

<file path=xl/drawings/_rels/drawing49.xml.rels><?xml version="1.0" encoding="UTF-8" standalone="yes"?>
<Relationships xmlns="http://schemas.openxmlformats.org/package/2006/relationships"><Relationship Id="rId1" Type="http://schemas.openxmlformats.org/officeDocument/2006/relationships/image" Target="../media/image43.png"/></Relationships>
</file>

<file path=xl/drawings/_rels/drawing50.xml.rels><?xml version="1.0" encoding="UTF-8" standalone="yes"?>
<Relationships xmlns="http://schemas.openxmlformats.org/package/2006/relationships"><Relationship Id="rId1" Type="http://schemas.openxmlformats.org/officeDocument/2006/relationships/image" Target="../media/image3.png"/></Relationships>
</file>

<file path=xl/drawings/_rels/drawing51.xml.rels><?xml version="1.0" encoding="UTF-8" standalone="yes"?>
<Relationships xmlns="http://schemas.openxmlformats.org/package/2006/relationships"><Relationship Id="rId1" Type="http://schemas.openxmlformats.org/officeDocument/2006/relationships/image" Target="../media/image2.png"/></Relationships>
</file>

<file path=xl/drawings/_rels/drawing52.xml.rels><?xml version="1.0" encoding="UTF-8" standalone="yes"?>
<Relationships xmlns="http://schemas.openxmlformats.org/package/2006/relationships"><Relationship Id="rId1" Type="http://schemas.openxmlformats.org/officeDocument/2006/relationships/image" Target="../media/image44.png"/></Relationships>
</file>

<file path=xl/drawings/_rels/drawing53.xml.rels><?xml version="1.0" encoding="UTF-8" standalone="yes"?>
<Relationships xmlns="http://schemas.openxmlformats.org/package/2006/relationships"><Relationship Id="rId1" Type="http://schemas.openxmlformats.org/officeDocument/2006/relationships/image" Target="../media/image45.png"/></Relationships>
</file>

<file path=xl/drawings/_rels/drawing54.xml.rels><?xml version="1.0" encoding="UTF-8" standalone="yes"?>
<Relationships xmlns="http://schemas.openxmlformats.org/package/2006/relationships"><Relationship Id="rId1" Type="http://schemas.openxmlformats.org/officeDocument/2006/relationships/image" Target="../media/image46.png"/></Relationships>
</file>

<file path=xl/drawings/_rels/drawing55.xml.rels><?xml version="1.0" encoding="UTF-8" standalone="yes"?>
<Relationships xmlns="http://schemas.openxmlformats.org/package/2006/relationships"><Relationship Id="rId1" Type="http://schemas.openxmlformats.org/officeDocument/2006/relationships/image" Target="../media/image47.png"/></Relationships>
</file>

<file path=xl/drawings/_rels/drawing56.xml.rels><?xml version="1.0" encoding="UTF-8" standalone="yes"?>
<Relationships xmlns="http://schemas.openxmlformats.org/package/2006/relationships"><Relationship Id="rId1" Type="http://schemas.openxmlformats.org/officeDocument/2006/relationships/image" Target="../media/image48.png"/></Relationships>
</file>

<file path=xl/drawings/_rels/drawing5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95249</xdr:colOff>
      <xdr:row>2</xdr:row>
      <xdr:rowOff>133350</xdr:rowOff>
    </xdr:from>
    <xdr:to>
      <xdr:col>2</xdr:col>
      <xdr:colOff>1666875</xdr:colOff>
      <xdr:row>7</xdr:row>
      <xdr:rowOff>257175</xdr:rowOff>
    </xdr:to>
    <xdr:pic>
      <xdr:nvPicPr>
        <xdr:cNvPr id="2" name="Picture 2">
          <a:extLst>
            <a:ext uri="{FF2B5EF4-FFF2-40B4-BE49-F238E27FC236}">
              <a16:creationId xmlns:a16="http://schemas.microsoft.com/office/drawing/2014/main" id="{643B8725-127D-44B6-8911-E316B529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2099" y="466725"/>
          <a:ext cx="1571626"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104775</xdr:colOff>
      <xdr:row>2</xdr:row>
      <xdr:rowOff>161925</xdr:rowOff>
    </xdr:from>
    <xdr:to>
      <xdr:col>2</xdr:col>
      <xdr:colOff>1781175</xdr:colOff>
      <xdr:row>7</xdr:row>
      <xdr:rowOff>152400</xdr:rowOff>
    </xdr:to>
    <xdr:pic>
      <xdr:nvPicPr>
        <xdr:cNvPr id="2" name="Picture 303">
          <a:extLst>
            <a:ext uri="{FF2B5EF4-FFF2-40B4-BE49-F238E27FC236}">
              <a16:creationId xmlns:a16="http://schemas.microsoft.com/office/drawing/2014/main" id="{55F1A035-F5C5-4706-A707-F41F27B19B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33950" y="495300"/>
          <a:ext cx="140017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47625</xdr:colOff>
      <xdr:row>3</xdr:row>
      <xdr:rowOff>66675</xdr:rowOff>
    </xdr:from>
    <xdr:to>
      <xdr:col>2</xdr:col>
      <xdr:colOff>1704974</xdr:colOff>
      <xdr:row>7</xdr:row>
      <xdr:rowOff>161925</xdr:rowOff>
    </xdr:to>
    <xdr:pic>
      <xdr:nvPicPr>
        <xdr:cNvPr id="2" name="Picture 320">
          <a:extLst>
            <a:ext uri="{FF2B5EF4-FFF2-40B4-BE49-F238E27FC236}">
              <a16:creationId xmlns:a16="http://schemas.microsoft.com/office/drawing/2014/main" id="{74E35692-FB2E-4DCF-9816-E131FF958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29225" y="590550"/>
          <a:ext cx="1657349"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76200</xdr:colOff>
      <xdr:row>2</xdr:row>
      <xdr:rowOff>152400</xdr:rowOff>
    </xdr:from>
    <xdr:to>
      <xdr:col>2</xdr:col>
      <xdr:colOff>1657350</xdr:colOff>
      <xdr:row>7</xdr:row>
      <xdr:rowOff>95250</xdr:rowOff>
    </xdr:to>
    <xdr:pic>
      <xdr:nvPicPr>
        <xdr:cNvPr id="2" name="Picture 300">
          <a:extLst>
            <a:ext uri="{FF2B5EF4-FFF2-40B4-BE49-F238E27FC236}">
              <a16:creationId xmlns:a16="http://schemas.microsoft.com/office/drawing/2014/main" id="{60E467F8-CACF-4B80-9114-43DF17116F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53150" y="485775"/>
          <a:ext cx="15811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114300</xdr:colOff>
      <xdr:row>3</xdr:row>
      <xdr:rowOff>28575</xdr:rowOff>
    </xdr:from>
    <xdr:to>
      <xdr:col>2</xdr:col>
      <xdr:colOff>1638300</xdr:colOff>
      <xdr:row>7</xdr:row>
      <xdr:rowOff>133350</xdr:rowOff>
    </xdr:to>
    <xdr:pic>
      <xdr:nvPicPr>
        <xdr:cNvPr id="2" name="Picture 304">
          <a:extLst>
            <a:ext uri="{FF2B5EF4-FFF2-40B4-BE49-F238E27FC236}">
              <a16:creationId xmlns:a16="http://schemas.microsoft.com/office/drawing/2014/main" id="{3DE6004C-928B-4535-9D92-4BFBB9038B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1150" y="552450"/>
          <a:ext cx="15240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85725</xdr:colOff>
      <xdr:row>2</xdr:row>
      <xdr:rowOff>114300</xdr:rowOff>
    </xdr:from>
    <xdr:to>
      <xdr:col>2</xdr:col>
      <xdr:colOff>1590675</xdr:colOff>
      <xdr:row>7</xdr:row>
      <xdr:rowOff>123825</xdr:rowOff>
    </xdr:to>
    <xdr:pic>
      <xdr:nvPicPr>
        <xdr:cNvPr id="2" name="Picture 330">
          <a:extLst>
            <a:ext uri="{FF2B5EF4-FFF2-40B4-BE49-F238E27FC236}">
              <a16:creationId xmlns:a16="http://schemas.microsoft.com/office/drawing/2014/main" id="{60804436-38FC-46AD-9274-DDAB662759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900" y="447675"/>
          <a:ext cx="150495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123825</xdr:colOff>
      <xdr:row>2</xdr:row>
      <xdr:rowOff>123825</xdr:rowOff>
    </xdr:from>
    <xdr:to>
      <xdr:col>2</xdr:col>
      <xdr:colOff>1533525</xdr:colOff>
      <xdr:row>7</xdr:row>
      <xdr:rowOff>76200</xdr:rowOff>
    </xdr:to>
    <xdr:pic>
      <xdr:nvPicPr>
        <xdr:cNvPr id="2" name="Picture 320">
          <a:extLst>
            <a:ext uri="{FF2B5EF4-FFF2-40B4-BE49-F238E27FC236}">
              <a16:creationId xmlns:a16="http://schemas.microsoft.com/office/drawing/2014/main" id="{D2E3DC2A-6B18-4F32-A36A-21BBE7399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19675" y="457200"/>
          <a:ext cx="138112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38100</xdr:colOff>
      <xdr:row>2</xdr:row>
      <xdr:rowOff>85725</xdr:rowOff>
    </xdr:from>
    <xdr:to>
      <xdr:col>3</xdr:col>
      <xdr:colOff>0</xdr:colOff>
      <xdr:row>6</xdr:row>
      <xdr:rowOff>180975</xdr:rowOff>
    </xdr:to>
    <xdr:pic>
      <xdr:nvPicPr>
        <xdr:cNvPr id="2" name="Picture 321">
          <a:extLst>
            <a:ext uri="{FF2B5EF4-FFF2-40B4-BE49-F238E27FC236}">
              <a16:creationId xmlns:a16="http://schemas.microsoft.com/office/drawing/2014/main" id="{87DAB3EE-25CB-4A69-9526-9985489CB6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4950" y="419100"/>
          <a:ext cx="14382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57150</xdr:colOff>
      <xdr:row>2</xdr:row>
      <xdr:rowOff>133350</xdr:rowOff>
    </xdr:from>
    <xdr:to>
      <xdr:col>2</xdr:col>
      <xdr:colOff>1657350</xdr:colOff>
      <xdr:row>7</xdr:row>
      <xdr:rowOff>28575</xdr:rowOff>
    </xdr:to>
    <xdr:pic>
      <xdr:nvPicPr>
        <xdr:cNvPr id="2" name="Picture 323">
          <a:extLst>
            <a:ext uri="{FF2B5EF4-FFF2-40B4-BE49-F238E27FC236}">
              <a16:creationId xmlns:a16="http://schemas.microsoft.com/office/drawing/2014/main" id="{83FDC5BD-BF33-4A47-B69C-BB449EE4E1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466725"/>
          <a:ext cx="1600200"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3</xdr:row>
      <xdr:rowOff>142875</xdr:rowOff>
    </xdr:from>
    <xdr:to>
      <xdr:col>2</xdr:col>
      <xdr:colOff>1676400</xdr:colOff>
      <xdr:row>7</xdr:row>
      <xdr:rowOff>47625</xdr:rowOff>
    </xdr:to>
    <xdr:pic>
      <xdr:nvPicPr>
        <xdr:cNvPr id="3" name="Picture 321">
          <a:extLst>
            <a:ext uri="{FF2B5EF4-FFF2-40B4-BE49-F238E27FC236}">
              <a16:creationId xmlns:a16="http://schemas.microsoft.com/office/drawing/2014/main" id="{E0FF54A3-4265-47EF-AB92-4E1263DC1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29175" y="666750"/>
          <a:ext cx="16764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3</xdr:row>
      <xdr:rowOff>76200</xdr:rowOff>
    </xdr:from>
    <xdr:to>
      <xdr:col>2</xdr:col>
      <xdr:colOff>1676400</xdr:colOff>
      <xdr:row>6</xdr:row>
      <xdr:rowOff>171450</xdr:rowOff>
    </xdr:to>
    <xdr:pic>
      <xdr:nvPicPr>
        <xdr:cNvPr id="3" name="Picture 321">
          <a:extLst>
            <a:ext uri="{FF2B5EF4-FFF2-40B4-BE49-F238E27FC236}">
              <a16:creationId xmlns:a16="http://schemas.microsoft.com/office/drawing/2014/main" id="{04FF32E5-A4CA-4185-A73E-0022AEFF09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29175" y="600075"/>
          <a:ext cx="16764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47626</xdr:colOff>
      <xdr:row>2</xdr:row>
      <xdr:rowOff>152400</xdr:rowOff>
    </xdr:from>
    <xdr:to>
      <xdr:col>2</xdr:col>
      <xdr:colOff>1609726</xdr:colOff>
      <xdr:row>7</xdr:row>
      <xdr:rowOff>85725</xdr:rowOff>
    </xdr:to>
    <xdr:pic>
      <xdr:nvPicPr>
        <xdr:cNvPr id="2" name="Picture 2">
          <a:extLst>
            <a:ext uri="{FF2B5EF4-FFF2-40B4-BE49-F238E27FC236}">
              <a16:creationId xmlns:a16="http://schemas.microsoft.com/office/drawing/2014/main" id="{B0D9F51D-7FD5-48A4-B877-349E51FC614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485775"/>
          <a:ext cx="156210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47624</xdr:colOff>
      <xdr:row>3</xdr:row>
      <xdr:rowOff>28575</xdr:rowOff>
    </xdr:from>
    <xdr:to>
      <xdr:col>2</xdr:col>
      <xdr:colOff>1638299</xdr:colOff>
      <xdr:row>6</xdr:row>
      <xdr:rowOff>171450</xdr:rowOff>
    </xdr:to>
    <xdr:pic>
      <xdr:nvPicPr>
        <xdr:cNvPr id="2" name="Picture 320">
          <a:extLst>
            <a:ext uri="{FF2B5EF4-FFF2-40B4-BE49-F238E27FC236}">
              <a16:creationId xmlns:a16="http://schemas.microsoft.com/office/drawing/2014/main" id="{5572A715-19EA-4A66-9D36-94829FB7F5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76824" y="552450"/>
          <a:ext cx="159067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57149</xdr:colOff>
      <xdr:row>2</xdr:row>
      <xdr:rowOff>123825</xdr:rowOff>
    </xdr:from>
    <xdr:to>
      <xdr:col>2</xdr:col>
      <xdr:colOff>1628774</xdr:colOff>
      <xdr:row>7</xdr:row>
      <xdr:rowOff>9525</xdr:rowOff>
    </xdr:to>
    <xdr:pic>
      <xdr:nvPicPr>
        <xdr:cNvPr id="2" name="Picture 322">
          <a:extLst>
            <a:ext uri="{FF2B5EF4-FFF2-40B4-BE49-F238E27FC236}">
              <a16:creationId xmlns:a16="http://schemas.microsoft.com/office/drawing/2014/main" id="{BCB8C196-6F42-4FF8-B00F-300987041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4" y="457200"/>
          <a:ext cx="15716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76200</xdr:colOff>
      <xdr:row>2</xdr:row>
      <xdr:rowOff>161925</xdr:rowOff>
    </xdr:from>
    <xdr:to>
      <xdr:col>2</xdr:col>
      <xdr:colOff>1628775</xdr:colOff>
      <xdr:row>7</xdr:row>
      <xdr:rowOff>95250</xdr:rowOff>
    </xdr:to>
    <xdr:pic>
      <xdr:nvPicPr>
        <xdr:cNvPr id="2" name="Picture 327">
          <a:extLst>
            <a:ext uri="{FF2B5EF4-FFF2-40B4-BE49-F238E27FC236}">
              <a16:creationId xmlns:a16="http://schemas.microsoft.com/office/drawing/2014/main" id="{EF31D742-A58A-42D0-BF6A-6BD051F53E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53050" y="495300"/>
          <a:ext cx="1552575" cy="1266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66675</xdr:colOff>
      <xdr:row>2</xdr:row>
      <xdr:rowOff>142875</xdr:rowOff>
    </xdr:from>
    <xdr:to>
      <xdr:col>2</xdr:col>
      <xdr:colOff>1628775</xdr:colOff>
      <xdr:row>6</xdr:row>
      <xdr:rowOff>228600</xdr:rowOff>
    </xdr:to>
    <xdr:pic>
      <xdr:nvPicPr>
        <xdr:cNvPr id="2" name="Picture 326">
          <a:extLst>
            <a:ext uri="{FF2B5EF4-FFF2-40B4-BE49-F238E27FC236}">
              <a16:creationId xmlns:a16="http://schemas.microsoft.com/office/drawing/2014/main" id="{3B4B34DC-4088-4B9B-B105-DDB5B7D6B8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476250"/>
          <a:ext cx="15621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114300</xdr:colOff>
      <xdr:row>2</xdr:row>
      <xdr:rowOff>76200</xdr:rowOff>
    </xdr:from>
    <xdr:to>
      <xdr:col>3</xdr:col>
      <xdr:colOff>0</xdr:colOff>
      <xdr:row>5</xdr:row>
      <xdr:rowOff>476250</xdr:rowOff>
    </xdr:to>
    <xdr:pic>
      <xdr:nvPicPr>
        <xdr:cNvPr id="2" name="Picture 315">
          <a:extLst>
            <a:ext uri="{FF2B5EF4-FFF2-40B4-BE49-F238E27FC236}">
              <a16:creationId xmlns:a16="http://schemas.microsoft.com/office/drawing/2014/main" id="{34633677-819E-422B-8F32-01E500454B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43475" y="409575"/>
          <a:ext cx="127635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57149</xdr:colOff>
      <xdr:row>2</xdr:row>
      <xdr:rowOff>114300</xdr:rowOff>
    </xdr:from>
    <xdr:to>
      <xdr:col>2</xdr:col>
      <xdr:colOff>1628774</xdr:colOff>
      <xdr:row>5</xdr:row>
      <xdr:rowOff>495300</xdr:rowOff>
    </xdr:to>
    <xdr:pic>
      <xdr:nvPicPr>
        <xdr:cNvPr id="2" name="Picture 314">
          <a:extLst>
            <a:ext uri="{FF2B5EF4-FFF2-40B4-BE49-F238E27FC236}">
              <a16:creationId xmlns:a16="http://schemas.microsoft.com/office/drawing/2014/main" id="{CE8FCF0F-DDF4-4576-A169-98F6AB424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3999" y="447675"/>
          <a:ext cx="15716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1562100</xdr:colOff>
      <xdr:row>6</xdr:row>
      <xdr:rowOff>0</xdr:rowOff>
    </xdr:to>
    <xdr:pic>
      <xdr:nvPicPr>
        <xdr:cNvPr id="2" name="Picture 313">
          <a:extLst>
            <a:ext uri="{FF2B5EF4-FFF2-40B4-BE49-F238E27FC236}">
              <a16:creationId xmlns:a16="http://schemas.microsoft.com/office/drawing/2014/main" id="{5DB7A3AD-5833-4D2B-B062-70C20FF82D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428625"/>
          <a:ext cx="11906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19050</xdr:colOff>
      <xdr:row>3</xdr:row>
      <xdr:rowOff>19050</xdr:rowOff>
    </xdr:from>
    <xdr:to>
      <xdr:col>2</xdr:col>
      <xdr:colOff>1647825</xdr:colOff>
      <xdr:row>7</xdr:row>
      <xdr:rowOff>123825</xdr:rowOff>
    </xdr:to>
    <xdr:pic>
      <xdr:nvPicPr>
        <xdr:cNvPr id="2" name="Picture 288">
          <a:extLst>
            <a:ext uri="{FF2B5EF4-FFF2-40B4-BE49-F238E27FC236}">
              <a16:creationId xmlns:a16="http://schemas.microsoft.com/office/drawing/2014/main" id="{687BEEC2-C5D4-46EB-9530-CEB236036C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48225" y="542925"/>
          <a:ext cx="16287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1638300</xdr:colOff>
      <xdr:row>6</xdr:row>
      <xdr:rowOff>276225</xdr:rowOff>
    </xdr:to>
    <xdr:pic>
      <xdr:nvPicPr>
        <xdr:cNvPr id="2" name="Picture 289">
          <a:extLst>
            <a:ext uri="{FF2B5EF4-FFF2-40B4-BE49-F238E27FC236}">
              <a16:creationId xmlns:a16="http://schemas.microsoft.com/office/drawing/2014/main" id="{5B7BFCC0-9743-4856-9118-B3E1788453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900" y="419100"/>
          <a:ext cx="15525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57151</xdr:colOff>
      <xdr:row>2</xdr:row>
      <xdr:rowOff>66675</xdr:rowOff>
    </xdr:from>
    <xdr:to>
      <xdr:col>2</xdr:col>
      <xdr:colOff>1657351</xdr:colOff>
      <xdr:row>6</xdr:row>
      <xdr:rowOff>371475</xdr:rowOff>
    </xdr:to>
    <xdr:pic>
      <xdr:nvPicPr>
        <xdr:cNvPr id="2" name="Picture 290">
          <a:extLst>
            <a:ext uri="{FF2B5EF4-FFF2-40B4-BE49-F238E27FC236}">
              <a16:creationId xmlns:a16="http://schemas.microsoft.com/office/drawing/2014/main" id="{83D573E3-21A7-4514-A5D5-8760D34DA1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6" y="400050"/>
          <a:ext cx="1600200"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28575</xdr:colOff>
      <xdr:row>3</xdr:row>
      <xdr:rowOff>66675</xdr:rowOff>
    </xdr:from>
    <xdr:to>
      <xdr:col>2</xdr:col>
      <xdr:colOff>1657350</xdr:colOff>
      <xdr:row>7</xdr:row>
      <xdr:rowOff>257175</xdr:rowOff>
    </xdr:to>
    <xdr:pic>
      <xdr:nvPicPr>
        <xdr:cNvPr id="2" name="Picture 292">
          <a:extLst>
            <a:ext uri="{FF2B5EF4-FFF2-40B4-BE49-F238E27FC236}">
              <a16:creationId xmlns:a16="http://schemas.microsoft.com/office/drawing/2014/main" id="{A284511F-B4BC-4896-AC09-F3F6E05DE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0" y="590550"/>
          <a:ext cx="16287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1</xdr:col>
      <xdr:colOff>4848225</xdr:colOff>
      <xdr:row>3</xdr:row>
      <xdr:rowOff>19050</xdr:rowOff>
    </xdr:from>
    <xdr:to>
      <xdr:col>2</xdr:col>
      <xdr:colOff>1657350</xdr:colOff>
      <xdr:row>7</xdr:row>
      <xdr:rowOff>142875</xdr:rowOff>
    </xdr:to>
    <xdr:pic>
      <xdr:nvPicPr>
        <xdr:cNvPr id="2" name="Picture 296">
          <a:extLst>
            <a:ext uri="{FF2B5EF4-FFF2-40B4-BE49-F238E27FC236}">
              <a16:creationId xmlns:a16="http://schemas.microsoft.com/office/drawing/2014/main" id="{AEF4B25C-3ACC-4F0F-A6DB-7F8AF9AC60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0175" y="542925"/>
          <a:ext cx="166687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47626</xdr:colOff>
      <xdr:row>2</xdr:row>
      <xdr:rowOff>152400</xdr:rowOff>
    </xdr:from>
    <xdr:to>
      <xdr:col>2</xdr:col>
      <xdr:colOff>1666876</xdr:colOff>
      <xdr:row>7</xdr:row>
      <xdr:rowOff>142875</xdr:rowOff>
    </xdr:to>
    <xdr:pic>
      <xdr:nvPicPr>
        <xdr:cNvPr id="2" name="Picture 299">
          <a:extLst>
            <a:ext uri="{FF2B5EF4-FFF2-40B4-BE49-F238E27FC236}">
              <a16:creationId xmlns:a16="http://schemas.microsoft.com/office/drawing/2014/main" id="{6937A3EF-16C9-4B6C-A54E-2A1D18940C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485775"/>
          <a:ext cx="161925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38100</xdr:colOff>
      <xdr:row>2</xdr:row>
      <xdr:rowOff>171450</xdr:rowOff>
    </xdr:from>
    <xdr:to>
      <xdr:col>2</xdr:col>
      <xdr:colOff>1666875</xdr:colOff>
      <xdr:row>7</xdr:row>
      <xdr:rowOff>142875</xdr:rowOff>
    </xdr:to>
    <xdr:pic>
      <xdr:nvPicPr>
        <xdr:cNvPr id="2" name="Picture 293">
          <a:extLst>
            <a:ext uri="{FF2B5EF4-FFF2-40B4-BE49-F238E27FC236}">
              <a16:creationId xmlns:a16="http://schemas.microsoft.com/office/drawing/2014/main" id="{9FEC49AD-93C0-4B3C-AE57-D5E770C477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5" y="504825"/>
          <a:ext cx="16287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66675</xdr:colOff>
      <xdr:row>2</xdr:row>
      <xdr:rowOff>171450</xdr:rowOff>
    </xdr:from>
    <xdr:to>
      <xdr:col>2</xdr:col>
      <xdr:colOff>1657350</xdr:colOff>
      <xdr:row>7</xdr:row>
      <xdr:rowOff>95250</xdr:rowOff>
    </xdr:to>
    <xdr:pic>
      <xdr:nvPicPr>
        <xdr:cNvPr id="2" name="Picture 291">
          <a:extLst>
            <a:ext uri="{FF2B5EF4-FFF2-40B4-BE49-F238E27FC236}">
              <a16:creationId xmlns:a16="http://schemas.microsoft.com/office/drawing/2014/main" id="{50C00D87-5B25-40FB-B901-8639182E30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504825"/>
          <a:ext cx="15906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95250</xdr:colOff>
      <xdr:row>2</xdr:row>
      <xdr:rowOff>171450</xdr:rowOff>
    </xdr:from>
    <xdr:to>
      <xdr:col>2</xdr:col>
      <xdr:colOff>1676400</xdr:colOff>
      <xdr:row>7</xdr:row>
      <xdr:rowOff>171450</xdr:rowOff>
    </xdr:to>
    <xdr:pic>
      <xdr:nvPicPr>
        <xdr:cNvPr id="2" name="Picture 295">
          <a:extLst>
            <a:ext uri="{FF2B5EF4-FFF2-40B4-BE49-F238E27FC236}">
              <a16:creationId xmlns:a16="http://schemas.microsoft.com/office/drawing/2014/main" id="{C31394B6-BF80-481D-A740-1AF4F5CCFE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504825"/>
          <a:ext cx="15811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114300</xdr:colOff>
      <xdr:row>3</xdr:row>
      <xdr:rowOff>9525</xdr:rowOff>
    </xdr:from>
    <xdr:to>
      <xdr:col>2</xdr:col>
      <xdr:colOff>1695450</xdr:colOff>
      <xdr:row>7</xdr:row>
      <xdr:rowOff>133350</xdr:rowOff>
    </xdr:to>
    <xdr:pic>
      <xdr:nvPicPr>
        <xdr:cNvPr id="2" name="Picture 294">
          <a:extLst>
            <a:ext uri="{FF2B5EF4-FFF2-40B4-BE49-F238E27FC236}">
              <a16:creationId xmlns:a16="http://schemas.microsoft.com/office/drawing/2014/main" id="{5A92F766-CE02-4086-BF39-044D3FB46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43475" y="533400"/>
          <a:ext cx="158115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47625</xdr:colOff>
      <xdr:row>3</xdr:row>
      <xdr:rowOff>0</xdr:rowOff>
    </xdr:from>
    <xdr:to>
      <xdr:col>3</xdr:col>
      <xdr:colOff>0</xdr:colOff>
      <xdr:row>7</xdr:row>
      <xdr:rowOff>104775</xdr:rowOff>
    </xdr:to>
    <xdr:pic>
      <xdr:nvPicPr>
        <xdr:cNvPr id="2" name="Picture 297">
          <a:extLst>
            <a:ext uri="{FF2B5EF4-FFF2-40B4-BE49-F238E27FC236}">
              <a16:creationId xmlns:a16="http://schemas.microsoft.com/office/drawing/2014/main" id="{AD1E7C7A-8C6D-46DF-8A93-64BAE347BB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523875"/>
          <a:ext cx="13906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47625</xdr:colOff>
      <xdr:row>3</xdr:row>
      <xdr:rowOff>57150</xdr:rowOff>
    </xdr:from>
    <xdr:to>
      <xdr:col>2</xdr:col>
      <xdr:colOff>1685925</xdr:colOff>
      <xdr:row>7</xdr:row>
      <xdr:rowOff>142875</xdr:rowOff>
    </xdr:to>
    <xdr:pic>
      <xdr:nvPicPr>
        <xdr:cNvPr id="2" name="Picture 298">
          <a:extLst>
            <a:ext uri="{FF2B5EF4-FFF2-40B4-BE49-F238E27FC236}">
              <a16:creationId xmlns:a16="http://schemas.microsoft.com/office/drawing/2014/main" id="{9B14D4C6-F5BD-4278-A624-1A21E7E41A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581025"/>
          <a:ext cx="1381125"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66676</xdr:colOff>
      <xdr:row>3</xdr:row>
      <xdr:rowOff>0</xdr:rowOff>
    </xdr:from>
    <xdr:to>
      <xdr:col>2</xdr:col>
      <xdr:colOff>1666876</xdr:colOff>
      <xdr:row>7</xdr:row>
      <xdr:rowOff>104775</xdr:rowOff>
    </xdr:to>
    <xdr:pic>
      <xdr:nvPicPr>
        <xdr:cNvPr id="2" name="Picture 305">
          <a:extLst>
            <a:ext uri="{FF2B5EF4-FFF2-40B4-BE49-F238E27FC236}">
              <a16:creationId xmlns:a16="http://schemas.microsoft.com/office/drawing/2014/main" id="{7C4BFF7C-7D7D-451F-B7F0-E8BCA7B1A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1" y="523875"/>
          <a:ext cx="16002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76200</xdr:colOff>
      <xdr:row>2</xdr:row>
      <xdr:rowOff>133350</xdr:rowOff>
    </xdr:from>
    <xdr:to>
      <xdr:col>2</xdr:col>
      <xdr:colOff>1657350</xdr:colOff>
      <xdr:row>7</xdr:row>
      <xdr:rowOff>47625</xdr:rowOff>
    </xdr:to>
    <xdr:pic>
      <xdr:nvPicPr>
        <xdr:cNvPr id="2" name="Picture 306">
          <a:extLst>
            <a:ext uri="{FF2B5EF4-FFF2-40B4-BE49-F238E27FC236}">
              <a16:creationId xmlns:a16="http://schemas.microsoft.com/office/drawing/2014/main" id="{A534D6EB-2B81-492D-9B29-329DCF0E3C1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5" y="466725"/>
          <a:ext cx="14382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66675</xdr:colOff>
      <xdr:row>3</xdr:row>
      <xdr:rowOff>0</xdr:rowOff>
    </xdr:from>
    <xdr:to>
      <xdr:col>2</xdr:col>
      <xdr:colOff>1628775</xdr:colOff>
      <xdr:row>7</xdr:row>
      <xdr:rowOff>114300</xdr:rowOff>
    </xdr:to>
    <xdr:pic>
      <xdr:nvPicPr>
        <xdr:cNvPr id="2" name="Picture 308">
          <a:extLst>
            <a:ext uri="{FF2B5EF4-FFF2-40B4-BE49-F238E27FC236}">
              <a16:creationId xmlns:a16="http://schemas.microsoft.com/office/drawing/2014/main" id="{A8C3C501-1524-443D-9B9A-986263FE3D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523875"/>
          <a:ext cx="14097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1695450</xdr:colOff>
      <xdr:row>7</xdr:row>
      <xdr:rowOff>66675</xdr:rowOff>
    </xdr:to>
    <xdr:pic>
      <xdr:nvPicPr>
        <xdr:cNvPr id="2" name="Picture 309">
          <a:extLst>
            <a:ext uri="{FF2B5EF4-FFF2-40B4-BE49-F238E27FC236}">
              <a16:creationId xmlns:a16="http://schemas.microsoft.com/office/drawing/2014/main" id="{B74EB2CD-C34E-4C84-9671-73EC8634EC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85775"/>
          <a:ext cx="16478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47625</xdr:colOff>
      <xdr:row>3</xdr:row>
      <xdr:rowOff>0</xdr:rowOff>
    </xdr:from>
    <xdr:to>
      <xdr:col>2</xdr:col>
      <xdr:colOff>1571625</xdr:colOff>
      <xdr:row>7</xdr:row>
      <xdr:rowOff>142875</xdr:rowOff>
    </xdr:to>
    <xdr:pic>
      <xdr:nvPicPr>
        <xdr:cNvPr id="2" name="Picture 311">
          <a:extLst>
            <a:ext uri="{FF2B5EF4-FFF2-40B4-BE49-F238E27FC236}">
              <a16:creationId xmlns:a16="http://schemas.microsoft.com/office/drawing/2014/main" id="{A6B15062-B5CC-4D74-ACEB-A695E714DF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523875"/>
          <a:ext cx="152400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95250</xdr:colOff>
      <xdr:row>2</xdr:row>
      <xdr:rowOff>180975</xdr:rowOff>
    </xdr:from>
    <xdr:to>
      <xdr:col>2</xdr:col>
      <xdr:colOff>1666875</xdr:colOff>
      <xdr:row>7</xdr:row>
      <xdr:rowOff>133350</xdr:rowOff>
    </xdr:to>
    <xdr:pic>
      <xdr:nvPicPr>
        <xdr:cNvPr id="2" name="Picture 310">
          <a:extLst>
            <a:ext uri="{FF2B5EF4-FFF2-40B4-BE49-F238E27FC236}">
              <a16:creationId xmlns:a16="http://schemas.microsoft.com/office/drawing/2014/main" id="{919C1F00-65AE-49FC-9314-590A1D6F8A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514350"/>
          <a:ext cx="157162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95249</xdr:colOff>
      <xdr:row>2</xdr:row>
      <xdr:rowOff>161925</xdr:rowOff>
    </xdr:from>
    <xdr:to>
      <xdr:col>2</xdr:col>
      <xdr:colOff>1628774</xdr:colOff>
      <xdr:row>6</xdr:row>
      <xdr:rowOff>352425</xdr:rowOff>
    </xdr:to>
    <xdr:pic>
      <xdr:nvPicPr>
        <xdr:cNvPr id="2" name="Picture 307">
          <a:extLst>
            <a:ext uri="{FF2B5EF4-FFF2-40B4-BE49-F238E27FC236}">
              <a16:creationId xmlns:a16="http://schemas.microsoft.com/office/drawing/2014/main" id="{6246C614-3497-4260-AB1A-7A12C3229E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4" y="495300"/>
          <a:ext cx="15335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76200</xdr:colOff>
      <xdr:row>2</xdr:row>
      <xdr:rowOff>57150</xdr:rowOff>
    </xdr:from>
    <xdr:to>
      <xdr:col>3</xdr:col>
      <xdr:colOff>0</xdr:colOff>
      <xdr:row>6</xdr:row>
      <xdr:rowOff>0</xdr:rowOff>
    </xdr:to>
    <xdr:pic>
      <xdr:nvPicPr>
        <xdr:cNvPr id="2" name="Picture 316">
          <a:extLst>
            <a:ext uri="{FF2B5EF4-FFF2-40B4-BE49-F238E27FC236}">
              <a16:creationId xmlns:a16="http://schemas.microsoft.com/office/drawing/2014/main" id="{31C2643C-70D1-4BCA-98CC-4F4969E43E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5" y="390525"/>
          <a:ext cx="14859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57149</xdr:colOff>
      <xdr:row>3</xdr:row>
      <xdr:rowOff>19050</xdr:rowOff>
    </xdr:from>
    <xdr:to>
      <xdr:col>2</xdr:col>
      <xdr:colOff>1638300</xdr:colOff>
      <xdr:row>7</xdr:row>
      <xdr:rowOff>133350</xdr:rowOff>
    </xdr:to>
    <xdr:pic>
      <xdr:nvPicPr>
        <xdr:cNvPr id="2" name="Picture 312">
          <a:extLst>
            <a:ext uri="{FF2B5EF4-FFF2-40B4-BE49-F238E27FC236}">
              <a16:creationId xmlns:a16="http://schemas.microsoft.com/office/drawing/2014/main" id="{80019939-9EC0-4320-A8B1-7B9717DF17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4" y="542925"/>
          <a:ext cx="1581151"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38100</xdr:colOff>
      <xdr:row>2</xdr:row>
      <xdr:rowOff>180975</xdr:rowOff>
    </xdr:from>
    <xdr:to>
      <xdr:col>2</xdr:col>
      <xdr:colOff>1552575</xdr:colOff>
      <xdr:row>7</xdr:row>
      <xdr:rowOff>285750</xdr:rowOff>
    </xdr:to>
    <xdr:pic>
      <xdr:nvPicPr>
        <xdr:cNvPr id="2" name="Picture 1">
          <a:extLst>
            <a:ext uri="{FF2B5EF4-FFF2-40B4-BE49-F238E27FC236}">
              <a16:creationId xmlns:a16="http://schemas.microsoft.com/office/drawing/2014/main" id="{C8653ECD-7C60-4B2D-BE2B-82EE318BCF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5" y="514350"/>
          <a:ext cx="15144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95250</xdr:colOff>
      <xdr:row>3</xdr:row>
      <xdr:rowOff>47625</xdr:rowOff>
    </xdr:from>
    <xdr:to>
      <xdr:col>2</xdr:col>
      <xdr:colOff>1695450</xdr:colOff>
      <xdr:row>7</xdr:row>
      <xdr:rowOff>304800</xdr:rowOff>
    </xdr:to>
    <xdr:pic>
      <xdr:nvPicPr>
        <xdr:cNvPr id="2" name="Picture 328">
          <a:extLst>
            <a:ext uri="{FF2B5EF4-FFF2-40B4-BE49-F238E27FC236}">
              <a16:creationId xmlns:a16="http://schemas.microsoft.com/office/drawing/2014/main" id="{2DBFEA56-6611-4F37-83A9-71824D8E68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571500"/>
          <a:ext cx="16002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85725</xdr:colOff>
      <xdr:row>2</xdr:row>
      <xdr:rowOff>19050</xdr:rowOff>
    </xdr:from>
    <xdr:to>
      <xdr:col>2</xdr:col>
      <xdr:colOff>1628775</xdr:colOff>
      <xdr:row>6</xdr:row>
      <xdr:rowOff>171450</xdr:rowOff>
    </xdr:to>
    <xdr:pic>
      <xdr:nvPicPr>
        <xdr:cNvPr id="2" name="Picture 5">
          <a:extLst>
            <a:ext uri="{FF2B5EF4-FFF2-40B4-BE49-F238E27FC236}">
              <a16:creationId xmlns:a16="http://schemas.microsoft.com/office/drawing/2014/main" id="{652ADFD0-C613-4AEC-B428-2E30F26636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2575" y="352425"/>
          <a:ext cx="1543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66675</xdr:colOff>
      <xdr:row>2</xdr:row>
      <xdr:rowOff>57150</xdr:rowOff>
    </xdr:from>
    <xdr:to>
      <xdr:col>2</xdr:col>
      <xdr:colOff>1676400</xdr:colOff>
      <xdr:row>6</xdr:row>
      <xdr:rowOff>152400</xdr:rowOff>
    </xdr:to>
    <xdr:pic>
      <xdr:nvPicPr>
        <xdr:cNvPr id="2" name="Picture 343">
          <a:extLst>
            <a:ext uri="{FF2B5EF4-FFF2-40B4-BE49-F238E27FC236}">
              <a16:creationId xmlns:a16="http://schemas.microsoft.com/office/drawing/2014/main" id="{A796FBDE-B9E4-45A9-AD51-514969BD0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390525"/>
          <a:ext cx="160972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2</xdr:col>
      <xdr:colOff>104774</xdr:colOff>
      <xdr:row>2</xdr:row>
      <xdr:rowOff>38100</xdr:rowOff>
    </xdr:from>
    <xdr:to>
      <xdr:col>2</xdr:col>
      <xdr:colOff>1600199</xdr:colOff>
      <xdr:row>6</xdr:row>
      <xdr:rowOff>161925</xdr:rowOff>
    </xdr:to>
    <xdr:pic>
      <xdr:nvPicPr>
        <xdr:cNvPr id="2" name="Picture 342">
          <a:extLst>
            <a:ext uri="{FF2B5EF4-FFF2-40B4-BE49-F238E27FC236}">
              <a16:creationId xmlns:a16="http://schemas.microsoft.com/office/drawing/2014/main" id="{896CD2F9-ABA4-459E-8D06-DA2563B002B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49" y="371475"/>
          <a:ext cx="14954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76199</xdr:colOff>
      <xdr:row>2</xdr:row>
      <xdr:rowOff>19050</xdr:rowOff>
    </xdr:from>
    <xdr:to>
      <xdr:col>2</xdr:col>
      <xdr:colOff>1590674</xdr:colOff>
      <xdr:row>6</xdr:row>
      <xdr:rowOff>123825</xdr:rowOff>
    </xdr:to>
    <xdr:pic>
      <xdr:nvPicPr>
        <xdr:cNvPr id="2" name="Picture 3">
          <a:extLst>
            <a:ext uri="{FF2B5EF4-FFF2-40B4-BE49-F238E27FC236}">
              <a16:creationId xmlns:a16="http://schemas.microsoft.com/office/drawing/2014/main" id="{FD23D685-C959-42A2-9487-8C25ED005E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7799" y="352425"/>
          <a:ext cx="1514475"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2</xdr:col>
      <xdr:colOff>95249</xdr:colOff>
      <xdr:row>2</xdr:row>
      <xdr:rowOff>38100</xdr:rowOff>
    </xdr:from>
    <xdr:to>
      <xdr:col>2</xdr:col>
      <xdr:colOff>1628774</xdr:colOff>
      <xdr:row>6</xdr:row>
      <xdr:rowOff>152400</xdr:rowOff>
    </xdr:to>
    <xdr:pic>
      <xdr:nvPicPr>
        <xdr:cNvPr id="2" name="Picture 340">
          <a:extLst>
            <a:ext uri="{FF2B5EF4-FFF2-40B4-BE49-F238E27FC236}">
              <a16:creationId xmlns:a16="http://schemas.microsoft.com/office/drawing/2014/main" id="{1DAD2CE0-C2F6-492B-B163-7C8C61368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4" y="371475"/>
          <a:ext cx="153352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2</xdr:col>
      <xdr:colOff>104775</xdr:colOff>
      <xdr:row>2</xdr:row>
      <xdr:rowOff>47625</xdr:rowOff>
    </xdr:from>
    <xdr:to>
      <xdr:col>2</xdr:col>
      <xdr:colOff>1619250</xdr:colOff>
      <xdr:row>6</xdr:row>
      <xdr:rowOff>104775</xdr:rowOff>
    </xdr:to>
    <xdr:pic>
      <xdr:nvPicPr>
        <xdr:cNvPr id="2" name="Picture 339">
          <a:extLst>
            <a:ext uri="{FF2B5EF4-FFF2-40B4-BE49-F238E27FC236}">
              <a16:creationId xmlns:a16="http://schemas.microsoft.com/office/drawing/2014/main" id="{1186FFE0-338E-4185-B123-CF47A46797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381000"/>
          <a:ext cx="151447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2</xdr:col>
      <xdr:colOff>47625</xdr:colOff>
      <xdr:row>2</xdr:row>
      <xdr:rowOff>38100</xdr:rowOff>
    </xdr:from>
    <xdr:to>
      <xdr:col>2</xdr:col>
      <xdr:colOff>1609725</xdr:colOff>
      <xdr:row>6</xdr:row>
      <xdr:rowOff>123825</xdr:rowOff>
    </xdr:to>
    <xdr:pic>
      <xdr:nvPicPr>
        <xdr:cNvPr id="2" name="Picture 338">
          <a:extLst>
            <a:ext uri="{FF2B5EF4-FFF2-40B4-BE49-F238E27FC236}">
              <a16:creationId xmlns:a16="http://schemas.microsoft.com/office/drawing/2014/main" id="{EE6F33D3-5479-4AC9-A978-CF6D1FDDAB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371475"/>
          <a:ext cx="15621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2</xdr:col>
      <xdr:colOff>57150</xdr:colOff>
      <xdr:row>2</xdr:row>
      <xdr:rowOff>57150</xdr:rowOff>
    </xdr:from>
    <xdr:to>
      <xdr:col>2</xdr:col>
      <xdr:colOff>1685925</xdr:colOff>
      <xdr:row>7</xdr:row>
      <xdr:rowOff>0</xdr:rowOff>
    </xdr:to>
    <xdr:pic>
      <xdr:nvPicPr>
        <xdr:cNvPr id="2" name="Picture 320">
          <a:extLst>
            <a:ext uri="{FF2B5EF4-FFF2-40B4-BE49-F238E27FC236}">
              <a16:creationId xmlns:a16="http://schemas.microsoft.com/office/drawing/2014/main" id="{DB467D7D-9F2A-4915-9B31-D40482A14C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8750" y="390525"/>
          <a:ext cx="162877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xdr:from>
      <xdr:col>2</xdr:col>
      <xdr:colOff>57150</xdr:colOff>
      <xdr:row>2</xdr:row>
      <xdr:rowOff>47625</xdr:rowOff>
    </xdr:from>
    <xdr:to>
      <xdr:col>2</xdr:col>
      <xdr:colOff>1628775</xdr:colOff>
      <xdr:row>6</xdr:row>
      <xdr:rowOff>123825</xdr:rowOff>
    </xdr:to>
    <xdr:pic>
      <xdr:nvPicPr>
        <xdr:cNvPr id="2" name="Picture 336">
          <a:extLst>
            <a:ext uri="{FF2B5EF4-FFF2-40B4-BE49-F238E27FC236}">
              <a16:creationId xmlns:a16="http://schemas.microsoft.com/office/drawing/2014/main" id="{032A9EAD-8C0F-499C-B841-9723907D5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8750" y="381000"/>
          <a:ext cx="1571625"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xdr:from>
      <xdr:col>2</xdr:col>
      <xdr:colOff>57150</xdr:colOff>
      <xdr:row>2</xdr:row>
      <xdr:rowOff>47625</xdr:rowOff>
    </xdr:from>
    <xdr:to>
      <xdr:col>2</xdr:col>
      <xdr:colOff>1685925</xdr:colOff>
      <xdr:row>6</xdr:row>
      <xdr:rowOff>152400</xdr:rowOff>
    </xdr:to>
    <xdr:pic>
      <xdr:nvPicPr>
        <xdr:cNvPr id="2" name="Picture 335">
          <a:extLst>
            <a:ext uri="{FF2B5EF4-FFF2-40B4-BE49-F238E27FC236}">
              <a16:creationId xmlns:a16="http://schemas.microsoft.com/office/drawing/2014/main" id="{74734226-5DAF-4A00-9818-CC17EA2394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5" y="381000"/>
          <a:ext cx="1628775"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xdr:from>
      <xdr:col>2</xdr:col>
      <xdr:colOff>66674</xdr:colOff>
      <xdr:row>2</xdr:row>
      <xdr:rowOff>95250</xdr:rowOff>
    </xdr:from>
    <xdr:to>
      <xdr:col>2</xdr:col>
      <xdr:colOff>1657349</xdr:colOff>
      <xdr:row>6</xdr:row>
      <xdr:rowOff>180975</xdr:rowOff>
    </xdr:to>
    <xdr:pic>
      <xdr:nvPicPr>
        <xdr:cNvPr id="2" name="Picture 334">
          <a:extLst>
            <a:ext uri="{FF2B5EF4-FFF2-40B4-BE49-F238E27FC236}">
              <a16:creationId xmlns:a16="http://schemas.microsoft.com/office/drawing/2014/main" id="{F286C24E-82C8-4535-909E-035926E476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49" y="428625"/>
          <a:ext cx="159067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xdr:from>
      <xdr:col>2</xdr:col>
      <xdr:colOff>76199</xdr:colOff>
      <xdr:row>2</xdr:row>
      <xdr:rowOff>133350</xdr:rowOff>
    </xdr:from>
    <xdr:to>
      <xdr:col>2</xdr:col>
      <xdr:colOff>1590674</xdr:colOff>
      <xdr:row>7</xdr:row>
      <xdr:rowOff>9525</xdr:rowOff>
    </xdr:to>
    <xdr:pic>
      <xdr:nvPicPr>
        <xdr:cNvPr id="2" name="Picture 333">
          <a:extLst>
            <a:ext uri="{FF2B5EF4-FFF2-40B4-BE49-F238E27FC236}">
              <a16:creationId xmlns:a16="http://schemas.microsoft.com/office/drawing/2014/main" id="{A10A7241-E5C1-4C09-8D4B-CB3F03CB97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53049" y="466725"/>
          <a:ext cx="1514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xdr:from>
      <xdr:col>2</xdr:col>
      <xdr:colOff>57150</xdr:colOff>
      <xdr:row>2</xdr:row>
      <xdr:rowOff>123825</xdr:rowOff>
    </xdr:from>
    <xdr:to>
      <xdr:col>2</xdr:col>
      <xdr:colOff>1638300</xdr:colOff>
      <xdr:row>6</xdr:row>
      <xdr:rowOff>180975</xdr:rowOff>
    </xdr:to>
    <xdr:pic>
      <xdr:nvPicPr>
        <xdr:cNvPr id="2" name="Picture 332">
          <a:extLst>
            <a:ext uri="{FF2B5EF4-FFF2-40B4-BE49-F238E27FC236}">
              <a16:creationId xmlns:a16="http://schemas.microsoft.com/office/drawing/2014/main" id="{BC53801A-4667-4A9A-B886-549C41C006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457200"/>
          <a:ext cx="158115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xdr:from>
      <xdr:col>2</xdr:col>
      <xdr:colOff>76200</xdr:colOff>
      <xdr:row>2</xdr:row>
      <xdr:rowOff>142875</xdr:rowOff>
    </xdr:from>
    <xdr:to>
      <xdr:col>2</xdr:col>
      <xdr:colOff>1685925</xdr:colOff>
      <xdr:row>7</xdr:row>
      <xdr:rowOff>38100</xdr:rowOff>
    </xdr:to>
    <xdr:pic>
      <xdr:nvPicPr>
        <xdr:cNvPr id="2" name="Picture 331">
          <a:extLst>
            <a:ext uri="{FF2B5EF4-FFF2-40B4-BE49-F238E27FC236}">
              <a16:creationId xmlns:a16="http://schemas.microsoft.com/office/drawing/2014/main" id="{F4762C88-3693-4EAE-8B4C-D541BE0C60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53050" y="476250"/>
          <a:ext cx="160972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xdr:from>
      <xdr:col>2</xdr:col>
      <xdr:colOff>85724</xdr:colOff>
      <xdr:row>2</xdr:row>
      <xdr:rowOff>104775</xdr:rowOff>
    </xdr:from>
    <xdr:to>
      <xdr:col>2</xdr:col>
      <xdr:colOff>1619249</xdr:colOff>
      <xdr:row>7</xdr:row>
      <xdr:rowOff>0</xdr:rowOff>
    </xdr:to>
    <xdr:pic>
      <xdr:nvPicPr>
        <xdr:cNvPr id="2" name="Picture 330">
          <a:extLst>
            <a:ext uri="{FF2B5EF4-FFF2-40B4-BE49-F238E27FC236}">
              <a16:creationId xmlns:a16="http://schemas.microsoft.com/office/drawing/2014/main" id="{1A15F863-CBFF-46F6-AF76-C51247F2D5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62574" y="438150"/>
          <a:ext cx="153352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shah/AppData/Local/Microsoft/Windows/INetCache/Content.Outlook/V9ET3ZNS/RR178D_REVISED%20Monthly%20F&amp;O%20report%20for%20Products%20wef%20010420%2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pshah/AppData/Local/Microsoft/Windows/INetCache/Content.Outlook/V9ET3ZNS/RR178_Monthly%20F&amp;O%20report%20for%20Product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utPut"/>
      <sheetName val="sQL TEMPLATE"/>
    </sheetNames>
    <sheetDataSet>
      <sheetData sheetId="0"/>
      <sheetData sheetId="1">
        <row r="2">
          <cell r="A2" t="str">
            <v>RR178A_Monthly F&amp;O report for Products For Future</v>
          </cell>
        </row>
        <row r="3">
          <cell r="A3" t="str">
            <v>RR178B_Monthly F&amp;O report for Products For Options</v>
          </cell>
        </row>
        <row r="4">
          <cell r="A4" t="str">
            <v>RR178B_(Before Authorisation) F&amp;O report for Products For Options</v>
          </cell>
        </row>
        <row r="5">
          <cell r="A5" t="str">
            <v>RR178D_DERIVATIVES Future Deal DUMP</v>
          </cell>
        </row>
        <row r="6">
          <cell r="A6" t="str">
            <v>RR178E_DERIVATIVES Option Deal DUMP</v>
          </cell>
        </row>
        <row r="7">
          <cell r="A7"/>
        </row>
        <row r="8">
          <cell r="A8"/>
        </row>
        <row r="12">
          <cell r="A12"/>
        </row>
        <row r="13">
          <cell r="A13"/>
        </row>
        <row r="14">
          <cell r="A14"/>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utPut"/>
      <sheetName val="sQL TEMPLATE"/>
    </sheetNames>
    <sheetDataSet>
      <sheetData sheetId="0"/>
      <sheetData sheetId="1">
        <row r="2">
          <cell r="A2" t="str">
            <v>RR178A_Monthly F&amp;O report for Products For Future</v>
          </cell>
        </row>
        <row r="3">
          <cell r="A3" t="str">
            <v>RR178B_Monthly F&amp;O report for Products For Options</v>
          </cell>
        </row>
      </sheetData>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 xr16:uid="{00000000-0016-0000-0000-000000000000}"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F_MM" headers="0" connectionId="160" xr16:uid="{90968D9A-07F7-4E85-B6D7-028B0836D06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F_EQ_FU_Related" headers="0" connectionId="166" xr16:uid="{E3117C6F-7AEF-4465-80AE-3BABFCBBE0B9}" autoFormatId="16" applyNumberFormats="0" applyBorderFormats="0" applyFontFormats="1" applyPatternFormats="1" applyAlignmentFormats="0" applyWidthHeightFormats="0">
  <queryTableRefresh headersInLastRefresh="0" nextId="8">
    <queryTableFields count="7">
      <queryTableField id="1" name="DR_SEC_NAME"/>
      <queryTableField id="2" name="YIELD ( IN % )"/>
      <queryTableField id="3" name="NAME"/>
      <queryTableField id="4" name="ISIN_CODE"/>
      <queryTableField id="5" name="DR_UNITS"/>
      <queryTableField id="6" name="DR_MKT_VAL"/>
      <queryTableField id="7" name="DR_PER_AUM"/>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F_EQ" connectionId="168" xr16:uid="{1B095B03-516F-434A-B3AA-19B132F5561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F_Debt_Related" headers="0" connectionId="162" xr16:uid="{635A3266-D4AD-438E-97C7-C2DDC536192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F_GOV_SEC" connectionId="164" xr16:uid="{F3B2E004-A8A0-484B-86AA-9611A795F82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FNAV" headers="0" connectionId="156" xr16:uid="{DB445CE2-5E6F-4D3C-B042-0F2B292787F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F_FD" headers="0" connectionId="158" xr16:uid="{8426FE7E-BB00-492D-87F5-D8A7568EF09D}" autoFormatId="16" applyNumberFormats="0" applyBorderFormats="0" applyFontFormats="1" applyPatternFormats="1" applyAlignmentFormats="0" applyWidthHeightFormats="0">
  <queryTableRefresh headersInLastRefresh="0" nextId="7">
    <queryTableFields count="6">
      <queryTableField id="1" name="A"/>
      <queryTableField id="2" name="B"/>
      <queryTableField id="3" name="C"/>
      <queryTableField id="4" name="D"/>
      <queryTableField id="5" name="E"/>
      <queryTableField id="6" name="F"/>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BAF_MM" headers="0" connectionId="142" xr16:uid="{E269C78E-47F9-4B2A-BC69-F996021DBCE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BAFNAV" headers="0" connectionId="138" xr16:uid="{23094EF0-4710-419F-903F-EF9C9998827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BAF_EQ_FU_Related" headers="0" connectionId="149" xr16:uid="{68E44381-E615-4628-8108-0CF340A9A767}" autoFormatId="16" applyNumberFormats="0" applyBorderFormats="0" applyFontFormats="1" applyPatternFormats="1" applyAlignmentFormats="0" applyWidthHeightFormats="0">
  <queryTableRefresh headersInLastRefresh="0" nextId="8">
    <queryTableFields count="7">
      <queryTableField id="1" name="DR_SEC_NAME"/>
      <queryTableField id="2" name="YIELD ( IN % )"/>
      <queryTableField id="3" name="NAME"/>
      <queryTableField id="4" name="ISIN_CODE"/>
      <queryTableField id="5" name="DR_UNITS"/>
      <queryTableField id="6" name="DR_MKT_VAL"/>
      <queryTableField id="7" name="DR_PER_AUM"/>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BAF_GOV_SEC" connectionId="146" xr16:uid="{4FB7DD86-6791-43F6-B551-6418F04B609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144" xr16:uid="{3E0117D0-84A1-4279-BF39-D6B3F8EB4BF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BAF_EQ_Related" headers="0" connectionId="152" xr16:uid="{2ED6B35A-740A-4B30-A15A-78C9D5372177}"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BAF_FD" headers="0" connectionId="140" xr16:uid="{764E9DE2-3EB0-4828-B3D3-15F0D84B3628}" autoFormatId="16" applyNumberFormats="0" applyBorderFormats="0" applyFontFormats="1" applyPatternFormats="1" applyAlignmentFormats="0" applyWidthHeightFormats="0">
  <queryTableRefresh headersInLastRefresh="0" nextId="7">
    <queryTableFields count="6">
      <queryTableField id="1" name="A"/>
      <queryTableField id="2" name="B"/>
      <queryTableField id="3" name="C"/>
      <queryTableField id="4" name="D"/>
      <queryTableField id="5" name="E"/>
      <queryTableField id="6" name="F"/>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BAF_EQ" connectionId="154" xr16:uid="{D762549B-3998-4550-8D4A-D73E2F09DB3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MIFNAV" headers="0" connectionId="110" xr16:uid="{70317271-9568-482C-8585-9995CE5B6AA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MIF_EQ_FU_Related" headers="0" connectionId="118" xr16:uid="{ACFF3D02-DE25-4AA5-8329-93559B0E60C7}" autoFormatId="16" applyNumberFormats="0" applyBorderFormats="0" applyFontFormats="1" applyPatternFormats="1" applyAlignmentFormats="0" applyWidthHeightFormats="0">
  <queryTableRefresh headersInLastRefresh="0" nextId="8">
    <queryTableFields count="7">
      <queryTableField id="1" name="DR_SEC_NAME"/>
      <queryTableField id="2" name="YIELD ( IN % )"/>
      <queryTableField id="3" name="NAME"/>
      <queryTableField id="4" name="ISIN_CODE"/>
      <queryTableField id="5" name="DR_UNITS"/>
      <queryTableField id="6" name="DR_MKT_VAL"/>
      <queryTableField id="7" name="DR_PER_AUM"/>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MIF_FD" headers="0" connectionId="112" xr16:uid="{C1BDCC65-B01B-4961-912F-216FB79B4B89}" autoFormatId="16" applyNumberFormats="0" applyBorderFormats="0" applyFontFormats="1" applyPatternFormats="1" applyAlignmentFormats="0" applyWidthHeightFormats="0">
  <queryTableRefresh headersInLastRefresh="0" nextId="7">
    <queryTableFields count="6">
      <queryTableField id="1" name="A"/>
      <queryTableField id="2" name="B"/>
      <queryTableField id="3" name="C"/>
      <queryTableField id="4" name="D"/>
      <queryTableField id="5" name="E"/>
      <queryTableField id="6" name="F"/>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MIF_GOV_SEC" connectionId="116" xr16:uid="{0DB77A20-4584-4078-B182-031D5BDD0B8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114" xr16:uid="{2ED92C21-DC92-4BFE-B7A4-FE9CE965EBB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MIF_EQ" connectionId="120" xr16:uid="{3833E595-8C3A-4456-BBCA-FBB6BD33476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MAOF_EQ" connectionId="34" xr16:uid="{3E1C7611-7A5A-4621-86B5-011CE31635F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MAOF_FD" headers="0" connectionId="28" xr16:uid="{84175359-1CE5-43DB-920F-80EF0F7C52CA}" autoFormatId="16" applyNumberFormats="0" applyBorderFormats="0" applyFontFormats="1" applyPatternFormats="1" applyAlignmentFormats="0" applyWidthHeightFormats="0">
  <queryTableRefresh headersInLastRefresh="0" nextId="7">
    <queryTableFields count="6">
      <queryTableField id="1" name="A"/>
      <queryTableField id="2" name="B"/>
      <queryTableField id="3" name="C"/>
      <queryTableField id="4" name="D"/>
      <queryTableField id="5" name="E"/>
      <queryTableField id="6" name="F"/>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MAOF_EQ_FU_Related" headers="0" connectionId="33" xr16:uid="{3865E880-967B-4C68-922B-4CFA45C8D9CF}" autoFormatId="16" applyNumberFormats="0" applyBorderFormats="0" applyFontFormats="1" applyPatternFormats="1" applyAlignmentFormats="0" applyWidthHeightFormats="0">
  <queryTableRefresh headersInLastRefresh="0" nextId="8">
    <queryTableFields count="7">
      <queryTableField id="1" name="DR_SEC_NAME"/>
      <queryTableField id="2" name="YIELD ( IN % )"/>
      <queryTableField id="3" name="NAME"/>
      <queryTableField id="4" name="ISIN_CODE"/>
      <queryTableField id="5" name="DR_UNITS"/>
      <queryTableField id="6" name="DR_MKT_VAL"/>
      <queryTableField id="7" name="DR_PER_AUM"/>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MAOFNAV" headers="0" connectionId="27" xr16:uid="{34580183-B108-4634-A006-8B1C1EECF29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30" xr16:uid="{C7ACC384-0B61-4D59-AA76-D0E27CCECB5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MAOF_GOV_SEC" connectionId="32" xr16:uid="{01727160-3C1C-41B7-98CF-B551AF5BC22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EGF_MM" headers="0" connectionId="8" xr16:uid="{651CFBE2-BF82-4D87-837B-FCD919E9AAB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7" xr16:uid="{69603E53-813C-416C-A2D3-56E63FCC434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EGF_GOV_SEC" connectionId="6" xr16:uid="{0B243FD9-B974-473B-A6B9-65AF2FF2EB9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EGF_EQ" connectionId="4" xr16:uid="{71BDE061-2267-4B7C-BEC5-7088B3D13A9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EGFNAV" headers="0" connectionId="9" xr16:uid="{4D373BFB-2603-4353-BF2D-6B4D57B4A2D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FRSTF_GOV_SEC" connectionId="60" xr16:uid="{00000000-0016-0000-0600-000019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FRSTFNAV" headers="0" connectionId="2" xr16:uid="{00000000-0016-0000-0600-00001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FRSTF_MM" headers="0" connectionId="39" xr16:uid="{00000000-0016-0000-0600-000017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LF_GOV_SEC" connectionId="52" xr16:uid="{00000000-0016-0000-0200-000002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LFNAV" headers="0" connectionId="48" xr16:uid="{00000000-0016-0000-0200-00000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LF_MM" headers="0" connectionId="50" xr16:uid="{00000000-0016-0000-0200-000003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STBF_GOV_SEC" connectionId="35" xr16:uid="{00000000-0016-0000-0300-00000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STBFNAV" headers="0" connectionId="19" xr16:uid="{00000000-0016-0000-0300-00000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STBF_MM" headers="0" connectionId="21" xr16:uid="{00000000-0016-0000-0300-000007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TMFSP1NAV" headers="0" connectionId="177" xr16:uid="{00000000-0016-0000-0300-00000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23" xr16:uid="{00000000-0016-0000-0300-00000600000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29" xr16:uid="{00000000-0016-0000-0300-000005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FF_GOV_SEC" connectionId="17" xr16:uid="{00000000-0016-0000-0400-00000F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FF_MM" headers="0" connectionId="13" xr16:uid="{00000000-0016-0000-0400-00000B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FF_Debt_Related" headers="0" connectionId="15" xr16:uid="{00000000-0016-0000-0400-00000A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FFSP1NAV" headers="0" connectionId="169" xr16:uid="{00000000-0016-0000-0400-00000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FFNAV" headers="0" connectionId="3" xr16:uid="{00000000-0016-0000-0400-00000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FFSP1_Debt_Related" connectionId="178" xr16:uid="{00000000-0016-0000-0400-00000D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IPFSP1_Debt_Related" connectionId="56" xr16:uid="{00000000-0016-0000-0500-000013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IPF_MM" headers="0" connectionId="61" xr16:uid="{00000000-0016-0000-0500-000014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IPF_GOV_SEC" connectionId="67" xr16:uid="{00000000-0016-0000-0500-000010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IPF_Debt_Related" headers="0" connectionId="65" xr16:uid="{00000000-0016-0000-0500-000011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IPF_Debt_Related_UNLISTED" headers="0" connectionId="63" xr16:uid="{00000000-0016-0000-0500-00001200000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PFSP1NAV" headers="0" connectionId="54" xr16:uid="{00000000-0016-0000-0500-00001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PFNAV" headers="0" connectionId="58" xr16:uid="{00000000-0016-0000-0500-00001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USTFNAV" headers="0" connectionId="81" xr16:uid="{00000000-0016-0000-0700-00001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USTF_MM" headers="0" connectionId="103" xr16:uid="{00000000-0016-0000-0700-00001B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125" xr16:uid="{00000000-0016-0000-0700-00001A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USTF_GOV_SEC" connectionId="147" xr16:uid="{00000000-0016-0000-0700-00001D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OFNAV" headers="0" connectionId="46" xr16:uid="{00000000-0016-0000-0900-00002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IFA_Debt_Related_UNLISTED" headers="0" connectionId="71" xr16:uid="{00000000-0016-0000-0A00-00002400000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IFA_Debt_Related" headers="0" connectionId="73" xr16:uid="{00000000-0016-0000-0A00-000023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IFA_GOV_SEC" connectionId="75" xr16:uid="{00000000-0016-0000-0A00-000026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IFANAV" headers="0" connectionId="69" xr16:uid="{00000000-0016-0000-0A00-00002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GSFRNAV" headers="0" connectionId="77" xr16:uid="{00000000-0016-0000-0B00-00002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GSFR_MM" headers="0" connectionId="79" xr16:uid="{00000000-0016-0000-0B00-000029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GSFR_GOV_SEC" connectionId="82" xr16:uid="{00000000-0016-0000-0B00-000028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11" xr16:uid="{A229E6B7-CE64-4A9D-A703-9EFB6A5FC08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BPSUFNAV" headers="0" connectionId="12" xr16:uid="{FFF43C34-32B0-45E4-A40B-9A36B715A6C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BPSUF_GOV_SEC" connectionId="10" xr16:uid="{E3ED431C-EB65-486E-A0E1-152DA4A9A9B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DBFNAV" headers="0" connectionId="172" xr16:uid="{00000000-0016-0000-0D00-00002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DBF_MM" headers="0" connectionId="173" xr16:uid="{00000000-0016-0000-0D00-00002E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DBF_Debt_Related" headers="0" connectionId="174" xr16:uid="{00000000-0016-0000-0D00-00002D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DBF_GOV_SEC" connectionId="175" xr16:uid="{00000000-0016-0000-0D00-000030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RSFC_GOV_SEC" connectionId="42" xr16:uid="{00000000-0016-0000-0800-00001E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RSFC_EQ" connectionId="44" xr16:uid="{00000000-0016-0000-0800-00002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RSFCNAV" headers="0" connectionId="37" xr16:uid="{00000000-0016-0000-0800-00002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40" xr16:uid="{00000000-0016-0000-0800-00001F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RSFM_GOV_SEC" connectionId="24" xr16:uid="{1680BEFE-FDBE-4075-808D-7BA004E43FD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RSFM_EQ" connectionId="31" xr16:uid="{3707B59A-07BE-49FB-8AB2-001EBFB9CDA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RSFMNAV" headers="0" connectionId="18" xr16:uid="{1C4B4510-0F52-4FE1-BDA4-A20E3A20EED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20" xr16:uid="{536DB286-C484-412C-A820-1616954F5A66}"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22" xr16:uid="{F4068DB9-4C1B-4D80-9AE4-5F85B9D9A64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RSFP_EQ" connectionId="16" xr16:uid="{F9054079-37E0-4D8C-A0E9-26E55D5038A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RSFPNAV" headers="0" connectionId="14" xr16:uid="{E3FE7D4E-C9CD-4BC8-98DA-33211CA12E5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TOFE_EQ" connectionId="62" xr16:uid="{7909C72E-A8DD-45A3-B80E-6C0E57AFEEF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TOFENAV" headers="0" connectionId="57" xr16:uid="{C09CB5DA-03A3-4A00-9B35-4BAD0C45664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TOFE_EQ_Related" headers="0" connectionId="59" xr16:uid="{1B551F3D-4484-4ADE-9C4B-3AC7F8A9728A}"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EOF_EQ_Related" headers="0" connectionId="66" xr16:uid="{52EE5FF7-1916-444C-8D44-DBAC06B9F7E1}"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EOFNAV" headers="0" connectionId="64" xr16:uid="{725E5A22-5070-451C-9418-3A7E0BC26AD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EOF_EQ" connectionId="68" xr16:uid="{44E02579-9E6A-460C-AD79-27D4DC0CEB0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INR_EQ" connectionId="55" xr16:uid="{C03FEFCD-3D45-4052-BDFC-99FB72B7D2B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INRNAV" headers="0" connectionId="53" xr16:uid="{C6EE3F3A-993A-478C-9864-CE5E2CF02DC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SCAPF_EQ" connectionId="5" xr16:uid="{C3CD944B-46A3-4371-920D-2FE2F48AFF5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SCAPFNAV" headers="0" connectionId="176" xr16:uid="{F23A7F50-7E69-49A7-9CAC-85BC4865880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SCAPF_EQ_Related" headers="0" connectionId="179" xr16:uid="{F06FEB44-AF89-4E42-B51B-43B430375429}"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EQPEF_EQ" connectionId="124" xr16:uid="{90348D00-CEB0-429C-A659-F39C55B3CD4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EQPEFNAV" headers="0" connectionId="122" xr16:uid="{1485E3B8-A929-45CF-A61D-0C339A26BC0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MCAPF_EQ" connectionId="102" xr16:uid="{C3278923-14BE-4701-9FB5-6B97AE73B66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MCAPFNAV" headers="0" connectionId="100" xr16:uid="{B5C66D44-B252-4836-A0D9-9F61E96B86B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FEFNAV" headers="0" connectionId="96" xr16:uid="{F39C057A-2201-48BD-AA6A-0F259890E07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FEF_EQ" connectionId="98" xr16:uid="{6A84EF54-144A-4484-8876-DD0A6697226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TSF96_EQ" connectionId="76" xr16:uid="{896FED51-EC3A-4CAB-A1AD-9384FF42B8E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TSF96NAV" headers="0" connectionId="74" xr16:uid="{5C3DACC6-3FFF-4DC6-A20B-5CC30E1D690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IFSA_EQ" connectionId="90" xr16:uid="{F1FEA20E-D270-427F-831F-3D7441AD8EA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IFSANAV" headers="0" connectionId="88" xr16:uid="{E01475B0-316B-4679-A671-142BB6AB53E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IFNANAV" headers="0" connectionId="92" xr16:uid="{468A5C8B-B63E-466F-83F8-C83173E0EDD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IFNA_EQ" connectionId="94" xr16:uid="{B3AE9860-6881-46BB-87DE-3BB347B1123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NETF_EQ" connectionId="51" xr16:uid="{E42FE2B4-0481-4E78-AD70-9FCFEE3963D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NETFNAV" headers="0" connectionId="49" xr16:uid="{228A0DC3-F5F1-45C5-939E-BFB8CE3119D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NPBETF_EQ" connectionId="47" xr16:uid="{078A39D3-9E05-464C-A783-3D61D2BCA72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NPBETFNAV" headers="0" connectionId="45" xr16:uid="{6CFF7EB9-9185-4A3F-9AA3-090A26370EE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BFSFNAV" headers="0" connectionId="134" xr16:uid="{7397C386-B718-4BAB-AFDC-68E568FD149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BFSF_EQ" connectionId="136" xr16:uid="{B7C8B913-BD96-4227-A997-D0F3118C9F9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DIF_Foreign_Units" connectionId="130" xr16:uid="{5E07E17C-5EF7-4236-A7D7-C7E6F02BD53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DIF_EQ" connectionId="132" xr16:uid="{8390FBD3-B3CE-4FCF-98F1-E3393181882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DIFNAV" headers="0" connectionId="127" xr16:uid="{3B364446-1C0D-4CE1-BB66-FA895512394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ICF_EQ" connectionId="86" xr16:uid="{0680543C-D174-494E-BEF8-E6C55E161D6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ICFNAV" headers="0" connectionId="83" xr16:uid="{31A47AEC-736A-432E-8EB0-1F17F02CF5E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IPHFNAV" headers="0" connectionId="78" xr16:uid="{98B179A1-5412-4563-9C0F-CBC81C75E7B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IPHF_EQ" connectionId="80" xr16:uid="{8E410FEC-F804-4684-9370-8F62DE2D27A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REF_EQ" connectionId="38" xr16:uid="{2C2227E7-D9C6-4BA6-A383-4AD1D9EB717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REFNAV" headers="0" connectionId="36" xr16:uid="{D3651A7C-404B-40CA-846C-D1B5059B031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ISF_EQ" connectionId="72" xr16:uid="{AEFA29CA-A626-4F0C-885E-52894E6EA9D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ISFNAV" headers="0" connectionId="70" xr16:uid="{0905CA81-D723-4422-B710-608FD017A3F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CSNAV" headers="0" connectionId="105" xr16:uid="{8BA9404E-B4D1-45BD-A202-BFFED6C28B9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CS_EQ" connectionId="108" xr16:uid="{6487533C-4008-426B-9D1F-2B2AFF42011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YCF_EQ" connectionId="26" xr16:uid="{B8E90337-9199-4306-8A00-EF50152861E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YCFNAV" headers="0" connectionId="25" xr16:uid="{F8623320-2913-4EC9-B519-D70495B4D7A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QNTFNAV" headers="0" connectionId="41" xr16:uid="{68BB33EE-B53C-4573-B6A0-080D09C0BED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QNTF_EQ" connectionId="43" xr16:uid="{BC667659-EEC7-4D89-898E-0CF9ADC47FB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VFS2NAV" headers="0" connectionId="85" xr16:uid="{92AD2343-2497-4C9C-8E27-AED4543A0FB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VFS2_EQ" connectionId="107" xr16:uid="{41D05163-6A04-4040-B3AC-B451C60D919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VFS1_EQ" connectionId="151" xr16:uid="{622FBA4B-F4D8-49C7-AF13-256922B95CA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VFS1NAV" headers="0" connectionId="129" xr16:uid="{77E04A66-55F8-4971-B5FF-678616A63EC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FM56FNAV" headers="0" connectionId="84" xr16:uid="{00000000-0016-0000-0E00-00003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FM56F_Debt_Related" connectionId="87" xr16:uid="{00000000-0016-0000-0E00-000031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FM56D_Debt_Related" connectionId="91" xr16:uid="{00000000-0016-0000-0F00-000033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FM56DNAV" headers="0" connectionId="89" xr16:uid="{00000000-0016-0000-0F00-00003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FM56CNAV" headers="0" connectionId="93" xr16:uid="{00000000-0016-0000-1000-00003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FM56C_Debt_Related" connectionId="95" xr16:uid="{00000000-0016-0000-1000-000035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FM56BNAV" headers="0" connectionId="97" xr16:uid="{00000000-0016-0000-1100-00003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FM56B_Debt_Related" connectionId="99" xr16:uid="{00000000-0016-0000-1100-00003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FM56A_Debt_Related" connectionId="104" xr16:uid="{00000000-0016-0000-1200-000039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FM56ANAV" headers="0" connectionId="101" xr16:uid="{00000000-0016-0000-1200-00003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FM55INAV" headers="0" connectionId="106" xr16:uid="{00000000-0016-0000-1300-00003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FM55I_Debt_Related" connectionId="109" xr16:uid="{00000000-0016-0000-1300-00003B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FM55G_GOV_SEC" connectionId="115" xr16:uid="{00000000-0016-0000-1400-00003E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FM55GNAV" headers="0" connectionId="111" xr16:uid="{00000000-0016-0000-1400-00003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FM55G_Debt_Related" headers="0" connectionId="113" xr16:uid="{00000000-0016-0000-1400-00003F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FM55F_GOV_SEC" connectionId="121" xr16:uid="{00000000-0016-0000-1500-000042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FM55FNAV" headers="0" connectionId="117" xr16:uid="{00000000-0016-0000-1500-00004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FM55F_Debt_Related" headers="0" connectionId="119" xr16:uid="{00000000-0016-0000-1500-000040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FM55ENAV" headers="0" connectionId="123" xr16:uid="{00000000-0016-0000-1600-00004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FM55E_Debt_Related" headers="0" connectionId="126" xr16:uid="{00000000-0016-0000-1600-000044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FM55E_GOV_SEC" connectionId="128" xr16:uid="{00000000-0016-0000-1600-000043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FM55DNAV" headers="0" connectionId="131" xr16:uid="{00000000-0016-0000-1700-00004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FM55D_Debt_Related" headers="0" connectionId="133" xr16:uid="{00000000-0016-0000-1700-000048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FM55D_GOV_SEC" connectionId="135" xr16:uid="{00000000-0016-0000-1700-00004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FM55B_Debt_Related" headers="0" connectionId="139" xr16:uid="{00000000-0016-0000-1800-000049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FM55B_GOV_SEC" connectionId="141" xr16:uid="{00000000-0016-0000-1800-00004B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FM55BNAV" headers="0" connectionId="137" xr16:uid="{00000000-0016-0000-1800-00004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FM55A_GOV_SEC" connectionId="150" xr16:uid="{00000000-0016-0000-1900-00004F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FM55ANAV" headers="0" connectionId="143" xr16:uid="{00000000-0016-0000-1900-00004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FM55A_MM" headers="0" connectionId="145" xr16:uid="{00000000-0016-0000-1900-00004D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FM55A_Debt_Related" headers="0" connectionId="148" xr16:uid="{00000000-0016-0000-1900-00004C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FM54A_GOV_SEC" connectionId="157" xr16:uid="{00000000-0016-0000-1A00-000051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FM54ANAV" headers="0" connectionId="153" xr16:uid="{00000000-0016-0000-1A00-00005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FM54A_Debt_Related" headers="0" connectionId="155" xr16:uid="{00000000-0016-0000-1A00-000052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FM53B_GOV_SEC" connectionId="163" xr16:uid="{00000000-0016-0000-1B00-000055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FM53BNAV" headers="0" connectionId="159" xr16:uid="{00000000-0016-0000-1B00-00005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5.xml><?xml version="1.0" encoding="utf-8"?>
<queryTable xmlns="http://schemas.openxmlformats.org/spreadsheetml/2006/main" xmlns:mc="http://schemas.openxmlformats.org/markup-compatibility/2006" xmlns:xr16="http://schemas.microsoft.com/office/spreadsheetml/2017/revision16" mc:Ignorable="xr16" name="TFM53B_Debt_Related" headers="0" connectionId="161" xr16:uid="{00000000-0016-0000-1B00-000053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6.xml><?xml version="1.0" encoding="utf-8"?>
<queryTable xmlns="http://schemas.openxmlformats.org/spreadsheetml/2006/main" xmlns:mc="http://schemas.openxmlformats.org/markup-compatibility/2006" xmlns:xr16="http://schemas.microsoft.com/office/spreadsheetml/2017/revision16" mc:Ignorable="xr16" name="TFM53A_MM" headers="0" connectionId="167" xr16:uid="{00000000-0016-0000-1C00-000057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7.xml><?xml version="1.0" encoding="utf-8"?>
<queryTable xmlns="http://schemas.openxmlformats.org/spreadsheetml/2006/main" xmlns:mc="http://schemas.openxmlformats.org/markup-compatibility/2006" xmlns:xr16="http://schemas.microsoft.com/office/spreadsheetml/2017/revision16" mc:Ignorable="xr16" name="TFM53A_Debt_Related" headers="0" connectionId="170" xr16:uid="{00000000-0016-0000-1C00-000056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8.xml><?xml version="1.0" encoding="utf-8"?>
<queryTable xmlns="http://schemas.openxmlformats.org/spreadsheetml/2006/main" xmlns:mc="http://schemas.openxmlformats.org/markup-compatibility/2006" xmlns:xr16="http://schemas.microsoft.com/office/spreadsheetml/2017/revision16" mc:Ignorable="xr16" name="TFM53A_GOV_SEC" connectionId="171" xr16:uid="{00000000-0016-0000-1C00-000059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9.xml><?xml version="1.0" encoding="utf-8"?>
<queryTable xmlns="http://schemas.openxmlformats.org/spreadsheetml/2006/main" xmlns:mc="http://schemas.openxmlformats.org/markup-compatibility/2006" xmlns:xr16="http://schemas.microsoft.com/office/spreadsheetml/2017/revision16" mc:Ignorable="xr16" name="TFM53ANAV" headers="0" connectionId="165" xr16:uid="{00000000-0016-0000-1C00-00005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queryTable" Target="../queryTables/queryTable5.xml"/><Relationship Id="rId5" Type="http://schemas.openxmlformats.org/officeDocument/2006/relationships/queryTable" Target="../queryTables/queryTable4.xml"/><Relationship Id="rId4" Type="http://schemas.openxmlformats.org/officeDocument/2006/relationships/queryTable" Target="../queryTables/queryTable3.xml"/><Relationship Id="rId9" Type="http://schemas.openxmlformats.org/officeDocument/2006/relationships/queryTable" Target="../queryTables/queryTable8.xml"/></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14.xml"/><Relationship Id="rId3" Type="http://schemas.openxmlformats.org/officeDocument/2006/relationships/queryTable" Target="../queryTables/queryTable9.xml"/><Relationship Id="rId7" Type="http://schemas.openxmlformats.org/officeDocument/2006/relationships/queryTable" Target="../queryTables/queryTable13.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queryTable" Target="../queryTables/queryTable12.xml"/><Relationship Id="rId5" Type="http://schemas.openxmlformats.org/officeDocument/2006/relationships/queryTable" Target="../queryTables/queryTable11.xml"/><Relationship Id="rId10" Type="http://schemas.openxmlformats.org/officeDocument/2006/relationships/queryTable" Target="../queryTables/queryTable16.xml"/><Relationship Id="rId4" Type="http://schemas.openxmlformats.org/officeDocument/2006/relationships/queryTable" Target="../queryTables/queryTable10.xml"/><Relationship Id="rId9" Type="http://schemas.openxmlformats.org/officeDocument/2006/relationships/queryTable" Target="../queryTables/queryTable15.xml"/></Relationships>
</file>

<file path=xl/worksheets/_rels/sheet5.xml.rels><?xml version="1.0" encoding="UTF-8" standalone="yes"?>
<Relationships xmlns="http://schemas.openxmlformats.org/package/2006/relationships"><Relationship Id="rId8" Type="http://schemas.openxmlformats.org/officeDocument/2006/relationships/queryTable" Target="../queryTables/queryTable22.xml"/><Relationship Id="rId3" Type="http://schemas.openxmlformats.org/officeDocument/2006/relationships/queryTable" Target="../queryTables/queryTable17.xml"/><Relationship Id="rId7" Type="http://schemas.openxmlformats.org/officeDocument/2006/relationships/queryTable" Target="../queryTables/queryTable21.xml"/><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queryTable" Target="../queryTables/queryTable20.xml"/><Relationship Id="rId5" Type="http://schemas.openxmlformats.org/officeDocument/2006/relationships/queryTable" Target="../queryTables/queryTable19.xml"/><Relationship Id="rId4" Type="http://schemas.openxmlformats.org/officeDocument/2006/relationships/queryTable" Target="../queryTables/queryTable18.xml"/></Relationships>
</file>

<file path=xl/worksheets/_rels/sheet6.xml.rels><?xml version="1.0" encoding="UTF-8" standalone="yes"?>
<Relationships xmlns="http://schemas.openxmlformats.org/package/2006/relationships"><Relationship Id="rId8" Type="http://schemas.openxmlformats.org/officeDocument/2006/relationships/queryTable" Target="../queryTables/queryTable28.xml"/><Relationship Id="rId3" Type="http://schemas.openxmlformats.org/officeDocument/2006/relationships/queryTable" Target="../queryTables/queryTable23.xml"/><Relationship Id="rId7" Type="http://schemas.openxmlformats.org/officeDocument/2006/relationships/queryTable" Target="../queryTables/queryTable27.xml"/><Relationship Id="rId2" Type="http://schemas.openxmlformats.org/officeDocument/2006/relationships/drawing" Target="../drawings/drawing4.xml"/><Relationship Id="rId1" Type="http://schemas.openxmlformats.org/officeDocument/2006/relationships/printerSettings" Target="../printerSettings/printerSettings6.bin"/><Relationship Id="rId6" Type="http://schemas.openxmlformats.org/officeDocument/2006/relationships/queryTable" Target="../queryTables/queryTable26.xml"/><Relationship Id="rId5" Type="http://schemas.openxmlformats.org/officeDocument/2006/relationships/queryTable" Target="../queryTables/queryTable25.xml"/><Relationship Id="rId4" Type="http://schemas.openxmlformats.org/officeDocument/2006/relationships/queryTable" Target="../queryTables/queryTable24.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29.xml"/><Relationship Id="rId7" Type="http://schemas.openxmlformats.org/officeDocument/2006/relationships/queryTable" Target="../queryTables/queryTable33.xml"/><Relationship Id="rId2" Type="http://schemas.openxmlformats.org/officeDocument/2006/relationships/drawing" Target="../drawings/drawing5.xml"/><Relationship Id="rId1" Type="http://schemas.openxmlformats.org/officeDocument/2006/relationships/printerSettings" Target="../printerSettings/printerSettings7.bin"/><Relationship Id="rId6" Type="http://schemas.openxmlformats.org/officeDocument/2006/relationships/queryTable" Target="../queryTables/queryTable32.xml"/><Relationship Id="rId5" Type="http://schemas.openxmlformats.org/officeDocument/2006/relationships/queryTable" Target="../queryTables/queryTable31.xml"/><Relationship Id="rId4" Type="http://schemas.openxmlformats.org/officeDocument/2006/relationships/queryTable" Target="../queryTables/queryTable30.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35.xml"/><Relationship Id="rId2" Type="http://schemas.openxmlformats.org/officeDocument/2006/relationships/queryTable" Target="../queryTables/queryTable34.xml"/><Relationship Id="rId1" Type="http://schemas.openxmlformats.org/officeDocument/2006/relationships/drawing" Target="../drawings/drawing6.xml"/><Relationship Id="rId4" Type="http://schemas.openxmlformats.org/officeDocument/2006/relationships/queryTable" Target="../queryTables/queryTable36.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38.xml"/><Relationship Id="rId2" Type="http://schemas.openxmlformats.org/officeDocument/2006/relationships/queryTable" Target="../queryTables/queryTable37.xml"/><Relationship Id="rId1" Type="http://schemas.openxmlformats.org/officeDocument/2006/relationships/drawing" Target="../drawings/drawing7.xml"/><Relationship Id="rId4" Type="http://schemas.openxmlformats.org/officeDocument/2006/relationships/queryTable" Target="../queryTables/queryTable39.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41.xml"/><Relationship Id="rId7" Type="http://schemas.openxmlformats.org/officeDocument/2006/relationships/queryTable" Target="../queryTables/queryTable45.xml"/><Relationship Id="rId2" Type="http://schemas.openxmlformats.org/officeDocument/2006/relationships/queryTable" Target="../queryTables/queryTable40.xml"/><Relationship Id="rId1" Type="http://schemas.openxmlformats.org/officeDocument/2006/relationships/drawing" Target="../drawings/drawing8.xml"/><Relationship Id="rId6" Type="http://schemas.openxmlformats.org/officeDocument/2006/relationships/queryTable" Target="../queryTables/queryTable44.xml"/><Relationship Id="rId5" Type="http://schemas.openxmlformats.org/officeDocument/2006/relationships/queryTable" Target="../queryTables/queryTable43.xml"/><Relationship Id="rId4" Type="http://schemas.openxmlformats.org/officeDocument/2006/relationships/queryTable" Target="../queryTables/queryTable42.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47.xml"/><Relationship Id="rId7" Type="http://schemas.openxmlformats.org/officeDocument/2006/relationships/queryTable" Target="../queryTables/queryTable51.xml"/><Relationship Id="rId2" Type="http://schemas.openxmlformats.org/officeDocument/2006/relationships/queryTable" Target="../queryTables/queryTable46.xml"/><Relationship Id="rId1" Type="http://schemas.openxmlformats.org/officeDocument/2006/relationships/drawing" Target="../drawings/drawing9.xml"/><Relationship Id="rId6" Type="http://schemas.openxmlformats.org/officeDocument/2006/relationships/queryTable" Target="../queryTables/queryTable50.xml"/><Relationship Id="rId5" Type="http://schemas.openxmlformats.org/officeDocument/2006/relationships/queryTable" Target="../queryTables/queryTable49.xml"/><Relationship Id="rId4" Type="http://schemas.openxmlformats.org/officeDocument/2006/relationships/queryTable" Target="../queryTables/queryTable48.xml"/></Relationships>
</file>

<file path=xl/worksheets/_rels/sheet12.xml.rels><?xml version="1.0" encoding="UTF-8" standalone="yes"?>
<Relationships xmlns="http://schemas.openxmlformats.org/package/2006/relationships"><Relationship Id="rId8" Type="http://schemas.openxmlformats.org/officeDocument/2006/relationships/queryTable" Target="../queryTables/queryTable58.xml"/><Relationship Id="rId3" Type="http://schemas.openxmlformats.org/officeDocument/2006/relationships/queryTable" Target="../queryTables/queryTable53.xml"/><Relationship Id="rId7" Type="http://schemas.openxmlformats.org/officeDocument/2006/relationships/queryTable" Target="../queryTables/queryTable57.xml"/><Relationship Id="rId2" Type="http://schemas.openxmlformats.org/officeDocument/2006/relationships/queryTable" Target="../queryTables/queryTable52.xml"/><Relationship Id="rId1" Type="http://schemas.openxmlformats.org/officeDocument/2006/relationships/drawing" Target="../drawings/drawing10.xml"/><Relationship Id="rId6" Type="http://schemas.openxmlformats.org/officeDocument/2006/relationships/queryTable" Target="../queryTables/queryTable56.xml"/><Relationship Id="rId5" Type="http://schemas.openxmlformats.org/officeDocument/2006/relationships/queryTable" Target="../queryTables/queryTable55.xml"/><Relationship Id="rId4" Type="http://schemas.openxmlformats.org/officeDocument/2006/relationships/queryTable" Target="../queryTables/queryTable54.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60.xml"/><Relationship Id="rId2" Type="http://schemas.openxmlformats.org/officeDocument/2006/relationships/queryTable" Target="../queryTables/queryTable59.xml"/><Relationship Id="rId1" Type="http://schemas.openxmlformats.org/officeDocument/2006/relationships/drawing" Target="../drawings/drawing11.xml"/><Relationship Id="rId5" Type="http://schemas.openxmlformats.org/officeDocument/2006/relationships/queryTable" Target="../queryTables/queryTable62.xml"/><Relationship Id="rId4" Type="http://schemas.openxmlformats.org/officeDocument/2006/relationships/queryTable" Target="../queryTables/queryTable61.xml"/></Relationships>
</file>

<file path=xl/worksheets/_rels/sheet14.xml.rels><?xml version="1.0" encoding="UTF-8" standalone="yes"?>
<Relationships xmlns="http://schemas.openxmlformats.org/package/2006/relationships"><Relationship Id="rId2" Type="http://schemas.openxmlformats.org/officeDocument/2006/relationships/queryTable" Target="../queryTables/queryTable63.xml"/><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65.xml"/><Relationship Id="rId2" Type="http://schemas.openxmlformats.org/officeDocument/2006/relationships/queryTable" Target="../queryTables/queryTable64.xml"/><Relationship Id="rId1" Type="http://schemas.openxmlformats.org/officeDocument/2006/relationships/drawing" Target="../drawings/drawing13.xml"/><Relationship Id="rId5" Type="http://schemas.openxmlformats.org/officeDocument/2006/relationships/queryTable" Target="../queryTables/queryTable67.xml"/><Relationship Id="rId4" Type="http://schemas.openxmlformats.org/officeDocument/2006/relationships/queryTable" Target="../queryTables/queryTable66.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69.xml"/><Relationship Id="rId2" Type="http://schemas.openxmlformats.org/officeDocument/2006/relationships/queryTable" Target="../queryTables/queryTable68.xml"/><Relationship Id="rId1" Type="http://schemas.openxmlformats.org/officeDocument/2006/relationships/drawing" Target="../drawings/drawing14.xml"/><Relationship Id="rId4" Type="http://schemas.openxmlformats.org/officeDocument/2006/relationships/queryTable" Target="../queryTables/queryTable70.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queryTable" Target="../queryTables/queryTable71.xml"/><Relationship Id="rId1" Type="http://schemas.openxmlformats.org/officeDocument/2006/relationships/drawing" Target="../drawings/drawing15.xml"/><Relationship Id="rId4" Type="http://schemas.openxmlformats.org/officeDocument/2006/relationships/queryTable" Target="../queryTables/queryTable73.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75.xml"/><Relationship Id="rId2" Type="http://schemas.openxmlformats.org/officeDocument/2006/relationships/queryTable" Target="../queryTables/queryTable74.xml"/><Relationship Id="rId1" Type="http://schemas.openxmlformats.org/officeDocument/2006/relationships/drawing" Target="../drawings/drawing16.xml"/><Relationship Id="rId5" Type="http://schemas.openxmlformats.org/officeDocument/2006/relationships/queryTable" Target="../queryTables/queryTable77.xml"/><Relationship Id="rId4" Type="http://schemas.openxmlformats.org/officeDocument/2006/relationships/queryTable" Target="../queryTables/queryTable76.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79.xml"/><Relationship Id="rId2" Type="http://schemas.openxmlformats.org/officeDocument/2006/relationships/queryTable" Target="../queryTables/queryTable78.xml"/><Relationship Id="rId1" Type="http://schemas.openxmlformats.org/officeDocument/2006/relationships/drawing" Target="../drawings/drawing17.xml"/><Relationship Id="rId5" Type="http://schemas.openxmlformats.org/officeDocument/2006/relationships/queryTable" Target="../queryTables/queryTable81.xml"/><Relationship Id="rId4" Type="http://schemas.openxmlformats.org/officeDocument/2006/relationships/queryTable" Target="../queryTables/queryTable80.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queryTable" Target="../queryTables/queryTable82.xml"/><Relationship Id="rId1" Type="http://schemas.openxmlformats.org/officeDocument/2006/relationships/drawing" Target="../drawings/drawing18.xml"/><Relationship Id="rId6" Type="http://schemas.openxmlformats.org/officeDocument/2006/relationships/queryTable" Target="../queryTables/queryTable86.xml"/><Relationship Id="rId5" Type="http://schemas.openxmlformats.org/officeDocument/2006/relationships/queryTable" Target="../queryTables/queryTable85.xml"/><Relationship Id="rId4" Type="http://schemas.openxmlformats.org/officeDocument/2006/relationships/queryTable" Target="../queryTables/queryTable84.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88.xml"/><Relationship Id="rId2" Type="http://schemas.openxmlformats.org/officeDocument/2006/relationships/queryTable" Target="../queryTables/queryTable87.xml"/><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90.xml"/><Relationship Id="rId2" Type="http://schemas.openxmlformats.org/officeDocument/2006/relationships/queryTable" Target="../queryTables/queryTable89.xml"/><Relationship Id="rId1" Type="http://schemas.openxmlformats.org/officeDocument/2006/relationships/drawing" Target="../drawings/drawing20.xml"/><Relationship Id="rId4" Type="http://schemas.openxmlformats.org/officeDocument/2006/relationships/queryTable" Target="../queryTables/queryTable91.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93.xml"/><Relationship Id="rId2" Type="http://schemas.openxmlformats.org/officeDocument/2006/relationships/queryTable" Target="../queryTables/queryTable92.xml"/><Relationship Id="rId1" Type="http://schemas.openxmlformats.org/officeDocument/2006/relationships/drawing" Target="../drawings/drawing21.xml"/><Relationship Id="rId4" Type="http://schemas.openxmlformats.org/officeDocument/2006/relationships/queryTable" Target="../queryTables/queryTable94.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96.xml"/><Relationship Id="rId2" Type="http://schemas.openxmlformats.org/officeDocument/2006/relationships/queryTable" Target="../queryTables/queryTable95.xml"/><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97.xml"/><Relationship Id="rId2" Type="http://schemas.openxmlformats.org/officeDocument/2006/relationships/drawing" Target="../drawings/drawing23.xml"/><Relationship Id="rId1" Type="http://schemas.openxmlformats.org/officeDocument/2006/relationships/printerSettings" Target="../printerSettings/printerSettings8.bin"/><Relationship Id="rId5" Type="http://schemas.openxmlformats.org/officeDocument/2006/relationships/queryTable" Target="../queryTables/queryTable99.xml"/><Relationship Id="rId4" Type="http://schemas.openxmlformats.org/officeDocument/2006/relationships/queryTable" Target="../queryTables/queryTable98.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101.xml"/><Relationship Id="rId2" Type="http://schemas.openxmlformats.org/officeDocument/2006/relationships/queryTable" Target="../queryTables/queryTable100.xml"/><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103.xml"/><Relationship Id="rId2" Type="http://schemas.openxmlformats.org/officeDocument/2006/relationships/queryTable" Target="../queryTables/queryTable102.xml"/><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105.xml"/><Relationship Id="rId2" Type="http://schemas.openxmlformats.org/officeDocument/2006/relationships/queryTable" Target="../queryTables/queryTable104.xml"/><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107.xml"/><Relationship Id="rId2" Type="http://schemas.openxmlformats.org/officeDocument/2006/relationships/queryTable" Target="../queryTables/queryTable106.xml"/><Relationship Id="rId1"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109.xml"/><Relationship Id="rId2" Type="http://schemas.openxmlformats.org/officeDocument/2006/relationships/queryTable" Target="../queryTables/queryTable108.xml"/><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111.xml"/><Relationship Id="rId2" Type="http://schemas.openxmlformats.org/officeDocument/2006/relationships/queryTable" Target="../queryTables/queryTable110.xml"/><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113.xml"/><Relationship Id="rId2" Type="http://schemas.openxmlformats.org/officeDocument/2006/relationships/queryTable" Target="../queryTables/queryTable112.xml"/><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115.xml"/><Relationship Id="rId2" Type="http://schemas.openxmlformats.org/officeDocument/2006/relationships/queryTable" Target="../queryTables/queryTable114.xml"/><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117.xml"/><Relationship Id="rId2" Type="http://schemas.openxmlformats.org/officeDocument/2006/relationships/queryTable" Target="../queryTables/queryTable116.xml"/><Relationship Id="rId1" Type="http://schemas.openxmlformats.org/officeDocument/2006/relationships/drawing" Target="../drawings/drawing32.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118.xml"/><Relationship Id="rId2" Type="http://schemas.openxmlformats.org/officeDocument/2006/relationships/drawing" Target="../drawings/drawing33.xml"/><Relationship Id="rId1" Type="http://schemas.openxmlformats.org/officeDocument/2006/relationships/printerSettings" Target="../printerSettings/printerSettings9.bin"/><Relationship Id="rId5" Type="http://schemas.openxmlformats.org/officeDocument/2006/relationships/queryTable" Target="../queryTables/queryTable120.xml"/><Relationship Id="rId4" Type="http://schemas.openxmlformats.org/officeDocument/2006/relationships/queryTable" Target="../queryTables/queryTable119.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122.xml"/><Relationship Id="rId2" Type="http://schemas.openxmlformats.org/officeDocument/2006/relationships/queryTable" Target="../queryTables/queryTable121.xml"/><Relationship Id="rId1" Type="http://schemas.openxmlformats.org/officeDocument/2006/relationships/drawing" Target="../drawings/drawing34.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124.xml"/><Relationship Id="rId2" Type="http://schemas.openxmlformats.org/officeDocument/2006/relationships/queryTable" Target="../queryTables/queryTable123.xml"/><Relationship Id="rId1" Type="http://schemas.openxmlformats.org/officeDocument/2006/relationships/drawing" Target="../drawings/drawing35.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26.xml"/><Relationship Id="rId2" Type="http://schemas.openxmlformats.org/officeDocument/2006/relationships/queryTable" Target="../queryTables/queryTable125.xml"/><Relationship Id="rId1" Type="http://schemas.openxmlformats.org/officeDocument/2006/relationships/drawing" Target="../drawings/drawing36.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28.xml"/><Relationship Id="rId2" Type="http://schemas.openxmlformats.org/officeDocument/2006/relationships/queryTable" Target="../queryTables/queryTable127.xml"/><Relationship Id="rId1" Type="http://schemas.openxmlformats.org/officeDocument/2006/relationships/drawing" Target="../drawings/drawing37.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30.xml"/><Relationship Id="rId2" Type="http://schemas.openxmlformats.org/officeDocument/2006/relationships/queryTable" Target="../queryTables/queryTable129.xml"/><Relationship Id="rId1" Type="http://schemas.openxmlformats.org/officeDocument/2006/relationships/drawing" Target="../drawings/drawing38.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32.xml"/><Relationship Id="rId2" Type="http://schemas.openxmlformats.org/officeDocument/2006/relationships/queryTable" Target="../queryTables/queryTable131.xml"/><Relationship Id="rId1" Type="http://schemas.openxmlformats.org/officeDocument/2006/relationships/drawing" Target="../drawings/drawing39.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34.xml"/><Relationship Id="rId2" Type="http://schemas.openxmlformats.org/officeDocument/2006/relationships/queryTable" Target="../queryTables/queryTable133.xml"/><Relationship Id="rId1" Type="http://schemas.openxmlformats.org/officeDocument/2006/relationships/drawing" Target="../drawings/drawing40.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36.xml"/><Relationship Id="rId2" Type="http://schemas.openxmlformats.org/officeDocument/2006/relationships/queryTable" Target="../queryTables/queryTable135.xml"/><Relationship Id="rId1" Type="http://schemas.openxmlformats.org/officeDocument/2006/relationships/drawing" Target="../drawings/drawing41.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38.xml"/><Relationship Id="rId2" Type="http://schemas.openxmlformats.org/officeDocument/2006/relationships/queryTable" Target="../queryTables/queryTable137.xml"/><Relationship Id="rId1" Type="http://schemas.openxmlformats.org/officeDocument/2006/relationships/drawing" Target="../drawings/drawing42.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40.xml"/><Relationship Id="rId2" Type="http://schemas.openxmlformats.org/officeDocument/2006/relationships/queryTable" Target="../queryTables/queryTable139.xml"/><Relationship Id="rId1" Type="http://schemas.openxmlformats.org/officeDocument/2006/relationships/drawing" Target="../drawings/drawing43.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42.xml"/><Relationship Id="rId2" Type="http://schemas.openxmlformats.org/officeDocument/2006/relationships/queryTable" Target="../queryTables/queryTable141.xml"/><Relationship Id="rId1" Type="http://schemas.openxmlformats.org/officeDocument/2006/relationships/drawing" Target="../drawings/drawing44.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44.xml"/><Relationship Id="rId2" Type="http://schemas.openxmlformats.org/officeDocument/2006/relationships/queryTable" Target="../queryTables/queryTable143.xml"/><Relationship Id="rId1" Type="http://schemas.openxmlformats.org/officeDocument/2006/relationships/drawing" Target="../drawings/drawing45.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46.xml"/><Relationship Id="rId2" Type="http://schemas.openxmlformats.org/officeDocument/2006/relationships/queryTable" Target="../queryTables/queryTable145.xml"/><Relationship Id="rId1" Type="http://schemas.openxmlformats.org/officeDocument/2006/relationships/drawing" Target="../drawings/drawing46.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48.xml"/><Relationship Id="rId2" Type="http://schemas.openxmlformats.org/officeDocument/2006/relationships/queryTable" Target="../queryTables/queryTable147.xml"/><Relationship Id="rId1" Type="http://schemas.openxmlformats.org/officeDocument/2006/relationships/drawing" Target="../drawings/drawing47.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50.xml"/><Relationship Id="rId2" Type="http://schemas.openxmlformats.org/officeDocument/2006/relationships/queryTable" Target="../queryTables/queryTable149.xml"/><Relationship Id="rId1" Type="http://schemas.openxmlformats.org/officeDocument/2006/relationships/drawing" Target="../drawings/drawing48.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52.xml"/><Relationship Id="rId2" Type="http://schemas.openxmlformats.org/officeDocument/2006/relationships/queryTable" Target="../queryTables/queryTable151.xml"/><Relationship Id="rId1" Type="http://schemas.openxmlformats.org/officeDocument/2006/relationships/drawing" Target="../drawings/drawing49.xml"/><Relationship Id="rId4" Type="http://schemas.openxmlformats.org/officeDocument/2006/relationships/queryTable" Target="../queryTables/queryTable153.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55.xml"/><Relationship Id="rId2" Type="http://schemas.openxmlformats.org/officeDocument/2006/relationships/queryTable" Target="../queryTables/queryTable154.xml"/><Relationship Id="rId1" Type="http://schemas.openxmlformats.org/officeDocument/2006/relationships/drawing" Target="../drawings/drawing50.xml"/><Relationship Id="rId4" Type="http://schemas.openxmlformats.org/officeDocument/2006/relationships/queryTable" Target="../queryTables/queryTable156.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58.xml"/><Relationship Id="rId2" Type="http://schemas.openxmlformats.org/officeDocument/2006/relationships/queryTable" Target="../queryTables/queryTable157.xml"/><Relationship Id="rId1" Type="http://schemas.openxmlformats.org/officeDocument/2006/relationships/drawing" Target="../drawings/drawing51.xml"/><Relationship Id="rId4" Type="http://schemas.openxmlformats.org/officeDocument/2006/relationships/queryTable" Target="../queryTables/queryTable159.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61.xml"/><Relationship Id="rId2" Type="http://schemas.openxmlformats.org/officeDocument/2006/relationships/queryTable" Target="../queryTables/queryTable160.xml"/><Relationship Id="rId1" Type="http://schemas.openxmlformats.org/officeDocument/2006/relationships/drawing" Target="../drawings/drawing52.xml"/><Relationship Id="rId4" Type="http://schemas.openxmlformats.org/officeDocument/2006/relationships/queryTable" Target="../queryTables/queryTable162.xml"/></Relationships>
</file>

<file path=xl/worksheets/_rels/sheet55.xml.rels><?xml version="1.0" encoding="UTF-8" standalone="yes"?>
<Relationships xmlns="http://schemas.openxmlformats.org/package/2006/relationships"><Relationship Id="rId3" Type="http://schemas.openxmlformats.org/officeDocument/2006/relationships/queryTable" Target="../queryTables/queryTable164.xml"/><Relationship Id="rId2" Type="http://schemas.openxmlformats.org/officeDocument/2006/relationships/queryTable" Target="../queryTables/queryTable163.xml"/><Relationship Id="rId1" Type="http://schemas.openxmlformats.org/officeDocument/2006/relationships/drawing" Target="../drawings/drawing53.xml"/><Relationship Id="rId4" Type="http://schemas.openxmlformats.org/officeDocument/2006/relationships/queryTable" Target="../queryTables/queryTable165.xml"/></Relationships>
</file>

<file path=xl/worksheets/_rels/sheet56.xml.rels><?xml version="1.0" encoding="UTF-8" standalone="yes"?>
<Relationships xmlns="http://schemas.openxmlformats.org/package/2006/relationships"><Relationship Id="rId3" Type="http://schemas.openxmlformats.org/officeDocument/2006/relationships/queryTable" Target="../queryTables/queryTable167.xml"/><Relationship Id="rId2" Type="http://schemas.openxmlformats.org/officeDocument/2006/relationships/queryTable" Target="../queryTables/queryTable166.xml"/><Relationship Id="rId1" Type="http://schemas.openxmlformats.org/officeDocument/2006/relationships/drawing" Target="../drawings/drawing54.xml"/><Relationship Id="rId5" Type="http://schemas.openxmlformats.org/officeDocument/2006/relationships/queryTable" Target="../queryTables/queryTable169.xml"/><Relationship Id="rId4" Type="http://schemas.openxmlformats.org/officeDocument/2006/relationships/queryTable" Target="../queryTables/queryTable168.xml"/></Relationships>
</file>

<file path=xl/worksheets/_rels/sheet57.xml.rels><?xml version="1.0" encoding="UTF-8" standalone="yes"?>
<Relationships xmlns="http://schemas.openxmlformats.org/package/2006/relationships"><Relationship Id="rId3" Type="http://schemas.openxmlformats.org/officeDocument/2006/relationships/queryTable" Target="../queryTables/queryTable171.xml"/><Relationship Id="rId2" Type="http://schemas.openxmlformats.org/officeDocument/2006/relationships/queryTable" Target="../queryTables/queryTable170.xml"/><Relationship Id="rId1" Type="http://schemas.openxmlformats.org/officeDocument/2006/relationships/drawing" Target="../drawings/drawing55.xml"/><Relationship Id="rId4" Type="http://schemas.openxmlformats.org/officeDocument/2006/relationships/queryTable" Target="../queryTables/queryTable172.xml"/></Relationships>
</file>

<file path=xl/worksheets/_rels/sheet58.xml.rels><?xml version="1.0" encoding="UTF-8" standalone="yes"?>
<Relationships xmlns="http://schemas.openxmlformats.org/package/2006/relationships"><Relationship Id="rId3" Type="http://schemas.openxmlformats.org/officeDocument/2006/relationships/queryTable" Target="../queryTables/queryTable174.xml"/><Relationship Id="rId2" Type="http://schemas.openxmlformats.org/officeDocument/2006/relationships/queryTable" Target="../queryTables/queryTable173.xml"/><Relationship Id="rId1" Type="http://schemas.openxmlformats.org/officeDocument/2006/relationships/drawing" Target="../drawings/drawing56.xml"/><Relationship Id="rId4" Type="http://schemas.openxmlformats.org/officeDocument/2006/relationships/queryTable" Target="../queryTables/queryTable175.xml"/></Relationships>
</file>

<file path=xl/worksheets/_rels/sheet59.xml.rels><?xml version="1.0" encoding="UTF-8" standalone="yes"?>
<Relationships xmlns="http://schemas.openxmlformats.org/package/2006/relationships"><Relationship Id="rId3" Type="http://schemas.openxmlformats.org/officeDocument/2006/relationships/queryTable" Target="../queryTables/queryTable177.xml"/><Relationship Id="rId2" Type="http://schemas.openxmlformats.org/officeDocument/2006/relationships/queryTable" Target="../queryTables/queryTable176.xml"/><Relationship Id="rId1" Type="http://schemas.openxmlformats.org/officeDocument/2006/relationships/drawing" Target="../drawings/drawing57.xml"/><Relationship Id="rId5" Type="http://schemas.openxmlformats.org/officeDocument/2006/relationships/queryTable" Target="../queryTables/queryTable179.xml"/><Relationship Id="rId4" Type="http://schemas.openxmlformats.org/officeDocument/2006/relationships/queryTable" Target="../queryTables/queryTable17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73"/>
  <sheetViews>
    <sheetView tabSelected="1" workbookViewId="0">
      <selection activeCell="A2" sqref="A2:C2"/>
    </sheetView>
  </sheetViews>
  <sheetFormatPr defaultRowHeight="12.75"/>
  <cols>
    <col min="1" max="1" width="16.7109375" style="1" bestFit="1" customWidth="1"/>
    <col min="2" max="2" width="14.5703125" style="1" bestFit="1" customWidth="1"/>
    <col min="3" max="3" width="110.7109375" style="1" customWidth="1"/>
    <col min="4" max="4" width="16.7109375" style="168" bestFit="1" customWidth="1"/>
    <col min="5" max="10" width="9.140625" style="168"/>
    <col min="11" max="16384" width="9.140625" style="1"/>
  </cols>
  <sheetData>
    <row r="2" spans="1:3">
      <c r="A2" s="365" t="s">
        <v>193</v>
      </c>
      <c r="B2" s="365"/>
      <c r="C2" s="365"/>
    </row>
    <row r="3" spans="1:3">
      <c r="A3" s="2" t="s">
        <v>194</v>
      </c>
      <c r="B3" s="2" t="s">
        <v>195</v>
      </c>
      <c r="C3" s="2" t="s">
        <v>196</v>
      </c>
    </row>
    <row r="4" spans="1:3">
      <c r="A4" s="3" t="s">
        <v>1295</v>
      </c>
      <c r="B4" s="3" t="s">
        <v>1296</v>
      </c>
      <c r="C4" s="3" t="s">
        <v>1297</v>
      </c>
    </row>
    <row r="5" spans="1:3">
      <c r="A5" s="3" t="s">
        <v>1295</v>
      </c>
      <c r="B5" s="3" t="s">
        <v>1298</v>
      </c>
      <c r="C5" s="3" t="s">
        <v>1299</v>
      </c>
    </row>
    <row r="6" spans="1:3">
      <c r="A6" s="3" t="s">
        <v>1295</v>
      </c>
      <c r="B6" s="3" t="s">
        <v>1300</v>
      </c>
      <c r="C6" s="3" t="s">
        <v>1301</v>
      </c>
    </row>
    <row r="7" spans="1:3">
      <c r="A7" s="3" t="s">
        <v>197</v>
      </c>
      <c r="B7" s="3" t="s">
        <v>198</v>
      </c>
      <c r="C7" s="3" t="s">
        <v>199</v>
      </c>
    </row>
    <row r="8" spans="1:3">
      <c r="A8" s="3" t="s">
        <v>1295</v>
      </c>
      <c r="B8" s="3" t="s">
        <v>1302</v>
      </c>
      <c r="C8" s="3" t="s">
        <v>1303</v>
      </c>
    </row>
    <row r="9" spans="1:3">
      <c r="A9" s="3" t="s">
        <v>197</v>
      </c>
      <c r="B9" s="3" t="s">
        <v>201</v>
      </c>
      <c r="C9" s="3" t="s">
        <v>202</v>
      </c>
    </row>
    <row r="10" spans="1:3">
      <c r="A10" s="3" t="s">
        <v>1295</v>
      </c>
      <c r="B10" s="3" t="s">
        <v>1304</v>
      </c>
      <c r="C10" s="3" t="s">
        <v>1305</v>
      </c>
    </row>
    <row r="11" spans="1:3">
      <c r="A11" s="3" t="s">
        <v>1295</v>
      </c>
      <c r="B11" s="3" t="s">
        <v>1306</v>
      </c>
      <c r="C11" s="3" t="s">
        <v>1307</v>
      </c>
    </row>
    <row r="12" spans="1:3">
      <c r="A12" s="3" t="s">
        <v>1295</v>
      </c>
      <c r="B12" s="3" t="s">
        <v>1308</v>
      </c>
      <c r="C12" s="3" t="s">
        <v>1309</v>
      </c>
    </row>
    <row r="13" spans="1:3">
      <c r="A13" s="3" t="s">
        <v>197</v>
      </c>
      <c r="B13" s="3" t="s">
        <v>203</v>
      </c>
      <c r="C13" s="3" t="s">
        <v>883</v>
      </c>
    </row>
    <row r="14" spans="1:3">
      <c r="A14" s="3" t="s">
        <v>197</v>
      </c>
      <c r="B14" s="3" t="s">
        <v>204</v>
      </c>
      <c r="C14" s="3" t="s">
        <v>884</v>
      </c>
    </row>
    <row r="15" spans="1:3">
      <c r="A15" s="3" t="s">
        <v>197</v>
      </c>
      <c r="B15" s="3" t="s">
        <v>205</v>
      </c>
      <c r="C15" s="3" t="s">
        <v>885</v>
      </c>
    </row>
    <row r="16" spans="1:3">
      <c r="A16" s="3" t="s">
        <v>197</v>
      </c>
      <c r="B16" s="3" t="s">
        <v>206</v>
      </c>
      <c r="C16" s="3" t="s">
        <v>886</v>
      </c>
    </row>
    <row r="17" spans="1:3">
      <c r="A17" s="3" t="s">
        <v>197</v>
      </c>
      <c r="B17" s="3" t="s">
        <v>207</v>
      </c>
      <c r="C17" s="3" t="s">
        <v>887</v>
      </c>
    </row>
    <row r="18" spans="1:3">
      <c r="A18" s="3" t="s">
        <v>197</v>
      </c>
      <c r="B18" s="3" t="s">
        <v>208</v>
      </c>
      <c r="C18" s="3" t="s">
        <v>888</v>
      </c>
    </row>
    <row r="19" spans="1:3">
      <c r="A19" s="3" t="s">
        <v>197</v>
      </c>
      <c r="B19" s="3" t="s">
        <v>209</v>
      </c>
      <c r="C19" s="3" t="s">
        <v>889</v>
      </c>
    </row>
    <row r="20" spans="1:3">
      <c r="A20" s="3" t="s">
        <v>197</v>
      </c>
      <c r="B20" s="3" t="s">
        <v>210</v>
      </c>
      <c r="C20" s="3" t="s">
        <v>890</v>
      </c>
    </row>
    <row r="21" spans="1:3">
      <c r="A21" s="3" t="s">
        <v>197</v>
      </c>
      <c r="B21" s="3" t="s">
        <v>211</v>
      </c>
      <c r="C21" s="3" t="s">
        <v>891</v>
      </c>
    </row>
    <row r="22" spans="1:3">
      <c r="A22" s="3" t="s">
        <v>197</v>
      </c>
      <c r="B22" s="3" t="s">
        <v>212</v>
      </c>
      <c r="C22" s="3" t="s">
        <v>892</v>
      </c>
    </row>
    <row r="23" spans="1:3">
      <c r="A23" s="3" t="s">
        <v>197</v>
      </c>
      <c r="B23" s="3" t="s">
        <v>213</v>
      </c>
      <c r="C23" s="3" t="s">
        <v>893</v>
      </c>
    </row>
    <row r="24" spans="1:3">
      <c r="A24" s="3" t="s">
        <v>197</v>
      </c>
      <c r="B24" s="3" t="s">
        <v>214</v>
      </c>
      <c r="C24" s="3" t="s">
        <v>894</v>
      </c>
    </row>
    <row r="25" spans="1:3">
      <c r="A25" s="3" t="s">
        <v>197</v>
      </c>
      <c r="B25" s="3" t="s">
        <v>215</v>
      </c>
      <c r="C25" s="3" t="s">
        <v>895</v>
      </c>
    </row>
    <row r="26" spans="1:3">
      <c r="A26" s="3" t="s">
        <v>197</v>
      </c>
      <c r="B26" s="3" t="s">
        <v>216</v>
      </c>
      <c r="C26" s="3" t="s">
        <v>896</v>
      </c>
    </row>
    <row r="27" spans="1:3">
      <c r="A27" s="3" t="s">
        <v>197</v>
      </c>
      <c r="B27" s="3" t="s">
        <v>217</v>
      </c>
      <c r="C27" s="3" t="s">
        <v>897</v>
      </c>
    </row>
    <row r="28" spans="1:3">
      <c r="A28" s="3" t="s">
        <v>1295</v>
      </c>
      <c r="B28" s="3" t="s">
        <v>1310</v>
      </c>
      <c r="C28" s="3" t="s">
        <v>1311</v>
      </c>
    </row>
    <row r="29" spans="1:3">
      <c r="A29" s="3" t="s">
        <v>1295</v>
      </c>
      <c r="B29" s="3" t="s">
        <v>1312</v>
      </c>
      <c r="C29" s="3" t="s">
        <v>1313</v>
      </c>
    </row>
    <row r="30" spans="1:3">
      <c r="A30" s="3" t="s">
        <v>197</v>
      </c>
      <c r="B30" s="3" t="s">
        <v>218</v>
      </c>
      <c r="C30" s="3" t="s">
        <v>219</v>
      </c>
    </row>
    <row r="31" spans="1:3">
      <c r="A31" s="3" t="s">
        <v>1288</v>
      </c>
      <c r="B31" s="3" t="s">
        <v>1289</v>
      </c>
      <c r="C31" s="3" t="s">
        <v>1290</v>
      </c>
    </row>
    <row r="32" spans="1:3">
      <c r="A32" s="3" t="s">
        <v>197</v>
      </c>
      <c r="B32" s="3" t="s">
        <v>220</v>
      </c>
      <c r="C32" s="3" t="s">
        <v>221</v>
      </c>
    </row>
    <row r="33" spans="1:3">
      <c r="A33" s="3" t="s">
        <v>1295</v>
      </c>
      <c r="B33" s="3" t="s">
        <v>1314</v>
      </c>
      <c r="C33" s="3" t="s">
        <v>1315</v>
      </c>
    </row>
    <row r="34" spans="1:3">
      <c r="A34" s="3" t="s">
        <v>1295</v>
      </c>
      <c r="B34" s="3" t="s">
        <v>1316</v>
      </c>
      <c r="C34" s="3" t="s">
        <v>1317</v>
      </c>
    </row>
    <row r="35" spans="1:3">
      <c r="A35" s="3" t="s">
        <v>1295</v>
      </c>
      <c r="B35" s="3" t="s">
        <v>1318</v>
      </c>
      <c r="C35" s="3" t="s">
        <v>1319</v>
      </c>
    </row>
    <row r="36" spans="1:3">
      <c r="A36" s="3" t="s">
        <v>1295</v>
      </c>
      <c r="B36" s="3" t="s">
        <v>1320</v>
      </c>
      <c r="C36" s="3" t="s">
        <v>1321</v>
      </c>
    </row>
    <row r="37" spans="1:3">
      <c r="A37" s="3" t="s">
        <v>1295</v>
      </c>
      <c r="B37" s="3" t="s">
        <v>1322</v>
      </c>
      <c r="C37" s="3" t="s">
        <v>1323</v>
      </c>
    </row>
    <row r="38" spans="1:3">
      <c r="A38" s="3" t="s">
        <v>1295</v>
      </c>
      <c r="B38" s="3" t="s">
        <v>1324</v>
      </c>
      <c r="C38" s="3" t="s">
        <v>1325</v>
      </c>
    </row>
    <row r="39" spans="1:3">
      <c r="A39" s="3" t="s">
        <v>1295</v>
      </c>
      <c r="B39" s="3" t="s">
        <v>1326</v>
      </c>
      <c r="C39" s="3" t="s">
        <v>1327</v>
      </c>
    </row>
    <row r="40" spans="1:3">
      <c r="A40" s="3" t="s">
        <v>1295</v>
      </c>
      <c r="B40" s="3" t="s">
        <v>1328</v>
      </c>
      <c r="C40" s="3" t="s">
        <v>1329</v>
      </c>
    </row>
    <row r="41" spans="1:3">
      <c r="A41" s="3" t="s">
        <v>236</v>
      </c>
      <c r="B41" s="3" t="s">
        <v>237</v>
      </c>
      <c r="C41" s="3" t="s">
        <v>238</v>
      </c>
    </row>
    <row r="42" spans="1:3">
      <c r="A42" s="3" t="s">
        <v>197</v>
      </c>
      <c r="B42" s="3" t="s">
        <v>222</v>
      </c>
      <c r="C42" s="3" t="s">
        <v>879</v>
      </c>
    </row>
    <row r="43" spans="1:3">
      <c r="A43" s="3" t="s">
        <v>1295</v>
      </c>
      <c r="B43" s="3" t="s">
        <v>1330</v>
      </c>
      <c r="C43" s="3" t="s">
        <v>1331</v>
      </c>
    </row>
    <row r="44" spans="1:3">
      <c r="A44" s="3" t="s">
        <v>197</v>
      </c>
      <c r="B44" s="3" t="s">
        <v>224</v>
      </c>
      <c r="C44" s="3" t="s">
        <v>225</v>
      </c>
    </row>
    <row r="45" spans="1:3">
      <c r="A45" s="3" t="s">
        <v>1288</v>
      </c>
      <c r="B45" s="3" t="s">
        <v>1291</v>
      </c>
      <c r="C45" s="3" t="s">
        <v>1292</v>
      </c>
    </row>
    <row r="46" spans="1:3">
      <c r="A46" s="3" t="s">
        <v>1295</v>
      </c>
      <c r="B46" s="3" t="s">
        <v>1332</v>
      </c>
      <c r="C46" s="3" t="s">
        <v>1333</v>
      </c>
    </row>
    <row r="47" spans="1:3">
      <c r="A47" s="3" t="s">
        <v>1295</v>
      </c>
      <c r="B47" s="3" t="s">
        <v>1334</v>
      </c>
      <c r="C47" s="3" t="s">
        <v>1335</v>
      </c>
    </row>
    <row r="48" spans="1:3">
      <c r="A48" s="3" t="s">
        <v>197</v>
      </c>
      <c r="B48" s="3" t="s">
        <v>226</v>
      </c>
      <c r="C48" s="3" t="s">
        <v>227</v>
      </c>
    </row>
    <row r="49" spans="1:3">
      <c r="A49" s="3" t="s">
        <v>1295</v>
      </c>
      <c r="B49" s="3" t="s">
        <v>1336</v>
      </c>
      <c r="C49" s="3" t="s">
        <v>1337</v>
      </c>
    </row>
    <row r="50" spans="1:3">
      <c r="A50" s="3" t="s">
        <v>1295</v>
      </c>
      <c r="B50" s="3" t="s">
        <v>1338</v>
      </c>
      <c r="C50" s="3" t="s">
        <v>1339</v>
      </c>
    </row>
    <row r="51" spans="1:3">
      <c r="A51" s="3" t="s">
        <v>197</v>
      </c>
      <c r="B51" s="3" t="s">
        <v>228</v>
      </c>
      <c r="C51" s="3" t="s">
        <v>229</v>
      </c>
    </row>
    <row r="52" spans="1:3">
      <c r="A52" s="3" t="s">
        <v>1295</v>
      </c>
      <c r="B52" s="3" t="s">
        <v>1340</v>
      </c>
      <c r="C52" s="3" t="s">
        <v>1341</v>
      </c>
    </row>
    <row r="53" spans="1:3">
      <c r="A53" s="3" t="s">
        <v>1295</v>
      </c>
      <c r="B53" s="3" t="s">
        <v>1342</v>
      </c>
      <c r="C53" s="3" t="s">
        <v>1343</v>
      </c>
    </row>
    <row r="54" spans="1:3">
      <c r="A54" s="3" t="s">
        <v>197</v>
      </c>
      <c r="B54" s="3" t="s">
        <v>230</v>
      </c>
      <c r="C54" s="3" t="s">
        <v>878</v>
      </c>
    </row>
    <row r="55" spans="1:3">
      <c r="A55" s="3" t="s">
        <v>1295</v>
      </c>
      <c r="B55" s="3" t="s">
        <v>1344</v>
      </c>
      <c r="C55" s="3" t="s">
        <v>1345</v>
      </c>
    </row>
    <row r="56" spans="1:3">
      <c r="A56" s="3" t="s">
        <v>197</v>
      </c>
      <c r="B56" s="3" t="s">
        <v>232</v>
      </c>
      <c r="C56" s="3" t="s">
        <v>880</v>
      </c>
    </row>
    <row r="57" spans="1:3">
      <c r="A57" s="3" t="s">
        <v>197</v>
      </c>
      <c r="B57" s="3" t="s">
        <v>234</v>
      </c>
      <c r="C57" s="3" t="s">
        <v>235</v>
      </c>
    </row>
    <row r="58" spans="1:3">
      <c r="A58" s="3" t="s">
        <v>1295</v>
      </c>
      <c r="B58" s="3" t="s">
        <v>1346</v>
      </c>
      <c r="C58" s="3" t="s">
        <v>1347</v>
      </c>
    </row>
    <row r="59" spans="1:3">
      <c r="A59" s="3" t="s">
        <v>1295</v>
      </c>
      <c r="B59" s="3" t="s">
        <v>1348</v>
      </c>
      <c r="C59" s="3" t="s">
        <v>1349</v>
      </c>
    </row>
    <row r="60" spans="1:3">
      <c r="A60" s="3" t="s">
        <v>1288</v>
      </c>
      <c r="B60" s="3" t="s">
        <v>1293</v>
      </c>
      <c r="C60" s="3" t="s">
        <v>1294</v>
      </c>
    </row>
    <row r="64" spans="1:3">
      <c r="C64" s="3" t="s">
        <v>1235</v>
      </c>
    </row>
    <row r="66" spans="1:12" s="72" customFormat="1">
      <c r="A66" s="366" t="s">
        <v>881</v>
      </c>
      <c r="B66" s="289">
        <v>1</v>
      </c>
      <c r="C66" s="346" t="s">
        <v>3728</v>
      </c>
      <c r="D66" s="168"/>
      <c r="E66" s="168"/>
      <c r="F66" s="168"/>
      <c r="G66" s="168"/>
      <c r="H66" s="168"/>
      <c r="I66" s="168"/>
      <c r="J66" s="168"/>
    </row>
    <row r="67" spans="1:12" s="72" customFormat="1">
      <c r="A67" s="367"/>
      <c r="B67" s="289">
        <v>2</v>
      </c>
      <c r="C67" s="346" t="s">
        <v>3729</v>
      </c>
      <c r="D67" s="168"/>
      <c r="E67" s="168"/>
      <c r="F67" s="168"/>
      <c r="G67" s="168"/>
      <c r="H67" s="168"/>
      <c r="I67" s="168"/>
      <c r="J67" s="168"/>
    </row>
    <row r="68" spans="1:12" s="72" customFormat="1">
      <c r="A68" s="367"/>
      <c r="B68" s="289">
        <v>3</v>
      </c>
      <c r="C68" s="346" t="s">
        <v>3730</v>
      </c>
      <c r="D68" s="168"/>
      <c r="E68" s="168"/>
      <c r="F68" s="168"/>
      <c r="G68" s="168"/>
      <c r="H68" s="168"/>
      <c r="I68" s="168"/>
      <c r="J68" s="168"/>
    </row>
    <row r="69" spans="1:12" s="72" customFormat="1">
      <c r="A69" s="367"/>
      <c r="B69" s="289">
        <v>4</v>
      </c>
      <c r="C69" s="346" t="s">
        <v>3771</v>
      </c>
      <c r="D69" s="168"/>
      <c r="E69" s="168"/>
      <c r="F69" s="168"/>
      <c r="G69" s="168"/>
      <c r="H69" s="168"/>
      <c r="I69" s="168"/>
      <c r="J69" s="168"/>
    </row>
    <row r="70" spans="1:12" s="72" customFormat="1" ht="20.25" customHeight="1">
      <c r="A70" s="367"/>
      <c r="B70" s="289">
        <v>5</v>
      </c>
      <c r="C70" s="346" t="s">
        <v>882</v>
      </c>
      <c r="D70" s="168"/>
      <c r="E70" s="168"/>
      <c r="F70" s="168"/>
      <c r="G70" s="168"/>
      <c r="H70" s="168"/>
      <c r="I70" s="168"/>
      <c r="J70" s="168"/>
    </row>
    <row r="71" spans="1:12">
      <c r="A71" s="368"/>
      <c r="B71" s="345" t="s">
        <v>3773</v>
      </c>
      <c r="C71" s="347" t="s">
        <v>3772</v>
      </c>
    </row>
    <row r="72" spans="1:12">
      <c r="A72" s="348"/>
      <c r="B72" s="349"/>
      <c r="C72" s="350"/>
    </row>
    <row r="73" spans="1:12" s="66" customFormat="1" ht="15" customHeight="1">
      <c r="A73" s="364" t="s">
        <v>3747</v>
      </c>
      <c r="B73" s="364"/>
      <c r="C73" s="364"/>
      <c r="D73" s="296"/>
      <c r="E73" s="296"/>
      <c r="F73" s="296"/>
      <c r="G73" s="296"/>
      <c r="H73" s="296"/>
      <c r="I73" s="296"/>
      <c r="J73" s="296"/>
      <c r="K73" s="296"/>
      <c r="L73" s="296"/>
    </row>
  </sheetData>
  <sortState ref="A4:C60">
    <sortCondition ref="C4:C60"/>
  </sortState>
  <mergeCells count="3">
    <mergeCell ref="A73:C73"/>
    <mergeCell ref="A2:C2"/>
    <mergeCell ref="A66:A71"/>
  </mergeCells>
  <phoneticPr fontId="0" type="noConversion"/>
  <hyperlinks>
    <hyperlink ref="A7:C7" location="TBPSUF!A1" display="TBPSUF!A1" xr:uid="{00000000-0004-0000-0000-000000000000}"/>
    <hyperlink ref="A9:C9" location="TDBF!A1" display="TDBF!A1" xr:uid="{00000000-0004-0000-0000-000001000000}"/>
    <hyperlink ref="A13:C13" location="TFM53A!A1" display="TFM53A!A1" xr:uid="{00000000-0004-0000-0000-000002000000}"/>
    <hyperlink ref="A14:C14" location="TFM53B!A1" display="TFM53B!A1" xr:uid="{00000000-0004-0000-0000-000003000000}"/>
    <hyperlink ref="A15:C15" location="TFM54A!A1" display="TFM54A!A1" xr:uid="{00000000-0004-0000-0000-000004000000}"/>
    <hyperlink ref="A16:C16" location="TFM55A!A1" display="TFM55A!A1" xr:uid="{00000000-0004-0000-0000-000005000000}"/>
    <hyperlink ref="A17:C17" location="TFM55B!A1" display="TFM55B!A1" xr:uid="{00000000-0004-0000-0000-000006000000}"/>
    <hyperlink ref="A18:C18" location="TFM55D!A1" display="TFM55D!A1" xr:uid="{00000000-0004-0000-0000-000007000000}"/>
    <hyperlink ref="A19:C19" location="TFM55E!A1" display="TFM55E!A1" xr:uid="{00000000-0004-0000-0000-000008000000}"/>
    <hyperlink ref="A20:C20" location="TFM55F!A1" display="TFM55F!A1" xr:uid="{00000000-0004-0000-0000-000009000000}"/>
    <hyperlink ref="A21:C21" location="TFM55G!A1" display="TFM55G!A1" xr:uid="{00000000-0004-0000-0000-00000A000000}"/>
    <hyperlink ref="A22:C22" location="TFM55I!A1" display="TFM55I!A1" xr:uid="{00000000-0004-0000-0000-00000B000000}"/>
    <hyperlink ref="A23:C23" location="TFM56A!A1" display="TFM56A!A1" xr:uid="{00000000-0004-0000-0000-00000C000000}"/>
    <hyperlink ref="A24:C24" location="TFM56B!A1" display="TFM56B!A1" xr:uid="{00000000-0004-0000-0000-00000D000000}"/>
    <hyperlink ref="A25:C25" location="TFM56C!A1" display="TFM56C!A1" xr:uid="{00000000-0004-0000-0000-00000E000000}"/>
    <hyperlink ref="A26:C26" location="TFM56D!A1" display="TFM56D!A1" xr:uid="{00000000-0004-0000-0000-00000F000000}"/>
    <hyperlink ref="A27:C27" location="TFM56F!A1" display="TFM56F!A1" xr:uid="{00000000-0004-0000-0000-000010000000}"/>
    <hyperlink ref="A30:C30" location="TGSFR!A1" display="TGSFR!A1" xr:uid="{00000000-0004-0000-0000-000011000000}"/>
    <hyperlink ref="A32:C32" location="TIFA!A1" display="TIFA!A1" xr:uid="{00000000-0004-0000-0000-000012000000}"/>
    <hyperlink ref="A42:C42" location="TIPF!A1" display="TIPF!A1" xr:uid="{00000000-0004-0000-0000-000013000000}"/>
    <hyperlink ref="A44:C44" location="TLF!A1" display="TLF!A1" xr:uid="{00000000-0004-0000-0000-000014000000}"/>
    <hyperlink ref="A48:C48" location="TOF!A1" display="TOF!A1" xr:uid="{00000000-0004-0000-0000-000015000000}"/>
    <hyperlink ref="A51:C51" location="TRSFC!A1" display="TRSFC!A1" xr:uid="{00000000-0004-0000-0000-000016000000}"/>
    <hyperlink ref="A54:C54" location="TSTBF!A1" display="TSTBF!A1" xr:uid="{00000000-0004-0000-0000-000017000000}"/>
    <hyperlink ref="A56:C56" location="TFF!A1" display="TFF!A1" xr:uid="{00000000-0004-0000-0000-000018000000}"/>
    <hyperlink ref="A57:C57" location="TUSTF!A1" display="TUSTF!A1" xr:uid="{00000000-0004-0000-0000-000019000000}"/>
    <hyperlink ref="A41:C41" location="TFRSTF!A1" display="TFRSTF!A1" xr:uid="{00000000-0004-0000-0000-00001A000000}"/>
    <hyperlink ref="C64" location="'Dividend History'!A1" display="Dividend History" xr:uid="{00000000-0004-0000-0000-00001B000000}"/>
    <hyperlink ref="A31:C31" location="TEGF!A1" display="TEGF!A1" xr:uid="{00000000-0004-0000-0000-00001C000000}"/>
    <hyperlink ref="A45:C45" location="TMAOF!A1" display="TMAOF!A1" xr:uid="{00000000-0004-0000-0000-00001D000000}"/>
    <hyperlink ref="A60:C60" location="TYCF!A1" display="TYCF!A1" xr:uid="{00000000-0004-0000-0000-00001E000000}"/>
    <hyperlink ref="A4:C4" location="TAF!A1" display="TAF!A1" xr:uid="{00000000-0004-0000-0000-00001F000000}"/>
    <hyperlink ref="A5:C5" location="TBAF!A1" display="TBAF!A1" xr:uid="{00000000-0004-0000-0000-000020000000}"/>
    <hyperlink ref="A6:C6" location="TBFSF!A1" display="TBFSF!A1" xr:uid="{00000000-0004-0000-0000-000021000000}"/>
    <hyperlink ref="A8:C8" location="TDIF!A1" display="TDIF!A1" xr:uid="{00000000-0004-0000-0000-000022000000}"/>
    <hyperlink ref="A10:C10" location="TEQPEF!A1" display="TEQPEF!A1" xr:uid="{00000000-0004-0000-0000-000023000000}"/>
    <hyperlink ref="A11:C11" location="TMIF!A1" display="TMIF!A1" xr:uid="{00000000-0004-0000-0000-000024000000}"/>
    <hyperlink ref="A12:C12" location="TCS!A1" display="TCS!A1" xr:uid="{00000000-0004-0000-0000-000025000000}"/>
    <hyperlink ref="A28:C28" location="TMCAPF!A1" display="TMCAPF!A1" xr:uid="{00000000-0004-0000-0000-000026000000}"/>
    <hyperlink ref="A29:C29" location="TFEF!A1" display="TFEF!A1" xr:uid="{00000000-0004-0000-0000-000027000000}"/>
    <hyperlink ref="A33:C33" location="TIFNA!A1" display="TIFNA!A1" xr:uid="{00000000-0004-0000-0000-000028000000}"/>
    <hyperlink ref="A34:C34" location="TIFSA!A1" display="TIFSA!A1" xr:uid="{00000000-0004-0000-0000-000029000000}"/>
    <hyperlink ref="A35:C35" location="TICF!A1" display="TICF!A1" xr:uid="{00000000-0004-0000-0000-00002A000000}"/>
    <hyperlink ref="A36:C36" location="TIPHF!A1" display="TIPHF!A1" xr:uid="{00000000-0004-0000-0000-00002B000000}"/>
    <hyperlink ref="A37:C37" location="TTSF96!A1" display="TTSF96!A1" xr:uid="{00000000-0004-0000-0000-00002C000000}"/>
    <hyperlink ref="A38:C38" location="TISF!A1" display="TISF!A1" xr:uid="{00000000-0004-0000-0000-00002D000000}"/>
    <hyperlink ref="A39:C39" location="TEOF!A1" display="TEOF!A1" xr:uid="{00000000-0004-0000-0000-00002E000000}"/>
    <hyperlink ref="A40:C40" location="TTOFE!A1" display="TTOFE!A1" xr:uid="{00000000-0004-0000-0000-00002F000000}"/>
    <hyperlink ref="A43:C43" location="TINR!A1" display="TINR!A1" xr:uid="{00000000-0004-0000-0000-000030000000}"/>
    <hyperlink ref="A46:C46" location="TNETF!A1" display="TNETF!A1" xr:uid="{00000000-0004-0000-0000-000031000000}"/>
    <hyperlink ref="A47:C47" location="TNPBETF!A1" display="TNPBETF!A1" xr:uid="{00000000-0004-0000-0000-000032000000}"/>
    <hyperlink ref="A49:C49" location="TQNTF!A1" display="TQNTF!A1" xr:uid="{00000000-0004-0000-0000-000033000000}"/>
    <hyperlink ref="A50:C50" location="TREF!A1" display="TREF!A1" xr:uid="{00000000-0004-0000-0000-000034000000}"/>
    <hyperlink ref="A52:C52" location="TRSFM!A1" display="TRSFM!A1" xr:uid="{00000000-0004-0000-0000-000035000000}"/>
    <hyperlink ref="A53:C53" location="TRSFP!A1" display="TRSFP!A1" xr:uid="{00000000-0004-0000-0000-000036000000}"/>
    <hyperlink ref="A55:C55" location="TSCAPF!A1" display="TSCAPF!A1" xr:uid="{00000000-0004-0000-0000-000037000000}"/>
    <hyperlink ref="A58:C58" location="TVFS1!A1" display="TVFS1!A1" xr:uid="{00000000-0004-0000-0000-000038000000}"/>
    <hyperlink ref="A59:C59" location="TVFS2!A1" display="TVFS2!A1" xr:uid="{00000000-0004-0000-0000-000039000000}"/>
  </hyperlinks>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9"/>
  <sheetViews>
    <sheetView workbookViewId="0">
      <selection activeCell="B1" sqref="B1:E1"/>
    </sheetView>
  </sheetViews>
  <sheetFormatPr defaultRowHeight="15"/>
  <cols>
    <col min="1" max="1" width="9.140625" style="12"/>
    <col min="2" max="2" width="15.28515625" style="33" bestFit="1" customWidth="1"/>
    <col min="3" max="3" width="21.85546875" style="12" customWidth="1"/>
    <col min="4" max="4" width="18.28515625" style="12" customWidth="1"/>
    <col min="5" max="5" width="16.7109375" style="12" customWidth="1"/>
    <col min="6" max="6" width="16.7109375" style="187" customWidth="1"/>
    <col min="7" max="16384" width="9.140625" style="12"/>
  </cols>
  <sheetData>
    <row r="1" spans="1:8" ht="39.950000000000003" customHeight="1">
      <c r="A1" s="73" t="s">
        <v>193</v>
      </c>
      <c r="B1" s="369" t="s">
        <v>3721</v>
      </c>
      <c r="C1" s="369"/>
      <c r="D1" s="369"/>
      <c r="E1" s="369"/>
      <c r="F1" s="172"/>
      <c r="G1" s="170"/>
      <c r="H1" s="170"/>
    </row>
    <row r="2" spans="1:8" ht="38.25">
      <c r="B2" s="13" t="s">
        <v>860</v>
      </c>
      <c r="C2" s="14" t="s">
        <v>861</v>
      </c>
      <c r="D2" s="15" t="s">
        <v>862</v>
      </c>
      <c r="E2" s="15" t="s">
        <v>863</v>
      </c>
      <c r="F2" s="173"/>
    </row>
    <row r="3" spans="1:8">
      <c r="B3" s="74">
        <v>44161</v>
      </c>
      <c r="C3" s="75">
        <v>67.555499999999995</v>
      </c>
      <c r="D3" s="17">
        <v>0.85</v>
      </c>
      <c r="E3" s="17">
        <v>0.85</v>
      </c>
      <c r="F3" s="174"/>
    </row>
    <row r="4" spans="1:8">
      <c r="B4" s="74">
        <v>44209</v>
      </c>
      <c r="C4" s="75">
        <v>74.950199999999995</v>
      </c>
      <c r="D4" s="75">
        <v>0.9</v>
      </c>
      <c r="E4" s="75">
        <v>0.9</v>
      </c>
      <c r="F4" s="175"/>
    </row>
    <row r="5" spans="1:8">
      <c r="B5" s="76"/>
      <c r="C5" s="77"/>
      <c r="D5" s="77"/>
      <c r="E5" s="77"/>
      <c r="F5" s="176"/>
    </row>
    <row r="6" spans="1:8" ht="39.950000000000003" customHeight="1">
      <c r="B6" s="369" t="s">
        <v>3722</v>
      </c>
      <c r="C6" s="369"/>
      <c r="D6" s="369"/>
      <c r="E6" s="369"/>
      <c r="F6" s="172"/>
      <c r="G6" s="170"/>
      <c r="H6" s="170"/>
    </row>
    <row r="7" spans="1:8" ht="38.25">
      <c r="B7" s="13" t="s">
        <v>860</v>
      </c>
      <c r="C7" s="14" t="s">
        <v>861</v>
      </c>
      <c r="D7" s="15" t="s">
        <v>862</v>
      </c>
      <c r="E7" s="15" t="s">
        <v>863</v>
      </c>
      <c r="F7" s="173"/>
    </row>
    <row r="8" spans="1:8">
      <c r="B8" s="18">
        <v>44158</v>
      </c>
      <c r="C8" s="17">
        <v>66.849299999999999</v>
      </c>
      <c r="D8" s="17">
        <v>1.65</v>
      </c>
      <c r="E8" s="17">
        <v>1.65</v>
      </c>
      <c r="F8" s="174"/>
    </row>
    <row r="9" spans="1:8" s="23" customFormat="1">
      <c r="B9" s="78">
        <v>44250</v>
      </c>
      <c r="C9" s="79">
        <v>67.143500000000003</v>
      </c>
      <c r="D9" s="79">
        <v>1.75</v>
      </c>
      <c r="E9" s="79">
        <v>1.75</v>
      </c>
      <c r="F9" s="177"/>
    </row>
    <row r="10" spans="1:8">
      <c r="A10" s="171"/>
      <c r="B10" s="76"/>
      <c r="C10" s="77"/>
      <c r="D10" s="77"/>
      <c r="E10" s="77"/>
      <c r="F10" s="176"/>
    </row>
    <row r="11" spans="1:8" ht="39.950000000000003" customHeight="1">
      <c r="B11" s="369" t="s">
        <v>3723</v>
      </c>
      <c r="C11" s="369"/>
      <c r="D11" s="369"/>
      <c r="E11" s="369"/>
      <c r="F11" s="178"/>
      <c r="G11" s="170"/>
    </row>
    <row r="12" spans="1:8" ht="38.25">
      <c r="B12" s="13" t="s">
        <v>860</v>
      </c>
      <c r="C12" s="14" t="s">
        <v>861</v>
      </c>
      <c r="D12" s="15" t="s">
        <v>862</v>
      </c>
      <c r="E12" s="15" t="s">
        <v>863</v>
      </c>
      <c r="F12" s="173"/>
    </row>
    <row r="13" spans="1:8">
      <c r="B13" s="80">
        <v>44180</v>
      </c>
      <c r="C13" s="75">
        <v>66.747100000000003</v>
      </c>
      <c r="D13" s="75">
        <v>0.85</v>
      </c>
      <c r="E13" s="75">
        <v>0.85</v>
      </c>
      <c r="F13" s="175"/>
    </row>
    <row r="14" spans="1:8">
      <c r="B14" s="80">
        <v>44215</v>
      </c>
      <c r="C14" s="75">
        <v>69.776700000000005</v>
      </c>
      <c r="D14" s="75">
        <v>0.9</v>
      </c>
      <c r="E14" s="75">
        <v>0.9</v>
      </c>
      <c r="F14" s="175"/>
    </row>
    <row r="15" spans="1:8">
      <c r="B15" s="76"/>
      <c r="C15" s="77"/>
      <c r="D15" s="77"/>
      <c r="E15" s="77"/>
      <c r="F15" s="176"/>
    </row>
    <row r="16" spans="1:8" ht="39.950000000000003" customHeight="1">
      <c r="B16" s="369" t="s">
        <v>3724</v>
      </c>
      <c r="C16" s="369"/>
      <c r="D16" s="369"/>
      <c r="E16" s="369"/>
      <c r="F16" s="178"/>
      <c r="G16" s="170"/>
    </row>
    <row r="17" spans="2:7" ht="38.25">
      <c r="B17" s="13" t="s">
        <v>860</v>
      </c>
      <c r="C17" s="14" t="s">
        <v>861</v>
      </c>
      <c r="D17" s="15" t="s">
        <v>862</v>
      </c>
      <c r="E17" s="15" t="s">
        <v>863</v>
      </c>
      <c r="F17" s="173"/>
    </row>
    <row r="18" spans="2:7">
      <c r="B18" s="80">
        <v>44180</v>
      </c>
      <c r="C18" s="75">
        <v>64.082599999999999</v>
      </c>
      <c r="D18" s="75">
        <v>1.6</v>
      </c>
      <c r="E18" s="75">
        <v>1.6</v>
      </c>
      <c r="F18" s="175"/>
    </row>
    <row r="19" spans="2:7">
      <c r="B19" s="80">
        <v>44215</v>
      </c>
      <c r="C19" s="75">
        <v>72.120699999999999</v>
      </c>
      <c r="D19" s="75">
        <v>1.85</v>
      </c>
      <c r="E19" s="75">
        <v>1.85</v>
      </c>
      <c r="F19" s="175"/>
    </row>
    <row r="21" spans="2:7" ht="39.950000000000003" customHeight="1">
      <c r="B21" s="369" t="s">
        <v>3717</v>
      </c>
      <c r="C21" s="369"/>
      <c r="D21" s="369"/>
      <c r="E21" s="369"/>
      <c r="F21" s="178"/>
      <c r="G21" s="170"/>
    </row>
    <row r="22" spans="2:7" s="16" customFormat="1" ht="38.25">
      <c r="B22" s="13" t="s">
        <v>860</v>
      </c>
      <c r="C22" s="14" t="s">
        <v>861</v>
      </c>
      <c r="D22" s="15" t="s">
        <v>862</v>
      </c>
      <c r="E22" s="15" t="s">
        <v>863</v>
      </c>
      <c r="F22" s="173"/>
    </row>
    <row r="23" spans="2:7">
      <c r="B23" s="74">
        <v>44109</v>
      </c>
      <c r="C23" s="75">
        <v>13.363300000000001</v>
      </c>
      <c r="D23" s="75">
        <v>4.4999999999999998E-2</v>
      </c>
      <c r="E23" s="75">
        <v>4.4999999999999998E-2</v>
      </c>
      <c r="F23" s="175"/>
    </row>
    <row r="24" spans="2:7">
      <c r="B24" s="74">
        <v>44138</v>
      </c>
      <c r="C24" s="75">
        <v>13.5465</v>
      </c>
      <c r="D24" s="75">
        <v>4.4999999999999998E-2</v>
      </c>
      <c r="E24" s="75">
        <v>4.4999999999999998E-2</v>
      </c>
      <c r="F24" s="175"/>
    </row>
    <row r="25" spans="2:7">
      <c r="B25" s="74">
        <v>44168</v>
      </c>
      <c r="C25" s="75">
        <v>13.9497</v>
      </c>
      <c r="D25" s="75">
        <v>4.7E-2</v>
      </c>
      <c r="E25" s="75">
        <v>4.7E-2</v>
      </c>
      <c r="F25" s="175"/>
    </row>
    <row r="26" spans="2:7">
      <c r="B26" s="74">
        <v>44201</v>
      </c>
      <c r="C26" s="75">
        <v>14.3354</v>
      </c>
      <c r="D26" s="75">
        <v>4.8000000000000001E-2</v>
      </c>
      <c r="E26" s="75">
        <v>4.8000000000000001E-2</v>
      </c>
      <c r="F26" s="175"/>
    </row>
    <row r="27" spans="2:7">
      <c r="B27" s="74">
        <v>44232</v>
      </c>
      <c r="C27" s="75">
        <v>14.609</v>
      </c>
      <c r="D27" s="75">
        <v>4.8000000000000001E-2</v>
      </c>
      <c r="E27" s="75">
        <v>4.8000000000000001E-2</v>
      </c>
      <c r="F27" s="175"/>
    </row>
    <row r="28" spans="2:7">
      <c r="B28" s="74">
        <v>44258</v>
      </c>
      <c r="C28" s="75">
        <v>14.712</v>
      </c>
      <c r="D28" s="75">
        <v>4.9000000000000002E-2</v>
      </c>
      <c r="E28" s="75">
        <v>4.9000000000000002E-2</v>
      </c>
      <c r="F28" s="175"/>
    </row>
    <row r="29" spans="2:7">
      <c r="B29" s="19"/>
      <c r="C29" s="20"/>
      <c r="D29" s="20"/>
      <c r="E29" s="35"/>
      <c r="F29" s="179"/>
    </row>
    <row r="30" spans="2:7" ht="39.950000000000003" customHeight="1">
      <c r="B30" s="369" t="s">
        <v>3718</v>
      </c>
      <c r="C30" s="369"/>
      <c r="D30" s="369"/>
      <c r="E30" s="369"/>
      <c r="F30" s="178"/>
      <c r="G30" s="170"/>
    </row>
    <row r="31" spans="2:7" s="16" customFormat="1" ht="38.25">
      <c r="B31" s="13" t="s">
        <v>860</v>
      </c>
      <c r="C31" s="14" t="s">
        <v>861</v>
      </c>
      <c r="D31" s="15" t="s">
        <v>862</v>
      </c>
      <c r="E31" s="15" t="s">
        <v>863</v>
      </c>
      <c r="F31" s="173"/>
    </row>
    <row r="32" spans="2:7">
      <c r="B32" s="74">
        <v>44109</v>
      </c>
      <c r="C32" s="75">
        <v>15.238099999999999</v>
      </c>
      <c r="D32" s="75">
        <v>4.4999999999999998E-2</v>
      </c>
      <c r="E32" s="75">
        <v>4.4999999999999998E-2</v>
      </c>
      <c r="F32" s="175"/>
    </row>
    <row r="33" spans="2:7">
      <c r="B33" s="74">
        <v>44138</v>
      </c>
      <c r="C33" s="75">
        <v>15.466900000000001</v>
      </c>
      <c r="D33" s="75">
        <v>4.4999999999999998E-2</v>
      </c>
      <c r="E33" s="75">
        <v>4.4999999999999998E-2</v>
      </c>
      <c r="F33" s="175"/>
    </row>
    <row r="34" spans="2:7">
      <c r="B34" s="74">
        <v>44168</v>
      </c>
      <c r="C34" s="75">
        <v>15.950200000000001</v>
      </c>
      <c r="D34" s="75">
        <v>4.7E-2</v>
      </c>
      <c r="E34" s="75">
        <v>4.7E-2</v>
      </c>
      <c r="F34" s="175"/>
    </row>
    <row r="35" spans="2:7">
      <c r="B35" s="74">
        <v>44201</v>
      </c>
      <c r="C35" s="75">
        <v>16.415400000000002</v>
      </c>
      <c r="D35" s="75">
        <v>4.8000000000000001E-2</v>
      </c>
      <c r="E35" s="75">
        <v>4.8000000000000001E-2</v>
      </c>
      <c r="F35" s="175"/>
    </row>
    <row r="36" spans="2:7" s="23" customFormat="1">
      <c r="B36" s="78">
        <v>44232</v>
      </c>
      <c r="C36" s="79">
        <v>16.752600000000001</v>
      </c>
      <c r="D36" s="79">
        <v>4.8000000000000001E-2</v>
      </c>
      <c r="E36" s="79">
        <v>4.8000000000000001E-2</v>
      </c>
      <c r="F36" s="177"/>
    </row>
    <row r="37" spans="2:7" s="23" customFormat="1">
      <c r="B37" s="74">
        <v>44258</v>
      </c>
      <c r="C37" s="75">
        <v>16.8919</v>
      </c>
      <c r="D37" s="75">
        <v>4.9000000000000002E-2</v>
      </c>
      <c r="E37" s="75">
        <v>4.9000000000000002E-2</v>
      </c>
      <c r="F37" s="175"/>
    </row>
    <row r="39" spans="2:7" ht="39.950000000000003" customHeight="1">
      <c r="B39" s="369" t="s">
        <v>3719</v>
      </c>
      <c r="C39" s="369"/>
      <c r="D39" s="369"/>
      <c r="E39" s="369"/>
      <c r="F39" s="172"/>
      <c r="G39" s="170"/>
    </row>
    <row r="40" spans="2:7" s="16" customFormat="1" ht="38.25">
      <c r="B40" s="13" t="s">
        <v>860</v>
      </c>
      <c r="C40" s="14" t="s">
        <v>861</v>
      </c>
      <c r="D40" s="15" t="s">
        <v>862</v>
      </c>
      <c r="E40" s="15" t="s">
        <v>863</v>
      </c>
      <c r="F40" s="173"/>
    </row>
    <row r="41" spans="2:7">
      <c r="B41" s="80">
        <v>44109</v>
      </c>
      <c r="C41" s="75">
        <v>53.582799999999999</v>
      </c>
      <c r="D41" s="75">
        <v>0.22</v>
      </c>
      <c r="E41" s="75">
        <v>0.22</v>
      </c>
      <c r="F41" s="175"/>
    </row>
    <row r="42" spans="2:7">
      <c r="B42" s="80">
        <v>44138</v>
      </c>
      <c r="C42" s="75">
        <v>54.522399999999998</v>
      </c>
      <c r="D42" s="75">
        <v>0.23</v>
      </c>
      <c r="E42" s="75">
        <v>0.23</v>
      </c>
      <c r="F42" s="175"/>
    </row>
    <row r="43" spans="2:7">
      <c r="B43" s="80">
        <v>44168</v>
      </c>
      <c r="C43" s="75">
        <v>59.012900000000002</v>
      </c>
      <c r="D43" s="75">
        <v>0.25</v>
      </c>
      <c r="E43" s="75">
        <v>0.25</v>
      </c>
      <c r="F43" s="175"/>
    </row>
    <row r="44" spans="2:7">
      <c r="B44" s="80">
        <v>44201</v>
      </c>
      <c r="C44" s="75">
        <v>62.127400000000002</v>
      </c>
      <c r="D44" s="75">
        <v>0.26</v>
      </c>
      <c r="E44" s="75">
        <v>0.26</v>
      </c>
      <c r="F44" s="175"/>
    </row>
    <row r="45" spans="2:7">
      <c r="B45" s="80">
        <v>44232</v>
      </c>
      <c r="C45" s="75">
        <v>65.3</v>
      </c>
      <c r="D45" s="75">
        <v>0.26</v>
      </c>
      <c r="E45" s="75">
        <v>0.26</v>
      </c>
      <c r="F45" s="175"/>
    </row>
    <row r="46" spans="2:7">
      <c r="B46" s="80">
        <v>44258</v>
      </c>
      <c r="C46" s="75">
        <v>67.055300000000003</v>
      </c>
      <c r="D46" s="75">
        <v>0.28000000000000003</v>
      </c>
      <c r="E46" s="75">
        <v>0.28000000000000003</v>
      </c>
      <c r="F46" s="175"/>
    </row>
    <row r="48" spans="2:7" ht="39.950000000000003" customHeight="1">
      <c r="B48" s="369" t="s">
        <v>3720</v>
      </c>
      <c r="C48" s="369"/>
      <c r="D48" s="369"/>
      <c r="E48" s="369"/>
      <c r="F48" s="178"/>
      <c r="G48" s="170"/>
    </row>
    <row r="49" spans="2:6" s="16" customFormat="1" ht="38.25">
      <c r="B49" s="13" t="s">
        <v>860</v>
      </c>
      <c r="C49" s="14" t="s">
        <v>861</v>
      </c>
      <c r="D49" s="15" t="s">
        <v>862</v>
      </c>
      <c r="E49" s="15" t="s">
        <v>863</v>
      </c>
      <c r="F49" s="173"/>
    </row>
    <row r="50" spans="2:6">
      <c r="B50" s="74">
        <v>44109</v>
      </c>
      <c r="C50" s="75">
        <v>58.786700000000003</v>
      </c>
      <c r="D50" s="75">
        <v>0.22</v>
      </c>
      <c r="E50" s="75">
        <v>0.22</v>
      </c>
      <c r="F50" s="175"/>
    </row>
    <row r="51" spans="2:6">
      <c r="B51" s="74">
        <v>44138</v>
      </c>
      <c r="C51" s="75">
        <v>59.887999999999998</v>
      </c>
      <c r="D51" s="75">
        <v>0.23</v>
      </c>
      <c r="E51" s="75">
        <v>0.23</v>
      </c>
      <c r="F51" s="175"/>
    </row>
    <row r="52" spans="2:6">
      <c r="B52" s="74">
        <v>44168</v>
      </c>
      <c r="C52" s="75">
        <v>64.901600000000002</v>
      </c>
      <c r="D52" s="75">
        <v>0.25</v>
      </c>
      <c r="E52" s="75">
        <v>0.25</v>
      </c>
      <c r="F52" s="175"/>
    </row>
    <row r="53" spans="2:6">
      <c r="B53" s="74">
        <v>44201</v>
      </c>
      <c r="C53" s="75">
        <v>68.416399999999996</v>
      </c>
      <c r="D53" s="75">
        <v>0.26</v>
      </c>
      <c r="E53" s="75">
        <v>0.26</v>
      </c>
      <c r="F53" s="175"/>
    </row>
    <row r="54" spans="2:6">
      <c r="B54" s="74">
        <v>44232</v>
      </c>
      <c r="C54" s="75">
        <v>72.001999999999995</v>
      </c>
      <c r="D54" s="75">
        <v>0.26</v>
      </c>
      <c r="E54" s="75">
        <v>0.26</v>
      </c>
      <c r="F54" s="175"/>
    </row>
    <row r="55" spans="2:6">
      <c r="B55" s="74">
        <v>44258</v>
      </c>
      <c r="C55" s="75">
        <v>74.019499999999994</v>
      </c>
      <c r="D55" s="75">
        <v>0.28000000000000003</v>
      </c>
      <c r="E55" s="75">
        <v>0.28000000000000003</v>
      </c>
      <c r="F55" s="175"/>
    </row>
    <row r="56" spans="2:6">
      <c r="B56" s="76"/>
      <c r="C56" s="77"/>
      <c r="D56" s="77"/>
      <c r="E56" s="77"/>
      <c r="F56" s="176"/>
    </row>
    <row r="57" spans="2:6" s="16" customFormat="1" ht="30" customHeight="1">
      <c r="B57" s="370" t="s">
        <v>1276</v>
      </c>
      <c r="C57" s="370"/>
      <c r="D57" s="370"/>
      <c r="E57" s="370"/>
      <c r="F57" s="180"/>
    </row>
    <row r="58" spans="2:6" s="16" customFormat="1" ht="38.25">
      <c r="B58" s="38" t="s">
        <v>860</v>
      </c>
      <c r="C58" s="39" t="s">
        <v>861</v>
      </c>
      <c r="D58" s="40" t="s">
        <v>862</v>
      </c>
      <c r="E58" s="40" t="s">
        <v>863</v>
      </c>
      <c r="F58" s="173"/>
    </row>
    <row r="59" spans="2:6">
      <c r="B59" s="36" t="s">
        <v>864</v>
      </c>
      <c r="C59" s="28" t="s">
        <v>875</v>
      </c>
      <c r="D59" s="32">
        <v>2.7850000000000001</v>
      </c>
      <c r="E59" s="32">
        <v>2.7850000000000001</v>
      </c>
      <c r="F59" s="181"/>
    </row>
    <row r="60" spans="2:6">
      <c r="B60" s="27" t="s">
        <v>872</v>
      </c>
      <c r="C60" s="28" t="s">
        <v>875</v>
      </c>
      <c r="D60" s="32">
        <v>2.6248</v>
      </c>
      <c r="E60" s="32">
        <v>1.3289</v>
      </c>
      <c r="F60" s="181"/>
    </row>
    <row r="61" spans="2:6">
      <c r="B61" s="27" t="s">
        <v>867</v>
      </c>
      <c r="C61" s="28" t="s">
        <v>875</v>
      </c>
      <c r="D61" s="32">
        <v>2.3045</v>
      </c>
      <c r="E61" s="32">
        <v>2.3045</v>
      </c>
      <c r="F61" s="181"/>
    </row>
    <row r="62" spans="2:6">
      <c r="B62" s="27" t="s">
        <v>868</v>
      </c>
      <c r="C62" s="28" t="s">
        <v>875</v>
      </c>
      <c r="D62" s="32">
        <v>2.2490000000000001</v>
      </c>
      <c r="E62" s="32">
        <v>2.2490000000000001</v>
      </c>
      <c r="F62" s="181"/>
    </row>
    <row r="63" spans="2:6">
      <c r="B63" s="27" t="s">
        <v>874</v>
      </c>
      <c r="C63" s="28" t="s">
        <v>875</v>
      </c>
      <c r="D63" s="32">
        <v>2.4908000000000001</v>
      </c>
      <c r="E63" s="32">
        <v>2.4908000000000001</v>
      </c>
      <c r="F63" s="181"/>
    </row>
    <row r="64" spans="2:6">
      <c r="B64" s="27" t="s">
        <v>870</v>
      </c>
      <c r="C64" s="28" t="s">
        <v>875</v>
      </c>
      <c r="D64" s="32">
        <v>2.7507000000000001</v>
      </c>
      <c r="E64" s="32">
        <v>2.7507000000000001</v>
      </c>
      <c r="F64" s="181"/>
    </row>
    <row r="65" spans="2:6">
      <c r="B65" s="41"/>
      <c r="C65" s="35"/>
      <c r="D65" s="35"/>
      <c r="E65" s="35"/>
      <c r="F65" s="179"/>
    </row>
    <row r="66" spans="2:6" s="16" customFormat="1" ht="30" customHeight="1">
      <c r="B66" s="371" t="s">
        <v>1277</v>
      </c>
      <c r="C66" s="371"/>
      <c r="D66" s="371"/>
      <c r="E66" s="371"/>
      <c r="F66" s="182"/>
    </row>
    <row r="67" spans="2:6" s="16" customFormat="1" ht="38.25">
      <c r="B67" s="13" t="s">
        <v>860</v>
      </c>
      <c r="C67" s="14" t="s">
        <v>861</v>
      </c>
      <c r="D67" s="15" t="s">
        <v>862</v>
      </c>
      <c r="E67" s="15" t="s">
        <v>863</v>
      </c>
      <c r="F67" s="173"/>
    </row>
    <row r="68" spans="2:6">
      <c r="B68" s="36" t="s">
        <v>864</v>
      </c>
      <c r="C68" s="28" t="s">
        <v>876</v>
      </c>
      <c r="D68" s="42">
        <v>2.8788</v>
      </c>
      <c r="E68" s="42">
        <v>2.8788</v>
      </c>
      <c r="F68" s="183"/>
    </row>
    <row r="69" spans="2:6">
      <c r="B69" s="27" t="s">
        <v>872</v>
      </c>
      <c r="C69" s="28" t="s">
        <v>876</v>
      </c>
      <c r="D69" s="42">
        <v>2.7168999999999999</v>
      </c>
      <c r="E69" s="42">
        <v>2.7168999999999999</v>
      </c>
      <c r="F69" s="183"/>
    </row>
    <row r="70" spans="2:6">
      <c r="B70" s="27" t="s">
        <v>867</v>
      </c>
      <c r="C70" s="28" t="s">
        <v>876</v>
      </c>
      <c r="D70" s="42">
        <v>2.4016000000000002</v>
      </c>
      <c r="E70" s="42">
        <v>2.4016000000000002</v>
      </c>
      <c r="F70" s="183"/>
    </row>
    <row r="71" spans="2:6">
      <c r="B71" s="27" t="s">
        <v>868</v>
      </c>
      <c r="C71" s="28" t="s">
        <v>876</v>
      </c>
      <c r="D71" s="32">
        <v>2.35</v>
      </c>
      <c r="E71" s="32">
        <v>2.35</v>
      </c>
      <c r="F71" s="181"/>
    </row>
    <row r="72" spans="2:6">
      <c r="B72" s="27" t="s">
        <v>869</v>
      </c>
      <c r="C72" s="28" t="s">
        <v>876</v>
      </c>
      <c r="D72" s="32">
        <v>2.5670999999999999</v>
      </c>
      <c r="E72" s="32">
        <v>2.5670999999999999</v>
      </c>
      <c r="F72" s="181"/>
    </row>
    <row r="73" spans="2:6">
      <c r="B73" s="27" t="s">
        <v>870</v>
      </c>
      <c r="C73" s="28" t="s">
        <v>876</v>
      </c>
      <c r="D73" s="32">
        <v>2.8494999999999999</v>
      </c>
      <c r="E73" s="32">
        <v>2.8494999999999999</v>
      </c>
      <c r="F73" s="181"/>
    </row>
    <row r="74" spans="2:6">
      <c r="B74" s="43"/>
      <c r="C74" s="35"/>
      <c r="D74" s="35"/>
      <c r="E74" s="35"/>
      <c r="F74" s="179"/>
    </row>
    <row r="75" spans="2:6" s="16" customFormat="1" ht="30" customHeight="1">
      <c r="B75" s="371" t="s">
        <v>1278</v>
      </c>
      <c r="C75" s="371"/>
      <c r="D75" s="371"/>
      <c r="E75" s="371"/>
      <c r="F75" s="182"/>
    </row>
    <row r="76" spans="2:6" s="16" customFormat="1" ht="38.25">
      <c r="B76" s="13" t="s">
        <v>860</v>
      </c>
      <c r="C76" s="14" t="s">
        <v>861</v>
      </c>
      <c r="D76" s="15" t="s">
        <v>862</v>
      </c>
      <c r="E76" s="15" t="s">
        <v>863</v>
      </c>
      <c r="F76" s="173"/>
    </row>
    <row r="77" spans="2:6">
      <c r="B77" s="36" t="s">
        <v>864</v>
      </c>
      <c r="C77" s="28" t="s">
        <v>873</v>
      </c>
      <c r="D77" s="32">
        <v>4.7812999999999999</v>
      </c>
      <c r="E77" s="32">
        <v>4.7812999999999999</v>
      </c>
      <c r="F77" s="181"/>
    </row>
    <row r="78" spans="2:6" s="23" customFormat="1">
      <c r="B78" s="24" t="s">
        <v>872</v>
      </c>
      <c r="C78" s="25" t="s">
        <v>873</v>
      </c>
      <c r="D78" s="31">
        <v>3.7702</v>
      </c>
      <c r="E78" s="31">
        <v>3.7702</v>
      </c>
      <c r="F78" s="184"/>
    </row>
    <row r="79" spans="2:6">
      <c r="B79" s="27" t="s">
        <v>867</v>
      </c>
      <c r="C79" s="28" t="s">
        <v>873</v>
      </c>
      <c r="D79" s="32">
        <v>3.1949000000000001</v>
      </c>
      <c r="E79" s="32">
        <v>3.1949000000000001</v>
      </c>
      <c r="F79" s="181"/>
    </row>
    <row r="80" spans="2:6">
      <c r="B80" s="27" t="s">
        <v>868</v>
      </c>
      <c r="C80" s="28" t="s">
        <v>873</v>
      </c>
      <c r="D80" s="32">
        <v>2.5289000000000001</v>
      </c>
      <c r="E80" s="32">
        <v>2.5289000000000001</v>
      </c>
      <c r="F80" s="181"/>
    </row>
    <row r="81" spans="2:6" s="23" customFormat="1">
      <c r="B81" s="24" t="s">
        <v>874</v>
      </c>
      <c r="C81" s="25" t="s">
        <v>873</v>
      </c>
      <c r="D81" s="31">
        <v>3.2269000000000001</v>
      </c>
      <c r="E81" s="31">
        <v>3.2269000000000001</v>
      </c>
      <c r="F81" s="184"/>
    </row>
    <row r="82" spans="2:6" s="23" customFormat="1">
      <c r="B82" s="27" t="s">
        <v>870</v>
      </c>
      <c r="C82" s="25" t="s">
        <v>873</v>
      </c>
      <c r="D82" s="31">
        <v>5.1731999999999996</v>
      </c>
      <c r="E82" s="31">
        <v>5.1731999999999996</v>
      </c>
      <c r="F82" s="184"/>
    </row>
    <row r="84" spans="2:6" s="16" customFormat="1" ht="35.1" customHeight="1">
      <c r="B84" s="370" t="s">
        <v>1287</v>
      </c>
      <c r="C84" s="370"/>
      <c r="D84" s="370"/>
      <c r="E84" s="370"/>
      <c r="F84" s="180"/>
    </row>
    <row r="85" spans="2:6" s="16" customFormat="1" ht="38.25">
      <c r="B85" s="13" t="s">
        <v>860</v>
      </c>
      <c r="C85" s="14" t="s">
        <v>861</v>
      </c>
      <c r="D85" s="15" t="s">
        <v>862</v>
      </c>
      <c r="E85" s="15" t="s">
        <v>863</v>
      </c>
      <c r="F85" s="173"/>
    </row>
    <row r="86" spans="2:6">
      <c r="B86" s="36" t="s">
        <v>864</v>
      </c>
      <c r="C86" s="28" t="s">
        <v>873</v>
      </c>
      <c r="D86" s="29">
        <v>4.9653</v>
      </c>
      <c r="E86" s="29">
        <v>4.9653</v>
      </c>
      <c r="F86" s="185"/>
    </row>
    <row r="87" spans="2:6">
      <c r="B87" s="27" t="s">
        <v>872</v>
      </c>
      <c r="C87" s="28" t="s">
        <v>873</v>
      </c>
      <c r="D87" s="29">
        <v>3.9209999999999998</v>
      </c>
      <c r="E87" s="29">
        <v>3.9209999999999998</v>
      </c>
      <c r="F87" s="185"/>
    </row>
    <row r="88" spans="2:6">
      <c r="B88" s="27" t="s">
        <v>867</v>
      </c>
      <c r="C88" s="28" t="s">
        <v>873</v>
      </c>
      <c r="D88" s="29">
        <v>3.4195000000000002</v>
      </c>
      <c r="E88" s="29">
        <v>3.4195000000000002</v>
      </c>
      <c r="F88" s="185"/>
    </row>
    <row r="89" spans="2:6">
      <c r="B89" s="27" t="s">
        <v>868</v>
      </c>
      <c r="C89" s="28" t="s">
        <v>873</v>
      </c>
      <c r="D89" s="30">
        <v>2.7229999999999999</v>
      </c>
      <c r="E89" s="30">
        <v>2.7229999999999999</v>
      </c>
      <c r="F89" s="186"/>
    </row>
    <row r="90" spans="2:6">
      <c r="B90" s="27" t="s">
        <v>869</v>
      </c>
      <c r="C90" s="28" t="s">
        <v>873</v>
      </c>
      <c r="D90" s="30">
        <v>3.4436</v>
      </c>
      <c r="E90" s="30">
        <v>3.4436</v>
      </c>
      <c r="F90" s="186"/>
    </row>
    <row r="91" spans="2:6">
      <c r="B91" s="27" t="s">
        <v>870</v>
      </c>
      <c r="C91" s="28" t="s">
        <v>873</v>
      </c>
      <c r="D91" s="30">
        <v>5.4031000000000002</v>
      </c>
      <c r="E91" s="30">
        <v>5.4031000000000002</v>
      </c>
      <c r="F91" s="186"/>
    </row>
    <row r="92" spans="2:6">
      <c r="B92" s="37"/>
      <c r="C92" s="34"/>
    </row>
    <row r="93" spans="2:6" s="16" customFormat="1" ht="30" customHeight="1">
      <c r="B93" s="370" t="s">
        <v>1286</v>
      </c>
      <c r="C93" s="370"/>
      <c r="D93" s="370"/>
      <c r="E93" s="370"/>
      <c r="F93" s="180"/>
    </row>
    <row r="94" spans="2:6" s="16" customFormat="1" ht="38.25">
      <c r="B94" s="13" t="s">
        <v>860</v>
      </c>
      <c r="C94" s="14" t="s">
        <v>861</v>
      </c>
      <c r="D94" s="15" t="s">
        <v>862</v>
      </c>
      <c r="E94" s="15" t="s">
        <v>863</v>
      </c>
      <c r="F94" s="173"/>
    </row>
    <row r="95" spans="2:6" ht="15" customHeight="1">
      <c r="B95" s="36" t="s">
        <v>864</v>
      </c>
      <c r="C95" s="28" t="s">
        <v>877</v>
      </c>
      <c r="D95" s="32">
        <v>2.5310000000000001</v>
      </c>
      <c r="E95" s="32">
        <v>2.5310000000000001</v>
      </c>
      <c r="F95" s="181"/>
    </row>
    <row r="96" spans="2:6" ht="15" customHeight="1">
      <c r="B96" s="27" t="s">
        <v>872</v>
      </c>
      <c r="C96" s="28" t="s">
        <v>877</v>
      </c>
      <c r="D96" s="32">
        <v>2.1776</v>
      </c>
      <c r="E96" s="32">
        <v>2.1776</v>
      </c>
      <c r="F96" s="181"/>
    </row>
    <row r="97" spans="2:6" ht="15" customHeight="1">
      <c r="B97" s="27" t="s">
        <v>867</v>
      </c>
      <c r="C97" s="28" t="s">
        <v>877</v>
      </c>
      <c r="D97" s="32">
        <v>2.5011999999999999</v>
      </c>
      <c r="E97" s="32">
        <v>2.5011999999999999</v>
      </c>
      <c r="F97" s="181"/>
    </row>
    <row r="98" spans="2:6" ht="15" customHeight="1">
      <c r="B98" s="27" t="s">
        <v>868</v>
      </c>
      <c r="C98" s="28" t="s">
        <v>877</v>
      </c>
      <c r="D98" s="32">
        <v>2.5017</v>
      </c>
      <c r="E98" s="32">
        <v>2.5017</v>
      </c>
      <c r="F98" s="181"/>
    </row>
    <row r="99" spans="2:6" ht="15" customHeight="1">
      <c r="B99" s="27" t="s">
        <v>869</v>
      </c>
      <c r="C99" s="28" t="s">
        <v>877</v>
      </c>
      <c r="D99" s="32">
        <v>2.1545000000000001</v>
      </c>
      <c r="E99" s="32">
        <v>2.1545000000000001</v>
      </c>
      <c r="F99" s="181"/>
    </row>
    <row r="100" spans="2:6" ht="15" customHeight="1">
      <c r="B100" s="27" t="s">
        <v>870</v>
      </c>
      <c r="C100" s="28" t="s">
        <v>877</v>
      </c>
      <c r="D100" s="32">
        <v>2.6103999999999998</v>
      </c>
      <c r="E100" s="32">
        <v>2.6103999999999998</v>
      </c>
      <c r="F100" s="181"/>
    </row>
    <row r="101" spans="2:6" ht="15" customHeight="1">
      <c r="B101" s="37"/>
      <c r="C101" s="44"/>
      <c r="D101" s="35"/>
      <c r="E101" s="35"/>
      <c r="F101" s="179"/>
    </row>
    <row r="102" spans="2:6" s="16" customFormat="1" ht="30" customHeight="1">
      <c r="B102" s="370" t="s">
        <v>1285</v>
      </c>
      <c r="C102" s="370"/>
      <c r="D102" s="370"/>
      <c r="E102" s="370"/>
      <c r="F102" s="180"/>
    </row>
    <row r="103" spans="2:6" s="16" customFormat="1" ht="38.25">
      <c r="B103" s="13" t="s">
        <v>860</v>
      </c>
      <c r="C103" s="14" t="s">
        <v>861</v>
      </c>
      <c r="D103" s="15" t="s">
        <v>862</v>
      </c>
      <c r="E103" s="15" t="s">
        <v>863</v>
      </c>
      <c r="F103" s="173"/>
    </row>
    <row r="104" spans="2:6">
      <c r="B104" s="36" t="s">
        <v>864</v>
      </c>
      <c r="C104" s="28" t="s">
        <v>877</v>
      </c>
      <c r="D104" s="32">
        <v>2.6175000000000002</v>
      </c>
      <c r="E104" s="32">
        <v>2.6175000000000002</v>
      </c>
      <c r="F104" s="181"/>
    </row>
    <row r="105" spans="2:6">
      <c r="B105" s="27" t="s">
        <v>872</v>
      </c>
      <c r="C105" s="28" t="s">
        <v>877</v>
      </c>
      <c r="D105" s="32">
        <v>2.2757000000000001</v>
      </c>
      <c r="E105" s="32">
        <v>1.1716</v>
      </c>
      <c r="F105" s="181"/>
    </row>
    <row r="106" spans="2:6">
      <c r="B106" s="27" t="s">
        <v>867</v>
      </c>
      <c r="C106" s="28" t="s">
        <v>877</v>
      </c>
      <c r="D106" s="32">
        <v>2.5931999999999999</v>
      </c>
      <c r="E106" s="32">
        <v>2.5931999999999999</v>
      </c>
      <c r="F106" s="181"/>
    </row>
    <row r="107" spans="2:6">
      <c r="B107" s="27" t="s">
        <v>868</v>
      </c>
      <c r="C107" s="28" t="s">
        <v>877</v>
      </c>
      <c r="D107" s="32">
        <v>2.6021000000000001</v>
      </c>
      <c r="E107" s="32">
        <v>2.6021000000000001</v>
      </c>
      <c r="F107" s="181"/>
    </row>
    <row r="108" spans="2:6">
      <c r="B108" s="27" t="s">
        <v>869</v>
      </c>
      <c r="C108" s="28" t="s">
        <v>877</v>
      </c>
      <c r="D108" s="32">
        <v>2.2261000000000002</v>
      </c>
      <c r="E108" s="32">
        <v>2.2261000000000002</v>
      </c>
      <c r="F108" s="181"/>
    </row>
    <row r="109" spans="2:6">
      <c r="B109" s="27" t="s">
        <v>870</v>
      </c>
      <c r="C109" s="28" t="s">
        <v>877</v>
      </c>
      <c r="D109" s="32">
        <v>2.7107999999999999</v>
      </c>
      <c r="E109" s="32">
        <v>2.7107999999999999</v>
      </c>
      <c r="F109" s="181"/>
    </row>
    <row r="111" spans="2:6" s="16" customFormat="1" ht="30" customHeight="1">
      <c r="B111" s="370" t="s">
        <v>1284</v>
      </c>
      <c r="C111" s="370"/>
      <c r="D111" s="370"/>
      <c r="E111" s="370"/>
      <c r="F111" s="180"/>
    </row>
    <row r="112" spans="2:6" s="16" customFormat="1" ht="38.25">
      <c r="B112" s="13" t="s">
        <v>860</v>
      </c>
      <c r="C112" s="14" t="s">
        <v>861</v>
      </c>
      <c r="D112" s="15" t="s">
        <v>862</v>
      </c>
      <c r="E112" s="15" t="s">
        <v>863</v>
      </c>
      <c r="F112" s="173"/>
    </row>
    <row r="113" spans="2:6" s="23" customFormat="1">
      <c r="B113" s="24" t="s">
        <v>864</v>
      </c>
      <c r="C113" s="25" t="s">
        <v>865</v>
      </c>
      <c r="D113" s="26">
        <v>6.6986999999999997</v>
      </c>
      <c r="E113" s="26">
        <v>6.6986999999999997</v>
      </c>
      <c r="F113" s="188"/>
    </row>
    <row r="114" spans="2:6">
      <c r="B114" s="27" t="s">
        <v>866</v>
      </c>
      <c r="C114" s="28" t="s">
        <v>865</v>
      </c>
      <c r="D114" s="29">
        <v>4.8244999999999996</v>
      </c>
      <c r="E114" s="29">
        <v>4.8244999999999996</v>
      </c>
      <c r="F114" s="185"/>
    </row>
    <row r="115" spans="2:6">
      <c r="B115" s="27" t="s">
        <v>867</v>
      </c>
      <c r="C115" s="28" t="s">
        <v>865</v>
      </c>
      <c r="D115" s="30">
        <v>2.7349999999999999</v>
      </c>
      <c r="E115" s="30">
        <v>2.7349999999999999</v>
      </c>
      <c r="F115" s="186"/>
    </row>
    <row r="116" spans="2:6">
      <c r="B116" s="27" t="s">
        <v>868</v>
      </c>
      <c r="C116" s="28" t="s">
        <v>865</v>
      </c>
      <c r="D116" s="29">
        <v>1.3622000000000001</v>
      </c>
      <c r="E116" s="29">
        <v>1.3622000000000001</v>
      </c>
      <c r="F116" s="185"/>
    </row>
    <row r="117" spans="2:6">
      <c r="B117" s="27" t="s">
        <v>869</v>
      </c>
      <c r="C117" s="28" t="s">
        <v>865</v>
      </c>
      <c r="D117" s="29">
        <v>0.59130000000000005</v>
      </c>
      <c r="E117" s="29">
        <v>0.59130000000000005</v>
      </c>
      <c r="F117" s="185"/>
    </row>
    <row r="118" spans="2:6">
      <c r="B118" s="27" t="s">
        <v>870</v>
      </c>
      <c r="C118" s="28" t="s">
        <v>865</v>
      </c>
      <c r="D118" s="29">
        <v>4.8765000000000001</v>
      </c>
      <c r="E118" s="29">
        <v>4.8765000000000001</v>
      </c>
      <c r="F118" s="185"/>
    </row>
    <row r="120" spans="2:6" s="16" customFormat="1" ht="30" customHeight="1">
      <c r="B120" s="370" t="s">
        <v>1283</v>
      </c>
      <c r="C120" s="370"/>
      <c r="D120" s="370"/>
      <c r="E120" s="370"/>
      <c r="F120" s="180"/>
    </row>
    <row r="121" spans="2:6" s="16" customFormat="1" ht="38.25">
      <c r="B121" s="13" t="s">
        <v>860</v>
      </c>
      <c r="C121" s="14" t="s">
        <v>861</v>
      </c>
      <c r="D121" s="15" t="s">
        <v>862</v>
      </c>
      <c r="E121" s="15" t="s">
        <v>863</v>
      </c>
      <c r="F121" s="173"/>
    </row>
    <row r="122" spans="2:6" s="23" customFormat="1">
      <c r="B122" s="24" t="s">
        <v>864</v>
      </c>
      <c r="C122" s="25" t="s">
        <v>871</v>
      </c>
      <c r="D122" s="31">
        <v>6.8503999999999996</v>
      </c>
      <c r="E122" s="31">
        <v>6.8503999999999996</v>
      </c>
      <c r="F122" s="184"/>
    </row>
    <row r="123" spans="2:6">
      <c r="B123" s="27" t="s">
        <v>872</v>
      </c>
      <c r="C123" s="28" t="s">
        <v>871</v>
      </c>
      <c r="D123" s="32">
        <v>5.1871999999999998</v>
      </c>
      <c r="E123" s="32">
        <v>5.1871999999999998</v>
      </c>
      <c r="F123" s="181"/>
    </row>
    <row r="124" spans="2:6">
      <c r="B124" s="27" t="s">
        <v>867</v>
      </c>
      <c r="C124" s="28" t="s">
        <v>871</v>
      </c>
      <c r="D124" s="32">
        <v>2.9253</v>
      </c>
      <c r="E124" s="32">
        <v>2.9253</v>
      </c>
      <c r="F124" s="181"/>
    </row>
    <row r="125" spans="2:6" s="23" customFormat="1">
      <c r="B125" s="24" t="s">
        <v>868</v>
      </c>
      <c r="C125" s="25" t="s">
        <v>871</v>
      </c>
      <c r="D125" s="31">
        <v>1.4016</v>
      </c>
      <c r="E125" s="31">
        <v>1.4016</v>
      </c>
      <c r="F125" s="184"/>
    </row>
    <row r="126" spans="2:6" s="23" customFormat="1">
      <c r="B126" s="27" t="s">
        <v>869</v>
      </c>
      <c r="C126" s="25" t="s">
        <v>871</v>
      </c>
      <c r="D126" s="31">
        <v>0.84650000000000003</v>
      </c>
      <c r="E126" s="31">
        <v>0.84650000000000003</v>
      </c>
      <c r="F126" s="184"/>
    </row>
    <row r="127" spans="2:6" s="23" customFormat="1">
      <c r="B127" s="27" t="s">
        <v>870</v>
      </c>
      <c r="C127" s="25" t="s">
        <v>871</v>
      </c>
      <c r="D127" s="31">
        <v>5.0590000000000002</v>
      </c>
      <c r="E127" s="31">
        <v>5.0590000000000002</v>
      </c>
      <c r="F127" s="184"/>
    </row>
    <row r="128" spans="2:6">
      <c r="C128" s="34"/>
      <c r="D128" s="35"/>
      <c r="E128" s="35"/>
      <c r="F128" s="179"/>
    </row>
    <row r="129" spans="2:6" s="16" customFormat="1" ht="30" customHeight="1">
      <c r="B129" s="370" t="s">
        <v>1282</v>
      </c>
      <c r="C129" s="370"/>
      <c r="D129" s="370"/>
      <c r="E129" s="370"/>
      <c r="F129" s="180"/>
    </row>
    <row r="130" spans="2:6" s="16" customFormat="1" ht="38.25">
      <c r="B130" s="13" t="s">
        <v>860</v>
      </c>
      <c r="C130" s="14" t="s">
        <v>861</v>
      </c>
      <c r="D130" s="15" t="s">
        <v>862</v>
      </c>
      <c r="E130" s="15" t="s">
        <v>863</v>
      </c>
      <c r="F130" s="173"/>
    </row>
    <row r="131" spans="2:6">
      <c r="B131" s="18">
        <v>44110</v>
      </c>
      <c r="C131" s="17">
        <v>1008.0658</v>
      </c>
      <c r="D131" s="17">
        <v>1.8967000000000001</v>
      </c>
      <c r="E131" s="17">
        <v>1.8967000000000001</v>
      </c>
      <c r="F131" s="174"/>
    </row>
    <row r="132" spans="2:6">
      <c r="B132" s="18">
        <v>44117</v>
      </c>
      <c r="C132" s="17">
        <v>1008.0658</v>
      </c>
      <c r="D132" s="17">
        <v>2.6737000000000002</v>
      </c>
      <c r="E132" s="17">
        <v>2.6737000000000002</v>
      </c>
      <c r="F132" s="174"/>
    </row>
    <row r="133" spans="2:6">
      <c r="B133" s="18">
        <v>44124</v>
      </c>
      <c r="C133" s="17">
        <v>1008.0658</v>
      </c>
      <c r="D133" s="17">
        <v>1.6747000000000001</v>
      </c>
      <c r="E133" s="17">
        <v>1.6747000000000001</v>
      </c>
      <c r="F133" s="174"/>
    </row>
    <row r="134" spans="2:6">
      <c r="B134" s="18">
        <v>44131</v>
      </c>
      <c r="C134" s="17">
        <v>1008.0658</v>
      </c>
      <c r="D134" s="17">
        <v>0.65410000000000001</v>
      </c>
      <c r="E134" s="17">
        <v>0.65410000000000001</v>
      </c>
      <c r="F134" s="174"/>
    </row>
    <row r="135" spans="2:6">
      <c r="B135" s="18">
        <v>44138</v>
      </c>
      <c r="C135" s="17">
        <v>1008.0658</v>
      </c>
      <c r="D135" s="17">
        <v>0.91839999999999999</v>
      </c>
      <c r="E135" s="17">
        <v>0.91839999999999999</v>
      </c>
      <c r="F135" s="174"/>
    </row>
    <row r="136" spans="2:6">
      <c r="B136" s="18">
        <v>44145</v>
      </c>
      <c r="C136" s="17">
        <v>1008.0658</v>
      </c>
      <c r="D136" s="17">
        <v>1.1889000000000001</v>
      </c>
      <c r="E136" s="17">
        <v>1.1889000000000001</v>
      </c>
      <c r="F136" s="174"/>
    </row>
    <row r="137" spans="2:6">
      <c r="B137" s="18">
        <v>44152</v>
      </c>
      <c r="C137" s="17">
        <v>1008.0658</v>
      </c>
      <c r="D137" s="17">
        <v>1.0438000000000001</v>
      </c>
      <c r="E137" s="17">
        <v>1.0438000000000001</v>
      </c>
      <c r="F137" s="174"/>
    </row>
    <row r="138" spans="2:6" s="23" customFormat="1">
      <c r="B138" s="21">
        <v>44159</v>
      </c>
      <c r="C138" s="22">
        <v>1008.0658</v>
      </c>
      <c r="D138" s="22">
        <v>1.6268</v>
      </c>
      <c r="E138" s="22">
        <v>1.6268</v>
      </c>
      <c r="F138" s="189"/>
    </row>
    <row r="139" spans="2:6">
      <c r="B139" s="18">
        <v>44166</v>
      </c>
      <c r="C139" s="17">
        <v>1008.0658</v>
      </c>
      <c r="D139" s="17">
        <v>0.4415</v>
      </c>
      <c r="E139" s="17">
        <v>0.4415</v>
      </c>
      <c r="F139" s="174"/>
    </row>
    <row r="140" spans="2:6" s="23" customFormat="1">
      <c r="B140" s="21">
        <v>44173</v>
      </c>
      <c r="C140" s="22">
        <v>1008.0658</v>
      </c>
      <c r="D140" s="22">
        <v>0.4526</v>
      </c>
      <c r="E140" s="22">
        <v>0.4526</v>
      </c>
      <c r="F140" s="189"/>
    </row>
    <row r="141" spans="2:6">
      <c r="B141" s="18">
        <v>44180</v>
      </c>
      <c r="C141" s="17">
        <v>1008.0658</v>
      </c>
      <c r="D141" s="17">
        <v>0.43440000000000001</v>
      </c>
      <c r="E141" s="17">
        <v>0.43440000000000001</v>
      </c>
      <c r="F141" s="174"/>
    </row>
    <row r="142" spans="2:6">
      <c r="B142" s="18">
        <v>44187</v>
      </c>
      <c r="C142" s="17">
        <v>1008.0658</v>
      </c>
      <c r="D142" s="17">
        <v>0.61580000000000001</v>
      </c>
      <c r="E142" s="17">
        <v>0.61580000000000001</v>
      </c>
      <c r="F142" s="174"/>
    </row>
    <row r="143" spans="2:6">
      <c r="B143" s="18">
        <v>44194</v>
      </c>
      <c r="C143" s="17">
        <v>1008.0658</v>
      </c>
      <c r="D143" s="17">
        <v>0.88770000000000004</v>
      </c>
      <c r="E143" s="17">
        <v>0.88770000000000004</v>
      </c>
      <c r="F143" s="174"/>
    </row>
    <row r="144" spans="2:6">
      <c r="B144" s="18">
        <v>44201</v>
      </c>
      <c r="C144" s="17">
        <v>1008.0658</v>
      </c>
      <c r="D144" s="17">
        <v>1.2538</v>
      </c>
      <c r="E144" s="17">
        <v>1.2538</v>
      </c>
      <c r="F144" s="174"/>
    </row>
    <row r="145" spans="2:6">
      <c r="B145" s="18">
        <v>44243</v>
      </c>
      <c r="C145" s="17">
        <v>1008.0658</v>
      </c>
      <c r="D145" s="17">
        <v>0.39839999999999998</v>
      </c>
      <c r="E145" s="17">
        <v>0.39839999999999998</v>
      </c>
      <c r="F145" s="174"/>
    </row>
    <row r="146" spans="2:6">
      <c r="B146" s="18">
        <v>44250</v>
      </c>
      <c r="C146" s="17">
        <v>1008.0658</v>
      </c>
      <c r="D146" s="17">
        <v>0.20399999999999999</v>
      </c>
      <c r="E146" s="17">
        <v>0.20399999999999999</v>
      </c>
      <c r="F146" s="174"/>
    </row>
    <row r="147" spans="2:6">
      <c r="B147" s="18">
        <v>44257</v>
      </c>
      <c r="C147" s="17">
        <v>1008.0658</v>
      </c>
      <c r="D147" s="17">
        <v>0.63890000000000002</v>
      </c>
      <c r="E147" s="17">
        <v>0.63890000000000002</v>
      </c>
      <c r="F147" s="174"/>
    </row>
    <row r="148" spans="2:6">
      <c r="B148" s="18">
        <v>44264</v>
      </c>
      <c r="C148" s="17">
        <v>1008.0658</v>
      </c>
      <c r="D148" s="17">
        <v>0.6754</v>
      </c>
      <c r="E148" s="17">
        <v>0.6754</v>
      </c>
      <c r="F148" s="174"/>
    </row>
    <row r="149" spans="2:6">
      <c r="B149" s="18">
        <v>44271</v>
      </c>
      <c r="C149" s="17">
        <v>1008.0658</v>
      </c>
      <c r="D149" s="17">
        <v>0.12659999999999999</v>
      </c>
      <c r="E149" s="17">
        <v>0.12659999999999999</v>
      </c>
      <c r="F149" s="174"/>
    </row>
    <row r="150" spans="2:6">
      <c r="B150" s="18">
        <v>44278</v>
      </c>
      <c r="C150" s="17">
        <v>1008.0658</v>
      </c>
      <c r="D150" s="17">
        <v>2.0487000000000002</v>
      </c>
      <c r="E150" s="17">
        <v>2.0487000000000002</v>
      </c>
      <c r="F150" s="174"/>
    </row>
    <row r="151" spans="2:6">
      <c r="B151" s="18">
        <v>44285</v>
      </c>
      <c r="C151" s="17">
        <v>1008.0658</v>
      </c>
      <c r="D151" s="17">
        <v>1.3191999999999999</v>
      </c>
      <c r="E151" s="17">
        <v>1.3191999999999999</v>
      </c>
      <c r="F151" s="174"/>
    </row>
    <row r="153" spans="2:6" s="16" customFormat="1" ht="30" customHeight="1">
      <c r="B153" s="370" t="s">
        <v>1281</v>
      </c>
      <c r="C153" s="370"/>
      <c r="D153" s="370"/>
      <c r="E153" s="370"/>
      <c r="F153" s="180"/>
    </row>
    <row r="154" spans="2:6" s="16" customFormat="1" ht="38.25">
      <c r="B154" s="13" t="s">
        <v>860</v>
      </c>
      <c r="C154" s="14" t="s">
        <v>861</v>
      </c>
      <c r="D154" s="15" t="s">
        <v>862</v>
      </c>
      <c r="E154" s="15" t="s">
        <v>863</v>
      </c>
      <c r="F154" s="173"/>
    </row>
    <row r="155" spans="2:6">
      <c r="B155" s="18">
        <v>44110</v>
      </c>
      <c r="C155" s="17">
        <v>1008.0658</v>
      </c>
      <c r="D155" s="17">
        <v>1.9312</v>
      </c>
      <c r="E155" s="17">
        <v>1.9312</v>
      </c>
      <c r="F155" s="174"/>
    </row>
    <row r="156" spans="2:6">
      <c r="B156" s="18">
        <v>44117</v>
      </c>
      <c r="C156" s="17">
        <v>1008.0658</v>
      </c>
      <c r="D156" s="17">
        <v>2.7080000000000002</v>
      </c>
      <c r="E156" s="17">
        <v>2.7080000000000002</v>
      </c>
      <c r="F156" s="174"/>
    </row>
    <row r="157" spans="2:6">
      <c r="B157" s="18">
        <v>44124</v>
      </c>
      <c r="C157" s="17">
        <v>1008.0658</v>
      </c>
      <c r="D157" s="17">
        <v>1.7090000000000001</v>
      </c>
      <c r="E157" s="17">
        <v>1.7090000000000001</v>
      </c>
      <c r="F157" s="174"/>
    </row>
    <row r="158" spans="2:6">
      <c r="B158" s="18">
        <v>44131</v>
      </c>
      <c r="C158" s="17">
        <v>1008.0658</v>
      </c>
      <c r="D158" s="17">
        <v>0.68769999999999998</v>
      </c>
      <c r="E158" s="17">
        <v>0.68769999999999998</v>
      </c>
      <c r="F158" s="174"/>
    </row>
    <row r="159" spans="2:6">
      <c r="B159" s="18">
        <v>44138</v>
      </c>
      <c r="C159" s="17">
        <v>1008.0658</v>
      </c>
      <c r="D159" s="17">
        <v>0.95250000000000001</v>
      </c>
      <c r="E159" s="17">
        <v>0.95250000000000001</v>
      </c>
      <c r="F159" s="174"/>
    </row>
    <row r="160" spans="2:6">
      <c r="B160" s="18">
        <v>44145</v>
      </c>
      <c r="C160" s="17">
        <v>1008.0658</v>
      </c>
      <c r="D160" s="17">
        <v>1.2233000000000001</v>
      </c>
      <c r="E160" s="17">
        <v>1.2233000000000001</v>
      </c>
      <c r="F160" s="174"/>
    </row>
    <row r="161" spans="2:6">
      <c r="B161" s="18">
        <v>44152</v>
      </c>
      <c r="C161" s="17">
        <v>1008.0658</v>
      </c>
      <c r="D161" s="17">
        <v>1.0791999999999999</v>
      </c>
      <c r="E161" s="17">
        <v>1.0791999999999999</v>
      </c>
      <c r="F161" s="174"/>
    </row>
    <row r="162" spans="2:6">
      <c r="B162" s="18">
        <v>44159</v>
      </c>
      <c r="C162" s="17">
        <v>1008.0658</v>
      </c>
      <c r="D162" s="17">
        <v>1.81</v>
      </c>
      <c r="E162" s="17">
        <v>1.81</v>
      </c>
      <c r="F162" s="174"/>
    </row>
    <row r="163" spans="2:6">
      <c r="B163" s="18">
        <v>44166</v>
      </c>
      <c r="C163" s="17">
        <v>1008.0658</v>
      </c>
      <c r="D163" s="17">
        <v>0.60040000000000004</v>
      </c>
      <c r="E163" s="17">
        <v>0.60040000000000004</v>
      </c>
      <c r="F163" s="174"/>
    </row>
    <row r="164" spans="2:6">
      <c r="B164" s="18">
        <v>44173</v>
      </c>
      <c r="C164" s="17">
        <v>1008.0658</v>
      </c>
      <c r="D164" s="17">
        <v>0.48670000000000002</v>
      </c>
      <c r="E164" s="17">
        <v>0.48670000000000002</v>
      </c>
      <c r="F164" s="174"/>
    </row>
    <row r="165" spans="2:6">
      <c r="B165" s="18">
        <v>44180</v>
      </c>
      <c r="C165" s="17">
        <v>1008.0658</v>
      </c>
      <c r="D165" s="17">
        <v>0.46939999999999998</v>
      </c>
      <c r="E165" s="17">
        <v>0.46939999999999998</v>
      </c>
      <c r="F165" s="174"/>
    </row>
    <row r="166" spans="2:6">
      <c r="B166" s="18">
        <v>44187</v>
      </c>
      <c r="C166" s="17">
        <v>1008.0658</v>
      </c>
      <c r="D166" s="17">
        <v>0.65539999999999998</v>
      </c>
      <c r="E166" s="17">
        <v>0.65539999999999998</v>
      </c>
      <c r="F166" s="174"/>
    </row>
    <row r="167" spans="2:6">
      <c r="B167" s="18">
        <v>44194</v>
      </c>
      <c r="C167" s="17">
        <v>1008.0658</v>
      </c>
      <c r="D167" s="17">
        <v>0.92849999999999999</v>
      </c>
      <c r="E167" s="17">
        <v>0.92849999999999999</v>
      </c>
      <c r="F167" s="174"/>
    </row>
    <row r="168" spans="2:6">
      <c r="B168" s="18">
        <v>44201</v>
      </c>
      <c r="C168" s="17">
        <v>1008.0658</v>
      </c>
      <c r="D168" s="17">
        <v>1.2875000000000001</v>
      </c>
      <c r="E168" s="17">
        <v>1.2875000000000001</v>
      </c>
      <c r="F168" s="174"/>
    </row>
    <row r="169" spans="2:6">
      <c r="B169" s="18">
        <v>44243</v>
      </c>
      <c r="C169" s="17">
        <v>1008.0658</v>
      </c>
      <c r="D169" s="17">
        <v>0.62439999999999996</v>
      </c>
      <c r="E169" s="17">
        <v>0.62439999999999996</v>
      </c>
      <c r="F169" s="174"/>
    </row>
    <row r="170" spans="2:6">
      <c r="B170" s="18">
        <v>44250</v>
      </c>
      <c r="C170" s="17">
        <v>1008.0658</v>
      </c>
      <c r="D170" s="17">
        <v>0.24540000000000001</v>
      </c>
      <c r="E170" s="17">
        <v>0.24540000000000001</v>
      </c>
      <c r="F170" s="174"/>
    </row>
    <row r="171" spans="2:6">
      <c r="B171" s="18">
        <v>44257</v>
      </c>
      <c r="C171" s="17">
        <v>1008.0658</v>
      </c>
      <c r="D171" s="17">
        <v>0.67859999999999998</v>
      </c>
      <c r="E171" s="17">
        <v>0.67859999999999998</v>
      </c>
      <c r="F171" s="174"/>
    </row>
    <row r="172" spans="2:6">
      <c r="B172" s="18">
        <v>44264</v>
      </c>
      <c r="C172" s="17">
        <v>1008.0658</v>
      </c>
      <c r="D172" s="17">
        <v>0.70960000000000001</v>
      </c>
      <c r="E172" s="17">
        <v>0.70960000000000001</v>
      </c>
      <c r="F172" s="174"/>
    </row>
    <row r="173" spans="2:6">
      <c r="B173" s="18">
        <v>44271</v>
      </c>
      <c r="C173" s="17">
        <v>1008.0658</v>
      </c>
      <c r="D173" s="17">
        <v>0.16170000000000001</v>
      </c>
      <c r="E173" s="17">
        <v>0.16170000000000001</v>
      </c>
      <c r="F173" s="174"/>
    </row>
    <row r="174" spans="2:6">
      <c r="B174" s="18">
        <v>44278</v>
      </c>
      <c r="C174" s="17">
        <v>1008.0658</v>
      </c>
      <c r="D174" s="17">
        <v>2.0832999999999999</v>
      </c>
      <c r="E174" s="17">
        <v>2.0832999999999999</v>
      </c>
      <c r="F174" s="174"/>
    </row>
    <row r="175" spans="2:6">
      <c r="B175" s="18">
        <v>44285</v>
      </c>
      <c r="C175" s="17">
        <v>1008.0658</v>
      </c>
      <c r="D175" s="17">
        <v>1.3766</v>
      </c>
      <c r="E175" s="17">
        <v>1.3766</v>
      </c>
      <c r="F175" s="174"/>
    </row>
    <row r="176" spans="2:6">
      <c r="B176" s="19"/>
      <c r="C176" s="20"/>
      <c r="D176" s="20"/>
      <c r="E176" s="35"/>
      <c r="F176" s="179"/>
    </row>
    <row r="177" spans="2:6" s="16" customFormat="1" ht="30" customHeight="1">
      <c r="B177" s="370" t="s">
        <v>1280</v>
      </c>
      <c r="C177" s="370"/>
      <c r="D177" s="370"/>
      <c r="E177" s="370"/>
      <c r="F177" s="180"/>
    </row>
    <row r="178" spans="2:6" s="16" customFormat="1" ht="38.25">
      <c r="B178" s="13" t="s">
        <v>860</v>
      </c>
      <c r="C178" s="14" t="s">
        <v>861</v>
      </c>
      <c r="D178" s="15" t="s">
        <v>862</v>
      </c>
      <c r="E178" s="15" t="s">
        <v>863</v>
      </c>
      <c r="F178" s="173"/>
    </row>
    <row r="179" spans="2:6" ht="15.75" customHeight="1">
      <c r="B179" s="18">
        <v>44110</v>
      </c>
      <c r="C179" s="17">
        <v>10.3758</v>
      </c>
      <c r="D179" s="17">
        <v>1.18E-2</v>
      </c>
      <c r="E179" s="17">
        <v>1.18E-2</v>
      </c>
      <c r="F179" s="174"/>
    </row>
    <row r="180" spans="2:6" ht="15.75" customHeight="1">
      <c r="B180" s="18">
        <v>44117</v>
      </c>
      <c r="C180" s="17">
        <v>10.3758</v>
      </c>
      <c r="D180" s="17">
        <v>1.32E-2</v>
      </c>
      <c r="E180" s="17">
        <v>1.32E-2</v>
      </c>
      <c r="F180" s="174"/>
    </row>
    <row r="181" spans="2:6" ht="15.75" customHeight="1">
      <c r="B181" s="18">
        <v>44124</v>
      </c>
      <c r="C181" s="17">
        <v>10.3758</v>
      </c>
      <c r="D181" s="17">
        <v>1.12E-2</v>
      </c>
      <c r="E181" s="17">
        <v>1.12E-2</v>
      </c>
      <c r="F181" s="174"/>
    </row>
    <row r="182" spans="2:6" ht="15.75" customHeight="1">
      <c r="B182" s="18">
        <v>44131</v>
      </c>
      <c r="C182" s="17">
        <v>10.3758</v>
      </c>
      <c r="D182" s="17">
        <v>5.4999999999999997E-3</v>
      </c>
      <c r="E182" s="17">
        <v>5.4999999999999997E-3</v>
      </c>
      <c r="F182" s="174"/>
    </row>
    <row r="183" spans="2:6" ht="15.75" customHeight="1">
      <c r="B183" s="18">
        <v>44138</v>
      </c>
      <c r="C183" s="17">
        <v>10.3758</v>
      </c>
      <c r="D183" s="17">
        <v>6.4999999999999997E-3</v>
      </c>
      <c r="E183" s="17">
        <v>6.4999999999999997E-3</v>
      </c>
      <c r="F183" s="174"/>
    </row>
    <row r="184" spans="2:6" ht="15.75" customHeight="1">
      <c r="B184" s="18">
        <v>44145</v>
      </c>
      <c r="C184" s="17">
        <v>10.3758</v>
      </c>
      <c r="D184" s="17">
        <v>7.3000000000000001E-3</v>
      </c>
      <c r="E184" s="17">
        <v>7.3000000000000001E-3</v>
      </c>
      <c r="F184" s="174"/>
    </row>
    <row r="185" spans="2:6" ht="15.75" customHeight="1">
      <c r="B185" s="18">
        <v>44152</v>
      </c>
      <c r="C185" s="17">
        <v>10.3758</v>
      </c>
      <c r="D185" s="17">
        <v>7.1999999999999998E-3</v>
      </c>
      <c r="E185" s="17">
        <v>7.1999999999999998E-3</v>
      </c>
      <c r="F185" s="174"/>
    </row>
    <row r="186" spans="2:6" ht="15.75" customHeight="1">
      <c r="B186" s="18">
        <v>44159</v>
      </c>
      <c r="C186" s="17">
        <v>10.3758</v>
      </c>
      <c r="D186" s="17">
        <v>1.01E-2</v>
      </c>
      <c r="E186" s="17">
        <v>1.01E-2</v>
      </c>
      <c r="F186" s="174"/>
    </row>
    <row r="187" spans="2:6" ht="15.75" customHeight="1">
      <c r="B187" s="18">
        <v>44166</v>
      </c>
      <c r="C187" s="17">
        <v>10.3758</v>
      </c>
      <c r="D187" s="17">
        <v>4.7999999999999996E-3</v>
      </c>
      <c r="E187" s="17">
        <v>4.7999999999999996E-3</v>
      </c>
      <c r="F187" s="174"/>
    </row>
    <row r="188" spans="2:6" ht="15.75" customHeight="1">
      <c r="B188" s="18">
        <v>44173</v>
      </c>
      <c r="C188" s="17">
        <v>10.3758</v>
      </c>
      <c r="D188" s="17">
        <v>3.0999999999999999E-3</v>
      </c>
      <c r="E188" s="17">
        <v>3.0999999999999999E-3</v>
      </c>
      <c r="F188" s="174"/>
    </row>
    <row r="189" spans="2:6" ht="15.75" customHeight="1">
      <c r="B189" s="18">
        <v>44180</v>
      </c>
      <c r="C189" s="17">
        <v>10.3758</v>
      </c>
      <c r="D189" s="17">
        <v>5.1999999999999998E-3</v>
      </c>
      <c r="E189" s="17">
        <v>5.1999999999999998E-3</v>
      </c>
      <c r="F189" s="174"/>
    </row>
    <row r="190" spans="2:6" ht="15.75" customHeight="1">
      <c r="B190" s="18">
        <v>44187</v>
      </c>
      <c r="C190" s="17">
        <v>10.3758</v>
      </c>
      <c r="D190" s="17">
        <v>4.3E-3</v>
      </c>
      <c r="E190" s="17">
        <v>4.3E-3</v>
      </c>
      <c r="F190" s="174"/>
    </row>
    <row r="191" spans="2:6" ht="15.75" customHeight="1">
      <c r="B191" s="18">
        <v>44194</v>
      </c>
      <c r="C191" s="17">
        <v>10.3758</v>
      </c>
      <c r="D191" s="17">
        <v>5.7000000000000002E-3</v>
      </c>
      <c r="E191" s="17">
        <v>5.7000000000000002E-3</v>
      </c>
      <c r="F191" s="174"/>
    </row>
    <row r="192" spans="2:6" ht="15.75" customHeight="1">
      <c r="B192" s="18">
        <v>44201</v>
      </c>
      <c r="C192" s="17">
        <v>10.3758</v>
      </c>
      <c r="D192" s="17">
        <v>9.7000000000000003E-3</v>
      </c>
      <c r="E192" s="17">
        <v>9.7000000000000003E-3</v>
      </c>
      <c r="F192" s="174"/>
    </row>
    <row r="193" spans="2:6" ht="15.75" customHeight="1">
      <c r="B193" s="18">
        <v>44208</v>
      </c>
      <c r="C193" s="17">
        <v>10.3758</v>
      </c>
      <c r="D193" s="17">
        <v>1.2999999999999999E-3</v>
      </c>
      <c r="E193" s="17">
        <v>1.2999999999999999E-3</v>
      </c>
      <c r="F193" s="174"/>
    </row>
    <row r="194" spans="2:6" ht="15.75" customHeight="1">
      <c r="B194" s="18">
        <v>44223</v>
      </c>
      <c r="C194" s="17">
        <v>10.3758</v>
      </c>
      <c r="D194" s="17">
        <v>2.2000000000000001E-3</v>
      </c>
      <c r="E194" s="17">
        <v>2.2000000000000001E-3</v>
      </c>
      <c r="F194" s="174"/>
    </row>
    <row r="195" spans="2:6" ht="15.75" customHeight="1">
      <c r="B195" s="18">
        <v>44229</v>
      </c>
      <c r="C195" s="17">
        <v>10.3758</v>
      </c>
      <c r="D195" s="17">
        <v>5.1000000000000004E-3</v>
      </c>
      <c r="E195" s="17">
        <v>5.1000000000000004E-3</v>
      </c>
      <c r="F195" s="174"/>
    </row>
    <row r="196" spans="2:6" ht="15.75" customHeight="1">
      <c r="B196" s="18">
        <v>44236</v>
      </c>
      <c r="C196" s="17">
        <v>10.3758</v>
      </c>
      <c r="D196" s="17">
        <v>5.0000000000000001E-3</v>
      </c>
      <c r="E196" s="17">
        <v>5.0000000000000001E-3</v>
      </c>
      <c r="F196" s="174"/>
    </row>
    <row r="197" spans="2:6" ht="15.75" customHeight="1">
      <c r="B197" s="18">
        <v>44243</v>
      </c>
      <c r="C197" s="17">
        <v>10.3758</v>
      </c>
      <c r="D197" s="17">
        <v>9.4999999999999998E-3</v>
      </c>
      <c r="E197" s="17">
        <v>9.4999999999999998E-3</v>
      </c>
      <c r="F197" s="174"/>
    </row>
    <row r="198" spans="2:6" ht="15.75" customHeight="1">
      <c r="B198" s="18">
        <v>44250</v>
      </c>
      <c r="C198" s="17">
        <v>10.3758</v>
      </c>
      <c r="D198" s="17">
        <v>5.1999999999999998E-3</v>
      </c>
      <c r="E198" s="17">
        <v>5.1999999999999998E-3</v>
      </c>
      <c r="F198" s="174"/>
    </row>
    <row r="199" spans="2:6" ht="15.75" customHeight="1">
      <c r="B199" s="18">
        <v>44257</v>
      </c>
      <c r="C199" s="17">
        <v>10.3758</v>
      </c>
      <c r="D199" s="17">
        <v>5.1000000000000004E-3</v>
      </c>
      <c r="E199" s="17">
        <v>5.1000000000000004E-3</v>
      </c>
      <c r="F199" s="174"/>
    </row>
    <row r="200" spans="2:6" ht="15.75" customHeight="1">
      <c r="B200" s="18">
        <v>44264</v>
      </c>
      <c r="C200" s="17">
        <v>10.3758</v>
      </c>
      <c r="D200" s="17">
        <v>5.1000000000000004E-3</v>
      </c>
      <c r="E200" s="17">
        <v>5.1000000000000004E-3</v>
      </c>
      <c r="F200" s="174"/>
    </row>
    <row r="201" spans="2:6" ht="15.75" customHeight="1">
      <c r="B201" s="18">
        <v>44271</v>
      </c>
      <c r="C201" s="17">
        <v>10.3758</v>
      </c>
      <c r="D201" s="17">
        <v>3.5000000000000001E-3</v>
      </c>
      <c r="E201" s="17">
        <v>3.5000000000000001E-3</v>
      </c>
      <c r="F201" s="174"/>
    </row>
    <row r="202" spans="2:6" ht="15.75" customHeight="1">
      <c r="B202" s="18">
        <v>44278</v>
      </c>
      <c r="C202" s="17">
        <v>10.3758</v>
      </c>
      <c r="D202" s="17">
        <v>1.0500000000000001E-2</v>
      </c>
      <c r="E202" s="17">
        <v>1.0500000000000001E-2</v>
      </c>
      <c r="F202" s="174"/>
    </row>
    <row r="203" spans="2:6" ht="15.75" customHeight="1">
      <c r="B203" s="18">
        <v>44285</v>
      </c>
      <c r="C203" s="17">
        <v>10.3758</v>
      </c>
      <c r="D203" s="17">
        <v>9.9000000000000008E-3</v>
      </c>
      <c r="E203" s="17">
        <v>9.9000000000000008E-3</v>
      </c>
      <c r="F203" s="174"/>
    </row>
    <row r="205" spans="2:6" s="16" customFormat="1" ht="30" customHeight="1">
      <c r="B205" s="370" t="s">
        <v>1279</v>
      </c>
      <c r="C205" s="370"/>
      <c r="D205" s="370"/>
      <c r="E205" s="370"/>
      <c r="F205" s="180"/>
    </row>
    <row r="206" spans="2:6" s="16" customFormat="1" ht="38.25">
      <c r="B206" s="13" t="s">
        <v>860</v>
      </c>
      <c r="C206" s="14" t="s">
        <v>861</v>
      </c>
      <c r="D206" s="15" t="s">
        <v>862</v>
      </c>
      <c r="E206" s="15" t="s">
        <v>863</v>
      </c>
      <c r="F206" s="173"/>
    </row>
    <row r="207" spans="2:6">
      <c r="B207" s="18">
        <v>44110</v>
      </c>
      <c r="C207" s="17">
        <v>10.4023</v>
      </c>
      <c r="D207" s="17">
        <v>1.2800000000000001E-2</v>
      </c>
      <c r="E207" s="17">
        <v>1.2800000000000001E-2</v>
      </c>
      <c r="F207" s="174"/>
    </row>
    <row r="208" spans="2:6">
      <c r="B208" s="18">
        <v>44117</v>
      </c>
      <c r="C208" s="17">
        <v>10.4023</v>
      </c>
      <c r="D208" s="17">
        <v>1.43E-2</v>
      </c>
      <c r="E208" s="17">
        <v>1.43E-2</v>
      </c>
      <c r="F208" s="174"/>
    </row>
    <row r="209" spans="2:6">
      <c r="B209" s="18">
        <v>44124</v>
      </c>
      <c r="C209" s="17">
        <v>10.4023</v>
      </c>
      <c r="D209" s="17">
        <v>1.23E-2</v>
      </c>
      <c r="E209" s="17">
        <v>1.23E-2</v>
      </c>
      <c r="F209" s="174"/>
    </row>
    <row r="210" spans="2:6">
      <c r="B210" s="18">
        <v>44131</v>
      </c>
      <c r="C210" s="17">
        <v>10.4023</v>
      </c>
      <c r="D210" s="17">
        <v>7.1000000000000004E-3</v>
      </c>
      <c r="E210" s="17">
        <v>7.1000000000000004E-3</v>
      </c>
      <c r="F210" s="174"/>
    </row>
    <row r="211" spans="2:6">
      <c r="B211" s="18">
        <v>44138</v>
      </c>
      <c r="C211" s="17">
        <v>10.4023</v>
      </c>
      <c r="D211" s="17">
        <v>8.3000000000000001E-3</v>
      </c>
      <c r="E211" s="17">
        <v>8.3000000000000001E-3</v>
      </c>
      <c r="F211" s="174"/>
    </row>
    <row r="212" spans="2:6">
      <c r="B212" s="18">
        <v>44145</v>
      </c>
      <c r="C212" s="17">
        <v>10.4023</v>
      </c>
      <c r="D212" s="17">
        <v>8.8999999999999999E-3</v>
      </c>
      <c r="E212" s="17">
        <v>8.8999999999999999E-3</v>
      </c>
      <c r="F212" s="174"/>
    </row>
    <row r="213" spans="2:6">
      <c r="B213" s="18">
        <v>44152</v>
      </c>
      <c r="C213" s="17">
        <v>10.4023</v>
      </c>
      <c r="D213" s="17">
        <v>8.8000000000000005E-3</v>
      </c>
      <c r="E213" s="17">
        <v>8.8000000000000005E-3</v>
      </c>
      <c r="F213" s="174"/>
    </row>
    <row r="214" spans="2:6">
      <c r="B214" s="18">
        <v>44159</v>
      </c>
      <c r="C214" s="17">
        <v>10.4023</v>
      </c>
      <c r="D214" s="17">
        <v>1.1900000000000001E-2</v>
      </c>
      <c r="E214" s="17">
        <v>1.1900000000000001E-2</v>
      </c>
      <c r="F214" s="174"/>
    </row>
    <row r="215" spans="2:6">
      <c r="B215" s="18">
        <v>44166</v>
      </c>
      <c r="C215" s="17">
        <v>10.4023</v>
      </c>
      <c r="D215" s="17">
        <v>6.4000000000000003E-3</v>
      </c>
      <c r="E215" s="17">
        <v>6.4000000000000003E-3</v>
      </c>
      <c r="F215" s="174"/>
    </row>
    <row r="216" spans="2:6">
      <c r="B216" s="18">
        <v>44173</v>
      </c>
      <c r="C216" s="17">
        <v>10.4023</v>
      </c>
      <c r="D216" s="17">
        <v>5.7000000000000002E-3</v>
      </c>
      <c r="E216" s="17">
        <v>5.7000000000000002E-3</v>
      </c>
      <c r="F216" s="174"/>
    </row>
    <row r="217" spans="2:6">
      <c r="B217" s="18">
        <v>44180</v>
      </c>
      <c r="C217" s="17">
        <v>10.4023</v>
      </c>
      <c r="D217" s="17">
        <v>7.9000000000000008E-3</v>
      </c>
      <c r="E217" s="17">
        <v>7.9000000000000008E-3</v>
      </c>
      <c r="F217" s="174"/>
    </row>
    <row r="218" spans="2:6">
      <c r="B218" s="18">
        <v>44187</v>
      </c>
      <c r="C218" s="17">
        <v>10.4023</v>
      </c>
      <c r="D218" s="17">
        <v>6.0000000000000001E-3</v>
      </c>
      <c r="E218" s="17">
        <v>6.0000000000000001E-3</v>
      </c>
      <c r="F218" s="174"/>
    </row>
    <row r="219" spans="2:6">
      <c r="B219" s="18">
        <v>44194</v>
      </c>
      <c r="C219" s="17">
        <v>10.4023</v>
      </c>
      <c r="D219" s="17">
        <v>7.7000000000000002E-3</v>
      </c>
      <c r="E219" s="17">
        <v>7.7000000000000002E-3</v>
      </c>
      <c r="F219" s="174"/>
    </row>
    <row r="220" spans="2:6">
      <c r="B220" s="18">
        <v>44201</v>
      </c>
      <c r="C220" s="17">
        <v>10.4023</v>
      </c>
      <c r="D220" s="17">
        <v>1.1299999999999999E-2</v>
      </c>
      <c r="E220" s="17">
        <v>1.1299999999999999E-2</v>
      </c>
      <c r="F220" s="174"/>
    </row>
    <row r="221" spans="2:6">
      <c r="B221" s="18">
        <v>44208</v>
      </c>
      <c r="C221" s="17">
        <v>10.4023</v>
      </c>
      <c r="D221" s="17">
        <v>2.8999999999999998E-3</v>
      </c>
      <c r="E221" s="17">
        <v>2.8999999999999998E-3</v>
      </c>
      <c r="F221" s="174"/>
    </row>
    <row r="222" spans="2:6">
      <c r="B222" s="18">
        <v>44223</v>
      </c>
      <c r="C222" s="17">
        <v>10.4023</v>
      </c>
      <c r="D222" s="17">
        <v>5.7999999999999996E-3</v>
      </c>
      <c r="E222" s="17">
        <v>5.7999999999999996E-3</v>
      </c>
      <c r="F222" s="174"/>
    </row>
    <row r="223" spans="2:6">
      <c r="B223" s="18">
        <v>44229</v>
      </c>
      <c r="C223" s="17">
        <v>10.4023</v>
      </c>
      <c r="D223" s="17">
        <v>6.4000000000000003E-3</v>
      </c>
      <c r="E223" s="17">
        <v>6.4000000000000003E-3</v>
      </c>
      <c r="F223" s="174"/>
    </row>
    <row r="224" spans="2:6">
      <c r="B224" s="18">
        <v>44236</v>
      </c>
      <c r="C224" s="17">
        <v>10.4023</v>
      </c>
      <c r="D224" s="17">
        <v>6.7000000000000002E-3</v>
      </c>
      <c r="E224" s="17">
        <v>6.7000000000000002E-3</v>
      </c>
      <c r="F224" s="174"/>
    </row>
    <row r="225" spans="2:6">
      <c r="B225" s="18">
        <v>44243</v>
      </c>
      <c r="C225" s="17">
        <v>10.4023</v>
      </c>
      <c r="D225" s="17">
        <v>1.11E-2</v>
      </c>
      <c r="E225" s="17">
        <v>1.11E-2</v>
      </c>
      <c r="F225" s="174"/>
    </row>
    <row r="226" spans="2:6">
      <c r="B226" s="18">
        <v>44250</v>
      </c>
      <c r="C226" s="17">
        <v>10.4023</v>
      </c>
      <c r="D226" s="17">
        <v>6.7999999999999996E-3</v>
      </c>
      <c r="E226" s="17">
        <v>6.7999999999999996E-3</v>
      </c>
      <c r="F226" s="174"/>
    </row>
    <row r="227" spans="2:6">
      <c r="B227" s="18">
        <v>44257</v>
      </c>
      <c r="C227" s="17">
        <v>10.4023</v>
      </c>
      <c r="D227" s="17">
        <v>6.7999999999999996E-3</v>
      </c>
      <c r="E227" s="17">
        <v>6.7999999999999996E-3</v>
      </c>
      <c r="F227" s="174"/>
    </row>
    <row r="228" spans="2:6">
      <c r="B228" s="18">
        <v>44264</v>
      </c>
      <c r="C228" s="17">
        <v>10.4023</v>
      </c>
      <c r="D228" s="17">
        <v>6.7000000000000002E-3</v>
      </c>
      <c r="E228" s="17">
        <v>6.7000000000000002E-3</v>
      </c>
      <c r="F228" s="174"/>
    </row>
    <row r="229" spans="2:6">
      <c r="B229" s="18">
        <v>44271</v>
      </c>
      <c r="C229" s="17">
        <v>10.4023</v>
      </c>
      <c r="D229" s="17">
        <v>5.1000000000000004E-3</v>
      </c>
      <c r="E229" s="17">
        <v>5.1000000000000004E-3</v>
      </c>
      <c r="F229" s="174"/>
    </row>
    <row r="230" spans="2:6">
      <c r="B230" s="18">
        <v>44278</v>
      </c>
      <c r="C230" s="17">
        <v>10.4023</v>
      </c>
      <c r="D230" s="17">
        <v>1.2E-2</v>
      </c>
      <c r="E230" s="17">
        <v>1.2E-2</v>
      </c>
      <c r="F230" s="174"/>
    </row>
    <row r="231" spans="2:6">
      <c r="B231" s="18">
        <v>44285</v>
      </c>
      <c r="C231" s="17">
        <v>10.4023</v>
      </c>
      <c r="D231" s="17">
        <v>1.23E-2</v>
      </c>
      <c r="E231" s="17">
        <v>1.23E-2</v>
      </c>
      <c r="F231" s="174"/>
    </row>
    <row r="233" spans="2:6" ht="15" customHeight="1">
      <c r="B233" s="374" t="s">
        <v>3746</v>
      </c>
      <c r="C233" s="295" t="s">
        <v>3737</v>
      </c>
      <c r="D233" s="372" t="s">
        <v>3738</v>
      </c>
      <c r="E233" s="372"/>
      <c r="F233" s="185"/>
    </row>
    <row r="234" spans="2:6" s="16" customFormat="1" ht="45" customHeight="1">
      <c r="B234" s="374"/>
      <c r="C234" s="294" t="s">
        <v>3739</v>
      </c>
      <c r="D234" s="373" t="s">
        <v>3740</v>
      </c>
      <c r="E234" s="373"/>
      <c r="F234" s="293"/>
    </row>
    <row r="235" spans="2:6" ht="30" customHeight="1">
      <c r="B235" s="374"/>
      <c r="C235" s="294" t="s">
        <v>3744</v>
      </c>
      <c r="D235" s="373" t="s">
        <v>3745</v>
      </c>
      <c r="E235" s="373"/>
      <c r="F235" s="185"/>
    </row>
    <row r="236" spans="2:6" ht="15" customHeight="1">
      <c r="B236" s="291"/>
      <c r="D236" s="292"/>
      <c r="E236" s="292"/>
      <c r="F236" s="292"/>
    </row>
    <row r="237" spans="2:6">
      <c r="B237" s="291"/>
      <c r="C237" s="290"/>
      <c r="D237" s="290"/>
      <c r="E237" s="290"/>
      <c r="F237" s="185"/>
    </row>
    <row r="239" spans="2:6">
      <c r="D239" s="23"/>
    </row>
  </sheetData>
  <mergeCells count="24">
    <mergeCell ref="D233:E233"/>
    <mergeCell ref="D234:E234"/>
    <mergeCell ref="D235:E235"/>
    <mergeCell ref="B233:B235"/>
    <mergeCell ref="B205:E205"/>
    <mergeCell ref="B120:E120"/>
    <mergeCell ref="B129:E129"/>
    <mergeCell ref="B153:E153"/>
    <mergeCell ref="B177:E177"/>
    <mergeCell ref="B48:E48"/>
    <mergeCell ref="B57:E57"/>
    <mergeCell ref="B66:E66"/>
    <mergeCell ref="B93:E93"/>
    <mergeCell ref="B102:E102"/>
    <mergeCell ref="B75:E75"/>
    <mergeCell ref="B84:E84"/>
    <mergeCell ref="B111:E111"/>
    <mergeCell ref="B1:E1"/>
    <mergeCell ref="B6:E6"/>
    <mergeCell ref="B11:E11"/>
    <mergeCell ref="B16:E16"/>
    <mergeCell ref="B39:E39"/>
    <mergeCell ref="B21:E21"/>
    <mergeCell ref="B30:E30"/>
  </mergeCells>
  <hyperlinks>
    <hyperlink ref="A1" location="Index!A1" display="Index" xr:uid="{00000000-0004-0000-0100-000000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673E8-476A-4F58-916A-6E1071672DF2}">
  <dimension ref="A1:L4530"/>
  <sheetViews>
    <sheetView workbookViewId="0">
      <selection activeCell="B1" sqref="B1:E1"/>
    </sheetView>
  </sheetViews>
  <sheetFormatPr defaultRowHeight="12.75"/>
  <cols>
    <col min="1" max="1" width="5.42578125" style="1" bestFit="1" customWidth="1"/>
    <col min="2" max="2" width="73.7109375" style="1" bestFit="1" customWidth="1"/>
    <col min="3" max="3" width="19.7109375" style="45" customWidth="1"/>
    <col min="4" max="4" width="30.28515625" style="1" bestFit="1" customWidth="1"/>
    <col min="5" max="5" width="14.28515625" style="1" bestFit="1" customWidth="1"/>
    <col min="6" max="6" width="11.140625" style="4" bestFit="1" customWidth="1"/>
    <col min="7" max="7" width="18.140625" style="4" bestFit="1" customWidth="1"/>
    <col min="8" max="8" width="9.140625" style="4"/>
    <col min="9" max="9" width="1.7109375" style="1" customWidth="1"/>
    <col min="10" max="10" width="9.140625" style="1"/>
    <col min="11" max="11" width="21.42578125" style="1" bestFit="1" customWidth="1"/>
    <col min="12" max="256" width="9.140625" style="1"/>
    <col min="257" max="257" width="5.42578125" style="1" bestFit="1" customWidth="1"/>
    <col min="258" max="258" width="73.7109375" style="1" bestFit="1" customWidth="1"/>
    <col min="259" max="259" width="13.140625" style="1" bestFit="1" customWidth="1"/>
    <col min="260" max="260" width="30.28515625" style="1" bestFit="1" customWidth="1"/>
    <col min="261" max="261" width="14.28515625" style="1" bestFit="1" customWidth="1"/>
    <col min="262" max="262" width="11.140625" style="1" bestFit="1" customWidth="1"/>
    <col min="263" max="263" width="18.140625" style="1" bestFit="1" customWidth="1"/>
    <col min="264" max="264" width="9.140625" style="1"/>
    <col min="265" max="265" width="1.7109375" style="1" customWidth="1"/>
    <col min="266" max="512" width="9.140625" style="1"/>
    <col min="513" max="513" width="5.42578125" style="1" bestFit="1" customWidth="1"/>
    <col min="514" max="514" width="73.7109375" style="1" bestFit="1" customWidth="1"/>
    <col min="515" max="515" width="13.140625" style="1" bestFit="1" customWidth="1"/>
    <col min="516" max="516" width="30.28515625" style="1" bestFit="1" customWidth="1"/>
    <col min="517" max="517" width="14.28515625" style="1" bestFit="1" customWidth="1"/>
    <col min="518" max="518" width="11.140625" style="1" bestFit="1" customWidth="1"/>
    <col min="519" max="519" width="18.140625" style="1" bestFit="1" customWidth="1"/>
    <col min="520" max="520" width="9.140625" style="1"/>
    <col min="521" max="521" width="1.7109375" style="1" customWidth="1"/>
    <col min="522" max="768" width="9.140625" style="1"/>
    <col min="769" max="769" width="5.42578125" style="1" bestFit="1" customWidth="1"/>
    <col min="770" max="770" width="73.7109375" style="1" bestFit="1" customWidth="1"/>
    <col min="771" max="771" width="13.140625" style="1" bestFit="1" customWidth="1"/>
    <col min="772" max="772" width="30.28515625" style="1" bestFit="1" customWidth="1"/>
    <col min="773" max="773" width="14.28515625" style="1" bestFit="1" customWidth="1"/>
    <col min="774" max="774" width="11.140625" style="1" bestFit="1" customWidth="1"/>
    <col min="775" max="775" width="18.140625" style="1" bestFit="1" customWidth="1"/>
    <col min="776" max="776" width="9.140625" style="1"/>
    <col min="777" max="777" width="1.7109375" style="1" customWidth="1"/>
    <col min="778" max="1024" width="9.140625" style="1"/>
    <col min="1025" max="1025" width="5.42578125" style="1" bestFit="1" customWidth="1"/>
    <col min="1026" max="1026" width="73.7109375" style="1" bestFit="1" customWidth="1"/>
    <col min="1027" max="1027" width="13.140625" style="1" bestFit="1" customWidth="1"/>
    <col min="1028" max="1028" width="30.28515625" style="1" bestFit="1" customWidth="1"/>
    <col min="1029" max="1029" width="14.28515625" style="1" bestFit="1" customWidth="1"/>
    <col min="1030" max="1030" width="11.140625" style="1" bestFit="1" customWidth="1"/>
    <col min="1031" max="1031" width="18.140625" style="1" bestFit="1" customWidth="1"/>
    <col min="1032" max="1032" width="9.140625" style="1"/>
    <col min="1033" max="1033" width="1.7109375" style="1" customWidth="1"/>
    <col min="1034" max="1280" width="9.140625" style="1"/>
    <col min="1281" max="1281" width="5.42578125" style="1" bestFit="1" customWidth="1"/>
    <col min="1282" max="1282" width="73.7109375" style="1" bestFit="1" customWidth="1"/>
    <col min="1283" max="1283" width="13.140625" style="1" bestFit="1" customWidth="1"/>
    <col min="1284" max="1284" width="30.28515625" style="1" bestFit="1" customWidth="1"/>
    <col min="1285" max="1285" width="14.28515625" style="1" bestFit="1" customWidth="1"/>
    <col min="1286" max="1286" width="11.140625" style="1" bestFit="1" customWidth="1"/>
    <col min="1287" max="1287" width="18.140625" style="1" bestFit="1" customWidth="1"/>
    <col min="1288" max="1288" width="9.140625" style="1"/>
    <col min="1289" max="1289" width="1.7109375" style="1" customWidth="1"/>
    <col min="1290" max="1536" width="9.140625" style="1"/>
    <col min="1537" max="1537" width="5.42578125" style="1" bestFit="1" customWidth="1"/>
    <col min="1538" max="1538" width="73.7109375" style="1" bestFit="1" customWidth="1"/>
    <col min="1539" max="1539" width="13.140625" style="1" bestFit="1" customWidth="1"/>
    <col min="1540" max="1540" width="30.28515625" style="1" bestFit="1" customWidth="1"/>
    <col min="1541" max="1541" width="14.28515625" style="1" bestFit="1" customWidth="1"/>
    <col min="1542" max="1542" width="11.140625" style="1" bestFit="1" customWidth="1"/>
    <col min="1543" max="1543" width="18.140625" style="1" bestFit="1" customWidth="1"/>
    <col min="1544" max="1544" width="9.140625" style="1"/>
    <col min="1545" max="1545" width="1.7109375" style="1" customWidth="1"/>
    <col min="1546" max="1792" width="9.140625" style="1"/>
    <col min="1793" max="1793" width="5.42578125" style="1" bestFit="1" customWidth="1"/>
    <col min="1794" max="1794" width="73.7109375" style="1" bestFit="1" customWidth="1"/>
    <col min="1795" max="1795" width="13.140625" style="1" bestFit="1" customWidth="1"/>
    <col min="1796" max="1796" width="30.28515625" style="1" bestFit="1" customWidth="1"/>
    <col min="1797" max="1797" width="14.28515625" style="1" bestFit="1" customWidth="1"/>
    <col min="1798" max="1798" width="11.140625" style="1" bestFit="1" customWidth="1"/>
    <col min="1799" max="1799" width="18.140625" style="1" bestFit="1" customWidth="1"/>
    <col min="1800" max="1800" width="9.140625" style="1"/>
    <col min="1801" max="1801" width="1.7109375" style="1" customWidth="1"/>
    <col min="1802" max="2048" width="9.140625" style="1"/>
    <col min="2049" max="2049" width="5.42578125" style="1" bestFit="1" customWidth="1"/>
    <col min="2050" max="2050" width="73.7109375" style="1" bestFit="1" customWidth="1"/>
    <col min="2051" max="2051" width="13.140625" style="1" bestFit="1" customWidth="1"/>
    <col min="2052" max="2052" width="30.28515625" style="1" bestFit="1" customWidth="1"/>
    <col min="2053" max="2053" width="14.28515625" style="1" bestFit="1" customWidth="1"/>
    <col min="2054" max="2054" width="11.140625" style="1" bestFit="1" customWidth="1"/>
    <col min="2055" max="2055" width="18.140625" style="1" bestFit="1" customWidth="1"/>
    <col min="2056" max="2056" width="9.140625" style="1"/>
    <col min="2057" max="2057" width="1.7109375" style="1" customWidth="1"/>
    <col min="2058" max="2304" width="9.140625" style="1"/>
    <col min="2305" max="2305" width="5.42578125" style="1" bestFit="1" customWidth="1"/>
    <col min="2306" max="2306" width="73.7109375" style="1" bestFit="1" customWidth="1"/>
    <col min="2307" max="2307" width="13.140625" style="1" bestFit="1" customWidth="1"/>
    <col min="2308" max="2308" width="30.28515625" style="1" bestFit="1" customWidth="1"/>
    <col min="2309" max="2309" width="14.28515625" style="1" bestFit="1" customWidth="1"/>
    <col min="2310" max="2310" width="11.140625" style="1" bestFit="1" customWidth="1"/>
    <col min="2311" max="2311" width="18.140625" style="1" bestFit="1" customWidth="1"/>
    <col min="2312" max="2312" width="9.140625" style="1"/>
    <col min="2313" max="2313" width="1.7109375" style="1" customWidth="1"/>
    <col min="2314" max="2560" width="9.140625" style="1"/>
    <col min="2561" max="2561" width="5.42578125" style="1" bestFit="1" customWidth="1"/>
    <col min="2562" max="2562" width="73.7109375" style="1" bestFit="1" customWidth="1"/>
    <col min="2563" max="2563" width="13.140625" style="1" bestFit="1" customWidth="1"/>
    <col min="2564" max="2564" width="30.28515625" style="1" bestFit="1" customWidth="1"/>
    <col min="2565" max="2565" width="14.28515625" style="1" bestFit="1" customWidth="1"/>
    <col min="2566" max="2566" width="11.140625" style="1" bestFit="1" customWidth="1"/>
    <col min="2567" max="2567" width="18.140625" style="1" bestFit="1" customWidth="1"/>
    <col min="2568" max="2568" width="9.140625" style="1"/>
    <col min="2569" max="2569" width="1.7109375" style="1" customWidth="1"/>
    <col min="2570" max="2816" width="9.140625" style="1"/>
    <col min="2817" max="2817" width="5.42578125" style="1" bestFit="1" customWidth="1"/>
    <col min="2818" max="2818" width="73.7109375" style="1" bestFit="1" customWidth="1"/>
    <col min="2819" max="2819" width="13.140625" style="1" bestFit="1" customWidth="1"/>
    <col min="2820" max="2820" width="30.28515625" style="1" bestFit="1" customWidth="1"/>
    <col min="2821" max="2821" width="14.28515625" style="1" bestFit="1" customWidth="1"/>
    <col min="2822" max="2822" width="11.140625" style="1" bestFit="1" customWidth="1"/>
    <col min="2823" max="2823" width="18.140625" style="1" bestFit="1" customWidth="1"/>
    <col min="2824" max="2824" width="9.140625" style="1"/>
    <col min="2825" max="2825" width="1.7109375" style="1" customWidth="1"/>
    <col min="2826" max="3072" width="9.140625" style="1"/>
    <col min="3073" max="3073" width="5.42578125" style="1" bestFit="1" customWidth="1"/>
    <col min="3074" max="3074" width="73.7109375" style="1" bestFit="1" customWidth="1"/>
    <col min="3075" max="3075" width="13.140625" style="1" bestFit="1" customWidth="1"/>
    <col min="3076" max="3076" width="30.28515625" style="1" bestFit="1" customWidth="1"/>
    <col min="3077" max="3077" width="14.28515625" style="1" bestFit="1" customWidth="1"/>
    <col min="3078" max="3078" width="11.140625" style="1" bestFit="1" customWidth="1"/>
    <col min="3079" max="3079" width="18.140625" style="1" bestFit="1" customWidth="1"/>
    <col min="3080" max="3080" width="9.140625" style="1"/>
    <col min="3081" max="3081" width="1.7109375" style="1" customWidth="1"/>
    <col min="3082" max="3328" width="9.140625" style="1"/>
    <col min="3329" max="3329" width="5.42578125" style="1" bestFit="1" customWidth="1"/>
    <col min="3330" max="3330" width="73.7109375" style="1" bestFit="1" customWidth="1"/>
    <col min="3331" max="3331" width="13.140625" style="1" bestFit="1" customWidth="1"/>
    <col min="3332" max="3332" width="30.28515625" style="1" bestFit="1" customWidth="1"/>
    <col min="3333" max="3333" width="14.28515625" style="1" bestFit="1" customWidth="1"/>
    <col min="3334" max="3334" width="11.140625" style="1" bestFit="1" customWidth="1"/>
    <col min="3335" max="3335" width="18.140625" style="1" bestFit="1" customWidth="1"/>
    <col min="3336" max="3336" width="9.140625" style="1"/>
    <col min="3337" max="3337" width="1.7109375" style="1" customWidth="1"/>
    <col min="3338" max="3584" width="9.140625" style="1"/>
    <col min="3585" max="3585" width="5.42578125" style="1" bestFit="1" customWidth="1"/>
    <col min="3586" max="3586" width="73.7109375" style="1" bestFit="1" customWidth="1"/>
    <col min="3587" max="3587" width="13.140625" style="1" bestFit="1" customWidth="1"/>
    <col min="3588" max="3588" width="30.28515625" style="1" bestFit="1" customWidth="1"/>
    <col min="3589" max="3589" width="14.28515625" style="1" bestFit="1" customWidth="1"/>
    <col min="3590" max="3590" width="11.140625" style="1" bestFit="1" customWidth="1"/>
    <col min="3591" max="3591" width="18.140625" style="1" bestFit="1" customWidth="1"/>
    <col min="3592" max="3592" width="9.140625" style="1"/>
    <col min="3593" max="3593" width="1.7109375" style="1" customWidth="1"/>
    <col min="3594" max="3840" width="9.140625" style="1"/>
    <col min="3841" max="3841" width="5.42578125" style="1" bestFit="1" customWidth="1"/>
    <col min="3842" max="3842" width="73.7109375" style="1" bestFit="1" customWidth="1"/>
    <col min="3843" max="3843" width="13.140625" style="1" bestFit="1" customWidth="1"/>
    <col min="3844" max="3844" width="30.28515625" style="1" bestFit="1" customWidth="1"/>
    <col min="3845" max="3845" width="14.28515625" style="1" bestFit="1" customWidth="1"/>
    <col min="3846" max="3846" width="11.140625" style="1" bestFit="1" customWidth="1"/>
    <col min="3847" max="3847" width="18.140625" style="1" bestFit="1" customWidth="1"/>
    <col min="3848" max="3848" width="9.140625" style="1"/>
    <col min="3849" max="3849" width="1.7109375" style="1" customWidth="1"/>
    <col min="3850" max="4096" width="9.140625" style="1"/>
    <col min="4097" max="4097" width="5.42578125" style="1" bestFit="1" customWidth="1"/>
    <col min="4098" max="4098" width="73.7109375" style="1" bestFit="1" customWidth="1"/>
    <col min="4099" max="4099" width="13.140625" style="1" bestFit="1" customWidth="1"/>
    <col min="4100" max="4100" width="30.28515625" style="1" bestFit="1" customWidth="1"/>
    <col min="4101" max="4101" width="14.28515625" style="1" bestFit="1" customWidth="1"/>
    <col min="4102" max="4102" width="11.140625" style="1" bestFit="1" customWidth="1"/>
    <col min="4103" max="4103" width="18.140625" style="1" bestFit="1" customWidth="1"/>
    <col min="4104" max="4104" width="9.140625" style="1"/>
    <col min="4105" max="4105" width="1.7109375" style="1" customWidth="1"/>
    <col min="4106" max="4352" width="9.140625" style="1"/>
    <col min="4353" max="4353" width="5.42578125" style="1" bestFit="1" customWidth="1"/>
    <col min="4354" max="4354" width="73.7109375" style="1" bestFit="1" customWidth="1"/>
    <col min="4355" max="4355" width="13.140625" style="1" bestFit="1" customWidth="1"/>
    <col min="4356" max="4356" width="30.28515625" style="1" bestFit="1" customWidth="1"/>
    <col min="4357" max="4357" width="14.28515625" style="1" bestFit="1" customWidth="1"/>
    <col min="4358" max="4358" width="11.140625" style="1" bestFit="1" customWidth="1"/>
    <col min="4359" max="4359" width="18.140625" style="1" bestFit="1" customWidth="1"/>
    <col min="4360" max="4360" width="9.140625" style="1"/>
    <col min="4361" max="4361" width="1.7109375" style="1" customWidth="1"/>
    <col min="4362" max="4608" width="9.140625" style="1"/>
    <col min="4609" max="4609" width="5.42578125" style="1" bestFit="1" customWidth="1"/>
    <col min="4610" max="4610" width="73.7109375" style="1" bestFit="1" customWidth="1"/>
    <col min="4611" max="4611" width="13.140625" style="1" bestFit="1" customWidth="1"/>
    <col min="4612" max="4612" width="30.28515625" style="1" bestFit="1" customWidth="1"/>
    <col min="4613" max="4613" width="14.28515625" style="1" bestFit="1" customWidth="1"/>
    <col min="4614" max="4614" width="11.140625" style="1" bestFit="1" customWidth="1"/>
    <col min="4615" max="4615" width="18.140625" style="1" bestFit="1" customWidth="1"/>
    <col min="4616" max="4616" width="9.140625" style="1"/>
    <col min="4617" max="4617" width="1.7109375" style="1" customWidth="1"/>
    <col min="4618" max="4864" width="9.140625" style="1"/>
    <col min="4865" max="4865" width="5.42578125" style="1" bestFit="1" customWidth="1"/>
    <col min="4866" max="4866" width="73.7109375" style="1" bestFit="1" customWidth="1"/>
    <col min="4867" max="4867" width="13.140625" style="1" bestFit="1" customWidth="1"/>
    <col min="4868" max="4868" width="30.28515625" style="1" bestFit="1" customWidth="1"/>
    <col min="4869" max="4869" width="14.28515625" style="1" bestFit="1" customWidth="1"/>
    <col min="4870" max="4870" width="11.140625" style="1" bestFit="1" customWidth="1"/>
    <col min="4871" max="4871" width="18.140625" style="1" bestFit="1" customWidth="1"/>
    <col min="4872" max="4872" width="9.140625" style="1"/>
    <col min="4873" max="4873" width="1.7109375" style="1" customWidth="1"/>
    <col min="4874" max="5120" width="9.140625" style="1"/>
    <col min="5121" max="5121" width="5.42578125" style="1" bestFit="1" customWidth="1"/>
    <col min="5122" max="5122" width="73.7109375" style="1" bestFit="1" customWidth="1"/>
    <col min="5123" max="5123" width="13.140625" style="1" bestFit="1" customWidth="1"/>
    <col min="5124" max="5124" width="30.28515625" style="1" bestFit="1" customWidth="1"/>
    <col min="5125" max="5125" width="14.28515625" style="1" bestFit="1" customWidth="1"/>
    <col min="5126" max="5126" width="11.140625" style="1" bestFit="1" customWidth="1"/>
    <col min="5127" max="5127" width="18.140625" style="1" bestFit="1" customWidth="1"/>
    <col min="5128" max="5128" width="9.140625" style="1"/>
    <col min="5129" max="5129" width="1.7109375" style="1" customWidth="1"/>
    <col min="5130" max="5376" width="9.140625" style="1"/>
    <col min="5377" max="5377" width="5.42578125" style="1" bestFit="1" customWidth="1"/>
    <col min="5378" max="5378" width="73.7109375" style="1" bestFit="1" customWidth="1"/>
    <col min="5379" max="5379" width="13.140625" style="1" bestFit="1" customWidth="1"/>
    <col min="5380" max="5380" width="30.28515625" style="1" bestFit="1" customWidth="1"/>
    <col min="5381" max="5381" width="14.28515625" style="1" bestFit="1" customWidth="1"/>
    <col min="5382" max="5382" width="11.140625" style="1" bestFit="1" customWidth="1"/>
    <col min="5383" max="5383" width="18.140625" style="1" bestFit="1" customWidth="1"/>
    <col min="5384" max="5384" width="9.140625" style="1"/>
    <col min="5385" max="5385" width="1.7109375" style="1" customWidth="1"/>
    <col min="5386" max="5632" width="9.140625" style="1"/>
    <col min="5633" max="5633" width="5.42578125" style="1" bestFit="1" customWidth="1"/>
    <col min="5634" max="5634" width="73.7109375" style="1" bestFit="1" customWidth="1"/>
    <col min="5635" max="5635" width="13.140625" style="1" bestFit="1" customWidth="1"/>
    <col min="5636" max="5636" width="30.28515625" style="1" bestFit="1" customWidth="1"/>
    <col min="5637" max="5637" width="14.28515625" style="1" bestFit="1" customWidth="1"/>
    <col min="5638" max="5638" width="11.140625" style="1" bestFit="1" customWidth="1"/>
    <col min="5639" max="5639" width="18.140625" style="1" bestFit="1" customWidth="1"/>
    <col min="5640" max="5640" width="9.140625" style="1"/>
    <col min="5641" max="5641" width="1.7109375" style="1" customWidth="1"/>
    <col min="5642" max="5888" width="9.140625" style="1"/>
    <col min="5889" max="5889" width="5.42578125" style="1" bestFit="1" customWidth="1"/>
    <col min="5890" max="5890" width="73.7109375" style="1" bestFit="1" customWidth="1"/>
    <col min="5891" max="5891" width="13.140625" style="1" bestFit="1" customWidth="1"/>
    <col min="5892" max="5892" width="30.28515625" style="1" bestFit="1" customWidth="1"/>
    <col min="5893" max="5893" width="14.28515625" style="1" bestFit="1" customWidth="1"/>
    <col min="5894" max="5894" width="11.140625" style="1" bestFit="1" customWidth="1"/>
    <col min="5895" max="5895" width="18.140625" style="1" bestFit="1" customWidth="1"/>
    <col min="5896" max="5896" width="9.140625" style="1"/>
    <col min="5897" max="5897" width="1.7109375" style="1" customWidth="1"/>
    <col min="5898" max="6144" width="9.140625" style="1"/>
    <col min="6145" max="6145" width="5.42578125" style="1" bestFit="1" customWidth="1"/>
    <col min="6146" max="6146" width="73.7109375" style="1" bestFit="1" customWidth="1"/>
    <col min="6147" max="6147" width="13.140625" style="1" bestFit="1" customWidth="1"/>
    <col min="6148" max="6148" width="30.28515625" style="1" bestFit="1" customWidth="1"/>
    <col min="6149" max="6149" width="14.28515625" style="1" bestFit="1" customWidth="1"/>
    <col min="6150" max="6150" width="11.140625" style="1" bestFit="1" customWidth="1"/>
    <col min="6151" max="6151" width="18.140625" style="1" bestFit="1" customWidth="1"/>
    <col min="6152" max="6152" width="9.140625" style="1"/>
    <col min="6153" max="6153" width="1.7109375" style="1" customWidth="1"/>
    <col min="6154" max="6400" width="9.140625" style="1"/>
    <col min="6401" max="6401" width="5.42578125" style="1" bestFit="1" customWidth="1"/>
    <col min="6402" max="6402" width="73.7109375" style="1" bestFit="1" customWidth="1"/>
    <col min="6403" max="6403" width="13.140625" style="1" bestFit="1" customWidth="1"/>
    <col min="6404" max="6404" width="30.28515625" style="1" bestFit="1" customWidth="1"/>
    <col min="6405" max="6405" width="14.28515625" style="1" bestFit="1" customWidth="1"/>
    <col min="6406" max="6406" width="11.140625" style="1" bestFit="1" customWidth="1"/>
    <col min="6407" max="6407" width="18.140625" style="1" bestFit="1" customWidth="1"/>
    <col min="6408" max="6408" width="9.140625" style="1"/>
    <col min="6409" max="6409" width="1.7109375" style="1" customWidth="1"/>
    <col min="6410" max="6656" width="9.140625" style="1"/>
    <col min="6657" max="6657" width="5.42578125" style="1" bestFit="1" customWidth="1"/>
    <col min="6658" max="6658" width="73.7109375" style="1" bestFit="1" customWidth="1"/>
    <col min="6659" max="6659" width="13.140625" style="1" bestFit="1" customWidth="1"/>
    <col min="6660" max="6660" width="30.28515625" style="1" bestFit="1" customWidth="1"/>
    <col min="6661" max="6661" width="14.28515625" style="1" bestFit="1" customWidth="1"/>
    <col min="6662" max="6662" width="11.140625" style="1" bestFit="1" customWidth="1"/>
    <col min="6663" max="6663" width="18.140625" style="1" bestFit="1" customWidth="1"/>
    <col min="6664" max="6664" width="9.140625" style="1"/>
    <col min="6665" max="6665" width="1.7109375" style="1" customWidth="1"/>
    <col min="6666" max="6912" width="9.140625" style="1"/>
    <col min="6913" max="6913" width="5.42578125" style="1" bestFit="1" customWidth="1"/>
    <col min="6914" max="6914" width="73.7109375" style="1" bestFit="1" customWidth="1"/>
    <col min="6915" max="6915" width="13.140625" style="1" bestFit="1" customWidth="1"/>
    <col min="6916" max="6916" width="30.28515625" style="1" bestFit="1" customWidth="1"/>
    <col min="6917" max="6917" width="14.28515625" style="1" bestFit="1" customWidth="1"/>
    <col min="6918" max="6918" width="11.140625" style="1" bestFit="1" customWidth="1"/>
    <col min="6919" max="6919" width="18.140625" style="1" bestFit="1" customWidth="1"/>
    <col min="6920" max="6920" width="9.140625" style="1"/>
    <col min="6921" max="6921" width="1.7109375" style="1" customWidth="1"/>
    <col min="6922" max="7168" width="9.140625" style="1"/>
    <col min="7169" max="7169" width="5.42578125" style="1" bestFit="1" customWidth="1"/>
    <col min="7170" max="7170" width="73.7109375" style="1" bestFit="1" customWidth="1"/>
    <col min="7171" max="7171" width="13.140625" style="1" bestFit="1" customWidth="1"/>
    <col min="7172" max="7172" width="30.28515625" style="1" bestFit="1" customWidth="1"/>
    <col min="7173" max="7173" width="14.28515625" style="1" bestFit="1" customWidth="1"/>
    <col min="7174" max="7174" width="11.140625" style="1" bestFit="1" customWidth="1"/>
    <col min="7175" max="7175" width="18.140625" style="1" bestFit="1" customWidth="1"/>
    <col min="7176" max="7176" width="9.140625" style="1"/>
    <col min="7177" max="7177" width="1.7109375" style="1" customWidth="1"/>
    <col min="7178" max="7424" width="9.140625" style="1"/>
    <col min="7425" max="7425" width="5.42578125" style="1" bestFit="1" customWidth="1"/>
    <col min="7426" max="7426" width="73.7109375" style="1" bestFit="1" customWidth="1"/>
    <col min="7427" max="7427" width="13.140625" style="1" bestFit="1" customWidth="1"/>
    <col min="7428" max="7428" width="30.28515625" style="1" bestFit="1" customWidth="1"/>
    <col min="7429" max="7429" width="14.28515625" style="1" bestFit="1" customWidth="1"/>
    <col min="7430" max="7430" width="11.140625" style="1" bestFit="1" customWidth="1"/>
    <col min="7431" max="7431" width="18.140625" style="1" bestFit="1" customWidth="1"/>
    <col min="7432" max="7432" width="9.140625" style="1"/>
    <col min="7433" max="7433" width="1.7109375" style="1" customWidth="1"/>
    <col min="7434" max="7680" width="9.140625" style="1"/>
    <col min="7681" max="7681" width="5.42578125" style="1" bestFit="1" customWidth="1"/>
    <col min="7682" max="7682" width="73.7109375" style="1" bestFit="1" customWidth="1"/>
    <col min="7683" max="7683" width="13.140625" style="1" bestFit="1" customWidth="1"/>
    <col min="7684" max="7684" width="30.28515625" style="1" bestFit="1" customWidth="1"/>
    <col min="7685" max="7685" width="14.28515625" style="1" bestFit="1" customWidth="1"/>
    <col min="7686" max="7686" width="11.140625" style="1" bestFit="1" customWidth="1"/>
    <col min="7687" max="7687" width="18.140625" style="1" bestFit="1" customWidth="1"/>
    <col min="7688" max="7688" width="9.140625" style="1"/>
    <col min="7689" max="7689" width="1.7109375" style="1" customWidth="1"/>
    <col min="7690" max="7936" width="9.140625" style="1"/>
    <col min="7937" max="7937" width="5.42578125" style="1" bestFit="1" customWidth="1"/>
    <col min="7938" max="7938" width="73.7109375" style="1" bestFit="1" customWidth="1"/>
    <col min="7939" max="7939" width="13.140625" style="1" bestFit="1" customWidth="1"/>
    <col min="7940" max="7940" width="30.28515625" style="1" bestFit="1" customWidth="1"/>
    <col min="7941" max="7941" width="14.28515625" style="1" bestFit="1" customWidth="1"/>
    <col min="7942" max="7942" width="11.140625" style="1" bestFit="1" customWidth="1"/>
    <col min="7943" max="7943" width="18.140625" style="1" bestFit="1" customWidth="1"/>
    <col min="7944" max="7944" width="9.140625" style="1"/>
    <col min="7945" max="7945" width="1.7109375" style="1" customWidth="1"/>
    <col min="7946" max="8192" width="9.140625" style="1"/>
    <col min="8193" max="8193" width="5.42578125" style="1" bestFit="1" customWidth="1"/>
    <col min="8194" max="8194" width="73.7109375" style="1" bestFit="1" customWidth="1"/>
    <col min="8195" max="8195" width="13.140625" style="1" bestFit="1" customWidth="1"/>
    <col min="8196" max="8196" width="30.28515625" style="1" bestFit="1" customWidth="1"/>
    <col min="8197" max="8197" width="14.28515625" style="1" bestFit="1" customWidth="1"/>
    <col min="8198" max="8198" width="11.140625" style="1" bestFit="1" customWidth="1"/>
    <col min="8199" max="8199" width="18.140625" style="1" bestFit="1" customWidth="1"/>
    <col min="8200" max="8200" width="9.140625" style="1"/>
    <col min="8201" max="8201" width="1.7109375" style="1" customWidth="1"/>
    <col min="8202" max="8448" width="9.140625" style="1"/>
    <col min="8449" max="8449" width="5.42578125" style="1" bestFit="1" customWidth="1"/>
    <col min="8450" max="8450" width="73.7109375" style="1" bestFit="1" customWidth="1"/>
    <col min="8451" max="8451" width="13.140625" style="1" bestFit="1" customWidth="1"/>
    <col min="8452" max="8452" width="30.28515625" style="1" bestFit="1" customWidth="1"/>
    <col min="8453" max="8453" width="14.28515625" style="1" bestFit="1" customWidth="1"/>
    <col min="8454" max="8454" width="11.140625" style="1" bestFit="1" customWidth="1"/>
    <col min="8455" max="8455" width="18.140625" style="1" bestFit="1" customWidth="1"/>
    <col min="8456" max="8456" width="9.140625" style="1"/>
    <col min="8457" max="8457" width="1.7109375" style="1" customWidth="1"/>
    <col min="8458" max="8704" width="9.140625" style="1"/>
    <col min="8705" max="8705" width="5.42578125" style="1" bestFit="1" customWidth="1"/>
    <col min="8706" max="8706" width="73.7109375" style="1" bestFit="1" customWidth="1"/>
    <col min="8707" max="8707" width="13.140625" style="1" bestFit="1" customWidth="1"/>
    <col min="8708" max="8708" width="30.28515625" style="1" bestFit="1" customWidth="1"/>
    <col min="8709" max="8709" width="14.28515625" style="1" bestFit="1" customWidth="1"/>
    <col min="8710" max="8710" width="11.140625" style="1" bestFit="1" customWidth="1"/>
    <col min="8711" max="8711" width="18.140625" style="1" bestFit="1" customWidth="1"/>
    <col min="8712" max="8712" width="9.140625" style="1"/>
    <col min="8713" max="8713" width="1.7109375" style="1" customWidth="1"/>
    <col min="8714" max="8960" width="9.140625" style="1"/>
    <col min="8961" max="8961" width="5.42578125" style="1" bestFit="1" customWidth="1"/>
    <col min="8962" max="8962" width="73.7109375" style="1" bestFit="1" customWidth="1"/>
    <col min="8963" max="8963" width="13.140625" style="1" bestFit="1" customWidth="1"/>
    <col min="8964" max="8964" width="30.28515625" style="1" bestFit="1" customWidth="1"/>
    <col min="8965" max="8965" width="14.28515625" style="1" bestFit="1" customWidth="1"/>
    <col min="8966" max="8966" width="11.140625" style="1" bestFit="1" customWidth="1"/>
    <col min="8967" max="8967" width="18.140625" style="1" bestFit="1" customWidth="1"/>
    <col min="8968" max="8968" width="9.140625" style="1"/>
    <col min="8969" max="8969" width="1.7109375" style="1" customWidth="1"/>
    <col min="8970" max="9216" width="9.140625" style="1"/>
    <col min="9217" max="9217" width="5.42578125" style="1" bestFit="1" customWidth="1"/>
    <col min="9218" max="9218" width="73.7109375" style="1" bestFit="1" customWidth="1"/>
    <col min="9219" max="9219" width="13.140625" style="1" bestFit="1" customWidth="1"/>
    <col min="9220" max="9220" width="30.28515625" style="1" bestFit="1" customWidth="1"/>
    <col min="9221" max="9221" width="14.28515625" style="1" bestFit="1" customWidth="1"/>
    <col min="9222" max="9222" width="11.140625" style="1" bestFit="1" customWidth="1"/>
    <col min="9223" max="9223" width="18.140625" style="1" bestFit="1" customWidth="1"/>
    <col min="9224" max="9224" width="9.140625" style="1"/>
    <col min="9225" max="9225" width="1.7109375" style="1" customWidth="1"/>
    <col min="9226" max="9472" width="9.140625" style="1"/>
    <col min="9473" max="9473" width="5.42578125" style="1" bestFit="1" customWidth="1"/>
    <col min="9474" max="9474" width="73.7109375" style="1" bestFit="1" customWidth="1"/>
    <col min="9475" max="9475" width="13.140625" style="1" bestFit="1" customWidth="1"/>
    <col min="9476" max="9476" width="30.28515625" style="1" bestFit="1" customWidth="1"/>
    <col min="9477" max="9477" width="14.28515625" style="1" bestFit="1" customWidth="1"/>
    <col min="9478" max="9478" width="11.140625" style="1" bestFit="1" customWidth="1"/>
    <col min="9479" max="9479" width="18.140625" style="1" bestFit="1" customWidth="1"/>
    <col min="9480" max="9480" width="9.140625" style="1"/>
    <col min="9481" max="9481" width="1.7109375" style="1" customWidth="1"/>
    <col min="9482" max="9728" width="9.140625" style="1"/>
    <col min="9729" max="9729" width="5.42578125" style="1" bestFit="1" customWidth="1"/>
    <col min="9730" max="9730" width="73.7109375" style="1" bestFit="1" customWidth="1"/>
    <col min="9731" max="9731" width="13.140625" style="1" bestFit="1" customWidth="1"/>
    <col min="9732" max="9732" width="30.28515625" style="1" bestFit="1" customWidth="1"/>
    <col min="9733" max="9733" width="14.28515625" style="1" bestFit="1" customWidth="1"/>
    <col min="9734" max="9734" width="11.140625" style="1" bestFit="1" customWidth="1"/>
    <col min="9735" max="9735" width="18.140625" style="1" bestFit="1" customWidth="1"/>
    <col min="9736" max="9736" width="9.140625" style="1"/>
    <col min="9737" max="9737" width="1.7109375" style="1" customWidth="1"/>
    <col min="9738" max="9984" width="9.140625" style="1"/>
    <col min="9985" max="9985" width="5.42578125" style="1" bestFit="1" customWidth="1"/>
    <col min="9986" max="9986" width="73.7109375" style="1" bestFit="1" customWidth="1"/>
    <col min="9987" max="9987" width="13.140625" style="1" bestFit="1" customWidth="1"/>
    <col min="9988" max="9988" width="30.28515625" style="1" bestFit="1" customWidth="1"/>
    <col min="9989" max="9989" width="14.28515625" style="1" bestFit="1" customWidth="1"/>
    <col min="9990" max="9990" width="11.140625" style="1" bestFit="1" customWidth="1"/>
    <col min="9991" max="9991" width="18.140625" style="1" bestFit="1" customWidth="1"/>
    <col min="9992" max="9992" width="9.140625" style="1"/>
    <col min="9993" max="9993" width="1.7109375" style="1" customWidth="1"/>
    <col min="9994" max="10240" width="9.140625" style="1"/>
    <col min="10241" max="10241" width="5.42578125" style="1" bestFit="1" customWidth="1"/>
    <col min="10242" max="10242" width="73.7109375" style="1" bestFit="1" customWidth="1"/>
    <col min="10243" max="10243" width="13.140625" style="1" bestFit="1" customWidth="1"/>
    <col min="10244" max="10244" width="30.28515625" style="1" bestFit="1" customWidth="1"/>
    <col min="10245" max="10245" width="14.28515625" style="1" bestFit="1" customWidth="1"/>
    <col min="10246" max="10246" width="11.140625" style="1" bestFit="1" customWidth="1"/>
    <col min="10247" max="10247" width="18.140625" style="1" bestFit="1" customWidth="1"/>
    <col min="10248" max="10248" width="9.140625" style="1"/>
    <col min="10249" max="10249" width="1.7109375" style="1" customWidth="1"/>
    <col min="10250" max="10496" width="9.140625" style="1"/>
    <col min="10497" max="10497" width="5.42578125" style="1" bestFit="1" customWidth="1"/>
    <col min="10498" max="10498" width="73.7109375" style="1" bestFit="1" customWidth="1"/>
    <col min="10499" max="10499" width="13.140625" style="1" bestFit="1" customWidth="1"/>
    <col min="10500" max="10500" width="30.28515625" style="1" bestFit="1" customWidth="1"/>
    <col min="10501" max="10501" width="14.28515625" style="1" bestFit="1" customWidth="1"/>
    <col min="10502" max="10502" width="11.140625" style="1" bestFit="1" customWidth="1"/>
    <col min="10503" max="10503" width="18.140625" style="1" bestFit="1" customWidth="1"/>
    <col min="10504" max="10504" width="9.140625" style="1"/>
    <col min="10505" max="10505" width="1.7109375" style="1" customWidth="1"/>
    <col min="10506" max="10752" width="9.140625" style="1"/>
    <col min="10753" max="10753" width="5.42578125" style="1" bestFit="1" customWidth="1"/>
    <col min="10754" max="10754" width="73.7109375" style="1" bestFit="1" customWidth="1"/>
    <col min="10755" max="10755" width="13.140625" style="1" bestFit="1" customWidth="1"/>
    <col min="10756" max="10756" width="30.28515625" style="1" bestFit="1" customWidth="1"/>
    <col min="10757" max="10757" width="14.28515625" style="1" bestFit="1" customWidth="1"/>
    <col min="10758" max="10758" width="11.140625" style="1" bestFit="1" customWidth="1"/>
    <col min="10759" max="10759" width="18.140625" style="1" bestFit="1" customWidth="1"/>
    <col min="10760" max="10760" width="9.140625" style="1"/>
    <col min="10761" max="10761" width="1.7109375" style="1" customWidth="1"/>
    <col min="10762" max="11008" width="9.140625" style="1"/>
    <col min="11009" max="11009" width="5.42578125" style="1" bestFit="1" customWidth="1"/>
    <col min="11010" max="11010" width="73.7109375" style="1" bestFit="1" customWidth="1"/>
    <col min="11011" max="11011" width="13.140625" style="1" bestFit="1" customWidth="1"/>
    <col min="11012" max="11012" width="30.28515625" style="1" bestFit="1" customWidth="1"/>
    <col min="11013" max="11013" width="14.28515625" style="1" bestFit="1" customWidth="1"/>
    <col min="11014" max="11014" width="11.140625" style="1" bestFit="1" customWidth="1"/>
    <col min="11015" max="11015" width="18.140625" style="1" bestFit="1" customWidth="1"/>
    <col min="11016" max="11016" width="9.140625" style="1"/>
    <col min="11017" max="11017" width="1.7109375" style="1" customWidth="1"/>
    <col min="11018" max="11264" width="9.140625" style="1"/>
    <col min="11265" max="11265" width="5.42578125" style="1" bestFit="1" customWidth="1"/>
    <col min="11266" max="11266" width="73.7109375" style="1" bestFit="1" customWidth="1"/>
    <col min="11267" max="11267" width="13.140625" style="1" bestFit="1" customWidth="1"/>
    <col min="11268" max="11268" width="30.28515625" style="1" bestFit="1" customWidth="1"/>
    <col min="11269" max="11269" width="14.28515625" style="1" bestFit="1" customWidth="1"/>
    <col min="11270" max="11270" width="11.140625" style="1" bestFit="1" customWidth="1"/>
    <col min="11271" max="11271" width="18.140625" style="1" bestFit="1" customWidth="1"/>
    <col min="11272" max="11272" width="9.140625" style="1"/>
    <col min="11273" max="11273" width="1.7109375" style="1" customWidth="1"/>
    <col min="11274" max="11520" width="9.140625" style="1"/>
    <col min="11521" max="11521" width="5.42578125" style="1" bestFit="1" customWidth="1"/>
    <col min="11522" max="11522" width="73.7109375" style="1" bestFit="1" customWidth="1"/>
    <col min="11523" max="11523" width="13.140625" style="1" bestFit="1" customWidth="1"/>
    <col min="11524" max="11524" width="30.28515625" style="1" bestFit="1" customWidth="1"/>
    <col min="11525" max="11525" width="14.28515625" style="1" bestFit="1" customWidth="1"/>
    <col min="11526" max="11526" width="11.140625" style="1" bestFit="1" customWidth="1"/>
    <col min="11527" max="11527" width="18.140625" style="1" bestFit="1" customWidth="1"/>
    <col min="11528" max="11528" width="9.140625" style="1"/>
    <col min="11529" max="11529" width="1.7109375" style="1" customWidth="1"/>
    <col min="11530" max="11776" width="9.140625" style="1"/>
    <col min="11777" max="11777" width="5.42578125" style="1" bestFit="1" customWidth="1"/>
    <col min="11778" max="11778" width="73.7109375" style="1" bestFit="1" customWidth="1"/>
    <col min="11779" max="11779" width="13.140625" style="1" bestFit="1" customWidth="1"/>
    <col min="11780" max="11780" width="30.28515625" style="1" bestFit="1" customWidth="1"/>
    <col min="11781" max="11781" width="14.28515625" style="1" bestFit="1" customWidth="1"/>
    <col min="11782" max="11782" width="11.140625" style="1" bestFit="1" customWidth="1"/>
    <col min="11783" max="11783" width="18.140625" style="1" bestFit="1" customWidth="1"/>
    <col min="11784" max="11784" width="9.140625" style="1"/>
    <col min="11785" max="11785" width="1.7109375" style="1" customWidth="1"/>
    <col min="11786" max="12032" width="9.140625" style="1"/>
    <col min="12033" max="12033" width="5.42578125" style="1" bestFit="1" customWidth="1"/>
    <col min="12034" max="12034" width="73.7109375" style="1" bestFit="1" customWidth="1"/>
    <col min="12035" max="12035" width="13.140625" style="1" bestFit="1" customWidth="1"/>
    <col min="12036" max="12036" width="30.28515625" style="1" bestFit="1" customWidth="1"/>
    <col min="12037" max="12037" width="14.28515625" style="1" bestFit="1" customWidth="1"/>
    <col min="12038" max="12038" width="11.140625" style="1" bestFit="1" customWidth="1"/>
    <col min="12039" max="12039" width="18.140625" style="1" bestFit="1" customWidth="1"/>
    <col min="12040" max="12040" width="9.140625" style="1"/>
    <col min="12041" max="12041" width="1.7109375" style="1" customWidth="1"/>
    <col min="12042" max="12288" width="9.140625" style="1"/>
    <col min="12289" max="12289" width="5.42578125" style="1" bestFit="1" customWidth="1"/>
    <col min="12290" max="12290" width="73.7109375" style="1" bestFit="1" customWidth="1"/>
    <col min="12291" max="12291" width="13.140625" style="1" bestFit="1" customWidth="1"/>
    <col min="12292" max="12292" width="30.28515625" style="1" bestFit="1" customWidth="1"/>
    <col min="12293" max="12293" width="14.28515625" style="1" bestFit="1" customWidth="1"/>
    <col min="12294" max="12294" width="11.140625" style="1" bestFit="1" customWidth="1"/>
    <col min="12295" max="12295" width="18.140625" style="1" bestFit="1" customWidth="1"/>
    <col min="12296" max="12296" width="9.140625" style="1"/>
    <col min="12297" max="12297" width="1.7109375" style="1" customWidth="1"/>
    <col min="12298" max="12544" width="9.140625" style="1"/>
    <col min="12545" max="12545" width="5.42578125" style="1" bestFit="1" customWidth="1"/>
    <col min="12546" max="12546" width="73.7109375" style="1" bestFit="1" customWidth="1"/>
    <col min="12547" max="12547" width="13.140625" style="1" bestFit="1" customWidth="1"/>
    <col min="12548" max="12548" width="30.28515625" style="1" bestFit="1" customWidth="1"/>
    <col min="12549" max="12549" width="14.28515625" style="1" bestFit="1" customWidth="1"/>
    <col min="12550" max="12550" width="11.140625" style="1" bestFit="1" customWidth="1"/>
    <col min="12551" max="12551" width="18.140625" style="1" bestFit="1" customWidth="1"/>
    <col min="12552" max="12552" width="9.140625" style="1"/>
    <col min="12553" max="12553" width="1.7109375" style="1" customWidth="1"/>
    <col min="12554" max="12800" width="9.140625" style="1"/>
    <col min="12801" max="12801" width="5.42578125" style="1" bestFit="1" customWidth="1"/>
    <col min="12802" max="12802" width="73.7109375" style="1" bestFit="1" customWidth="1"/>
    <col min="12803" max="12803" width="13.140625" style="1" bestFit="1" customWidth="1"/>
    <col min="12804" max="12804" width="30.28515625" style="1" bestFit="1" customWidth="1"/>
    <col min="12805" max="12805" width="14.28515625" style="1" bestFit="1" customWidth="1"/>
    <col min="12806" max="12806" width="11.140625" style="1" bestFit="1" customWidth="1"/>
    <col min="12807" max="12807" width="18.140625" style="1" bestFit="1" customWidth="1"/>
    <col min="12808" max="12808" width="9.140625" style="1"/>
    <col min="12809" max="12809" width="1.7109375" style="1" customWidth="1"/>
    <col min="12810" max="13056" width="9.140625" style="1"/>
    <col min="13057" max="13057" width="5.42578125" style="1" bestFit="1" customWidth="1"/>
    <col min="13058" max="13058" width="73.7109375" style="1" bestFit="1" customWidth="1"/>
    <col min="13059" max="13059" width="13.140625" style="1" bestFit="1" customWidth="1"/>
    <col min="13060" max="13060" width="30.28515625" style="1" bestFit="1" customWidth="1"/>
    <col min="13061" max="13061" width="14.28515625" style="1" bestFit="1" customWidth="1"/>
    <col min="13062" max="13062" width="11.140625" style="1" bestFit="1" customWidth="1"/>
    <col min="13063" max="13063" width="18.140625" style="1" bestFit="1" customWidth="1"/>
    <col min="13064" max="13064" width="9.140625" style="1"/>
    <col min="13065" max="13065" width="1.7109375" style="1" customWidth="1"/>
    <col min="13066" max="13312" width="9.140625" style="1"/>
    <col min="13313" max="13313" width="5.42578125" style="1" bestFit="1" customWidth="1"/>
    <col min="13314" max="13314" width="73.7109375" style="1" bestFit="1" customWidth="1"/>
    <col min="13315" max="13315" width="13.140625" style="1" bestFit="1" customWidth="1"/>
    <col min="13316" max="13316" width="30.28515625" style="1" bestFit="1" customWidth="1"/>
    <col min="13317" max="13317" width="14.28515625" style="1" bestFit="1" customWidth="1"/>
    <col min="13318" max="13318" width="11.140625" style="1" bestFit="1" customWidth="1"/>
    <col min="13319" max="13319" width="18.140625" style="1" bestFit="1" customWidth="1"/>
    <col min="13320" max="13320" width="9.140625" style="1"/>
    <col min="13321" max="13321" width="1.7109375" style="1" customWidth="1"/>
    <col min="13322" max="13568" width="9.140625" style="1"/>
    <col min="13569" max="13569" width="5.42578125" style="1" bestFit="1" customWidth="1"/>
    <col min="13570" max="13570" width="73.7109375" style="1" bestFit="1" customWidth="1"/>
    <col min="13571" max="13571" width="13.140625" style="1" bestFit="1" customWidth="1"/>
    <col min="13572" max="13572" width="30.28515625" style="1" bestFit="1" customWidth="1"/>
    <col min="13573" max="13573" width="14.28515625" style="1" bestFit="1" customWidth="1"/>
    <col min="13574" max="13574" width="11.140625" style="1" bestFit="1" customWidth="1"/>
    <col min="13575" max="13575" width="18.140625" style="1" bestFit="1" customWidth="1"/>
    <col min="13576" max="13576" width="9.140625" style="1"/>
    <col min="13577" max="13577" width="1.7109375" style="1" customWidth="1"/>
    <col min="13578" max="13824" width="9.140625" style="1"/>
    <col min="13825" max="13825" width="5.42578125" style="1" bestFit="1" customWidth="1"/>
    <col min="13826" max="13826" width="73.7109375" style="1" bestFit="1" customWidth="1"/>
    <col min="13827" max="13827" width="13.140625" style="1" bestFit="1" customWidth="1"/>
    <col min="13828" max="13828" width="30.28515625" style="1" bestFit="1" customWidth="1"/>
    <col min="13829" max="13829" width="14.28515625" style="1" bestFit="1" customWidth="1"/>
    <col min="13830" max="13830" width="11.140625" style="1" bestFit="1" customWidth="1"/>
    <col min="13831" max="13831" width="18.140625" style="1" bestFit="1" customWidth="1"/>
    <col min="13832" max="13832" width="9.140625" style="1"/>
    <col min="13833" max="13833" width="1.7109375" style="1" customWidth="1"/>
    <col min="13834" max="14080" width="9.140625" style="1"/>
    <col min="14081" max="14081" width="5.42578125" style="1" bestFit="1" customWidth="1"/>
    <col min="14082" max="14082" width="73.7109375" style="1" bestFit="1" customWidth="1"/>
    <col min="14083" max="14083" width="13.140625" style="1" bestFit="1" customWidth="1"/>
    <col min="14084" max="14084" width="30.28515625" style="1" bestFit="1" customWidth="1"/>
    <col min="14085" max="14085" width="14.28515625" style="1" bestFit="1" customWidth="1"/>
    <col min="14086" max="14086" width="11.140625" style="1" bestFit="1" customWidth="1"/>
    <col min="14087" max="14087" width="18.140625" style="1" bestFit="1" customWidth="1"/>
    <col min="14088" max="14088" width="9.140625" style="1"/>
    <col min="14089" max="14089" width="1.7109375" style="1" customWidth="1"/>
    <col min="14090" max="14336" width="9.140625" style="1"/>
    <col min="14337" max="14337" width="5.42578125" style="1" bestFit="1" customWidth="1"/>
    <col min="14338" max="14338" width="73.7109375" style="1" bestFit="1" customWidth="1"/>
    <col min="14339" max="14339" width="13.140625" style="1" bestFit="1" customWidth="1"/>
    <col min="14340" max="14340" width="30.28515625" style="1" bestFit="1" customWidth="1"/>
    <col min="14341" max="14341" width="14.28515625" style="1" bestFit="1" customWidth="1"/>
    <col min="14342" max="14342" width="11.140625" style="1" bestFit="1" customWidth="1"/>
    <col min="14343" max="14343" width="18.140625" style="1" bestFit="1" customWidth="1"/>
    <col min="14344" max="14344" width="9.140625" style="1"/>
    <col min="14345" max="14345" width="1.7109375" style="1" customWidth="1"/>
    <col min="14346" max="14592" width="9.140625" style="1"/>
    <col min="14593" max="14593" width="5.42578125" style="1" bestFit="1" customWidth="1"/>
    <col min="14594" max="14594" width="73.7109375" style="1" bestFit="1" customWidth="1"/>
    <col min="14595" max="14595" width="13.140625" style="1" bestFit="1" customWidth="1"/>
    <col min="14596" max="14596" width="30.28515625" style="1" bestFit="1" customWidth="1"/>
    <col min="14597" max="14597" width="14.28515625" style="1" bestFit="1" customWidth="1"/>
    <col min="14598" max="14598" width="11.140625" style="1" bestFit="1" customWidth="1"/>
    <col min="14599" max="14599" width="18.140625" style="1" bestFit="1" customWidth="1"/>
    <col min="14600" max="14600" width="9.140625" style="1"/>
    <col min="14601" max="14601" width="1.7109375" style="1" customWidth="1"/>
    <col min="14602" max="14848" width="9.140625" style="1"/>
    <col min="14849" max="14849" width="5.42578125" style="1" bestFit="1" customWidth="1"/>
    <col min="14850" max="14850" width="73.7109375" style="1" bestFit="1" customWidth="1"/>
    <col min="14851" max="14851" width="13.140625" style="1" bestFit="1" customWidth="1"/>
    <col min="14852" max="14852" width="30.28515625" style="1" bestFit="1" customWidth="1"/>
    <col min="14853" max="14853" width="14.28515625" style="1" bestFit="1" customWidth="1"/>
    <col min="14854" max="14854" width="11.140625" style="1" bestFit="1" customWidth="1"/>
    <col min="14855" max="14855" width="18.140625" style="1" bestFit="1" customWidth="1"/>
    <col min="14856" max="14856" width="9.140625" style="1"/>
    <col min="14857" max="14857" width="1.7109375" style="1" customWidth="1"/>
    <col min="14858" max="15104" width="9.140625" style="1"/>
    <col min="15105" max="15105" width="5.42578125" style="1" bestFit="1" customWidth="1"/>
    <col min="15106" max="15106" width="73.7109375" style="1" bestFit="1" customWidth="1"/>
    <col min="15107" max="15107" width="13.140625" style="1" bestFit="1" customWidth="1"/>
    <col min="15108" max="15108" width="30.28515625" style="1" bestFit="1" customWidth="1"/>
    <col min="15109" max="15109" width="14.28515625" style="1" bestFit="1" customWidth="1"/>
    <col min="15110" max="15110" width="11.140625" style="1" bestFit="1" customWidth="1"/>
    <col min="15111" max="15111" width="18.140625" style="1" bestFit="1" customWidth="1"/>
    <col min="15112" max="15112" width="9.140625" style="1"/>
    <col min="15113" max="15113" width="1.7109375" style="1" customWidth="1"/>
    <col min="15114" max="15360" width="9.140625" style="1"/>
    <col min="15361" max="15361" width="5.42578125" style="1" bestFit="1" customWidth="1"/>
    <col min="15362" max="15362" width="73.7109375" style="1" bestFit="1" customWidth="1"/>
    <col min="15363" max="15363" width="13.140625" style="1" bestFit="1" customWidth="1"/>
    <col min="15364" max="15364" width="30.28515625" style="1" bestFit="1" customWidth="1"/>
    <col min="15365" max="15365" width="14.28515625" style="1" bestFit="1" customWidth="1"/>
    <col min="15366" max="15366" width="11.140625" style="1" bestFit="1" customWidth="1"/>
    <col min="15367" max="15367" width="18.140625" style="1" bestFit="1" customWidth="1"/>
    <col min="15368" max="15368" width="9.140625" style="1"/>
    <col min="15369" max="15369" width="1.7109375" style="1" customWidth="1"/>
    <col min="15370" max="15616" width="9.140625" style="1"/>
    <col min="15617" max="15617" width="5.42578125" style="1" bestFit="1" customWidth="1"/>
    <col min="15618" max="15618" width="73.7109375" style="1" bestFit="1" customWidth="1"/>
    <col min="15619" max="15619" width="13.140625" style="1" bestFit="1" customWidth="1"/>
    <col min="15620" max="15620" width="30.28515625" style="1" bestFit="1" customWidth="1"/>
    <col min="15621" max="15621" width="14.28515625" style="1" bestFit="1" customWidth="1"/>
    <col min="15622" max="15622" width="11.140625" style="1" bestFit="1" customWidth="1"/>
    <col min="15623" max="15623" width="18.140625" style="1" bestFit="1" customWidth="1"/>
    <col min="15624" max="15624" width="9.140625" style="1"/>
    <col min="15625" max="15625" width="1.7109375" style="1" customWidth="1"/>
    <col min="15626" max="15872" width="9.140625" style="1"/>
    <col min="15873" max="15873" width="5.42578125" style="1" bestFit="1" customWidth="1"/>
    <col min="15874" max="15874" width="73.7109375" style="1" bestFit="1" customWidth="1"/>
    <col min="15875" max="15875" width="13.140625" style="1" bestFit="1" customWidth="1"/>
    <col min="15876" max="15876" width="30.28515625" style="1" bestFit="1" customWidth="1"/>
    <col min="15877" max="15877" width="14.28515625" style="1" bestFit="1" customWidth="1"/>
    <col min="15878" max="15878" width="11.140625" style="1" bestFit="1" customWidth="1"/>
    <col min="15879" max="15879" width="18.140625" style="1" bestFit="1" customWidth="1"/>
    <col min="15880" max="15880" width="9.140625" style="1"/>
    <col min="15881" max="15881" width="1.7109375" style="1" customWidth="1"/>
    <col min="15882" max="16128" width="9.140625" style="1"/>
    <col min="16129" max="16129" width="5.42578125" style="1" bestFit="1" customWidth="1"/>
    <col min="16130" max="16130" width="73.7109375" style="1" bestFit="1" customWidth="1"/>
    <col min="16131" max="16131" width="13.140625" style="1" bestFit="1" customWidth="1"/>
    <col min="16132" max="16132" width="30.28515625" style="1" bestFit="1" customWidth="1"/>
    <col min="16133" max="16133" width="14.28515625" style="1" bestFit="1" customWidth="1"/>
    <col min="16134" max="16134" width="11.140625" style="1" bestFit="1" customWidth="1"/>
    <col min="16135" max="16135" width="18.140625" style="1" bestFit="1" customWidth="1"/>
    <col min="16136" max="16136" width="9.140625" style="1"/>
    <col min="16137" max="16137" width="1.7109375" style="1" customWidth="1"/>
    <col min="16138" max="16384" width="9.140625" style="1"/>
  </cols>
  <sheetData>
    <row r="1" spans="1:12">
      <c r="A1" s="3" t="s">
        <v>193</v>
      </c>
      <c r="B1" s="375" t="s">
        <v>1297</v>
      </c>
      <c r="C1" s="375"/>
      <c r="D1" s="375"/>
      <c r="E1" s="375"/>
    </row>
    <row r="2" spans="1:12" ht="13.5" thickBot="1"/>
    <row r="3" spans="1:12" ht="15">
      <c r="B3" s="92" t="s">
        <v>2258</v>
      </c>
      <c r="C3" s="376"/>
      <c r="L3" s="65"/>
    </row>
    <row r="4" spans="1:12" ht="15">
      <c r="B4" s="93" t="s">
        <v>2259</v>
      </c>
      <c r="C4" s="377"/>
      <c r="L4" s="65"/>
    </row>
    <row r="5" spans="1:12" ht="15">
      <c r="B5" s="93"/>
      <c r="C5" s="377"/>
      <c r="L5" s="65"/>
    </row>
    <row r="6" spans="1:12" ht="15">
      <c r="B6" s="94" t="s">
        <v>2260</v>
      </c>
      <c r="C6" s="377"/>
      <c r="L6" s="65"/>
    </row>
    <row r="7" spans="1:12" ht="15">
      <c r="B7" s="94" t="s">
        <v>2261</v>
      </c>
      <c r="C7" s="377"/>
      <c r="L7" s="65"/>
    </row>
    <row r="8" spans="1:12" ht="45.75" thickBot="1">
      <c r="B8" s="95" t="s">
        <v>2262</v>
      </c>
      <c r="C8" s="378"/>
      <c r="L8" s="65"/>
    </row>
    <row r="10" spans="1:12">
      <c r="B10" s="1" t="s">
        <v>239</v>
      </c>
    </row>
    <row r="12" spans="1:12" s="72" customFormat="1">
      <c r="B12" s="190" t="s">
        <v>240</v>
      </c>
      <c r="C12" s="191" t="s">
        <v>241</v>
      </c>
      <c r="D12" s="190" t="s">
        <v>594</v>
      </c>
      <c r="E12" s="190" t="s">
        <v>243</v>
      </c>
      <c r="F12" s="192" t="s">
        <v>244</v>
      </c>
      <c r="G12" s="192" t="s">
        <v>245</v>
      </c>
      <c r="H12" s="192" t="s">
        <v>246</v>
      </c>
      <c r="I12" s="193" t="s">
        <v>595</v>
      </c>
    </row>
    <row r="13" spans="1:12" s="72" customFormat="1">
      <c r="B13" s="193" t="s">
        <v>596</v>
      </c>
      <c r="C13" s="108"/>
      <c r="F13" s="109"/>
      <c r="G13" s="109"/>
      <c r="H13" s="109"/>
    </row>
    <row r="14" spans="1:12" s="72" customFormat="1">
      <c r="B14" s="193" t="s">
        <v>248</v>
      </c>
      <c r="C14" s="108"/>
      <c r="F14" s="109"/>
      <c r="G14" s="109"/>
      <c r="H14" s="109"/>
    </row>
    <row r="15" spans="1:12" s="72" customFormat="1">
      <c r="B15" s="72" t="s">
        <v>1050</v>
      </c>
      <c r="C15" s="108" t="s">
        <v>597</v>
      </c>
      <c r="D15" s="72" t="s">
        <v>603</v>
      </c>
      <c r="E15" s="72" t="s">
        <v>604</v>
      </c>
      <c r="F15" s="109">
        <v>606000</v>
      </c>
      <c r="G15" s="109">
        <v>8290.3799999999992</v>
      </c>
      <c r="H15" s="109">
        <v>1.94</v>
      </c>
    </row>
    <row r="16" spans="1:12" s="72" customFormat="1">
      <c r="B16" s="72" t="s">
        <v>640</v>
      </c>
      <c r="C16" s="108" t="s">
        <v>597</v>
      </c>
      <c r="D16" s="72" t="s">
        <v>598</v>
      </c>
      <c r="E16" s="72" t="s">
        <v>641</v>
      </c>
      <c r="F16" s="109">
        <v>2262000</v>
      </c>
      <c r="G16" s="109">
        <v>8240.4699999999993</v>
      </c>
      <c r="H16" s="109">
        <v>1.93</v>
      </c>
    </row>
    <row r="17" spans="2:8" s="72" customFormat="1">
      <c r="B17" s="72" t="s">
        <v>1912</v>
      </c>
      <c r="C17" s="108" t="s">
        <v>597</v>
      </c>
      <c r="D17" s="72" t="s">
        <v>1350</v>
      </c>
      <c r="E17" s="72" t="s">
        <v>1351</v>
      </c>
      <c r="F17" s="109">
        <v>1575201</v>
      </c>
      <c r="G17" s="109">
        <v>8148.51</v>
      </c>
      <c r="H17" s="109">
        <v>1.91</v>
      </c>
    </row>
    <row r="18" spans="2:8" s="72" customFormat="1">
      <c r="B18" s="72" t="s">
        <v>1913</v>
      </c>
      <c r="C18" s="108" t="s">
        <v>597</v>
      </c>
      <c r="D18" s="72" t="s">
        <v>1352</v>
      </c>
      <c r="E18" s="72" t="s">
        <v>1353</v>
      </c>
      <c r="F18" s="109">
        <v>1157500</v>
      </c>
      <c r="G18" s="109">
        <v>8130.28</v>
      </c>
      <c r="H18" s="109">
        <v>1.9</v>
      </c>
    </row>
    <row r="19" spans="2:8" s="72" customFormat="1">
      <c r="B19" s="72" t="s">
        <v>1051</v>
      </c>
      <c r="C19" s="108" t="s">
        <v>597</v>
      </c>
      <c r="D19" s="72" t="s">
        <v>603</v>
      </c>
      <c r="E19" s="72" t="s">
        <v>605</v>
      </c>
      <c r="F19" s="109">
        <v>249900</v>
      </c>
      <c r="G19" s="109">
        <v>7941.45</v>
      </c>
      <c r="H19" s="109">
        <v>1.86</v>
      </c>
    </row>
    <row r="20" spans="2:8" s="72" customFormat="1">
      <c r="B20" s="72" t="s">
        <v>1914</v>
      </c>
      <c r="C20" s="108" t="s">
        <v>597</v>
      </c>
      <c r="D20" s="72" t="s">
        <v>610</v>
      </c>
      <c r="E20" s="72" t="s">
        <v>1354</v>
      </c>
      <c r="F20" s="109">
        <v>298800</v>
      </c>
      <c r="G20" s="109">
        <v>7464.32</v>
      </c>
      <c r="H20" s="109">
        <v>1.75</v>
      </c>
    </row>
    <row r="21" spans="2:8" s="72" customFormat="1">
      <c r="B21" s="72" t="s">
        <v>1047</v>
      </c>
      <c r="C21" s="108" t="s">
        <v>597</v>
      </c>
      <c r="D21" s="72" t="s">
        <v>598</v>
      </c>
      <c r="E21" s="72" t="s">
        <v>599</v>
      </c>
      <c r="F21" s="109">
        <v>1278750</v>
      </c>
      <c r="G21" s="109">
        <v>7443.6</v>
      </c>
      <c r="H21" s="109">
        <v>1.74</v>
      </c>
    </row>
    <row r="22" spans="2:8" s="72" customFormat="1">
      <c r="B22" s="72" t="s">
        <v>1915</v>
      </c>
      <c r="C22" s="108" t="s">
        <v>597</v>
      </c>
      <c r="D22" s="72" t="s">
        <v>1355</v>
      </c>
      <c r="E22" s="72" t="s">
        <v>1356</v>
      </c>
      <c r="F22" s="109">
        <v>508875</v>
      </c>
      <c r="G22" s="109">
        <v>7220.43</v>
      </c>
      <c r="H22" s="109">
        <v>1.69</v>
      </c>
    </row>
    <row r="23" spans="2:8" s="72" customFormat="1">
      <c r="B23" s="72" t="s">
        <v>1916</v>
      </c>
      <c r="C23" s="108" t="s">
        <v>597</v>
      </c>
      <c r="D23" s="72" t="s">
        <v>616</v>
      </c>
      <c r="E23" s="72" t="s">
        <v>1357</v>
      </c>
      <c r="F23" s="109">
        <v>1204000</v>
      </c>
      <c r="G23" s="109">
        <v>7197.51</v>
      </c>
      <c r="H23" s="109">
        <v>1.69</v>
      </c>
    </row>
    <row r="24" spans="2:8" s="72" customFormat="1">
      <c r="B24" s="72" t="s">
        <v>1917</v>
      </c>
      <c r="C24" s="108" t="s">
        <v>597</v>
      </c>
      <c r="D24" s="72" t="s">
        <v>1358</v>
      </c>
      <c r="E24" s="72" t="s">
        <v>1359</v>
      </c>
      <c r="F24" s="109">
        <v>860200</v>
      </c>
      <c r="G24" s="109">
        <v>6983.53</v>
      </c>
      <c r="H24" s="109">
        <v>1.64</v>
      </c>
    </row>
    <row r="25" spans="2:8" s="72" customFormat="1">
      <c r="B25" s="72" t="s">
        <v>1078</v>
      </c>
      <c r="C25" s="108" t="s">
        <v>597</v>
      </c>
      <c r="D25" s="72" t="s">
        <v>637</v>
      </c>
      <c r="E25" s="72" t="s">
        <v>646</v>
      </c>
      <c r="F25" s="109">
        <v>189750</v>
      </c>
      <c r="G25" s="109">
        <v>6964.96</v>
      </c>
      <c r="H25" s="109">
        <v>1.63</v>
      </c>
    </row>
    <row r="26" spans="2:8" s="72" customFormat="1">
      <c r="B26" s="72" t="s">
        <v>1918</v>
      </c>
      <c r="C26" s="108" t="s">
        <v>597</v>
      </c>
      <c r="D26" s="72" t="s">
        <v>603</v>
      </c>
      <c r="E26" s="72" t="s">
        <v>1360</v>
      </c>
      <c r="F26" s="109">
        <v>680400</v>
      </c>
      <c r="G26" s="109">
        <v>6745.83</v>
      </c>
      <c r="H26" s="109">
        <v>1.58</v>
      </c>
    </row>
    <row r="27" spans="2:8" s="72" customFormat="1">
      <c r="B27" s="72" t="s">
        <v>1059</v>
      </c>
      <c r="C27" s="108" t="s">
        <v>597</v>
      </c>
      <c r="D27" s="72" t="s">
        <v>616</v>
      </c>
      <c r="E27" s="72" t="s">
        <v>617</v>
      </c>
      <c r="F27" s="109">
        <v>144500</v>
      </c>
      <c r="G27" s="109">
        <v>6525.62</v>
      </c>
      <c r="H27" s="109">
        <v>1.53</v>
      </c>
    </row>
    <row r="28" spans="2:8" s="72" customFormat="1">
      <c r="B28" s="72" t="s">
        <v>1919</v>
      </c>
      <c r="C28" s="108" t="s">
        <v>597</v>
      </c>
      <c r="D28" s="72" t="s">
        <v>606</v>
      </c>
      <c r="E28" s="72" t="s">
        <v>1361</v>
      </c>
      <c r="F28" s="109">
        <v>880000</v>
      </c>
      <c r="G28" s="109">
        <v>6420.92</v>
      </c>
      <c r="H28" s="109">
        <v>1.5</v>
      </c>
    </row>
    <row r="29" spans="2:8" s="72" customFormat="1">
      <c r="B29" s="72" t="s">
        <v>1083</v>
      </c>
      <c r="C29" s="108" t="s">
        <v>597</v>
      </c>
      <c r="D29" s="72" t="s">
        <v>634</v>
      </c>
      <c r="E29" s="72" t="s">
        <v>652</v>
      </c>
      <c r="F29" s="109">
        <v>297500</v>
      </c>
      <c r="G29" s="109">
        <v>5662.17</v>
      </c>
      <c r="H29" s="109">
        <v>1.33</v>
      </c>
    </row>
    <row r="30" spans="2:8" s="72" customFormat="1">
      <c r="B30" s="72" t="s">
        <v>1920</v>
      </c>
      <c r="C30" s="108" t="s">
        <v>597</v>
      </c>
      <c r="D30" s="72" t="s">
        <v>603</v>
      </c>
      <c r="E30" s="72" t="s">
        <v>1362</v>
      </c>
      <c r="F30" s="109">
        <v>1286400</v>
      </c>
      <c r="G30" s="109">
        <v>5327.63</v>
      </c>
      <c r="H30" s="109">
        <v>1.25</v>
      </c>
    </row>
    <row r="31" spans="2:8" s="72" customFormat="1">
      <c r="B31" s="72" t="s">
        <v>1921</v>
      </c>
      <c r="C31" s="108" t="s">
        <v>597</v>
      </c>
      <c r="D31" s="72" t="s">
        <v>1363</v>
      </c>
      <c r="E31" s="72" t="s">
        <v>1364</v>
      </c>
      <c r="F31" s="109">
        <v>1616800</v>
      </c>
      <c r="G31" s="109">
        <v>5284.51</v>
      </c>
      <c r="H31" s="109">
        <v>1.24</v>
      </c>
    </row>
    <row r="32" spans="2:8" s="72" customFormat="1">
      <c r="B32" s="72" t="s">
        <v>1922</v>
      </c>
      <c r="C32" s="108" t="s">
        <v>597</v>
      </c>
      <c r="D32" s="72" t="s">
        <v>644</v>
      </c>
      <c r="E32" s="72" t="s">
        <v>1365</v>
      </c>
      <c r="F32" s="109">
        <v>799500</v>
      </c>
      <c r="G32" s="109">
        <v>5131.59</v>
      </c>
      <c r="H32" s="109">
        <v>1.2</v>
      </c>
    </row>
    <row r="33" spans="2:8" s="72" customFormat="1">
      <c r="B33" s="72" t="s">
        <v>1053</v>
      </c>
      <c r="C33" s="108" t="s">
        <v>597</v>
      </c>
      <c r="D33" s="72" t="s">
        <v>598</v>
      </c>
      <c r="E33" s="72" t="s">
        <v>608</v>
      </c>
      <c r="F33" s="109">
        <v>688800</v>
      </c>
      <c r="G33" s="109">
        <v>4804.04</v>
      </c>
      <c r="H33" s="109">
        <v>1.1299999999999999</v>
      </c>
    </row>
    <row r="34" spans="2:8" s="72" customFormat="1">
      <c r="B34" s="72" t="s">
        <v>1923</v>
      </c>
      <c r="C34" s="108" t="s">
        <v>597</v>
      </c>
      <c r="D34" s="72" t="s">
        <v>637</v>
      </c>
      <c r="E34" s="72" t="s">
        <v>1366</v>
      </c>
      <c r="F34" s="109">
        <v>1544700</v>
      </c>
      <c r="G34" s="109">
        <v>4661.8999999999996</v>
      </c>
      <c r="H34" s="109">
        <v>1.0900000000000001</v>
      </c>
    </row>
    <row r="35" spans="2:8" s="72" customFormat="1">
      <c r="B35" s="72" t="s">
        <v>1924</v>
      </c>
      <c r="C35" s="108" t="s">
        <v>597</v>
      </c>
      <c r="D35" s="72" t="s">
        <v>1358</v>
      </c>
      <c r="E35" s="72" t="s">
        <v>1367</v>
      </c>
      <c r="F35" s="109">
        <v>980100</v>
      </c>
      <c r="G35" s="109">
        <v>4591.28</v>
      </c>
      <c r="H35" s="109">
        <v>1.08</v>
      </c>
    </row>
    <row r="36" spans="2:8" s="72" customFormat="1">
      <c r="B36" s="72" t="s">
        <v>1049</v>
      </c>
      <c r="C36" s="108" t="s">
        <v>597</v>
      </c>
      <c r="D36" s="72" t="s">
        <v>601</v>
      </c>
      <c r="E36" s="72" t="s">
        <v>602</v>
      </c>
      <c r="F36" s="109">
        <v>217250</v>
      </c>
      <c r="G36" s="109">
        <v>4351.7299999999996</v>
      </c>
      <c r="H36" s="109">
        <v>1.02</v>
      </c>
    </row>
    <row r="37" spans="2:8" s="72" customFormat="1">
      <c r="B37" s="72" t="s">
        <v>1925</v>
      </c>
      <c r="C37" s="108" t="s">
        <v>597</v>
      </c>
      <c r="D37" s="72" t="s">
        <v>625</v>
      </c>
      <c r="E37" s="72" t="s">
        <v>1368</v>
      </c>
      <c r="F37" s="109">
        <v>4036500</v>
      </c>
      <c r="G37" s="109">
        <v>4167.6899999999996</v>
      </c>
      <c r="H37" s="109">
        <v>0.98</v>
      </c>
    </row>
    <row r="38" spans="2:8" s="72" customFormat="1">
      <c r="B38" s="72" t="s">
        <v>1926</v>
      </c>
      <c r="C38" s="108" t="s">
        <v>597</v>
      </c>
      <c r="D38" s="72" t="s">
        <v>616</v>
      </c>
      <c r="E38" s="72" t="s">
        <v>1369</v>
      </c>
      <c r="F38" s="109">
        <v>471900</v>
      </c>
      <c r="G38" s="109">
        <v>4158.8500000000004</v>
      </c>
      <c r="H38" s="109">
        <v>0.97</v>
      </c>
    </row>
    <row r="39" spans="2:8" s="72" customFormat="1">
      <c r="B39" s="72" t="s">
        <v>1927</v>
      </c>
      <c r="C39" s="108" t="s">
        <v>597</v>
      </c>
      <c r="D39" s="72" t="s">
        <v>1370</v>
      </c>
      <c r="E39" s="72" t="s">
        <v>1371</v>
      </c>
      <c r="F39" s="109">
        <v>1376100</v>
      </c>
      <c r="G39" s="109">
        <v>3950.1</v>
      </c>
      <c r="H39" s="109">
        <v>0.93</v>
      </c>
    </row>
    <row r="40" spans="2:8" s="72" customFormat="1">
      <c r="B40" s="72" t="s">
        <v>1073</v>
      </c>
      <c r="C40" s="108" t="s">
        <v>597</v>
      </c>
      <c r="D40" s="72" t="s">
        <v>637</v>
      </c>
      <c r="E40" s="72" t="s">
        <v>638</v>
      </c>
      <c r="F40" s="109">
        <v>149100</v>
      </c>
      <c r="G40" s="109">
        <v>3882.49</v>
      </c>
      <c r="H40" s="109">
        <v>0.91</v>
      </c>
    </row>
    <row r="41" spans="2:8" s="72" customFormat="1">
      <c r="B41" s="72" t="s">
        <v>1928</v>
      </c>
      <c r="C41" s="108" t="s">
        <v>597</v>
      </c>
      <c r="D41" s="72" t="s">
        <v>1372</v>
      </c>
      <c r="E41" s="72" t="s">
        <v>1373</v>
      </c>
      <c r="F41" s="109">
        <v>514000</v>
      </c>
      <c r="G41" s="109">
        <v>3864.25</v>
      </c>
      <c r="H41" s="109">
        <v>0.9</v>
      </c>
    </row>
    <row r="42" spans="2:8" s="72" customFormat="1">
      <c r="B42" s="72" t="s">
        <v>1929</v>
      </c>
      <c r="C42" s="108" t="s">
        <v>597</v>
      </c>
      <c r="D42" s="72" t="s">
        <v>606</v>
      </c>
      <c r="E42" s="72" t="s">
        <v>1374</v>
      </c>
      <c r="F42" s="109">
        <v>646250</v>
      </c>
      <c r="G42" s="109">
        <v>3595.41</v>
      </c>
      <c r="H42" s="109">
        <v>0.84</v>
      </c>
    </row>
    <row r="43" spans="2:8" s="72" customFormat="1">
      <c r="B43" s="72" t="s">
        <v>1052</v>
      </c>
      <c r="C43" s="108" t="s">
        <v>597</v>
      </c>
      <c r="D43" s="72" t="s">
        <v>606</v>
      </c>
      <c r="E43" s="72" t="s">
        <v>607</v>
      </c>
      <c r="F43" s="109">
        <v>1596800</v>
      </c>
      <c r="G43" s="109">
        <v>3489.01</v>
      </c>
      <c r="H43" s="109">
        <v>0.82</v>
      </c>
    </row>
    <row r="44" spans="2:8" s="72" customFormat="1">
      <c r="B44" s="72" t="s">
        <v>1930</v>
      </c>
      <c r="C44" s="108" t="s">
        <v>597</v>
      </c>
      <c r="D44" s="72" t="s">
        <v>614</v>
      </c>
      <c r="E44" s="72" t="s">
        <v>1375</v>
      </c>
      <c r="F44" s="109">
        <v>330000</v>
      </c>
      <c r="G44" s="109">
        <v>3466.32</v>
      </c>
      <c r="H44" s="109">
        <v>0.81</v>
      </c>
    </row>
    <row r="45" spans="2:8" s="72" customFormat="1">
      <c r="B45" s="72" t="s">
        <v>1931</v>
      </c>
      <c r="C45" s="108" t="s">
        <v>597</v>
      </c>
      <c r="D45" s="72" t="s">
        <v>1352</v>
      </c>
      <c r="E45" s="72" t="s">
        <v>1376</v>
      </c>
      <c r="F45" s="109">
        <v>190125</v>
      </c>
      <c r="G45" s="109">
        <v>3340.5</v>
      </c>
      <c r="H45" s="109">
        <v>0.78</v>
      </c>
    </row>
    <row r="46" spans="2:8" s="72" customFormat="1">
      <c r="B46" s="72" t="s">
        <v>1070</v>
      </c>
      <c r="C46" s="108" t="s">
        <v>597</v>
      </c>
      <c r="D46" s="72" t="s">
        <v>632</v>
      </c>
      <c r="E46" s="72" t="s">
        <v>633</v>
      </c>
      <c r="F46" s="109">
        <v>75750</v>
      </c>
      <c r="G46" s="109">
        <v>3242.52</v>
      </c>
      <c r="H46" s="109">
        <v>0.76</v>
      </c>
    </row>
    <row r="47" spans="2:8" s="72" customFormat="1">
      <c r="B47" s="72" t="s">
        <v>1932</v>
      </c>
      <c r="C47" s="108" t="s">
        <v>597</v>
      </c>
      <c r="D47" s="72" t="s">
        <v>616</v>
      </c>
      <c r="E47" s="72" t="s">
        <v>1377</v>
      </c>
      <c r="F47" s="109">
        <v>719400</v>
      </c>
      <c r="G47" s="109">
        <v>3171.83</v>
      </c>
      <c r="H47" s="109">
        <v>0.74</v>
      </c>
    </row>
    <row r="48" spans="2:8" s="72" customFormat="1">
      <c r="B48" s="72" t="s">
        <v>1933</v>
      </c>
      <c r="C48" s="108" t="s">
        <v>597</v>
      </c>
      <c r="D48" s="72" t="s">
        <v>1378</v>
      </c>
      <c r="E48" s="72" t="s">
        <v>1379</v>
      </c>
      <c r="F48" s="109">
        <v>1560000</v>
      </c>
      <c r="G48" s="109">
        <v>3169.92</v>
      </c>
      <c r="H48" s="109">
        <v>0.74</v>
      </c>
    </row>
    <row r="49" spans="2:8" s="72" customFormat="1">
      <c r="B49" s="72" t="s">
        <v>1934</v>
      </c>
      <c r="C49" s="108" t="s">
        <v>597</v>
      </c>
      <c r="D49" s="72" t="s">
        <v>1380</v>
      </c>
      <c r="E49" s="72" t="s">
        <v>1381</v>
      </c>
      <c r="F49" s="109">
        <v>2318200</v>
      </c>
      <c r="G49" s="109">
        <v>3137.68</v>
      </c>
      <c r="H49" s="109">
        <v>0.73</v>
      </c>
    </row>
    <row r="50" spans="2:8" s="72" customFormat="1">
      <c r="B50" s="72" t="s">
        <v>1935</v>
      </c>
      <c r="C50" s="108" t="s">
        <v>597</v>
      </c>
      <c r="D50" s="72" t="s">
        <v>1382</v>
      </c>
      <c r="E50" s="72" t="s">
        <v>1383</v>
      </c>
      <c r="F50" s="109">
        <v>1374000</v>
      </c>
      <c r="G50" s="109">
        <v>3086.69</v>
      </c>
      <c r="H50" s="109">
        <v>0.72</v>
      </c>
    </row>
    <row r="51" spans="2:8" s="72" customFormat="1">
      <c r="B51" s="72" t="s">
        <v>1054</v>
      </c>
      <c r="C51" s="108" t="s">
        <v>597</v>
      </c>
      <c r="D51" s="72" t="s">
        <v>603</v>
      </c>
      <c r="E51" s="72" t="s">
        <v>609</v>
      </c>
      <c r="F51" s="109">
        <v>308700</v>
      </c>
      <c r="G51" s="109">
        <v>3033.44</v>
      </c>
      <c r="H51" s="109">
        <v>0.71</v>
      </c>
    </row>
    <row r="52" spans="2:8" s="72" customFormat="1">
      <c r="B52" s="72" t="s">
        <v>1067</v>
      </c>
      <c r="C52" s="108" t="s">
        <v>597</v>
      </c>
      <c r="D52" s="72" t="s">
        <v>614</v>
      </c>
      <c r="E52" s="72" t="s">
        <v>629</v>
      </c>
      <c r="F52" s="109">
        <v>298000</v>
      </c>
      <c r="G52" s="109">
        <v>2985.81</v>
      </c>
      <c r="H52" s="109">
        <v>0.7</v>
      </c>
    </row>
    <row r="53" spans="2:8" s="72" customFormat="1">
      <c r="B53" s="72" t="s">
        <v>1082</v>
      </c>
      <c r="C53" s="108" t="s">
        <v>597</v>
      </c>
      <c r="D53" s="72" t="s">
        <v>634</v>
      </c>
      <c r="E53" s="72" t="s">
        <v>651</v>
      </c>
      <c r="F53" s="109">
        <v>42000</v>
      </c>
      <c r="G53" s="109">
        <v>2829.94</v>
      </c>
      <c r="H53" s="109">
        <v>0.66</v>
      </c>
    </row>
    <row r="54" spans="2:8" s="72" customFormat="1">
      <c r="B54" s="72" t="s">
        <v>1936</v>
      </c>
      <c r="C54" s="108" t="s">
        <v>597</v>
      </c>
      <c r="D54" s="72" t="s">
        <v>1358</v>
      </c>
      <c r="E54" s="72" t="s">
        <v>1384</v>
      </c>
      <c r="F54" s="109">
        <v>3553000</v>
      </c>
      <c r="G54" s="109">
        <v>2799.76</v>
      </c>
      <c r="H54" s="109">
        <v>0.66</v>
      </c>
    </row>
    <row r="55" spans="2:8" s="72" customFormat="1">
      <c r="B55" s="72" t="s">
        <v>1065</v>
      </c>
      <c r="C55" s="108" t="s">
        <v>597</v>
      </c>
      <c r="D55" s="72" t="s">
        <v>625</v>
      </c>
      <c r="E55" s="72" t="s">
        <v>626</v>
      </c>
      <c r="F55" s="109">
        <v>1296000</v>
      </c>
      <c r="G55" s="109">
        <v>2794.82</v>
      </c>
      <c r="H55" s="109">
        <v>0.65</v>
      </c>
    </row>
    <row r="56" spans="2:8" s="72" customFormat="1">
      <c r="B56" s="72" t="s">
        <v>1385</v>
      </c>
      <c r="C56" s="108" t="s">
        <v>597</v>
      </c>
      <c r="D56" s="72" t="s">
        <v>598</v>
      </c>
      <c r="E56" s="72" t="s">
        <v>1386</v>
      </c>
      <c r="F56" s="109">
        <v>1814400</v>
      </c>
      <c r="G56" s="109">
        <v>2761.52</v>
      </c>
      <c r="H56" s="109">
        <v>0.65</v>
      </c>
    </row>
    <row r="57" spans="2:8" s="72" customFormat="1">
      <c r="B57" s="72" t="s">
        <v>1937</v>
      </c>
      <c r="C57" s="108" t="s">
        <v>597</v>
      </c>
      <c r="D57" s="72" t="s">
        <v>1363</v>
      </c>
      <c r="E57" s="72" t="s">
        <v>1387</v>
      </c>
      <c r="F57" s="109">
        <v>1196600</v>
      </c>
      <c r="G57" s="109">
        <v>2737.22</v>
      </c>
      <c r="H57" s="109">
        <v>0.64</v>
      </c>
    </row>
    <row r="58" spans="2:8" s="72" customFormat="1">
      <c r="B58" s="72" t="s">
        <v>1938</v>
      </c>
      <c r="C58" s="108" t="s">
        <v>597</v>
      </c>
      <c r="D58" s="72" t="s">
        <v>623</v>
      </c>
      <c r="E58" s="72" t="s">
        <v>1388</v>
      </c>
      <c r="F58" s="109">
        <v>295500</v>
      </c>
      <c r="G58" s="109">
        <v>2602.91</v>
      </c>
      <c r="H58" s="109">
        <v>0.61</v>
      </c>
    </row>
    <row r="59" spans="2:8" s="72" customFormat="1">
      <c r="B59" s="72" t="s">
        <v>1061</v>
      </c>
      <c r="C59" s="108" t="s">
        <v>597</v>
      </c>
      <c r="D59" s="72" t="s">
        <v>614</v>
      </c>
      <c r="E59" s="72" t="s">
        <v>619</v>
      </c>
      <c r="F59" s="109">
        <v>162750</v>
      </c>
      <c r="G59" s="109">
        <v>2535.73</v>
      </c>
      <c r="H59" s="109">
        <v>0.59</v>
      </c>
    </row>
    <row r="60" spans="2:8" s="72" customFormat="1">
      <c r="B60" s="72" t="s">
        <v>1939</v>
      </c>
      <c r="C60" s="108" t="s">
        <v>597</v>
      </c>
      <c r="D60" s="72" t="s">
        <v>610</v>
      </c>
      <c r="E60" s="72" t="s">
        <v>1389</v>
      </c>
      <c r="F60" s="109">
        <v>171200</v>
      </c>
      <c r="G60" s="109">
        <v>2434.98</v>
      </c>
      <c r="H60" s="109">
        <v>0.56999999999999995</v>
      </c>
    </row>
    <row r="61" spans="2:8" s="72" customFormat="1">
      <c r="B61" s="72" t="s">
        <v>1940</v>
      </c>
      <c r="C61" s="108" t="s">
        <v>597</v>
      </c>
      <c r="D61" s="72" t="s">
        <v>1390</v>
      </c>
      <c r="E61" s="72" t="s">
        <v>1391</v>
      </c>
      <c r="F61" s="109">
        <v>80500</v>
      </c>
      <c r="G61" s="109">
        <v>2336.63</v>
      </c>
      <c r="H61" s="109">
        <v>0.55000000000000004</v>
      </c>
    </row>
    <row r="62" spans="2:8" s="72" customFormat="1">
      <c r="B62" s="72" t="s">
        <v>1941</v>
      </c>
      <c r="C62" s="108" t="s">
        <v>597</v>
      </c>
      <c r="D62" s="72" t="s">
        <v>1352</v>
      </c>
      <c r="E62" s="72" t="s">
        <v>1392</v>
      </c>
      <c r="F62" s="109">
        <v>386061</v>
      </c>
      <c r="G62" s="109">
        <v>2308.64</v>
      </c>
      <c r="H62" s="109">
        <v>0.54</v>
      </c>
    </row>
    <row r="63" spans="2:8" s="72" customFormat="1">
      <c r="B63" s="72" t="s">
        <v>1079</v>
      </c>
      <c r="C63" s="108" t="s">
        <v>597</v>
      </c>
      <c r="D63" s="72" t="s">
        <v>616</v>
      </c>
      <c r="E63" s="72" t="s">
        <v>647</v>
      </c>
      <c r="F63" s="109">
        <v>63000</v>
      </c>
      <c r="G63" s="109">
        <v>2282.36</v>
      </c>
      <c r="H63" s="109">
        <v>0.53</v>
      </c>
    </row>
    <row r="64" spans="2:8" s="72" customFormat="1">
      <c r="B64" s="72" t="s">
        <v>1942</v>
      </c>
      <c r="C64" s="108" t="s">
        <v>597</v>
      </c>
      <c r="D64" s="72" t="s">
        <v>616</v>
      </c>
      <c r="E64" s="72" t="s">
        <v>1393</v>
      </c>
      <c r="F64" s="109">
        <v>89500</v>
      </c>
      <c r="G64" s="109">
        <v>2277.8200000000002</v>
      </c>
      <c r="H64" s="109">
        <v>0.53</v>
      </c>
    </row>
    <row r="65" spans="2:8" s="72" customFormat="1">
      <c r="B65" s="72" t="s">
        <v>1943</v>
      </c>
      <c r="C65" s="108" t="s">
        <v>597</v>
      </c>
      <c r="D65" s="72" t="s">
        <v>637</v>
      </c>
      <c r="E65" s="72" t="s">
        <v>1394</v>
      </c>
      <c r="F65" s="109">
        <v>1989000</v>
      </c>
      <c r="G65" s="109">
        <v>2257.52</v>
      </c>
      <c r="H65" s="109">
        <v>0.53</v>
      </c>
    </row>
    <row r="66" spans="2:8" s="72" customFormat="1">
      <c r="B66" s="72" t="s">
        <v>1944</v>
      </c>
      <c r="C66" s="108" t="s">
        <v>597</v>
      </c>
      <c r="D66" s="72" t="s">
        <v>1395</v>
      </c>
      <c r="E66" s="72" t="s">
        <v>1396</v>
      </c>
      <c r="F66" s="109">
        <v>1618800</v>
      </c>
      <c r="G66" s="109">
        <v>2025.12</v>
      </c>
      <c r="H66" s="109">
        <v>0.47</v>
      </c>
    </row>
    <row r="67" spans="2:8" s="72" customFormat="1">
      <c r="B67" s="72" t="s">
        <v>1397</v>
      </c>
      <c r="C67" s="108" t="s">
        <v>597</v>
      </c>
      <c r="D67" s="72" t="s">
        <v>598</v>
      </c>
      <c r="E67" s="72" t="s">
        <v>1398</v>
      </c>
      <c r="F67" s="109">
        <v>2726100</v>
      </c>
      <c r="G67" s="109">
        <v>2020.04</v>
      </c>
      <c r="H67" s="109">
        <v>0.47</v>
      </c>
    </row>
    <row r="68" spans="2:8" s="72" customFormat="1">
      <c r="B68" s="72" t="s">
        <v>1945</v>
      </c>
      <c r="C68" s="108" t="s">
        <v>597</v>
      </c>
      <c r="D68" s="72" t="s">
        <v>616</v>
      </c>
      <c r="E68" s="72" t="s">
        <v>1399</v>
      </c>
      <c r="F68" s="109">
        <v>431250</v>
      </c>
      <c r="G68" s="109">
        <v>2004.02</v>
      </c>
      <c r="H68" s="109">
        <v>0.47</v>
      </c>
    </row>
    <row r="69" spans="2:8" s="72" customFormat="1">
      <c r="B69" s="72" t="s">
        <v>1086</v>
      </c>
      <c r="C69" s="108" t="s">
        <v>597</v>
      </c>
      <c r="D69" s="72" t="s">
        <v>637</v>
      </c>
      <c r="E69" s="72" t="s">
        <v>655</v>
      </c>
      <c r="F69" s="109">
        <v>28900</v>
      </c>
      <c r="G69" s="109">
        <v>1982.31</v>
      </c>
      <c r="H69" s="109">
        <v>0.46</v>
      </c>
    </row>
    <row r="70" spans="2:8" s="72" customFormat="1">
      <c r="B70" s="72" t="s">
        <v>1946</v>
      </c>
      <c r="C70" s="108" t="s">
        <v>597</v>
      </c>
      <c r="D70" s="72" t="s">
        <v>1372</v>
      </c>
      <c r="E70" s="72" t="s">
        <v>1400</v>
      </c>
      <c r="F70" s="109">
        <v>34750</v>
      </c>
      <c r="G70" s="109">
        <v>1880.25</v>
      </c>
      <c r="H70" s="109">
        <v>0.44</v>
      </c>
    </row>
    <row r="71" spans="2:8" s="72" customFormat="1">
      <c r="B71" s="72" t="s">
        <v>1947</v>
      </c>
      <c r="C71" s="108" t="s">
        <v>597</v>
      </c>
      <c r="D71" s="72" t="s">
        <v>606</v>
      </c>
      <c r="E71" s="72" t="s">
        <v>1401</v>
      </c>
      <c r="F71" s="109">
        <v>118300</v>
      </c>
      <c r="G71" s="109">
        <v>1844.71</v>
      </c>
      <c r="H71" s="109">
        <v>0.43</v>
      </c>
    </row>
    <row r="72" spans="2:8" s="72" customFormat="1">
      <c r="B72" s="72" t="s">
        <v>1948</v>
      </c>
      <c r="C72" s="108" t="s">
        <v>597</v>
      </c>
      <c r="D72" s="72" t="s">
        <v>1372</v>
      </c>
      <c r="E72" s="72" t="s">
        <v>1402</v>
      </c>
      <c r="F72" s="109">
        <v>94000</v>
      </c>
      <c r="G72" s="109">
        <v>1700.84</v>
      </c>
      <c r="H72" s="109">
        <v>0.4</v>
      </c>
    </row>
    <row r="73" spans="2:8" s="72" customFormat="1">
      <c r="B73" s="72" t="s">
        <v>1081</v>
      </c>
      <c r="C73" s="108" t="s">
        <v>597</v>
      </c>
      <c r="D73" s="72" t="s">
        <v>649</v>
      </c>
      <c r="E73" s="72" t="s">
        <v>650</v>
      </c>
      <c r="F73" s="109">
        <v>2010</v>
      </c>
      <c r="G73" s="109">
        <v>1653.41</v>
      </c>
      <c r="H73" s="109">
        <v>0.39</v>
      </c>
    </row>
    <row r="74" spans="2:8" s="72" customFormat="1">
      <c r="B74" s="72" t="s">
        <v>1949</v>
      </c>
      <c r="C74" s="108" t="s">
        <v>597</v>
      </c>
      <c r="D74" s="72" t="s">
        <v>603</v>
      </c>
      <c r="E74" s="72" t="s">
        <v>1403</v>
      </c>
      <c r="F74" s="109">
        <v>39750</v>
      </c>
      <c r="G74" s="109">
        <v>1611.58</v>
      </c>
      <c r="H74" s="109">
        <v>0.38</v>
      </c>
    </row>
    <row r="75" spans="2:8" s="72" customFormat="1">
      <c r="B75" s="72" t="s">
        <v>1064</v>
      </c>
      <c r="C75" s="108" t="s">
        <v>597</v>
      </c>
      <c r="D75" s="72" t="s">
        <v>623</v>
      </c>
      <c r="E75" s="72" t="s">
        <v>624</v>
      </c>
      <c r="F75" s="109">
        <v>228800</v>
      </c>
      <c r="G75" s="109">
        <v>1592.91</v>
      </c>
      <c r="H75" s="109">
        <v>0.37</v>
      </c>
    </row>
    <row r="76" spans="2:8" s="72" customFormat="1">
      <c r="B76" s="72" t="s">
        <v>1084</v>
      </c>
      <c r="C76" s="108" t="s">
        <v>597</v>
      </c>
      <c r="D76" s="72" t="s">
        <v>603</v>
      </c>
      <c r="E76" s="72" t="s">
        <v>653</v>
      </c>
      <c r="F76" s="109">
        <v>76000</v>
      </c>
      <c r="G76" s="109">
        <v>1583.76</v>
      </c>
      <c r="H76" s="109">
        <v>0.37</v>
      </c>
    </row>
    <row r="77" spans="2:8" s="72" customFormat="1">
      <c r="B77" s="72" t="s">
        <v>1950</v>
      </c>
      <c r="C77" s="108" t="s">
        <v>597</v>
      </c>
      <c r="D77" s="72" t="s">
        <v>601</v>
      </c>
      <c r="E77" s="72" t="s">
        <v>1404</v>
      </c>
      <c r="F77" s="109">
        <v>352800</v>
      </c>
      <c r="G77" s="109">
        <v>1509.81</v>
      </c>
      <c r="H77" s="109">
        <v>0.35</v>
      </c>
    </row>
    <row r="78" spans="2:8" s="72" customFormat="1">
      <c r="B78" s="72" t="s">
        <v>1951</v>
      </c>
      <c r="C78" s="108" t="s">
        <v>597</v>
      </c>
      <c r="D78" s="72" t="s">
        <v>606</v>
      </c>
      <c r="E78" s="72" t="s">
        <v>1405</v>
      </c>
      <c r="F78" s="109">
        <v>59400</v>
      </c>
      <c r="G78" s="109">
        <v>1507.22</v>
      </c>
      <c r="H78" s="109">
        <v>0.35</v>
      </c>
    </row>
    <row r="79" spans="2:8" s="72" customFormat="1">
      <c r="B79" s="72" t="s">
        <v>1085</v>
      </c>
      <c r="C79" s="108" t="s">
        <v>597</v>
      </c>
      <c r="D79" s="72" t="s">
        <v>616</v>
      </c>
      <c r="E79" s="72" t="s">
        <v>654</v>
      </c>
      <c r="F79" s="109">
        <v>172900</v>
      </c>
      <c r="G79" s="109">
        <v>1409.31</v>
      </c>
      <c r="H79" s="109">
        <v>0.33</v>
      </c>
    </row>
    <row r="80" spans="2:8" s="72" customFormat="1">
      <c r="B80" s="72" t="s">
        <v>1952</v>
      </c>
      <c r="C80" s="108" t="s">
        <v>597</v>
      </c>
      <c r="D80" s="72" t="s">
        <v>637</v>
      </c>
      <c r="E80" s="72" t="s">
        <v>1406</v>
      </c>
      <c r="F80" s="109">
        <v>175000</v>
      </c>
      <c r="G80" s="109">
        <v>1391.69</v>
      </c>
      <c r="H80" s="109">
        <v>0.33</v>
      </c>
    </row>
    <row r="81" spans="2:8" s="72" customFormat="1">
      <c r="B81" s="72" t="s">
        <v>1953</v>
      </c>
      <c r="C81" s="108" t="s">
        <v>597</v>
      </c>
      <c r="D81" s="72" t="s">
        <v>1407</v>
      </c>
      <c r="E81" s="72" t="s">
        <v>1408</v>
      </c>
      <c r="F81" s="109">
        <v>2730000</v>
      </c>
      <c r="G81" s="109">
        <v>1330.88</v>
      </c>
      <c r="H81" s="109">
        <v>0.31</v>
      </c>
    </row>
    <row r="82" spans="2:8" s="72" customFormat="1">
      <c r="B82" s="72" t="s">
        <v>1069</v>
      </c>
      <c r="C82" s="108" t="s">
        <v>597</v>
      </c>
      <c r="D82" s="72" t="s">
        <v>623</v>
      </c>
      <c r="E82" s="72" t="s">
        <v>631</v>
      </c>
      <c r="F82" s="109">
        <v>297000</v>
      </c>
      <c r="G82" s="109">
        <v>1323.43</v>
      </c>
      <c r="H82" s="109">
        <v>0.31</v>
      </c>
    </row>
    <row r="83" spans="2:8" s="72" customFormat="1">
      <c r="B83" s="72" t="s">
        <v>1954</v>
      </c>
      <c r="C83" s="108" t="s">
        <v>597</v>
      </c>
      <c r="D83" s="72" t="s">
        <v>603</v>
      </c>
      <c r="E83" s="72" t="s">
        <v>1409</v>
      </c>
      <c r="F83" s="109">
        <v>72150</v>
      </c>
      <c r="G83" s="109">
        <v>1281.74</v>
      </c>
      <c r="H83" s="109">
        <v>0.3</v>
      </c>
    </row>
    <row r="84" spans="2:8" s="72" customFormat="1">
      <c r="B84" s="72" t="s">
        <v>1955</v>
      </c>
      <c r="C84" s="108" t="s">
        <v>597</v>
      </c>
      <c r="D84" s="72" t="s">
        <v>1380</v>
      </c>
      <c r="E84" s="72" t="s">
        <v>1410</v>
      </c>
      <c r="F84" s="109">
        <v>940800</v>
      </c>
      <c r="G84" s="109">
        <v>1226.33</v>
      </c>
      <c r="H84" s="109">
        <v>0.28999999999999998</v>
      </c>
    </row>
    <row r="85" spans="2:8" s="72" customFormat="1">
      <c r="B85" s="72" t="s">
        <v>1956</v>
      </c>
      <c r="C85" s="108" t="s">
        <v>597</v>
      </c>
      <c r="D85" s="72" t="s">
        <v>598</v>
      </c>
      <c r="E85" s="72" t="s">
        <v>1411</v>
      </c>
      <c r="F85" s="109">
        <v>771900</v>
      </c>
      <c r="G85" s="109">
        <v>1203.78</v>
      </c>
      <c r="H85" s="109">
        <v>0.28000000000000003</v>
      </c>
    </row>
    <row r="86" spans="2:8" s="72" customFormat="1">
      <c r="B86" s="72" t="s">
        <v>1475</v>
      </c>
      <c r="C86" s="108" t="s">
        <v>597</v>
      </c>
      <c r="D86" s="72" t="s">
        <v>598</v>
      </c>
      <c r="E86" s="72" t="s">
        <v>1412</v>
      </c>
      <c r="F86" s="109">
        <v>1570000</v>
      </c>
      <c r="G86" s="109">
        <v>1190.06</v>
      </c>
      <c r="H86" s="109">
        <v>0.28000000000000003</v>
      </c>
    </row>
    <row r="87" spans="2:8" s="72" customFormat="1">
      <c r="B87" s="72" t="s">
        <v>1957</v>
      </c>
      <c r="C87" s="108" t="s">
        <v>597</v>
      </c>
      <c r="D87" s="72" t="s">
        <v>1358</v>
      </c>
      <c r="E87" s="72" t="s">
        <v>1413</v>
      </c>
      <c r="F87" s="109">
        <v>345000</v>
      </c>
      <c r="G87" s="109">
        <v>1185.42</v>
      </c>
      <c r="H87" s="109">
        <v>0.28000000000000003</v>
      </c>
    </row>
    <row r="88" spans="2:8" s="72" customFormat="1">
      <c r="B88" s="72" t="s">
        <v>1958</v>
      </c>
      <c r="C88" s="108" t="s">
        <v>597</v>
      </c>
      <c r="D88" s="72" t="s">
        <v>606</v>
      </c>
      <c r="E88" s="72" t="s">
        <v>1414</v>
      </c>
      <c r="F88" s="109">
        <v>152900</v>
      </c>
      <c r="G88" s="109">
        <v>1169.69</v>
      </c>
      <c r="H88" s="109">
        <v>0.27</v>
      </c>
    </row>
    <row r="89" spans="2:8" s="72" customFormat="1">
      <c r="B89" s="72" t="s">
        <v>1959</v>
      </c>
      <c r="C89" s="108" t="s">
        <v>597</v>
      </c>
      <c r="D89" s="72" t="s">
        <v>610</v>
      </c>
      <c r="E89" s="72" t="s">
        <v>1415</v>
      </c>
      <c r="F89" s="109">
        <v>998200</v>
      </c>
      <c r="G89" s="109">
        <v>1135.45</v>
      </c>
      <c r="H89" s="109">
        <v>0.27</v>
      </c>
    </row>
    <row r="90" spans="2:8" s="72" customFormat="1">
      <c r="B90" s="72" t="s">
        <v>1960</v>
      </c>
      <c r="C90" s="108" t="s">
        <v>597</v>
      </c>
      <c r="D90" s="72" t="s">
        <v>649</v>
      </c>
      <c r="E90" s="72" t="s">
        <v>1416</v>
      </c>
      <c r="F90" s="109">
        <v>560000</v>
      </c>
      <c r="G90" s="109">
        <v>1128.1199999999999</v>
      </c>
      <c r="H90" s="109">
        <v>0.26</v>
      </c>
    </row>
    <row r="91" spans="2:8" s="72" customFormat="1">
      <c r="B91" s="72" t="s">
        <v>1961</v>
      </c>
      <c r="C91" s="108" t="s">
        <v>597</v>
      </c>
      <c r="D91" s="72" t="s">
        <v>1363</v>
      </c>
      <c r="E91" s="72" t="s">
        <v>1417</v>
      </c>
      <c r="F91" s="109">
        <v>2057000</v>
      </c>
      <c r="G91" s="109">
        <v>1111.81</v>
      </c>
      <c r="H91" s="109">
        <v>0.26</v>
      </c>
    </row>
    <row r="92" spans="2:8" s="72" customFormat="1">
      <c r="B92" s="72" t="s">
        <v>1962</v>
      </c>
      <c r="C92" s="108" t="s">
        <v>597</v>
      </c>
      <c r="D92" s="72" t="s">
        <v>616</v>
      </c>
      <c r="E92" s="72" t="s">
        <v>1418</v>
      </c>
      <c r="F92" s="109">
        <v>365800</v>
      </c>
      <c r="G92" s="109">
        <v>1110.02</v>
      </c>
      <c r="H92" s="109">
        <v>0.26</v>
      </c>
    </row>
    <row r="93" spans="2:8" s="72" customFormat="1">
      <c r="B93" s="72" t="s">
        <v>1963</v>
      </c>
      <c r="C93" s="108" t="s">
        <v>597</v>
      </c>
      <c r="D93" s="72" t="s">
        <v>606</v>
      </c>
      <c r="E93" s="72" t="s">
        <v>1419</v>
      </c>
      <c r="F93" s="109">
        <v>6350</v>
      </c>
      <c r="G93" s="109">
        <v>1089.99</v>
      </c>
      <c r="H93" s="109">
        <v>0.26</v>
      </c>
    </row>
    <row r="94" spans="2:8" s="72" customFormat="1">
      <c r="B94" s="72" t="s">
        <v>1964</v>
      </c>
      <c r="C94" s="108" t="s">
        <v>597</v>
      </c>
      <c r="D94" s="72" t="s">
        <v>1378</v>
      </c>
      <c r="E94" s="72" t="s">
        <v>1420</v>
      </c>
      <c r="F94" s="109">
        <v>219000</v>
      </c>
      <c r="G94" s="109">
        <v>1029.96</v>
      </c>
      <c r="H94" s="109">
        <v>0.24</v>
      </c>
    </row>
    <row r="95" spans="2:8" s="72" customFormat="1">
      <c r="B95" s="72" t="s">
        <v>1965</v>
      </c>
      <c r="C95" s="108" t="s">
        <v>597</v>
      </c>
      <c r="D95" s="72" t="s">
        <v>606</v>
      </c>
      <c r="E95" s="72" t="s">
        <v>1421</v>
      </c>
      <c r="F95" s="109">
        <v>242000</v>
      </c>
      <c r="G95" s="109">
        <v>995.35</v>
      </c>
      <c r="H95" s="109">
        <v>0.23</v>
      </c>
    </row>
    <row r="96" spans="2:8" s="72" customFormat="1">
      <c r="B96" s="72" t="s">
        <v>1966</v>
      </c>
      <c r="C96" s="108" t="s">
        <v>597</v>
      </c>
      <c r="D96" s="72" t="s">
        <v>616</v>
      </c>
      <c r="E96" s="72" t="s">
        <v>1422</v>
      </c>
      <c r="F96" s="109">
        <v>96050</v>
      </c>
      <c r="G96" s="109">
        <v>980.14</v>
      </c>
      <c r="H96" s="109">
        <v>0.23</v>
      </c>
    </row>
    <row r="97" spans="2:8" s="72" customFormat="1">
      <c r="B97" s="72" t="s">
        <v>1967</v>
      </c>
      <c r="C97" s="108" t="s">
        <v>597</v>
      </c>
      <c r="D97" s="72" t="s">
        <v>627</v>
      </c>
      <c r="E97" s="72" t="s">
        <v>1423</v>
      </c>
      <c r="F97" s="109">
        <v>159000</v>
      </c>
      <c r="G97" s="109">
        <v>947.56</v>
      </c>
      <c r="H97" s="109">
        <v>0.22</v>
      </c>
    </row>
    <row r="98" spans="2:8" s="72" customFormat="1">
      <c r="B98" s="72" t="s">
        <v>1968</v>
      </c>
      <c r="C98" s="108" t="s">
        <v>597</v>
      </c>
      <c r="D98" s="72" t="s">
        <v>1424</v>
      </c>
      <c r="E98" s="72" t="s">
        <v>1425</v>
      </c>
      <c r="F98" s="109">
        <v>31800</v>
      </c>
      <c r="G98" s="109">
        <v>928.24</v>
      </c>
      <c r="H98" s="109">
        <v>0.22</v>
      </c>
    </row>
    <row r="99" spans="2:8" s="72" customFormat="1">
      <c r="B99" s="72" t="s">
        <v>1969</v>
      </c>
      <c r="C99" s="108" t="s">
        <v>597</v>
      </c>
      <c r="D99" s="72" t="s">
        <v>601</v>
      </c>
      <c r="E99" s="72" t="s">
        <v>1426</v>
      </c>
      <c r="F99" s="109">
        <v>361800</v>
      </c>
      <c r="G99" s="109">
        <v>848.42</v>
      </c>
      <c r="H99" s="109">
        <v>0.2</v>
      </c>
    </row>
    <row r="100" spans="2:8" s="72" customFormat="1">
      <c r="B100" s="72" t="s">
        <v>1970</v>
      </c>
      <c r="C100" s="108" t="s">
        <v>597</v>
      </c>
      <c r="D100" s="72" t="s">
        <v>649</v>
      </c>
      <c r="E100" s="72" t="s">
        <v>1427</v>
      </c>
      <c r="F100" s="109">
        <v>48000</v>
      </c>
      <c r="G100" s="109">
        <v>810.48</v>
      </c>
      <c r="H100" s="109">
        <v>0.19</v>
      </c>
    </row>
    <row r="101" spans="2:8" s="72" customFormat="1">
      <c r="B101" s="72" t="s">
        <v>1971</v>
      </c>
      <c r="C101" s="108" t="s">
        <v>597</v>
      </c>
      <c r="D101" s="72" t="s">
        <v>1428</v>
      </c>
      <c r="E101" s="72" t="s">
        <v>1429</v>
      </c>
      <c r="F101" s="109">
        <v>2460</v>
      </c>
      <c r="G101" s="109">
        <v>745.81</v>
      </c>
      <c r="H101" s="109">
        <v>0.17</v>
      </c>
    </row>
    <row r="102" spans="2:8" s="72" customFormat="1">
      <c r="B102" s="72" t="s">
        <v>1075</v>
      </c>
      <c r="C102" s="108" t="s">
        <v>597</v>
      </c>
      <c r="D102" s="72" t="s">
        <v>610</v>
      </c>
      <c r="E102" s="72" t="s">
        <v>642</v>
      </c>
      <c r="F102" s="109">
        <v>60000</v>
      </c>
      <c r="G102" s="109">
        <v>723.54</v>
      </c>
      <c r="H102" s="109">
        <v>0.17</v>
      </c>
    </row>
    <row r="103" spans="2:8" s="72" customFormat="1">
      <c r="B103" s="72" t="s">
        <v>1972</v>
      </c>
      <c r="C103" s="108" t="s">
        <v>597</v>
      </c>
      <c r="D103" s="72" t="s">
        <v>1382</v>
      </c>
      <c r="E103" s="72" t="s">
        <v>1430</v>
      </c>
      <c r="F103" s="109">
        <v>137500</v>
      </c>
      <c r="G103" s="109">
        <v>704.48</v>
      </c>
      <c r="H103" s="109">
        <v>0.16</v>
      </c>
    </row>
    <row r="104" spans="2:8" s="72" customFormat="1">
      <c r="B104" s="72" t="s">
        <v>1973</v>
      </c>
      <c r="C104" s="108" t="s">
        <v>597</v>
      </c>
      <c r="D104" s="72" t="s">
        <v>625</v>
      </c>
      <c r="E104" s="72" t="s">
        <v>1431</v>
      </c>
      <c r="F104" s="109">
        <v>655500</v>
      </c>
      <c r="G104" s="109">
        <v>698.44</v>
      </c>
      <c r="H104" s="109">
        <v>0.16</v>
      </c>
    </row>
    <row r="105" spans="2:8" s="72" customFormat="1">
      <c r="B105" s="72" t="s">
        <v>1974</v>
      </c>
      <c r="C105" s="108" t="s">
        <v>597</v>
      </c>
      <c r="D105" s="72" t="s">
        <v>606</v>
      </c>
      <c r="E105" s="72" t="s">
        <v>1432</v>
      </c>
      <c r="F105" s="109">
        <v>128750</v>
      </c>
      <c r="G105" s="109">
        <v>695.89</v>
      </c>
      <c r="H105" s="109">
        <v>0.16</v>
      </c>
    </row>
    <row r="106" spans="2:8" s="72" customFormat="1">
      <c r="B106" s="72" t="s">
        <v>1975</v>
      </c>
      <c r="C106" s="108" t="s">
        <v>597</v>
      </c>
      <c r="D106" s="72" t="s">
        <v>634</v>
      </c>
      <c r="E106" s="72" t="s">
        <v>1433</v>
      </c>
      <c r="F106" s="109">
        <v>53550</v>
      </c>
      <c r="G106" s="109">
        <v>536.87</v>
      </c>
      <c r="H106" s="109">
        <v>0.13</v>
      </c>
    </row>
    <row r="107" spans="2:8" s="72" customFormat="1">
      <c r="B107" s="72" t="s">
        <v>1056</v>
      </c>
      <c r="C107" s="108" t="s">
        <v>597</v>
      </c>
      <c r="D107" s="72" t="s">
        <v>598</v>
      </c>
      <c r="E107" s="72" t="s">
        <v>612</v>
      </c>
      <c r="F107" s="109">
        <v>28000</v>
      </c>
      <c r="G107" s="109">
        <v>490.84</v>
      </c>
      <c r="H107" s="109">
        <v>0.11</v>
      </c>
    </row>
    <row r="108" spans="2:8" s="72" customFormat="1">
      <c r="B108" s="72" t="s">
        <v>1976</v>
      </c>
      <c r="C108" s="108" t="s">
        <v>597</v>
      </c>
      <c r="D108" s="72" t="s">
        <v>1382</v>
      </c>
      <c r="E108" s="72" t="s">
        <v>1434</v>
      </c>
      <c r="F108" s="109">
        <v>359900</v>
      </c>
      <c r="G108" s="109">
        <v>487.66</v>
      </c>
      <c r="H108" s="109">
        <v>0.11</v>
      </c>
    </row>
    <row r="109" spans="2:8" s="72" customFormat="1">
      <c r="B109" s="72" t="s">
        <v>1048</v>
      </c>
      <c r="C109" s="108" t="s">
        <v>597</v>
      </c>
      <c r="D109" s="72" t="s">
        <v>598</v>
      </c>
      <c r="E109" s="72" t="s">
        <v>600</v>
      </c>
      <c r="F109" s="109">
        <v>31350</v>
      </c>
      <c r="G109" s="109">
        <v>468.26</v>
      </c>
      <c r="H109" s="109">
        <v>0.11</v>
      </c>
    </row>
    <row r="110" spans="2:8" s="72" customFormat="1">
      <c r="B110" s="72" t="s">
        <v>1977</v>
      </c>
      <c r="C110" s="108" t="s">
        <v>597</v>
      </c>
      <c r="D110" s="72" t="s">
        <v>649</v>
      </c>
      <c r="E110" s="72" t="s">
        <v>1435</v>
      </c>
      <c r="F110" s="109">
        <v>180000</v>
      </c>
      <c r="G110" s="109">
        <v>402.66</v>
      </c>
      <c r="H110" s="109">
        <v>0.09</v>
      </c>
    </row>
    <row r="111" spans="2:8" s="72" customFormat="1">
      <c r="B111" s="72" t="s">
        <v>1071</v>
      </c>
      <c r="C111" s="108" t="s">
        <v>597</v>
      </c>
      <c r="D111" s="72" t="s">
        <v>634</v>
      </c>
      <c r="E111" s="72" t="s">
        <v>635</v>
      </c>
      <c r="F111" s="109">
        <v>129000</v>
      </c>
      <c r="G111" s="109">
        <v>398.42</v>
      </c>
      <c r="H111" s="109">
        <v>0.09</v>
      </c>
    </row>
    <row r="112" spans="2:8" s="72" customFormat="1">
      <c r="B112" s="72" t="s">
        <v>1978</v>
      </c>
      <c r="C112" s="108" t="s">
        <v>597</v>
      </c>
      <c r="D112" s="72" t="s">
        <v>1407</v>
      </c>
      <c r="E112" s="72" t="s">
        <v>1436</v>
      </c>
      <c r="F112" s="109">
        <v>19800</v>
      </c>
      <c r="G112" s="109">
        <v>365.11</v>
      </c>
      <c r="H112" s="109">
        <v>0.09</v>
      </c>
    </row>
    <row r="113" spans="2:9" s="72" customFormat="1">
      <c r="B113" s="72" t="s">
        <v>1979</v>
      </c>
      <c r="C113" s="108" t="s">
        <v>597</v>
      </c>
      <c r="D113" s="72" t="s">
        <v>623</v>
      </c>
      <c r="E113" s="72" t="s">
        <v>1437</v>
      </c>
      <c r="F113" s="109">
        <v>2875</v>
      </c>
      <c r="G113" s="109">
        <v>277.97000000000003</v>
      </c>
      <c r="H113" s="109">
        <v>7.0000000000000007E-2</v>
      </c>
    </row>
    <row r="114" spans="2:9" s="72" customFormat="1">
      <c r="B114" s="72" t="s">
        <v>1980</v>
      </c>
      <c r="C114" s="108" t="s">
        <v>597</v>
      </c>
      <c r="D114" s="72" t="s">
        <v>623</v>
      </c>
      <c r="E114" s="72" t="s">
        <v>1438</v>
      </c>
      <c r="F114" s="109">
        <v>26000</v>
      </c>
      <c r="G114" s="109">
        <v>223.46</v>
      </c>
      <c r="H114" s="109">
        <v>0.05</v>
      </c>
    </row>
    <row r="115" spans="2:9" s="72" customFormat="1">
      <c r="B115" s="72" t="s">
        <v>1981</v>
      </c>
      <c r="C115" s="108" t="s">
        <v>597</v>
      </c>
      <c r="D115" s="72" t="s">
        <v>614</v>
      </c>
      <c r="E115" s="72" t="s">
        <v>1439</v>
      </c>
      <c r="F115" s="109">
        <v>14300</v>
      </c>
      <c r="G115" s="109">
        <v>201.09</v>
      </c>
      <c r="H115" s="109">
        <v>0.05</v>
      </c>
    </row>
    <row r="116" spans="2:9" s="72" customFormat="1">
      <c r="B116" s="72" t="s">
        <v>1076</v>
      </c>
      <c r="C116" s="108" t="s">
        <v>597</v>
      </c>
      <c r="D116" s="72" t="s">
        <v>623</v>
      </c>
      <c r="E116" s="72" t="s">
        <v>643</v>
      </c>
      <c r="F116" s="109">
        <v>14025</v>
      </c>
      <c r="G116" s="109">
        <v>201.01</v>
      </c>
      <c r="H116" s="109">
        <v>0.05</v>
      </c>
    </row>
    <row r="117" spans="2:9" s="72" customFormat="1">
      <c r="B117" s="72" t="s">
        <v>1982</v>
      </c>
      <c r="C117" s="108" t="s">
        <v>597</v>
      </c>
      <c r="D117" s="72" t="s">
        <v>1372</v>
      </c>
      <c r="E117" s="72" t="s">
        <v>1440</v>
      </c>
      <c r="F117" s="109">
        <v>14025</v>
      </c>
      <c r="G117" s="109">
        <v>184.77</v>
      </c>
      <c r="H117" s="109">
        <v>0.04</v>
      </c>
    </row>
    <row r="118" spans="2:9" s="72" customFormat="1">
      <c r="B118" s="72" t="s">
        <v>1983</v>
      </c>
      <c r="C118" s="108" t="s">
        <v>597</v>
      </c>
      <c r="D118" s="72" t="s">
        <v>616</v>
      </c>
      <c r="E118" s="72" t="s">
        <v>1441</v>
      </c>
      <c r="F118" s="109">
        <v>6000</v>
      </c>
      <c r="G118" s="109">
        <v>166.19</v>
      </c>
      <c r="H118" s="109">
        <v>0.04</v>
      </c>
    </row>
    <row r="119" spans="2:9" s="72" customFormat="1">
      <c r="B119" s="72" t="s">
        <v>1984</v>
      </c>
      <c r="C119" s="108" t="s">
        <v>597</v>
      </c>
      <c r="D119" s="72" t="s">
        <v>634</v>
      </c>
      <c r="E119" s="72" t="s">
        <v>1442</v>
      </c>
      <c r="F119" s="109">
        <v>9500</v>
      </c>
      <c r="G119" s="109">
        <v>137.80000000000001</v>
      </c>
      <c r="H119" s="109">
        <v>0.03</v>
      </c>
    </row>
    <row r="120" spans="2:9" s="72" customFormat="1">
      <c r="B120" s="72" t="s">
        <v>1985</v>
      </c>
      <c r="C120" s="108" t="s">
        <v>597</v>
      </c>
      <c r="D120" s="72" t="s">
        <v>601</v>
      </c>
      <c r="E120" s="72" t="s">
        <v>1443</v>
      </c>
      <c r="F120" s="109">
        <v>130000</v>
      </c>
      <c r="G120" s="109">
        <v>119.41</v>
      </c>
      <c r="H120" s="109">
        <v>0.03</v>
      </c>
    </row>
    <row r="121" spans="2:9" s="72" customFormat="1">
      <c r="B121" s="72" t="s">
        <v>1060</v>
      </c>
      <c r="C121" s="108" t="s">
        <v>597</v>
      </c>
      <c r="D121" s="72" t="s">
        <v>606</v>
      </c>
      <c r="E121" s="72" t="s">
        <v>618</v>
      </c>
      <c r="F121" s="109">
        <v>9450</v>
      </c>
      <c r="G121" s="109">
        <v>60.38</v>
      </c>
      <c r="H121" s="109">
        <v>0.01</v>
      </c>
    </row>
    <row r="122" spans="2:9" s="72" customFormat="1">
      <c r="B122" s="72" t="s">
        <v>1986</v>
      </c>
      <c r="C122" s="108" t="s">
        <v>597</v>
      </c>
      <c r="D122" s="72" t="s">
        <v>610</v>
      </c>
      <c r="E122" s="72" t="s">
        <v>1444</v>
      </c>
      <c r="F122" s="109">
        <v>30000</v>
      </c>
      <c r="G122" s="109">
        <v>44.76</v>
      </c>
      <c r="H122" s="109">
        <v>0.01</v>
      </c>
    </row>
    <row r="123" spans="2:9" s="72" customFormat="1">
      <c r="B123" s="72" t="s">
        <v>1987</v>
      </c>
      <c r="C123" s="108" t="s">
        <v>597</v>
      </c>
      <c r="D123" s="72" t="s">
        <v>649</v>
      </c>
      <c r="E123" s="72" t="s">
        <v>1445</v>
      </c>
      <c r="F123" s="109">
        <v>250</v>
      </c>
      <c r="G123" s="109">
        <v>35.22</v>
      </c>
      <c r="H123" s="109">
        <v>0.01</v>
      </c>
    </row>
    <row r="124" spans="2:9" s="72" customFormat="1">
      <c r="B124" s="72" t="s">
        <v>1988</v>
      </c>
      <c r="C124" s="108" t="s">
        <v>597</v>
      </c>
      <c r="D124" s="72" t="s">
        <v>1382</v>
      </c>
      <c r="E124" s="72" t="s">
        <v>1446</v>
      </c>
      <c r="F124" s="109">
        <v>1250</v>
      </c>
      <c r="G124" s="109">
        <v>6.87</v>
      </c>
      <c r="H124" s="109">
        <v>0</v>
      </c>
      <c r="I124" s="72" t="s">
        <v>1170</v>
      </c>
    </row>
    <row r="125" spans="2:9" s="72" customFormat="1">
      <c r="B125" s="193" t="s">
        <v>1989</v>
      </c>
      <c r="C125" s="108" t="s">
        <v>597</v>
      </c>
      <c r="D125" s="72" t="s">
        <v>616</v>
      </c>
      <c r="E125" s="72" t="s">
        <v>1399</v>
      </c>
      <c r="F125" s="109">
        <v>-431250</v>
      </c>
      <c r="G125" s="109">
        <v>-2018.68</v>
      </c>
      <c r="H125" s="109">
        <v>-0.47270000000000001</v>
      </c>
    </row>
    <row r="126" spans="2:9" s="72" customFormat="1">
      <c r="B126" s="72" t="s">
        <v>1990</v>
      </c>
      <c r="C126" s="108" t="s">
        <v>597</v>
      </c>
      <c r="D126" s="72" t="s">
        <v>623</v>
      </c>
      <c r="E126" s="72" t="s">
        <v>1437</v>
      </c>
      <c r="F126" s="109">
        <v>-2875</v>
      </c>
      <c r="G126" s="109">
        <v>-278.85000000000002</v>
      </c>
      <c r="H126" s="109">
        <v>-6.5299999999999997E-2</v>
      </c>
    </row>
    <row r="127" spans="2:9" s="72" customFormat="1">
      <c r="B127" s="72" t="s">
        <v>1991</v>
      </c>
      <c r="C127" s="108" t="s">
        <v>597</v>
      </c>
      <c r="D127" s="72" t="s">
        <v>637</v>
      </c>
      <c r="E127" s="72" t="s">
        <v>646</v>
      </c>
      <c r="F127" s="109">
        <v>-189750</v>
      </c>
      <c r="G127" s="109">
        <v>-6990.39</v>
      </c>
      <c r="H127" s="109">
        <v>-1.6371</v>
      </c>
    </row>
    <row r="128" spans="2:9" s="72" customFormat="1">
      <c r="B128" s="72" t="s">
        <v>1992</v>
      </c>
      <c r="C128" s="108" t="s">
        <v>597</v>
      </c>
      <c r="D128" s="72" t="s">
        <v>649</v>
      </c>
      <c r="E128" s="72" t="s">
        <v>650</v>
      </c>
      <c r="F128" s="109">
        <v>-2010</v>
      </c>
      <c r="G128" s="109">
        <v>-1665.57</v>
      </c>
      <c r="H128" s="109">
        <v>-0.3901</v>
      </c>
    </row>
    <row r="129" spans="2:8" s="72" customFormat="1">
      <c r="B129" s="72" t="s">
        <v>1993</v>
      </c>
      <c r="C129" s="108" t="s">
        <v>597</v>
      </c>
      <c r="D129" s="72" t="s">
        <v>603</v>
      </c>
      <c r="E129" s="72" t="s">
        <v>609</v>
      </c>
      <c r="F129" s="109">
        <v>-308700</v>
      </c>
      <c r="G129" s="109">
        <v>-3052.73</v>
      </c>
      <c r="H129" s="109">
        <v>-0.71489999999999998</v>
      </c>
    </row>
    <row r="130" spans="2:8" s="72" customFormat="1">
      <c r="B130" s="72" t="s">
        <v>1994</v>
      </c>
      <c r="C130" s="108" t="s">
        <v>597</v>
      </c>
      <c r="D130" s="72" t="s">
        <v>606</v>
      </c>
      <c r="E130" s="72" t="s">
        <v>1374</v>
      </c>
      <c r="F130" s="109">
        <v>-646250</v>
      </c>
      <c r="G130" s="109">
        <v>-3621.26</v>
      </c>
      <c r="H130" s="109">
        <v>-0.84809999999999997</v>
      </c>
    </row>
    <row r="131" spans="2:8" s="72" customFormat="1">
      <c r="B131" s="72" t="s">
        <v>1995</v>
      </c>
      <c r="C131" s="108" t="s">
        <v>597</v>
      </c>
      <c r="D131" s="72" t="s">
        <v>1382</v>
      </c>
      <c r="E131" s="72" t="s">
        <v>1446</v>
      </c>
      <c r="F131" s="109">
        <v>-1250</v>
      </c>
      <c r="G131" s="109">
        <v>-6.9</v>
      </c>
      <c r="H131" s="109">
        <v>-1.6000000000000001E-3</v>
      </c>
    </row>
    <row r="132" spans="2:8" s="72" customFormat="1">
      <c r="B132" s="72" t="s">
        <v>1996</v>
      </c>
      <c r="C132" s="108" t="s">
        <v>597</v>
      </c>
      <c r="D132" s="72" t="s">
        <v>623</v>
      </c>
      <c r="E132" s="72" t="s">
        <v>624</v>
      </c>
      <c r="F132" s="109">
        <v>-228800</v>
      </c>
      <c r="G132" s="109">
        <v>-1597.71</v>
      </c>
      <c r="H132" s="109">
        <v>-0.37419999999999998</v>
      </c>
    </row>
    <row r="133" spans="2:8" s="72" customFormat="1">
      <c r="B133" s="72" t="s">
        <v>1997</v>
      </c>
      <c r="C133" s="108" t="s">
        <v>597</v>
      </c>
      <c r="D133" s="72" t="s">
        <v>649</v>
      </c>
      <c r="E133" s="72" t="s">
        <v>1427</v>
      </c>
      <c r="F133" s="109">
        <v>-48000</v>
      </c>
      <c r="G133" s="109">
        <v>-816.5</v>
      </c>
      <c r="H133" s="109">
        <v>-0.19120000000000001</v>
      </c>
    </row>
    <row r="134" spans="2:8" s="72" customFormat="1">
      <c r="B134" s="72" t="s">
        <v>1998</v>
      </c>
      <c r="C134" s="108" t="s">
        <v>597</v>
      </c>
      <c r="D134" s="72" t="s">
        <v>649</v>
      </c>
      <c r="E134" s="72" t="s">
        <v>1416</v>
      </c>
      <c r="F134" s="109">
        <v>-560000</v>
      </c>
      <c r="G134" s="109">
        <v>-1135.68</v>
      </c>
      <c r="H134" s="109">
        <v>-0.26600000000000001</v>
      </c>
    </row>
    <row r="135" spans="2:8" s="72" customFormat="1">
      <c r="B135" s="72" t="s">
        <v>1999</v>
      </c>
      <c r="C135" s="108" t="s">
        <v>597</v>
      </c>
      <c r="D135" s="72" t="s">
        <v>1372</v>
      </c>
      <c r="E135" s="72" t="s">
        <v>1440</v>
      </c>
      <c r="F135" s="109">
        <v>-14025</v>
      </c>
      <c r="G135" s="109">
        <v>-186.05</v>
      </c>
      <c r="H135" s="109">
        <v>-4.36E-2</v>
      </c>
    </row>
    <row r="136" spans="2:8" s="72" customFormat="1">
      <c r="B136" s="72" t="s">
        <v>2000</v>
      </c>
      <c r="C136" s="108" t="s">
        <v>597</v>
      </c>
      <c r="D136" s="72" t="s">
        <v>623</v>
      </c>
      <c r="E136" s="72" t="s">
        <v>643</v>
      </c>
      <c r="F136" s="109">
        <v>-14025</v>
      </c>
      <c r="G136" s="109">
        <v>-202.18</v>
      </c>
      <c r="H136" s="109">
        <v>-4.7300000000000002E-2</v>
      </c>
    </row>
    <row r="137" spans="2:8" s="72" customFormat="1">
      <c r="B137" s="72" t="s">
        <v>2001</v>
      </c>
      <c r="C137" s="108" t="s">
        <v>597</v>
      </c>
      <c r="D137" s="72" t="s">
        <v>1428</v>
      </c>
      <c r="E137" s="72" t="s">
        <v>1429</v>
      </c>
      <c r="F137" s="109">
        <v>-2460</v>
      </c>
      <c r="G137" s="109">
        <v>-750.57</v>
      </c>
      <c r="H137" s="109">
        <v>-0.17580000000000001</v>
      </c>
    </row>
    <row r="138" spans="2:8" s="72" customFormat="1">
      <c r="B138" s="72" t="s">
        <v>2002</v>
      </c>
      <c r="C138" s="108" t="s">
        <v>597</v>
      </c>
      <c r="D138" s="72" t="s">
        <v>625</v>
      </c>
      <c r="E138" s="72" t="s">
        <v>626</v>
      </c>
      <c r="F138" s="109">
        <v>-1296000</v>
      </c>
      <c r="G138" s="109">
        <v>-2814.91</v>
      </c>
      <c r="H138" s="109">
        <v>-0.65920000000000001</v>
      </c>
    </row>
    <row r="139" spans="2:8" s="72" customFormat="1">
      <c r="B139" s="72" t="s">
        <v>2003</v>
      </c>
      <c r="C139" s="108" t="s">
        <v>597</v>
      </c>
      <c r="D139" s="72" t="s">
        <v>1358</v>
      </c>
      <c r="E139" s="72" t="s">
        <v>1413</v>
      </c>
      <c r="F139" s="109">
        <v>-345000</v>
      </c>
      <c r="G139" s="109">
        <v>-1193.8699999999999</v>
      </c>
      <c r="H139" s="109">
        <v>-0.27960000000000002</v>
      </c>
    </row>
    <row r="140" spans="2:8" s="72" customFormat="1">
      <c r="B140" s="72" t="s">
        <v>2004</v>
      </c>
      <c r="C140" s="108" t="s">
        <v>597</v>
      </c>
      <c r="D140" s="72" t="s">
        <v>1352</v>
      </c>
      <c r="E140" s="72" t="s">
        <v>1353</v>
      </c>
      <c r="F140" s="109">
        <v>-1157500</v>
      </c>
      <c r="G140" s="109">
        <v>-8188.16</v>
      </c>
      <c r="H140" s="109">
        <v>-1.9176</v>
      </c>
    </row>
    <row r="141" spans="2:8" s="72" customFormat="1">
      <c r="B141" s="72" t="s">
        <v>2005</v>
      </c>
      <c r="C141" s="108" t="s">
        <v>597</v>
      </c>
      <c r="D141" s="72" t="s">
        <v>625</v>
      </c>
      <c r="E141" s="72" t="s">
        <v>1431</v>
      </c>
      <c r="F141" s="109">
        <v>-655500</v>
      </c>
      <c r="G141" s="109">
        <v>-701.06</v>
      </c>
      <c r="H141" s="109">
        <v>-0.16420000000000001</v>
      </c>
    </row>
    <row r="142" spans="2:8" s="72" customFormat="1">
      <c r="B142" s="72" t="s">
        <v>2006</v>
      </c>
      <c r="C142" s="108" t="s">
        <v>597</v>
      </c>
      <c r="D142" s="72" t="s">
        <v>623</v>
      </c>
      <c r="E142" s="72" t="s">
        <v>631</v>
      </c>
      <c r="F142" s="109">
        <v>-297000</v>
      </c>
      <c r="G142" s="109">
        <v>-1325.81</v>
      </c>
      <c r="H142" s="109">
        <v>-0.3105</v>
      </c>
    </row>
    <row r="143" spans="2:8" s="72" customFormat="1">
      <c r="B143" s="72" t="s">
        <v>2007</v>
      </c>
      <c r="C143" s="108" t="s">
        <v>597</v>
      </c>
      <c r="D143" s="72" t="s">
        <v>610</v>
      </c>
      <c r="E143" s="72" t="s">
        <v>1389</v>
      </c>
      <c r="F143" s="109">
        <v>-171200</v>
      </c>
      <c r="G143" s="109">
        <v>-2442.25</v>
      </c>
      <c r="H143" s="109">
        <v>-0.57189999999999996</v>
      </c>
    </row>
    <row r="144" spans="2:8" s="72" customFormat="1">
      <c r="B144" s="72" t="s">
        <v>2008</v>
      </c>
      <c r="C144" s="108" t="s">
        <v>597</v>
      </c>
      <c r="D144" s="72" t="s">
        <v>616</v>
      </c>
      <c r="E144" s="72" t="s">
        <v>1393</v>
      </c>
      <c r="F144" s="109">
        <v>-89500</v>
      </c>
      <c r="G144" s="109">
        <v>-2287.13</v>
      </c>
      <c r="H144" s="109">
        <v>-0.53559999999999997</v>
      </c>
    </row>
    <row r="145" spans="2:8" s="72" customFormat="1">
      <c r="B145" s="72" t="s">
        <v>2009</v>
      </c>
      <c r="C145" s="108" t="s">
        <v>597</v>
      </c>
      <c r="D145" s="72" t="s">
        <v>603</v>
      </c>
      <c r="E145" s="72" t="s">
        <v>1360</v>
      </c>
      <c r="F145" s="109">
        <v>-680400</v>
      </c>
      <c r="G145" s="109">
        <v>-6794.81</v>
      </c>
      <c r="H145" s="109">
        <v>-1.5912999999999999</v>
      </c>
    </row>
    <row r="146" spans="2:8" s="72" customFormat="1">
      <c r="B146" s="72" t="s">
        <v>2010</v>
      </c>
      <c r="C146" s="108" t="s">
        <v>597</v>
      </c>
      <c r="D146" s="72" t="s">
        <v>632</v>
      </c>
      <c r="E146" s="72" t="s">
        <v>633</v>
      </c>
      <c r="F146" s="109">
        <v>-75750</v>
      </c>
      <c r="G146" s="109">
        <v>-3255.58</v>
      </c>
      <c r="H146" s="109">
        <v>-0.76239999999999997</v>
      </c>
    </row>
    <row r="147" spans="2:8" s="72" customFormat="1">
      <c r="B147" s="72" t="s">
        <v>2011</v>
      </c>
      <c r="C147" s="108" t="s">
        <v>597</v>
      </c>
      <c r="D147" s="72" t="s">
        <v>1372</v>
      </c>
      <c r="E147" s="72" t="s">
        <v>1400</v>
      </c>
      <c r="F147" s="109">
        <v>-34750</v>
      </c>
      <c r="G147" s="109">
        <v>-1888.7</v>
      </c>
      <c r="H147" s="109">
        <v>-0.44230000000000003</v>
      </c>
    </row>
    <row r="148" spans="2:8" s="72" customFormat="1">
      <c r="B148" s="72" t="s">
        <v>2012</v>
      </c>
      <c r="C148" s="108" t="s">
        <v>597</v>
      </c>
      <c r="D148" s="72" t="s">
        <v>644</v>
      </c>
      <c r="E148" s="72" t="s">
        <v>1365</v>
      </c>
      <c r="F148" s="109">
        <v>-799500</v>
      </c>
      <c r="G148" s="109">
        <v>-5164.37</v>
      </c>
      <c r="H148" s="109">
        <v>-1.2094</v>
      </c>
    </row>
    <row r="149" spans="2:8" s="72" customFormat="1">
      <c r="B149" s="72" t="s">
        <v>2013</v>
      </c>
      <c r="C149" s="108" t="s">
        <v>597</v>
      </c>
      <c r="D149" s="72" t="s">
        <v>637</v>
      </c>
      <c r="E149" s="72" t="s">
        <v>655</v>
      </c>
      <c r="F149" s="109">
        <v>-28900</v>
      </c>
      <c r="G149" s="109">
        <v>-1995.75</v>
      </c>
      <c r="H149" s="109">
        <v>-0.46739999999999998</v>
      </c>
    </row>
    <row r="150" spans="2:8" s="72" customFormat="1">
      <c r="B150" s="72" t="s">
        <v>2014</v>
      </c>
      <c r="C150" s="108" t="s">
        <v>597</v>
      </c>
      <c r="D150" s="72" t="s">
        <v>1380</v>
      </c>
      <c r="E150" s="72" t="s">
        <v>1381</v>
      </c>
      <c r="F150" s="109">
        <v>-2318200</v>
      </c>
      <c r="G150" s="109">
        <v>-3162.02</v>
      </c>
      <c r="H150" s="109">
        <v>-0.74050000000000005</v>
      </c>
    </row>
    <row r="151" spans="2:8" s="72" customFormat="1">
      <c r="B151" s="72" t="s">
        <v>2015</v>
      </c>
      <c r="C151" s="108" t="s">
        <v>597</v>
      </c>
      <c r="D151" s="72" t="s">
        <v>616</v>
      </c>
      <c r="E151" s="72" t="s">
        <v>1441</v>
      </c>
      <c r="F151" s="109">
        <v>-6000</v>
      </c>
      <c r="G151" s="109">
        <v>-166.67</v>
      </c>
      <c r="H151" s="109">
        <v>-3.9E-2</v>
      </c>
    </row>
    <row r="152" spans="2:8" s="72" customFormat="1">
      <c r="B152" s="72" t="s">
        <v>2016</v>
      </c>
      <c r="C152" s="108" t="s">
        <v>597</v>
      </c>
      <c r="D152" s="72" t="s">
        <v>1380</v>
      </c>
      <c r="E152" s="72" t="s">
        <v>1410</v>
      </c>
      <c r="F152" s="109">
        <v>-940800</v>
      </c>
      <c r="G152" s="109">
        <v>-1234.8</v>
      </c>
      <c r="H152" s="109">
        <v>-0.28920000000000001</v>
      </c>
    </row>
    <row r="153" spans="2:8" s="72" customFormat="1">
      <c r="B153" s="72" t="s">
        <v>2017</v>
      </c>
      <c r="C153" s="108" t="s">
        <v>597</v>
      </c>
      <c r="D153" s="72" t="s">
        <v>610</v>
      </c>
      <c r="E153" s="72" t="s">
        <v>1444</v>
      </c>
      <c r="F153" s="109">
        <v>-30000</v>
      </c>
      <c r="G153" s="109">
        <v>-45.05</v>
      </c>
      <c r="H153" s="109">
        <v>-1.0500000000000001E-2</v>
      </c>
    </row>
    <row r="154" spans="2:8" s="72" customFormat="1">
      <c r="B154" s="72" t="s">
        <v>2018</v>
      </c>
      <c r="C154" s="108" t="s">
        <v>597</v>
      </c>
      <c r="D154" s="72" t="s">
        <v>598</v>
      </c>
      <c r="E154" s="72" t="s">
        <v>1411</v>
      </c>
      <c r="F154" s="109">
        <v>-771900</v>
      </c>
      <c r="G154" s="109">
        <v>-1207.25</v>
      </c>
      <c r="H154" s="109">
        <v>-0.28270000000000001</v>
      </c>
    </row>
    <row r="155" spans="2:8" s="72" customFormat="1">
      <c r="B155" s="72" t="s">
        <v>2019</v>
      </c>
      <c r="C155" s="108" t="s">
        <v>597</v>
      </c>
      <c r="D155" s="72" t="s">
        <v>634</v>
      </c>
      <c r="E155" s="72" t="s">
        <v>651</v>
      </c>
      <c r="F155" s="109">
        <v>-42000</v>
      </c>
      <c r="G155" s="109">
        <v>-2850.9</v>
      </c>
      <c r="H155" s="109">
        <v>-0.66759999999999997</v>
      </c>
    </row>
    <row r="156" spans="2:8" s="72" customFormat="1">
      <c r="B156" s="72" t="s">
        <v>1447</v>
      </c>
      <c r="C156" s="108" t="s">
        <v>597</v>
      </c>
      <c r="D156" s="72" t="s">
        <v>598</v>
      </c>
      <c r="E156" s="72" t="s">
        <v>1386</v>
      </c>
      <c r="F156" s="109">
        <v>-1814400</v>
      </c>
      <c r="G156" s="109">
        <v>-2777.85</v>
      </c>
      <c r="H156" s="109">
        <v>-0.65049999999999997</v>
      </c>
    </row>
    <row r="157" spans="2:8" s="72" customFormat="1">
      <c r="B157" s="72" t="s">
        <v>2020</v>
      </c>
      <c r="C157" s="108" t="s">
        <v>597</v>
      </c>
      <c r="D157" s="72" t="s">
        <v>603</v>
      </c>
      <c r="E157" s="72" t="s">
        <v>605</v>
      </c>
      <c r="F157" s="109">
        <v>-249900</v>
      </c>
      <c r="G157" s="109">
        <v>-7980.18</v>
      </c>
      <c r="H157" s="109">
        <v>-1.8689</v>
      </c>
    </row>
    <row r="158" spans="2:8" s="72" customFormat="1">
      <c r="B158" s="72" t="s">
        <v>2021</v>
      </c>
      <c r="C158" s="108" t="s">
        <v>597</v>
      </c>
      <c r="D158" s="72" t="s">
        <v>627</v>
      </c>
      <c r="E158" s="72" t="s">
        <v>1423</v>
      </c>
      <c r="F158" s="109">
        <v>-159000</v>
      </c>
      <c r="G158" s="109">
        <v>-953.52</v>
      </c>
      <c r="H158" s="109">
        <v>-0.2233</v>
      </c>
    </row>
    <row r="159" spans="2:8" s="72" customFormat="1">
      <c r="B159" s="72" t="s">
        <v>2022</v>
      </c>
      <c r="C159" s="108" t="s">
        <v>597</v>
      </c>
      <c r="D159" s="72" t="s">
        <v>606</v>
      </c>
      <c r="E159" s="72" t="s">
        <v>1414</v>
      </c>
      <c r="F159" s="109">
        <v>-152900</v>
      </c>
      <c r="G159" s="109">
        <v>-1178.55</v>
      </c>
      <c r="H159" s="109">
        <v>-0.27600000000000002</v>
      </c>
    </row>
    <row r="160" spans="2:8" s="72" customFormat="1">
      <c r="B160" s="72" t="s">
        <v>2023</v>
      </c>
      <c r="C160" s="108" t="s">
        <v>597</v>
      </c>
      <c r="D160" s="72" t="s">
        <v>649</v>
      </c>
      <c r="E160" s="72" t="s">
        <v>1435</v>
      </c>
      <c r="F160" s="109">
        <v>-180000</v>
      </c>
      <c r="G160" s="109">
        <v>-404.55</v>
      </c>
      <c r="H160" s="109">
        <v>-9.4700000000000006E-2</v>
      </c>
    </row>
    <row r="161" spans="2:8" s="72" customFormat="1">
      <c r="B161" s="72" t="s">
        <v>2024</v>
      </c>
      <c r="C161" s="108" t="s">
        <v>597</v>
      </c>
      <c r="D161" s="72" t="s">
        <v>1390</v>
      </c>
      <c r="E161" s="72" t="s">
        <v>1391</v>
      </c>
      <c r="F161" s="109">
        <v>-80500</v>
      </c>
      <c r="G161" s="109">
        <v>-2352.77</v>
      </c>
      <c r="H161" s="109">
        <v>-0.55100000000000005</v>
      </c>
    </row>
    <row r="162" spans="2:8" s="72" customFormat="1">
      <c r="B162" s="72" t="s">
        <v>2025</v>
      </c>
      <c r="C162" s="108" t="s">
        <v>597</v>
      </c>
      <c r="D162" s="72" t="s">
        <v>1378</v>
      </c>
      <c r="E162" s="72" t="s">
        <v>1420</v>
      </c>
      <c r="F162" s="109">
        <v>-219000</v>
      </c>
      <c r="G162" s="109">
        <v>-1037.18</v>
      </c>
      <c r="H162" s="109">
        <v>-0.2429</v>
      </c>
    </row>
    <row r="163" spans="2:8" s="72" customFormat="1">
      <c r="B163" s="72" t="s">
        <v>2026</v>
      </c>
      <c r="C163" s="108" t="s">
        <v>597</v>
      </c>
      <c r="D163" s="72" t="s">
        <v>610</v>
      </c>
      <c r="E163" s="72" t="s">
        <v>642</v>
      </c>
      <c r="F163" s="109">
        <v>-60000</v>
      </c>
      <c r="G163" s="109">
        <v>-726.69</v>
      </c>
      <c r="H163" s="109">
        <v>-0.17019999999999999</v>
      </c>
    </row>
    <row r="164" spans="2:8" s="72" customFormat="1">
      <c r="B164" s="72" t="s">
        <v>2027</v>
      </c>
      <c r="C164" s="108" t="s">
        <v>597</v>
      </c>
      <c r="D164" s="72" t="s">
        <v>616</v>
      </c>
      <c r="E164" s="72" t="s">
        <v>1369</v>
      </c>
      <c r="F164" s="109">
        <v>-471900</v>
      </c>
      <c r="G164" s="109">
        <v>-4172.78</v>
      </c>
      <c r="H164" s="109">
        <v>-0.97719999999999996</v>
      </c>
    </row>
    <row r="165" spans="2:8" s="72" customFormat="1">
      <c r="B165" s="72" t="s">
        <v>2028</v>
      </c>
      <c r="C165" s="108" t="s">
        <v>597</v>
      </c>
      <c r="D165" s="72" t="s">
        <v>1350</v>
      </c>
      <c r="E165" s="72" t="s">
        <v>1351</v>
      </c>
      <c r="F165" s="109">
        <v>-1575201</v>
      </c>
      <c r="G165" s="109">
        <v>-8202.07</v>
      </c>
      <c r="H165" s="109">
        <v>-1.9208000000000001</v>
      </c>
    </row>
    <row r="166" spans="2:8" s="72" customFormat="1">
      <c r="B166" s="72" t="s">
        <v>2029</v>
      </c>
      <c r="C166" s="108" t="s">
        <v>597</v>
      </c>
      <c r="D166" s="72" t="s">
        <v>616</v>
      </c>
      <c r="E166" s="72" t="s">
        <v>647</v>
      </c>
      <c r="F166" s="109">
        <v>-63000</v>
      </c>
      <c r="G166" s="109">
        <v>-2291.31</v>
      </c>
      <c r="H166" s="109">
        <v>-0.53659999999999997</v>
      </c>
    </row>
    <row r="167" spans="2:8" s="72" customFormat="1">
      <c r="B167" s="72" t="s">
        <v>2030</v>
      </c>
      <c r="C167" s="108" t="s">
        <v>597</v>
      </c>
      <c r="D167" s="72" t="s">
        <v>603</v>
      </c>
      <c r="E167" s="72" t="s">
        <v>1409</v>
      </c>
      <c r="F167" s="109">
        <v>-72150</v>
      </c>
      <c r="G167" s="109">
        <v>-1290.6600000000001</v>
      </c>
      <c r="H167" s="109">
        <v>-0.30230000000000001</v>
      </c>
    </row>
    <row r="168" spans="2:8" s="72" customFormat="1">
      <c r="B168" s="72" t="s">
        <v>2031</v>
      </c>
      <c r="C168" s="108" t="s">
        <v>597</v>
      </c>
      <c r="D168" s="72" t="s">
        <v>1382</v>
      </c>
      <c r="E168" s="72" t="s">
        <v>1383</v>
      </c>
      <c r="F168" s="109">
        <v>-1374000</v>
      </c>
      <c r="G168" s="109">
        <v>-3108.68</v>
      </c>
      <c r="H168" s="109">
        <v>-0.72799999999999998</v>
      </c>
    </row>
    <row r="169" spans="2:8" s="72" customFormat="1">
      <c r="B169" s="72" t="s">
        <v>2032</v>
      </c>
      <c r="C169" s="108" t="s">
        <v>597</v>
      </c>
      <c r="D169" s="72" t="s">
        <v>1352</v>
      </c>
      <c r="E169" s="72" t="s">
        <v>1376</v>
      </c>
      <c r="F169" s="109">
        <v>-190125</v>
      </c>
      <c r="G169" s="109">
        <v>-3363.6</v>
      </c>
      <c r="H169" s="109">
        <v>-0.78769999999999996</v>
      </c>
    </row>
    <row r="170" spans="2:8" s="72" customFormat="1">
      <c r="B170" s="72" t="s">
        <v>2033</v>
      </c>
      <c r="C170" s="108" t="s">
        <v>597</v>
      </c>
      <c r="D170" s="72" t="s">
        <v>634</v>
      </c>
      <c r="E170" s="72" t="s">
        <v>1433</v>
      </c>
      <c r="F170" s="109">
        <v>-53550</v>
      </c>
      <c r="G170" s="109">
        <v>-540.66999999999996</v>
      </c>
      <c r="H170" s="109">
        <v>-0.12659999999999999</v>
      </c>
    </row>
    <row r="171" spans="2:8" s="72" customFormat="1">
      <c r="B171" s="72" t="s">
        <v>2034</v>
      </c>
      <c r="C171" s="108" t="s">
        <v>597</v>
      </c>
      <c r="D171" s="72" t="s">
        <v>616</v>
      </c>
      <c r="E171" s="72" t="s">
        <v>1422</v>
      </c>
      <c r="F171" s="109">
        <v>-96050</v>
      </c>
      <c r="G171" s="109">
        <v>-983.94</v>
      </c>
      <c r="H171" s="109">
        <v>-0.23039999999999999</v>
      </c>
    </row>
    <row r="172" spans="2:8" s="72" customFormat="1">
      <c r="B172" s="72" t="s">
        <v>2035</v>
      </c>
      <c r="C172" s="108" t="s">
        <v>597</v>
      </c>
      <c r="D172" s="72" t="s">
        <v>649</v>
      </c>
      <c r="E172" s="72" t="s">
        <v>1445</v>
      </c>
      <c r="F172" s="109">
        <v>-250</v>
      </c>
      <c r="G172" s="109">
        <v>-35.46</v>
      </c>
      <c r="H172" s="109">
        <v>-8.3000000000000001E-3</v>
      </c>
    </row>
    <row r="173" spans="2:8" s="72" customFormat="1">
      <c r="B173" s="72" t="s">
        <v>2036</v>
      </c>
      <c r="C173" s="108" t="s">
        <v>597</v>
      </c>
      <c r="D173" s="72" t="s">
        <v>1372</v>
      </c>
      <c r="E173" s="72" t="s">
        <v>1402</v>
      </c>
      <c r="F173" s="109">
        <v>-94000</v>
      </c>
      <c r="G173" s="109">
        <v>-1712.92</v>
      </c>
      <c r="H173" s="109">
        <v>-0.40110000000000001</v>
      </c>
    </row>
    <row r="174" spans="2:8" s="72" customFormat="1">
      <c r="B174" s="72" t="s">
        <v>2037</v>
      </c>
      <c r="C174" s="108" t="s">
        <v>597</v>
      </c>
      <c r="D174" s="72" t="s">
        <v>614</v>
      </c>
      <c r="E174" s="72" t="s">
        <v>619</v>
      </c>
      <c r="F174" s="109">
        <v>-162750</v>
      </c>
      <c r="G174" s="109">
        <v>-2546.63</v>
      </c>
      <c r="H174" s="109">
        <v>-0.59640000000000004</v>
      </c>
    </row>
    <row r="175" spans="2:8" s="72" customFormat="1">
      <c r="B175" s="72" t="s">
        <v>2038</v>
      </c>
      <c r="C175" s="108" t="s">
        <v>597</v>
      </c>
      <c r="D175" s="72" t="s">
        <v>1370</v>
      </c>
      <c r="E175" s="72" t="s">
        <v>1371</v>
      </c>
      <c r="F175" s="109">
        <v>-1376100</v>
      </c>
      <c r="G175" s="109">
        <v>-3970.74</v>
      </c>
      <c r="H175" s="109">
        <v>-0.92989999999999995</v>
      </c>
    </row>
    <row r="176" spans="2:8" s="72" customFormat="1">
      <c r="B176" s="72" t="s">
        <v>2039</v>
      </c>
      <c r="C176" s="108" t="s">
        <v>597</v>
      </c>
      <c r="D176" s="72" t="s">
        <v>1395</v>
      </c>
      <c r="E176" s="72" t="s">
        <v>1396</v>
      </c>
      <c r="F176" s="109">
        <v>-1618800</v>
      </c>
      <c r="G176" s="109">
        <v>-2040.5</v>
      </c>
      <c r="H176" s="109">
        <v>-0.47789999999999999</v>
      </c>
    </row>
    <row r="177" spans="2:8" s="72" customFormat="1">
      <c r="B177" s="72" t="s">
        <v>2040</v>
      </c>
      <c r="C177" s="108" t="s">
        <v>597</v>
      </c>
      <c r="D177" s="72" t="s">
        <v>606</v>
      </c>
      <c r="E177" s="72" t="s">
        <v>1401</v>
      </c>
      <c r="F177" s="109">
        <v>-118300</v>
      </c>
      <c r="G177" s="109">
        <v>-1858.49</v>
      </c>
      <c r="H177" s="109">
        <v>-0.43519999999999998</v>
      </c>
    </row>
    <row r="178" spans="2:8" s="72" customFormat="1">
      <c r="B178" s="72" t="s">
        <v>2041</v>
      </c>
      <c r="C178" s="108" t="s">
        <v>597</v>
      </c>
      <c r="D178" s="72" t="s">
        <v>1407</v>
      </c>
      <c r="E178" s="72" t="s">
        <v>1408</v>
      </c>
      <c r="F178" s="109">
        <v>-2730000</v>
      </c>
      <c r="G178" s="109">
        <v>-1334.97</v>
      </c>
      <c r="H178" s="109">
        <v>-0.31259999999999999</v>
      </c>
    </row>
    <row r="179" spans="2:8" s="72" customFormat="1">
      <c r="B179" s="72" t="s">
        <v>2042</v>
      </c>
      <c r="C179" s="108" t="s">
        <v>597</v>
      </c>
      <c r="D179" s="72" t="s">
        <v>1378</v>
      </c>
      <c r="E179" s="72" t="s">
        <v>1379</v>
      </c>
      <c r="F179" s="109">
        <v>-1560000</v>
      </c>
      <c r="G179" s="109">
        <v>-3184.74</v>
      </c>
      <c r="H179" s="109">
        <v>-0.74580000000000002</v>
      </c>
    </row>
    <row r="180" spans="2:8" s="72" customFormat="1">
      <c r="B180" s="72" t="s">
        <v>2043</v>
      </c>
      <c r="C180" s="108" t="s">
        <v>597</v>
      </c>
      <c r="D180" s="72" t="s">
        <v>625</v>
      </c>
      <c r="E180" s="72" t="s">
        <v>1368</v>
      </c>
      <c r="F180" s="109">
        <v>-4036500</v>
      </c>
      <c r="G180" s="109">
        <v>-4193.92</v>
      </c>
      <c r="H180" s="109">
        <v>-0.98219999999999996</v>
      </c>
    </row>
    <row r="181" spans="2:8" s="72" customFormat="1">
      <c r="B181" s="72" t="s">
        <v>2044</v>
      </c>
      <c r="C181" s="108" t="s">
        <v>597</v>
      </c>
      <c r="D181" s="72" t="s">
        <v>601</v>
      </c>
      <c r="E181" s="72" t="s">
        <v>1443</v>
      </c>
      <c r="F181" s="109">
        <v>-130000</v>
      </c>
      <c r="G181" s="109">
        <v>-119.8</v>
      </c>
      <c r="H181" s="109">
        <v>-2.81E-2</v>
      </c>
    </row>
    <row r="182" spans="2:8" s="72" customFormat="1">
      <c r="B182" s="72" t="s">
        <v>2045</v>
      </c>
      <c r="C182" s="108" t="s">
        <v>597</v>
      </c>
      <c r="D182" s="72" t="s">
        <v>606</v>
      </c>
      <c r="E182" s="72" t="s">
        <v>1419</v>
      </c>
      <c r="F182" s="109">
        <v>-6350</v>
      </c>
      <c r="G182" s="109">
        <v>-1090.6400000000001</v>
      </c>
      <c r="H182" s="109">
        <v>-0.25540000000000002</v>
      </c>
    </row>
    <row r="183" spans="2:8" s="72" customFormat="1">
      <c r="B183" s="72" t="s">
        <v>2046</v>
      </c>
      <c r="C183" s="108" t="s">
        <v>597</v>
      </c>
      <c r="D183" s="72" t="s">
        <v>598</v>
      </c>
      <c r="E183" s="72" t="s">
        <v>608</v>
      </c>
      <c r="F183" s="109">
        <v>-688800</v>
      </c>
      <c r="G183" s="109">
        <v>-4830.8999999999996</v>
      </c>
      <c r="H183" s="109">
        <v>-1.1313</v>
      </c>
    </row>
    <row r="184" spans="2:8" s="72" customFormat="1">
      <c r="B184" s="72" t="s">
        <v>2047</v>
      </c>
      <c r="C184" s="108" t="s">
        <v>597</v>
      </c>
      <c r="D184" s="72" t="s">
        <v>598</v>
      </c>
      <c r="E184" s="72" t="s">
        <v>612</v>
      </c>
      <c r="F184" s="109">
        <v>-28000</v>
      </c>
      <c r="G184" s="109">
        <v>-494.28</v>
      </c>
      <c r="H184" s="109">
        <v>-0.1158</v>
      </c>
    </row>
    <row r="185" spans="2:8" s="72" customFormat="1">
      <c r="B185" s="72" t="s">
        <v>2048</v>
      </c>
      <c r="C185" s="108" t="s">
        <v>597</v>
      </c>
      <c r="D185" s="72" t="s">
        <v>614</v>
      </c>
      <c r="E185" s="72" t="s">
        <v>629</v>
      </c>
      <c r="F185" s="109">
        <v>-298000</v>
      </c>
      <c r="G185" s="109">
        <v>-3006.37</v>
      </c>
      <c r="H185" s="109">
        <v>-0.70409999999999995</v>
      </c>
    </row>
    <row r="186" spans="2:8" s="72" customFormat="1">
      <c r="B186" s="72" t="s">
        <v>2049</v>
      </c>
      <c r="C186" s="108" t="s">
        <v>597</v>
      </c>
      <c r="D186" s="72" t="s">
        <v>603</v>
      </c>
      <c r="E186" s="72" t="s">
        <v>1403</v>
      </c>
      <c r="F186" s="109">
        <v>-39750</v>
      </c>
      <c r="G186" s="109">
        <v>-1623.33</v>
      </c>
      <c r="H186" s="109">
        <v>-0.38019999999999998</v>
      </c>
    </row>
    <row r="187" spans="2:8" s="72" customFormat="1">
      <c r="B187" s="72" t="s">
        <v>2050</v>
      </c>
      <c r="C187" s="108" t="s">
        <v>597</v>
      </c>
      <c r="D187" s="72" t="s">
        <v>637</v>
      </c>
      <c r="E187" s="72" t="s">
        <v>1394</v>
      </c>
      <c r="F187" s="109">
        <v>-1989000</v>
      </c>
      <c r="G187" s="109">
        <v>-2273.4299999999998</v>
      </c>
      <c r="H187" s="109">
        <v>-0.53239999999999998</v>
      </c>
    </row>
    <row r="188" spans="2:8" s="72" customFormat="1">
      <c r="B188" s="72" t="s">
        <v>2051</v>
      </c>
      <c r="C188" s="108" t="s">
        <v>597</v>
      </c>
      <c r="D188" s="72" t="s">
        <v>1363</v>
      </c>
      <c r="E188" s="72" t="s">
        <v>1387</v>
      </c>
      <c r="F188" s="109">
        <v>-1196600</v>
      </c>
      <c r="G188" s="109">
        <v>-2741.41</v>
      </c>
      <c r="H188" s="109">
        <v>-0.64200000000000002</v>
      </c>
    </row>
    <row r="189" spans="2:8" s="72" customFormat="1">
      <c r="B189" s="72" t="s">
        <v>2052</v>
      </c>
      <c r="C189" s="108" t="s">
        <v>597</v>
      </c>
      <c r="D189" s="72" t="s">
        <v>1382</v>
      </c>
      <c r="E189" s="72" t="s">
        <v>1430</v>
      </c>
      <c r="F189" s="109">
        <v>-137500</v>
      </c>
      <c r="G189" s="109">
        <v>-708.81</v>
      </c>
      <c r="H189" s="109">
        <v>-0.16600000000000001</v>
      </c>
    </row>
    <row r="190" spans="2:8" s="72" customFormat="1">
      <c r="B190" s="72" t="s">
        <v>2053</v>
      </c>
      <c r="C190" s="108" t="s">
        <v>597</v>
      </c>
      <c r="D190" s="72" t="s">
        <v>606</v>
      </c>
      <c r="E190" s="72" t="s">
        <v>1421</v>
      </c>
      <c r="F190" s="109">
        <v>-242000</v>
      </c>
      <c r="G190" s="109">
        <v>-1002.12</v>
      </c>
      <c r="H190" s="109">
        <v>-0.23469999999999999</v>
      </c>
    </row>
    <row r="191" spans="2:8" s="72" customFormat="1">
      <c r="B191" s="72" t="s">
        <v>2054</v>
      </c>
      <c r="C191" s="108" t="s">
        <v>597</v>
      </c>
      <c r="D191" s="72" t="s">
        <v>606</v>
      </c>
      <c r="E191" s="72" t="s">
        <v>618</v>
      </c>
      <c r="F191" s="109">
        <v>-9450</v>
      </c>
      <c r="G191" s="109">
        <v>-60.62</v>
      </c>
      <c r="H191" s="109">
        <v>-1.4200000000000001E-2</v>
      </c>
    </row>
    <row r="192" spans="2:8" s="72" customFormat="1">
      <c r="B192" s="72" t="s">
        <v>2055</v>
      </c>
      <c r="C192" s="108" t="s">
        <v>597</v>
      </c>
      <c r="D192" s="72" t="s">
        <v>623</v>
      </c>
      <c r="E192" s="72" t="s">
        <v>1438</v>
      </c>
      <c r="F192" s="109">
        <v>-26000</v>
      </c>
      <c r="G192" s="109">
        <v>-225.15</v>
      </c>
      <c r="H192" s="109">
        <v>-5.2699999999999997E-2</v>
      </c>
    </row>
    <row r="193" spans="2:8" s="72" customFormat="1">
      <c r="B193" s="72" t="s">
        <v>2056</v>
      </c>
      <c r="C193" s="108" t="s">
        <v>597</v>
      </c>
      <c r="D193" s="72" t="s">
        <v>614</v>
      </c>
      <c r="E193" s="72" t="s">
        <v>1375</v>
      </c>
      <c r="F193" s="109">
        <v>-330000</v>
      </c>
      <c r="G193" s="109">
        <v>-3490.74</v>
      </c>
      <c r="H193" s="109">
        <v>-0.8175</v>
      </c>
    </row>
    <row r="194" spans="2:8" s="72" customFormat="1">
      <c r="B194" s="72" t="s">
        <v>2057</v>
      </c>
      <c r="C194" s="108" t="s">
        <v>597</v>
      </c>
      <c r="D194" s="72" t="s">
        <v>614</v>
      </c>
      <c r="E194" s="72" t="s">
        <v>1439</v>
      </c>
      <c r="F194" s="109">
        <v>-14300</v>
      </c>
      <c r="G194" s="109">
        <v>-202.5</v>
      </c>
      <c r="H194" s="109">
        <v>-4.7399999999999998E-2</v>
      </c>
    </row>
    <row r="195" spans="2:8" s="72" customFormat="1">
      <c r="B195" s="72" t="s">
        <v>2058</v>
      </c>
      <c r="C195" s="108" t="s">
        <v>597</v>
      </c>
      <c r="D195" s="72" t="s">
        <v>598</v>
      </c>
      <c r="E195" s="72" t="s">
        <v>1412</v>
      </c>
      <c r="F195" s="109">
        <v>-1570000</v>
      </c>
      <c r="G195" s="109">
        <v>-1198.7</v>
      </c>
      <c r="H195" s="109">
        <v>-0.28070000000000001</v>
      </c>
    </row>
    <row r="196" spans="2:8" s="72" customFormat="1">
      <c r="B196" s="72" t="s">
        <v>2059</v>
      </c>
      <c r="C196" s="108" t="s">
        <v>597</v>
      </c>
      <c r="D196" s="72" t="s">
        <v>637</v>
      </c>
      <c r="E196" s="72" t="s">
        <v>1366</v>
      </c>
      <c r="F196" s="109">
        <v>-1544700</v>
      </c>
      <c r="G196" s="109">
        <v>-4695.12</v>
      </c>
      <c r="H196" s="109">
        <v>-1.0994999999999999</v>
      </c>
    </row>
    <row r="197" spans="2:8" s="72" customFormat="1">
      <c r="B197" s="72" t="s">
        <v>2060</v>
      </c>
      <c r="C197" s="108" t="s">
        <v>597</v>
      </c>
      <c r="D197" s="72" t="s">
        <v>606</v>
      </c>
      <c r="E197" s="72" t="s">
        <v>607</v>
      </c>
      <c r="F197" s="109">
        <v>-1596800</v>
      </c>
      <c r="G197" s="109">
        <v>-3502.58</v>
      </c>
      <c r="H197" s="109">
        <v>-0.82030000000000003</v>
      </c>
    </row>
    <row r="198" spans="2:8" s="72" customFormat="1">
      <c r="B198" s="72" t="s">
        <v>2061</v>
      </c>
      <c r="C198" s="108" t="s">
        <v>597</v>
      </c>
      <c r="D198" s="72" t="s">
        <v>1363</v>
      </c>
      <c r="E198" s="72" t="s">
        <v>1417</v>
      </c>
      <c r="F198" s="109">
        <v>-2057000</v>
      </c>
      <c r="G198" s="109">
        <v>-1117.98</v>
      </c>
      <c r="H198" s="109">
        <v>-0.26179999999999998</v>
      </c>
    </row>
    <row r="199" spans="2:8" s="72" customFormat="1">
      <c r="B199" s="72" t="s">
        <v>2062</v>
      </c>
      <c r="C199" s="108" t="s">
        <v>597</v>
      </c>
      <c r="D199" s="72" t="s">
        <v>610</v>
      </c>
      <c r="E199" s="72" t="s">
        <v>1415</v>
      </c>
      <c r="F199" s="109">
        <v>-998200</v>
      </c>
      <c r="G199" s="109">
        <v>-1140.94</v>
      </c>
      <c r="H199" s="109">
        <v>-0.26719999999999999</v>
      </c>
    </row>
    <row r="200" spans="2:8" s="72" customFormat="1">
      <c r="B200" s="72" t="s">
        <v>2063</v>
      </c>
      <c r="C200" s="108" t="s">
        <v>597</v>
      </c>
      <c r="D200" s="72" t="s">
        <v>1382</v>
      </c>
      <c r="E200" s="72" t="s">
        <v>1434</v>
      </c>
      <c r="F200" s="109">
        <v>-359900</v>
      </c>
      <c r="G200" s="109">
        <v>-490.36</v>
      </c>
      <c r="H200" s="109">
        <v>-0.1148</v>
      </c>
    </row>
    <row r="201" spans="2:8" s="72" customFormat="1">
      <c r="B201" s="72" t="s">
        <v>2064</v>
      </c>
      <c r="C201" s="108" t="s">
        <v>597</v>
      </c>
      <c r="D201" s="72" t="s">
        <v>1424</v>
      </c>
      <c r="E201" s="72" t="s">
        <v>1425</v>
      </c>
      <c r="F201" s="109">
        <v>-31800</v>
      </c>
      <c r="G201" s="109">
        <v>-934.65</v>
      </c>
      <c r="H201" s="109">
        <v>-0.21890000000000001</v>
      </c>
    </row>
    <row r="202" spans="2:8" s="72" customFormat="1">
      <c r="B202" s="72" t="s">
        <v>2065</v>
      </c>
      <c r="C202" s="108" t="s">
        <v>597</v>
      </c>
      <c r="D202" s="72" t="s">
        <v>623</v>
      </c>
      <c r="E202" s="72" t="s">
        <v>1388</v>
      </c>
      <c r="F202" s="109">
        <v>-295500</v>
      </c>
      <c r="G202" s="109">
        <v>-2612.52</v>
      </c>
      <c r="H202" s="109">
        <v>-0.61180000000000001</v>
      </c>
    </row>
    <row r="203" spans="2:8" s="72" customFormat="1">
      <c r="B203" s="72" t="s">
        <v>2066</v>
      </c>
      <c r="C203" s="108" t="s">
        <v>597</v>
      </c>
      <c r="D203" s="72" t="s">
        <v>1358</v>
      </c>
      <c r="E203" s="72" t="s">
        <v>1384</v>
      </c>
      <c r="F203" s="109">
        <v>-3553000</v>
      </c>
      <c r="G203" s="109">
        <v>-2829.96</v>
      </c>
      <c r="H203" s="109">
        <v>-0.66269999999999996</v>
      </c>
    </row>
    <row r="204" spans="2:8" s="72" customFormat="1">
      <c r="B204" s="72" t="s">
        <v>2067</v>
      </c>
      <c r="C204" s="108" t="s">
        <v>597</v>
      </c>
      <c r="D204" s="72" t="s">
        <v>1352</v>
      </c>
      <c r="E204" s="72" t="s">
        <v>1392</v>
      </c>
      <c r="F204" s="109">
        <v>-386061</v>
      </c>
      <c r="G204" s="109">
        <v>-2323.6999999999998</v>
      </c>
      <c r="H204" s="109">
        <v>-0.54420000000000002</v>
      </c>
    </row>
    <row r="205" spans="2:8" s="72" customFormat="1">
      <c r="B205" s="72" t="s">
        <v>2068</v>
      </c>
      <c r="C205" s="108" t="s">
        <v>597</v>
      </c>
      <c r="D205" s="72" t="s">
        <v>606</v>
      </c>
      <c r="E205" s="72" t="s">
        <v>1361</v>
      </c>
      <c r="F205" s="109">
        <v>-880000</v>
      </c>
      <c r="G205" s="109">
        <v>-6461.4</v>
      </c>
      <c r="H205" s="109">
        <v>-1.5132000000000001</v>
      </c>
    </row>
    <row r="206" spans="2:8" s="72" customFormat="1">
      <c r="B206" s="72" t="s">
        <v>2069</v>
      </c>
      <c r="C206" s="108" t="s">
        <v>597</v>
      </c>
      <c r="D206" s="72" t="s">
        <v>616</v>
      </c>
      <c r="E206" s="72" t="s">
        <v>1418</v>
      </c>
      <c r="F206" s="109">
        <v>-365800</v>
      </c>
      <c r="G206" s="109">
        <v>-1118.6199999999999</v>
      </c>
      <c r="H206" s="109">
        <v>-0.26200000000000001</v>
      </c>
    </row>
    <row r="207" spans="2:8" s="72" customFormat="1">
      <c r="B207" s="72" t="s">
        <v>2070</v>
      </c>
      <c r="C207" s="108" t="s">
        <v>597</v>
      </c>
      <c r="D207" s="72" t="s">
        <v>637</v>
      </c>
      <c r="E207" s="72" t="s">
        <v>1406</v>
      </c>
      <c r="F207" s="109">
        <v>-175000</v>
      </c>
      <c r="G207" s="109">
        <v>-1401.66</v>
      </c>
      <c r="H207" s="109">
        <v>-0.32829999999999998</v>
      </c>
    </row>
    <row r="208" spans="2:8" s="72" customFormat="1">
      <c r="B208" s="72" t="s">
        <v>2071</v>
      </c>
      <c r="C208" s="108" t="s">
        <v>597</v>
      </c>
      <c r="D208" s="72" t="s">
        <v>601</v>
      </c>
      <c r="E208" s="72" t="s">
        <v>1426</v>
      </c>
      <c r="F208" s="109">
        <v>-361800</v>
      </c>
      <c r="G208" s="109">
        <v>-851.13</v>
      </c>
      <c r="H208" s="109">
        <v>-0.1993</v>
      </c>
    </row>
    <row r="209" spans="2:8" s="72" customFormat="1">
      <c r="B209" s="72" t="s">
        <v>2072</v>
      </c>
      <c r="C209" s="108" t="s">
        <v>597</v>
      </c>
      <c r="D209" s="72" t="s">
        <v>1372</v>
      </c>
      <c r="E209" s="72" t="s">
        <v>1373</v>
      </c>
      <c r="F209" s="109">
        <v>-514000</v>
      </c>
      <c r="G209" s="109">
        <v>-3890.72</v>
      </c>
      <c r="H209" s="109">
        <v>-0.91120000000000001</v>
      </c>
    </row>
    <row r="210" spans="2:8" s="72" customFormat="1">
      <c r="B210" s="72" t="s">
        <v>2073</v>
      </c>
      <c r="C210" s="108" t="s">
        <v>597</v>
      </c>
      <c r="D210" s="72" t="s">
        <v>598</v>
      </c>
      <c r="E210" s="72" t="s">
        <v>599</v>
      </c>
      <c r="F210" s="109">
        <v>-1278750</v>
      </c>
      <c r="G210" s="109">
        <v>-7478.77</v>
      </c>
      <c r="H210" s="109">
        <v>-1.7514000000000001</v>
      </c>
    </row>
    <row r="211" spans="2:8" s="72" customFormat="1">
      <c r="B211" s="72" t="s">
        <v>2074</v>
      </c>
      <c r="C211" s="108" t="s">
        <v>597</v>
      </c>
      <c r="D211" s="72" t="s">
        <v>616</v>
      </c>
      <c r="E211" s="72" t="s">
        <v>617</v>
      </c>
      <c r="F211" s="109">
        <v>-144500</v>
      </c>
      <c r="G211" s="109">
        <v>-6571.72</v>
      </c>
      <c r="H211" s="109">
        <v>-1.5389999999999999</v>
      </c>
    </row>
    <row r="212" spans="2:8" s="72" customFormat="1">
      <c r="B212" s="72" t="s">
        <v>2075</v>
      </c>
      <c r="C212" s="108" t="s">
        <v>597</v>
      </c>
      <c r="D212" s="72" t="s">
        <v>1358</v>
      </c>
      <c r="E212" s="72" t="s">
        <v>1359</v>
      </c>
      <c r="F212" s="109">
        <v>-860200</v>
      </c>
      <c r="G212" s="109">
        <v>-7025.25</v>
      </c>
      <c r="H212" s="109">
        <v>-1.6452</v>
      </c>
    </row>
    <row r="213" spans="2:8" s="72" customFormat="1">
      <c r="B213" s="72" t="s">
        <v>2076</v>
      </c>
      <c r="C213" s="108" t="s">
        <v>597</v>
      </c>
      <c r="D213" s="72" t="s">
        <v>634</v>
      </c>
      <c r="E213" s="72" t="s">
        <v>635</v>
      </c>
      <c r="F213" s="109">
        <v>-129000</v>
      </c>
      <c r="G213" s="109">
        <v>-400.29</v>
      </c>
      <c r="H213" s="109">
        <v>-9.3700000000000006E-2</v>
      </c>
    </row>
    <row r="214" spans="2:8" s="72" customFormat="1">
      <c r="B214" s="72" t="s">
        <v>2077</v>
      </c>
      <c r="C214" s="108" t="s">
        <v>597</v>
      </c>
      <c r="D214" s="72" t="s">
        <v>603</v>
      </c>
      <c r="E214" s="72" t="s">
        <v>1362</v>
      </c>
      <c r="F214" s="109">
        <v>-1286400</v>
      </c>
      <c r="G214" s="109">
        <v>-5366.22</v>
      </c>
      <c r="H214" s="109">
        <v>-1.2566999999999999</v>
      </c>
    </row>
    <row r="215" spans="2:8" s="72" customFormat="1">
      <c r="B215" s="72" t="s">
        <v>2078</v>
      </c>
      <c r="C215" s="108" t="s">
        <v>597</v>
      </c>
      <c r="D215" s="72" t="s">
        <v>637</v>
      </c>
      <c r="E215" s="72" t="s">
        <v>638</v>
      </c>
      <c r="F215" s="109">
        <v>-149100</v>
      </c>
      <c r="G215" s="109">
        <v>-3910.37</v>
      </c>
      <c r="H215" s="109">
        <v>-0.91579999999999995</v>
      </c>
    </row>
    <row r="216" spans="2:8" s="72" customFormat="1">
      <c r="B216" s="72" t="s">
        <v>1448</v>
      </c>
      <c r="C216" s="108" t="s">
        <v>597</v>
      </c>
      <c r="D216" s="72" t="s">
        <v>598</v>
      </c>
      <c r="E216" s="72" t="s">
        <v>641</v>
      </c>
      <c r="F216" s="109">
        <v>-2262000</v>
      </c>
      <c r="G216" s="109">
        <v>-8286.84</v>
      </c>
      <c r="H216" s="109">
        <v>-1.9407000000000001</v>
      </c>
    </row>
    <row r="217" spans="2:8" s="72" customFormat="1">
      <c r="B217" s="72" t="s">
        <v>2079</v>
      </c>
      <c r="C217" s="108" t="s">
        <v>597</v>
      </c>
      <c r="D217" s="72" t="s">
        <v>616</v>
      </c>
      <c r="E217" s="72" t="s">
        <v>654</v>
      </c>
      <c r="F217" s="109">
        <v>-172900</v>
      </c>
      <c r="G217" s="109">
        <v>-1417.26</v>
      </c>
      <c r="H217" s="109">
        <v>-0.33189999999999997</v>
      </c>
    </row>
    <row r="218" spans="2:8" s="72" customFormat="1">
      <c r="B218" s="72" t="s">
        <v>2080</v>
      </c>
      <c r="C218" s="108" t="s">
        <v>597</v>
      </c>
      <c r="D218" s="72" t="s">
        <v>634</v>
      </c>
      <c r="E218" s="72" t="s">
        <v>1442</v>
      </c>
      <c r="F218" s="109">
        <v>-9500</v>
      </c>
      <c r="G218" s="109">
        <v>-138.44</v>
      </c>
      <c r="H218" s="109">
        <v>-3.2399999999999998E-2</v>
      </c>
    </row>
    <row r="219" spans="2:8" s="72" customFormat="1">
      <c r="B219" s="72" t="s">
        <v>2081</v>
      </c>
      <c r="C219" s="108" t="s">
        <v>597</v>
      </c>
      <c r="D219" s="72" t="s">
        <v>616</v>
      </c>
      <c r="E219" s="72" t="s">
        <v>1357</v>
      </c>
      <c r="F219" s="109">
        <v>-1204000</v>
      </c>
      <c r="G219" s="109">
        <v>-7247.48</v>
      </c>
      <c r="H219" s="109">
        <v>-1.6973</v>
      </c>
    </row>
    <row r="220" spans="2:8" s="72" customFormat="1">
      <c r="B220" s="72" t="s">
        <v>2082</v>
      </c>
      <c r="C220" s="108" t="s">
        <v>597</v>
      </c>
      <c r="D220" s="72" t="s">
        <v>598</v>
      </c>
      <c r="E220" s="72" t="s">
        <v>600</v>
      </c>
      <c r="F220" s="109">
        <v>-31350</v>
      </c>
      <c r="G220" s="109">
        <v>-469.31</v>
      </c>
      <c r="H220" s="109">
        <v>-0.1099</v>
      </c>
    </row>
    <row r="221" spans="2:8" s="72" customFormat="1">
      <c r="B221" s="72" t="s">
        <v>2083</v>
      </c>
      <c r="C221" s="108" t="s">
        <v>597</v>
      </c>
      <c r="D221" s="72" t="s">
        <v>1363</v>
      </c>
      <c r="E221" s="72" t="s">
        <v>1364</v>
      </c>
      <c r="F221" s="109">
        <v>-1616800</v>
      </c>
      <c r="G221" s="109">
        <v>-5309.57</v>
      </c>
      <c r="H221" s="109">
        <v>-1.2434000000000001</v>
      </c>
    </row>
    <row r="222" spans="2:8" s="72" customFormat="1">
      <c r="B222" s="72" t="s">
        <v>2084</v>
      </c>
      <c r="C222" s="108" t="s">
        <v>597</v>
      </c>
      <c r="D222" s="72" t="s">
        <v>601</v>
      </c>
      <c r="E222" s="72" t="s">
        <v>1404</v>
      </c>
      <c r="F222" s="109">
        <v>-352800</v>
      </c>
      <c r="G222" s="109">
        <v>-1520.39</v>
      </c>
      <c r="H222" s="109">
        <v>-0.35610000000000003</v>
      </c>
    </row>
    <row r="223" spans="2:8" s="72" customFormat="1">
      <c r="B223" s="72" t="s">
        <v>1449</v>
      </c>
      <c r="C223" s="108" t="s">
        <v>597</v>
      </c>
      <c r="D223" s="72" t="s">
        <v>598</v>
      </c>
      <c r="E223" s="72" t="s">
        <v>1398</v>
      </c>
      <c r="F223" s="109">
        <v>-2726100</v>
      </c>
      <c r="G223" s="109">
        <v>-2032.31</v>
      </c>
      <c r="H223" s="109">
        <v>-0.47589999999999999</v>
      </c>
    </row>
    <row r="224" spans="2:8" s="72" customFormat="1">
      <c r="B224" s="72" t="s">
        <v>2085</v>
      </c>
      <c r="C224" s="108" t="s">
        <v>597</v>
      </c>
      <c r="D224" s="72" t="s">
        <v>606</v>
      </c>
      <c r="E224" s="72" t="s">
        <v>1405</v>
      </c>
      <c r="F224" s="109">
        <v>-59400</v>
      </c>
      <c r="G224" s="109">
        <v>-1517.52</v>
      </c>
      <c r="H224" s="109">
        <v>-0.35539999999999999</v>
      </c>
    </row>
    <row r="225" spans="2:8" s="72" customFormat="1">
      <c r="B225" s="72" t="s">
        <v>2086</v>
      </c>
      <c r="C225" s="108" t="s">
        <v>597</v>
      </c>
      <c r="D225" s="72" t="s">
        <v>1358</v>
      </c>
      <c r="E225" s="72" t="s">
        <v>1367</v>
      </c>
      <c r="F225" s="109">
        <v>-980100</v>
      </c>
      <c r="G225" s="109">
        <v>-4615.29</v>
      </c>
      <c r="H225" s="109">
        <v>-1.0808</v>
      </c>
    </row>
    <row r="226" spans="2:8" s="72" customFormat="1">
      <c r="B226" s="72" t="s">
        <v>2087</v>
      </c>
      <c r="C226" s="108" t="s">
        <v>597</v>
      </c>
      <c r="D226" s="72" t="s">
        <v>603</v>
      </c>
      <c r="E226" s="72" t="s">
        <v>653</v>
      </c>
      <c r="F226" s="109">
        <v>-76000</v>
      </c>
      <c r="G226" s="109">
        <v>-1588.82</v>
      </c>
      <c r="H226" s="109">
        <v>-0.37209999999999999</v>
      </c>
    </row>
    <row r="227" spans="2:8" s="72" customFormat="1">
      <c r="B227" s="72" t="s">
        <v>2088</v>
      </c>
      <c r="C227" s="108" t="s">
        <v>597</v>
      </c>
      <c r="D227" s="72" t="s">
        <v>1355</v>
      </c>
      <c r="E227" s="72" t="s">
        <v>1356</v>
      </c>
      <c r="F227" s="109">
        <v>-508875</v>
      </c>
      <c r="G227" s="109">
        <v>-7258.85</v>
      </c>
      <c r="H227" s="109">
        <v>-1.6999</v>
      </c>
    </row>
    <row r="228" spans="2:8" s="72" customFormat="1">
      <c r="B228" s="72" t="s">
        <v>2089</v>
      </c>
      <c r="C228" s="108" t="s">
        <v>597</v>
      </c>
      <c r="D228" s="72" t="s">
        <v>606</v>
      </c>
      <c r="E228" s="72" t="s">
        <v>1432</v>
      </c>
      <c r="F228" s="109">
        <v>-128750</v>
      </c>
      <c r="G228" s="109">
        <v>-700.79</v>
      </c>
      <c r="H228" s="109">
        <v>-0.1641</v>
      </c>
    </row>
    <row r="229" spans="2:8" s="72" customFormat="1">
      <c r="B229" s="72" t="s">
        <v>2090</v>
      </c>
      <c r="C229" s="108" t="s">
        <v>597</v>
      </c>
      <c r="D229" s="72" t="s">
        <v>634</v>
      </c>
      <c r="E229" s="72" t="s">
        <v>652</v>
      </c>
      <c r="F229" s="109">
        <v>-297500</v>
      </c>
      <c r="G229" s="109">
        <v>-5699.06</v>
      </c>
      <c r="H229" s="109">
        <v>-1.3346</v>
      </c>
    </row>
    <row r="230" spans="2:8" s="72" customFormat="1">
      <c r="B230" s="72" t="s">
        <v>2091</v>
      </c>
      <c r="C230" s="108" t="s">
        <v>597</v>
      </c>
      <c r="D230" s="72" t="s">
        <v>616</v>
      </c>
      <c r="E230" s="72" t="s">
        <v>1377</v>
      </c>
      <c r="F230" s="109">
        <v>-719400</v>
      </c>
      <c r="G230" s="109">
        <v>-3190.18</v>
      </c>
      <c r="H230" s="109">
        <v>-0.74709999999999999</v>
      </c>
    </row>
    <row r="231" spans="2:8" s="72" customFormat="1">
      <c r="B231" s="72" t="s">
        <v>2092</v>
      </c>
      <c r="C231" s="108" t="s">
        <v>597</v>
      </c>
      <c r="D231" s="72" t="s">
        <v>603</v>
      </c>
      <c r="E231" s="72" t="s">
        <v>604</v>
      </c>
      <c r="F231" s="109">
        <v>-606000</v>
      </c>
      <c r="G231" s="109">
        <v>-8344.92</v>
      </c>
      <c r="H231" s="109">
        <v>-1.9542999999999999</v>
      </c>
    </row>
    <row r="232" spans="2:8" s="72" customFormat="1">
      <c r="B232" s="72" t="s">
        <v>2093</v>
      </c>
      <c r="C232" s="108" t="s">
        <v>597</v>
      </c>
      <c r="D232" s="72" t="s">
        <v>1407</v>
      </c>
      <c r="E232" s="72" t="s">
        <v>1436</v>
      </c>
      <c r="F232" s="109">
        <v>-19800</v>
      </c>
      <c r="G232" s="109">
        <v>-367.7</v>
      </c>
      <c r="H232" s="109">
        <v>-8.6099999999999996E-2</v>
      </c>
    </row>
    <row r="233" spans="2:8" s="72" customFormat="1">
      <c r="B233" s="72" t="s">
        <v>2094</v>
      </c>
      <c r="C233" s="108" t="s">
        <v>597</v>
      </c>
      <c r="D233" s="72" t="s">
        <v>601</v>
      </c>
      <c r="E233" s="72" t="s">
        <v>602</v>
      </c>
      <c r="F233" s="109">
        <v>-217250</v>
      </c>
      <c r="G233" s="109">
        <v>-4381.72</v>
      </c>
      <c r="H233" s="109">
        <v>-1.0261</v>
      </c>
    </row>
    <row r="234" spans="2:8" s="72" customFormat="1">
      <c r="B234" s="72" t="s">
        <v>2095</v>
      </c>
      <c r="C234" s="108" t="s">
        <v>597</v>
      </c>
      <c r="D234" s="72" t="s">
        <v>610</v>
      </c>
      <c r="E234" s="72" t="s">
        <v>1354</v>
      </c>
      <c r="F234" s="109">
        <v>-298800</v>
      </c>
      <c r="G234" s="109">
        <v>-7516.61</v>
      </c>
      <c r="H234" s="109">
        <v>-1.7603</v>
      </c>
    </row>
    <row r="235" spans="2:8" s="72" customFormat="1">
      <c r="B235" s="193" t="s">
        <v>658</v>
      </c>
      <c r="C235" s="194"/>
      <c r="D235" s="193"/>
      <c r="E235" s="193"/>
      <c r="F235" s="195"/>
      <c r="G235" s="195">
        <f>SUM(G12:G124)</f>
        <v>288355.77999999991</v>
      </c>
      <c r="H235" s="195">
        <f>SUM(H12:H124)</f>
        <v>67.489999999999995</v>
      </c>
    </row>
    <row r="236" spans="2:8" s="72" customFormat="1">
      <c r="B236" s="190" t="s">
        <v>240</v>
      </c>
      <c r="C236" s="191" t="s">
        <v>241</v>
      </c>
      <c r="D236" s="190" t="s">
        <v>242</v>
      </c>
      <c r="E236" s="190" t="s">
        <v>243</v>
      </c>
      <c r="F236" s="192" t="s">
        <v>244</v>
      </c>
      <c r="G236" s="192" t="s">
        <v>245</v>
      </c>
      <c r="H236" s="192" t="s">
        <v>246</v>
      </c>
    </row>
    <row r="237" spans="2:8" s="72" customFormat="1">
      <c r="B237" s="193" t="s">
        <v>247</v>
      </c>
      <c r="C237" s="108"/>
      <c r="F237" s="109"/>
      <c r="G237" s="109"/>
      <c r="H237" s="109"/>
    </row>
    <row r="238" spans="2:8" s="72" customFormat="1">
      <c r="B238" s="193" t="s">
        <v>248</v>
      </c>
      <c r="C238" s="108"/>
      <c r="F238" s="109"/>
      <c r="G238" s="109"/>
      <c r="H238" s="109"/>
    </row>
    <row r="239" spans="2:8" s="72" customFormat="1">
      <c r="B239" s="193" t="s">
        <v>249</v>
      </c>
      <c r="C239" s="108"/>
      <c r="F239" s="109"/>
      <c r="G239" s="109"/>
      <c r="H239" s="109"/>
    </row>
    <row r="240" spans="2:8" s="72" customFormat="1">
      <c r="B240" s="72" t="s">
        <v>2546</v>
      </c>
      <c r="C240" s="108">
        <v>3.76</v>
      </c>
      <c r="D240" s="72" t="s">
        <v>251</v>
      </c>
      <c r="E240" s="72" t="s">
        <v>685</v>
      </c>
      <c r="F240" s="109">
        <v>4000000</v>
      </c>
      <c r="G240" s="109">
        <v>4150.7299999999996</v>
      </c>
      <c r="H240" s="109">
        <v>0.97</v>
      </c>
    </row>
    <row r="241" spans="2:8" s="72" customFormat="1">
      <c r="B241" s="72" t="s">
        <v>2547</v>
      </c>
      <c r="C241" s="108">
        <v>3.61</v>
      </c>
      <c r="D241" s="72" t="s">
        <v>251</v>
      </c>
      <c r="E241" s="72" t="s">
        <v>502</v>
      </c>
      <c r="F241" s="109">
        <v>4000000</v>
      </c>
      <c r="G241" s="109">
        <v>4122.21</v>
      </c>
      <c r="H241" s="109">
        <v>0.97</v>
      </c>
    </row>
    <row r="242" spans="2:8" s="72" customFormat="1">
      <c r="B242" s="72" t="s">
        <v>2548</v>
      </c>
      <c r="C242" s="108">
        <v>3.32</v>
      </c>
      <c r="D242" s="72" t="s">
        <v>251</v>
      </c>
      <c r="E242" s="72" t="s">
        <v>687</v>
      </c>
      <c r="F242" s="109">
        <v>4000000</v>
      </c>
      <c r="G242" s="109">
        <v>4032.34</v>
      </c>
      <c r="H242" s="109">
        <v>0.94</v>
      </c>
    </row>
    <row r="243" spans="2:8" s="72" customFormat="1">
      <c r="B243" s="72" t="s">
        <v>2541</v>
      </c>
      <c r="C243" s="108">
        <v>4.55</v>
      </c>
      <c r="D243" s="72" t="s">
        <v>251</v>
      </c>
      <c r="E243" s="72" t="s">
        <v>416</v>
      </c>
      <c r="F243" s="109">
        <v>3500000</v>
      </c>
      <c r="G243" s="109">
        <v>3683.39</v>
      </c>
      <c r="H243" s="109">
        <v>0.86</v>
      </c>
    </row>
    <row r="244" spans="2:8" s="72" customFormat="1">
      <c r="B244" s="72" t="s">
        <v>2549</v>
      </c>
      <c r="C244" s="108">
        <v>4.67</v>
      </c>
      <c r="D244" s="72" t="s">
        <v>251</v>
      </c>
      <c r="E244" s="72" t="s">
        <v>1450</v>
      </c>
      <c r="F244" s="109">
        <v>3500000</v>
      </c>
      <c r="G244" s="109">
        <v>3484.12</v>
      </c>
      <c r="H244" s="109">
        <v>0.82</v>
      </c>
    </row>
    <row r="245" spans="2:8" s="72" customFormat="1">
      <c r="B245" s="72" t="s">
        <v>2550</v>
      </c>
      <c r="C245" s="108">
        <v>4.2</v>
      </c>
      <c r="D245" s="72" t="s">
        <v>251</v>
      </c>
      <c r="E245" s="72" t="s">
        <v>1451</v>
      </c>
      <c r="F245" s="109">
        <v>2500000</v>
      </c>
      <c r="G245" s="109">
        <v>2624.43</v>
      </c>
      <c r="H245" s="109">
        <v>0.61</v>
      </c>
    </row>
    <row r="246" spans="2:8" s="72" customFormat="1">
      <c r="B246" s="72" t="s">
        <v>2545</v>
      </c>
      <c r="C246" s="108">
        <v>4.25</v>
      </c>
      <c r="D246" s="72" t="s">
        <v>251</v>
      </c>
      <c r="E246" s="72" t="s">
        <v>520</v>
      </c>
      <c r="F246" s="109">
        <v>2500000</v>
      </c>
      <c r="G246" s="109">
        <v>2605.71</v>
      </c>
      <c r="H246" s="109">
        <v>0.61</v>
      </c>
    </row>
    <row r="247" spans="2:8" s="72" customFormat="1">
      <c r="B247" s="72" t="s">
        <v>2544</v>
      </c>
      <c r="C247" s="108">
        <v>4.93</v>
      </c>
      <c r="D247" s="72" t="s">
        <v>251</v>
      </c>
      <c r="E247" s="72" t="s">
        <v>496</v>
      </c>
      <c r="F247" s="109">
        <v>2300000</v>
      </c>
      <c r="G247" s="109">
        <v>2443.13</v>
      </c>
      <c r="H247" s="109">
        <v>0.56999999999999995</v>
      </c>
    </row>
    <row r="248" spans="2:8" s="72" customFormat="1">
      <c r="B248" s="72" t="s">
        <v>2542</v>
      </c>
      <c r="C248" s="108">
        <v>4.51</v>
      </c>
      <c r="D248" s="72" t="s">
        <v>251</v>
      </c>
      <c r="E248" s="72" t="s">
        <v>504</v>
      </c>
      <c r="F248" s="109">
        <v>2200000</v>
      </c>
      <c r="G248" s="109">
        <v>2321.17</v>
      </c>
      <c r="H248" s="109">
        <v>0.54</v>
      </c>
    </row>
    <row r="249" spans="2:8" s="72" customFormat="1">
      <c r="B249" s="72" t="s">
        <v>2543</v>
      </c>
      <c r="C249" s="108">
        <v>3.92</v>
      </c>
      <c r="D249" s="72" t="s">
        <v>251</v>
      </c>
      <c r="E249" s="72" t="s">
        <v>414</v>
      </c>
      <c r="F249" s="109">
        <v>2200000</v>
      </c>
      <c r="G249" s="109">
        <v>2225.87</v>
      </c>
      <c r="H249" s="109">
        <v>0.52</v>
      </c>
    </row>
    <row r="250" spans="2:8" s="72" customFormat="1">
      <c r="B250" s="72" t="s">
        <v>2551</v>
      </c>
      <c r="C250" s="108">
        <v>4.9400000000000004</v>
      </c>
      <c r="D250" s="72" t="s">
        <v>251</v>
      </c>
      <c r="E250" s="72" t="s">
        <v>1452</v>
      </c>
      <c r="F250" s="109">
        <v>2000000</v>
      </c>
      <c r="G250" s="109">
        <v>2190.94</v>
      </c>
      <c r="H250" s="109">
        <v>0.51</v>
      </c>
    </row>
    <row r="251" spans="2:8" s="72" customFormat="1">
      <c r="B251" s="72" t="s">
        <v>2552</v>
      </c>
      <c r="C251" s="108">
        <v>4.13</v>
      </c>
      <c r="D251" s="72" t="s">
        <v>251</v>
      </c>
      <c r="E251" s="72" t="s">
        <v>1453</v>
      </c>
      <c r="F251" s="109">
        <v>2000000</v>
      </c>
      <c r="G251" s="109">
        <v>2092.64</v>
      </c>
      <c r="H251" s="109">
        <v>0.49</v>
      </c>
    </row>
    <row r="252" spans="2:8" s="72" customFormat="1">
      <c r="B252" s="72" t="s">
        <v>2553</v>
      </c>
      <c r="C252" s="108">
        <v>4.05</v>
      </c>
      <c r="D252" s="72" t="s">
        <v>251</v>
      </c>
      <c r="E252" s="72" t="s">
        <v>1454</v>
      </c>
      <c r="F252" s="109">
        <v>1500000</v>
      </c>
      <c r="G252" s="109">
        <v>1569.76</v>
      </c>
      <c r="H252" s="109">
        <v>0.37</v>
      </c>
    </row>
    <row r="253" spans="2:8" s="72" customFormat="1">
      <c r="B253" s="72" t="s">
        <v>2554</v>
      </c>
      <c r="C253" s="108">
        <v>3.24</v>
      </c>
      <c r="D253" s="72" t="s">
        <v>251</v>
      </c>
      <c r="E253" s="72" t="s">
        <v>252</v>
      </c>
      <c r="F253" s="109">
        <v>1000000</v>
      </c>
      <c r="G253" s="109">
        <v>1006.82</v>
      </c>
      <c r="H253" s="109">
        <v>0.24</v>
      </c>
    </row>
    <row r="254" spans="2:8" s="72" customFormat="1">
      <c r="B254" s="72" t="s">
        <v>2555</v>
      </c>
      <c r="C254" s="108">
        <v>4.53</v>
      </c>
      <c r="D254" s="72" t="s">
        <v>251</v>
      </c>
      <c r="E254" s="72" t="s">
        <v>1455</v>
      </c>
      <c r="F254" s="109">
        <v>500000</v>
      </c>
      <c r="G254" s="109">
        <v>516.94000000000005</v>
      </c>
      <c r="H254" s="109">
        <v>0.12</v>
      </c>
    </row>
    <row r="255" spans="2:8" s="72" customFormat="1">
      <c r="B255" s="193" t="s">
        <v>253</v>
      </c>
      <c r="C255" s="194"/>
      <c r="D255" s="193"/>
      <c r="E255" s="193"/>
      <c r="F255" s="195"/>
      <c r="G255" s="195">
        <f>SUM(G236:G254)</f>
        <v>39070.199999999997</v>
      </c>
      <c r="H255" s="195">
        <f>SUM(H236:H254)</f>
        <v>9.1399999999999988</v>
      </c>
    </row>
    <row r="256" spans="2:8" s="72" customFormat="1">
      <c r="B256" s="193" t="s">
        <v>349</v>
      </c>
      <c r="C256" s="108"/>
      <c r="F256" s="109"/>
      <c r="G256" s="109"/>
      <c r="H256" s="109"/>
    </row>
    <row r="257" spans="2:8" s="72" customFormat="1">
      <c r="B257" s="72" t="s">
        <v>2096</v>
      </c>
      <c r="C257" s="108">
        <v>4.63</v>
      </c>
      <c r="D257" s="72" t="s">
        <v>351</v>
      </c>
      <c r="E257" s="72" t="s">
        <v>1456</v>
      </c>
      <c r="F257" s="109">
        <v>500</v>
      </c>
      <c r="G257" s="109">
        <v>5020.4399999999996</v>
      </c>
      <c r="H257" s="109">
        <v>1.18</v>
      </c>
    </row>
    <row r="258" spans="2:8" s="72" customFormat="1">
      <c r="B258" s="72" t="s">
        <v>463</v>
      </c>
      <c r="C258" s="108">
        <v>4.03</v>
      </c>
      <c r="D258" s="72" t="s">
        <v>351</v>
      </c>
      <c r="E258" s="72" t="s">
        <v>464</v>
      </c>
      <c r="F258" s="109">
        <v>250</v>
      </c>
      <c r="G258" s="109">
        <v>2591.3200000000002</v>
      </c>
      <c r="H258" s="109">
        <v>0.61</v>
      </c>
    </row>
    <row r="259" spans="2:8" s="72" customFormat="1">
      <c r="B259" s="72" t="s">
        <v>541</v>
      </c>
      <c r="C259" s="108">
        <v>4.53</v>
      </c>
      <c r="D259" s="72" t="s">
        <v>351</v>
      </c>
      <c r="E259" s="72" t="s">
        <v>542</v>
      </c>
      <c r="F259" s="109">
        <v>250</v>
      </c>
      <c r="G259" s="109">
        <v>2584.21</v>
      </c>
      <c r="H259" s="109">
        <v>0.61</v>
      </c>
    </row>
    <row r="260" spans="2:8" s="72" customFormat="1">
      <c r="B260" s="72" t="s">
        <v>951</v>
      </c>
      <c r="C260" s="108">
        <v>4.88</v>
      </c>
      <c r="D260" s="72" t="s">
        <v>351</v>
      </c>
      <c r="E260" s="72" t="s">
        <v>549</v>
      </c>
      <c r="F260" s="109">
        <v>250</v>
      </c>
      <c r="G260" s="109">
        <v>2564.06</v>
      </c>
      <c r="H260" s="109">
        <v>0.6</v>
      </c>
    </row>
    <row r="261" spans="2:8" s="72" customFormat="1">
      <c r="B261" s="72" t="s">
        <v>2097</v>
      </c>
      <c r="C261" s="108">
        <v>4.8099999999999996</v>
      </c>
      <c r="D261" s="72" t="s">
        <v>351</v>
      </c>
      <c r="E261" s="72" t="s">
        <v>1457</v>
      </c>
      <c r="F261" s="109">
        <v>250</v>
      </c>
      <c r="G261" s="109">
        <v>2487.06</v>
      </c>
      <c r="H261" s="109">
        <v>0.57999999999999996</v>
      </c>
    </row>
    <row r="262" spans="2:8" s="72" customFormat="1">
      <c r="B262" s="72" t="s">
        <v>2098</v>
      </c>
      <c r="C262" s="108">
        <v>4.4400000000000004</v>
      </c>
      <c r="D262" s="72" t="s">
        <v>351</v>
      </c>
      <c r="E262" s="72" t="s">
        <v>1458</v>
      </c>
      <c r="F262" s="109">
        <v>200</v>
      </c>
      <c r="G262" s="109">
        <v>2054.9699999999998</v>
      </c>
      <c r="H262" s="109">
        <v>0.48</v>
      </c>
    </row>
    <row r="263" spans="2:8" s="72" customFormat="1">
      <c r="B263" s="72" t="s">
        <v>2099</v>
      </c>
      <c r="C263" s="108">
        <v>4.41</v>
      </c>
      <c r="D263" s="72" t="s">
        <v>444</v>
      </c>
      <c r="E263" s="72" t="s">
        <v>1459</v>
      </c>
      <c r="F263" s="109">
        <v>150</v>
      </c>
      <c r="G263" s="109">
        <v>1555.84</v>
      </c>
      <c r="H263" s="109">
        <v>0.36</v>
      </c>
    </row>
    <row r="264" spans="2:8" s="72" customFormat="1">
      <c r="B264" s="72" t="s">
        <v>2100</v>
      </c>
      <c r="C264" s="108">
        <v>4.72</v>
      </c>
      <c r="D264" s="72" t="s">
        <v>351</v>
      </c>
      <c r="E264" s="72" t="s">
        <v>1460</v>
      </c>
      <c r="F264" s="109">
        <v>150</v>
      </c>
      <c r="G264" s="109">
        <v>1553.04</v>
      </c>
      <c r="H264" s="109">
        <v>0.36</v>
      </c>
    </row>
    <row r="265" spans="2:8" s="72" customFormat="1">
      <c r="B265" s="72" t="s">
        <v>2101</v>
      </c>
      <c r="C265" s="108">
        <v>4.2300000000000004</v>
      </c>
      <c r="D265" s="72" t="s">
        <v>351</v>
      </c>
      <c r="E265" s="72" t="s">
        <v>1461</v>
      </c>
      <c r="F265" s="109">
        <v>150</v>
      </c>
      <c r="G265" s="109">
        <v>1549.18</v>
      </c>
      <c r="H265" s="109">
        <v>0.36</v>
      </c>
    </row>
    <row r="266" spans="2:8" s="72" customFormat="1">
      <c r="B266" s="72" t="s">
        <v>1130</v>
      </c>
      <c r="C266" s="108">
        <v>3.91</v>
      </c>
      <c r="D266" s="72" t="s">
        <v>351</v>
      </c>
      <c r="E266" s="72" t="s">
        <v>859</v>
      </c>
      <c r="F266" s="109">
        <v>15</v>
      </c>
      <c r="G266" s="109">
        <v>1519.7</v>
      </c>
      <c r="H266" s="109">
        <v>0.36</v>
      </c>
    </row>
    <row r="267" spans="2:8" s="72" customFormat="1">
      <c r="B267" s="72" t="s">
        <v>993</v>
      </c>
      <c r="C267" s="108">
        <v>4.6100000000000003</v>
      </c>
      <c r="D267" s="72" t="s">
        <v>444</v>
      </c>
      <c r="E267" s="72" t="s">
        <v>451</v>
      </c>
      <c r="F267" s="109">
        <v>100</v>
      </c>
      <c r="G267" s="109">
        <v>1036.46</v>
      </c>
      <c r="H267" s="109">
        <v>0.24</v>
      </c>
    </row>
    <row r="268" spans="2:8" s="72" customFormat="1">
      <c r="B268" s="72" t="s">
        <v>430</v>
      </c>
      <c r="C268" s="108">
        <v>3.68</v>
      </c>
      <c r="D268" s="72" t="s">
        <v>351</v>
      </c>
      <c r="E268" s="72" t="s">
        <v>431</v>
      </c>
      <c r="F268" s="109">
        <v>100</v>
      </c>
      <c r="G268" s="109">
        <v>1017.57</v>
      </c>
      <c r="H268" s="109">
        <v>0.24</v>
      </c>
    </row>
    <row r="269" spans="2:8" s="72" customFormat="1">
      <c r="B269" s="72" t="s">
        <v>978</v>
      </c>
      <c r="C269" s="108">
        <v>4</v>
      </c>
      <c r="D269" s="72" t="s">
        <v>351</v>
      </c>
      <c r="E269" s="72" t="s">
        <v>426</v>
      </c>
      <c r="F269" s="109">
        <v>100</v>
      </c>
      <c r="G269" s="109">
        <v>1016.75</v>
      </c>
      <c r="H269" s="109">
        <v>0.24</v>
      </c>
    </row>
    <row r="270" spans="2:8" s="72" customFormat="1">
      <c r="B270" s="72" t="s">
        <v>2102</v>
      </c>
      <c r="C270" s="108">
        <v>5.3</v>
      </c>
      <c r="D270" s="72" t="s">
        <v>351</v>
      </c>
      <c r="E270" s="72" t="s">
        <v>1462</v>
      </c>
      <c r="F270" s="109">
        <v>50</v>
      </c>
      <c r="G270" s="109">
        <v>531.76</v>
      </c>
      <c r="H270" s="109">
        <v>0.12</v>
      </c>
    </row>
    <row r="271" spans="2:8" s="72" customFormat="1">
      <c r="B271" s="72" t="s">
        <v>2103</v>
      </c>
      <c r="C271" s="108">
        <v>4</v>
      </c>
      <c r="D271" s="72" t="s">
        <v>351</v>
      </c>
      <c r="E271" s="72" t="s">
        <v>1463</v>
      </c>
      <c r="F271" s="109">
        <v>50</v>
      </c>
      <c r="G271" s="109">
        <v>515.42999999999995</v>
      </c>
      <c r="H271" s="109">
        <v>0.12</v>
      </c>
    </row>
    <row r="272" spans="2:8" s="72" customFormat="1">
      <c r="B272" s="72" t="s">
        <v>968</v>
      </c>
      <c r="C272" s="108">
        <v>6.06</v>
      </c>
      <c r="D272" s="72" t="s">
        <v>351</v>
      </c>
      <c r="E272" s="72" t="s">
        <v>572</v>
      </c>
      <c r="F272" s="109">
        <v>50</v>
      </c>
      <c r="G272" s="109">
        <v>513.21</v>
      </c>
      <c r="H272" s="109">
        <v>0.12</v>
      </c>
    </row>
    <row r="273" spans="2:12" s="72" customFormat="1">
      <c r="B273" s="72" t="s">
        <v>2104</v>
      </c>
      <c r="C273" s="108">
        <v>3.96</v>
      </c>
      <c r="D273" s="72" t="s">
        <v>351</v>
      </c>
      <c r="E273" s="72" t="s">
        <v>1464</v>
      </c>
      <c r="F273" s="109">
        <v>50</v>
      </c>
      <c r="G273" s="109">
        <v>506.04</v>
      </c>
      <c r="H273" s="109">
        <v>0.12</v>
      </c>
    </row>
    <row r="274" spans="2:12" s="72" customFormat="1">
      <c r="B274" s="193" t="s">
        <v>361</v>
      </c>
      <c r="C274" s="194"/>
      <c r="D274" s="193"/>
      <c r="E274" s="193"/>
      <c r="F274" s="195"/>
      <c r="G274" s="195">
        <f>SUM(G256:G273)</f>
        <v>28617.040000000001</v>
      </c>
      <c r="H274" s="195">
        <f>SUM(H256:H273)</f>
        <v>6.7000000000000028</v>
      </c>
    </row>
    <row r="275" spans="2:12" s="72" customFormat="1">
      <c r="B275" s="193" t="s">
        <v>254</v>
      </c>
      <c r="C275" s="108"/>
      <c r="F275" s="109"/>
      <c r="G275" s="109"/>
      <c r="H275" s="109"/>
    </row>
    <row r="276" spans="2:12" s="72" customFormat="1">
      <c r="B276" s="72" t="s">
        <v>2556</v>
      </c>
      <c r="C276" s="108">
        <v>3.44</v>
      </c>
      <c r="D276" s="72" t="s">
        <v>1465</v>
      </c>
      <c r="E276" s="72" t="s">
        <v>1466</v>
      </c>
      <c r="F276" s="109">
        <v>2500000</v>
      </c>
      <c r="G276" s="109">
        <v>2462.69</v>
      </c>
      <c r="H276" s="109">
        <v>0.57999999999999996</v>
      </c>
    </row>
    <row r="277" spans="2:12" s="72" customFormat="1">
      <c r="B277" s="72" t="s">
        <v>2557</v>
      </c>
      <c r="C277" s="108">
        <v>3.37</v>
      </c>
      <c r="D277" s="72" t="s">
        <v>1465</v>
      </c>
      <c r="E277" s="72" t="s">
        <v>1467</v>
      </c>
      <c r="F277" s="109">
        <v>2000000</v>
      </c>
      <c r="G277" s="109">
        <v>1975.74</v>
      </c>
      <c r="H277" s="109">
        <v>0.46</v>
      </c>
    </row>
    <row r="278" spans="2:12" s="72" customFormat="1">
      <c r="B278" s="72" t="s">
        <v>1468</v>
      </c>
      <c r="C278" s="108">
        <v>3.23</v>
      </c>
      <c r="D278" s="72" t="s">
        <v>1465</v>
      </c>
      <c r="E278" s="72" t="s">
        <v>1469</v>
      </c>
      <c r="F278" s="109">
        <v>1500000</v>
      </c>
      <c r="G278" s="109">
        <v>1500</v>
      </c>
      <c r="H278" s="109">
        <v>0.35</v>
      </c>
    </row>
    <row r="279" spans="2:12" s="72" customFormat="1">
      <c r="B279" s="72" t="s">
        <v>2558</v>
      </c>
      <c r="C279" s="108">
        <v>3.35</v>
      </c>
      <c r="D279" s="72" t="s">
        <v>1465</v>
      </c>
      <c r="E279" s="72" t="s">
        <v>777</v>
      </c>
      <c r="F279" s="109">
        <v>1500000</v>
      </c>
      <c r="G279" s="109">
        <v>1484.74</v>
      </c>
      <c r="H279" s="109">
        <v>0.35</v>
      </c>
    </row>
    <row r="280" spans="2:12" s="72" customFormat="1">
      <c r="B280" s="72" t="s">
        <v>2559</v>
      </c>
      <c r="C280" s="108">
        <v>3.37</v>
      </c>
      <c r="D280" s="72" t="s">
        <v>1465</v>
      </c>
      <c r="E280" s="72" t="s">
        <v>1470</v>
      </c>
      <c r="F280" s="109">
        <v>1500000</v>
      </c>
      <c r="G280" s="109">
        <v>1480.86</v>
      </c>
      <c r="H280" s="109">
        <v>0.35</v>
      </c>
    </row>
    <row r="281" spans="2:12" s="72" customFormat="1">
      <c r="B281" s="72" t="s">
        <v>2560</v>
      </c>
      <c r="C281" s="108">
        <v>3.23</v>
      </c>
      <c r="D281" s="72" t="s">
        <v>1465</v>
      </c>
      <c r="E281" s="72" t="s">
        <v>314</v>
      </c>
      <c r="F281" s="109">
        <v>1000000</v>
      </c>
      <c r="G281" s="109">
        <v>992.63</v>
      </c>
      <c r="H281" s="109">
        <v>0.23</v>
      </c>
    </row>
    <row r="282" spans="2:12" s="72" customFormat="1">
      <c r="B282" s="72" t="s">
        <v>2561</v>
      </c>
      <c r="C282" s="108">
        <v>3.37</v>
      </c>
      <c r="D282" s="72" t="s">
        <v>1465</v>
      </c>
      <c r="E282" s="72" t="s">
        <v>1471</v>
      </c>
      <c r="F282" s="109">
        <v>1000000</v>
      </c>
      <c r="G282" s="109">
        <v>986.61</v>
      </c>
      <c r="H282" s="109">
        <v>0.23</v>
      </c>
    </row>
    <row r="283" spans="2:12" s="72" customFormat="1">
      <c r="B283" s="193" t="s">
        <v>323</v>
      </c>
      <c r="C283" s="194"/>
      <c r="D283" s="193"/>
      <c r="E283" s="193"/>
      <c r="F283" s="195"/>
      <c r="G283" s="195">
        <f>SUM(G275:G282)</f>
        <v>10883.27</v>
      </c>
      <c r="H283" s="195">
        <f>SUM(H275:H282)</f>
        <v>2.5500000000000003</v>
      </c>
    </row>
    <row r="284" spans="2:12" s="72" customFormat="1">
      <c r="B284" s="193" t="s">
        <v>3686</v>
      </c>
      <c r="C284" s="108"/>
      <c r="F284" s="109"/>
      <c r="G284" s="109"/>
      <c r="H284" s="109"/>
    </row>
    <row r="285" spans="2:12" s="72" customFormat="1">
      <c r="B285" s="72" t="s">
        <v>1472</v>
      </c>
      <c r="C285" s="108"/>
      <c r="F285" s="109"/>
      <c r="G285" s="109">
        <v>2340</v>
      </c>
      <c r="H285" s="109">
        <v>0.54799850745933421</v>
      </c>
    </row>
    <row r="286" spans="2:12" s="72" customFormat="1">
      <c r="B286" s="72" t="s">
        <v>1473</v>
      </c>
      <c r="C286" s="108"/>
      <c r="F286" s="109"/>
      <c r="G286" s="109">
        <v>300</v>
      </c>
      <c r="H286" s="109">
        <v>7.0256218905042842E-2</v>
      </c>
      <c r="K286" s="168"/>
      <c r="L286" s="168"/>
    </row>
    <row r="287" spans="2:12" s="72" customFormat="1">
      <c r="B287" s="72" t="s">
        <v>1048</v>
      </c>
      <c r="C287" s="108"/>
      <c r="F287" s="109"/>
      <c r="G287" s="109">
        <v>12333</v>
      </c>
      <c r="H287" s="109">
        <v>2.8882331591863113</v>
      </c>
      <c r="K287" s="168"/>
      <c r="L287" s="168"/>
    </row>
    <row r="288" spans="2:12" s="72" customFormat="1">
      <c r="B288" s="72" t="s">
        <v>1474</v>
      </c>
      <c r="C288" s="108"/>
      <c r="F288" s="109"/>
      <c r="G288" s="109">
        <v>2730</v>
      </c>
      <c r="H288" s="109">
        <v>0.63933159203588985</v>
      </c>
      <c r="K288" s="168"/>
      <c r="L288" s="168"/>
    </row>
    <row r="289" spans="2:12" s="72" customFormat="1">
      <c r="B289" s="72" t="s">
        <v>1397</v>
      </c>
      <c r="C289" s="108"/>
      <c r="F289" s="109"/>
      <c r="G289" s="109">
        <v>12</v>
      </c>
      <c r="H289" s="109">
        <v>2.8102487562017137E-3</v>
      </c>
      <c r="K289" s="168"/>
      <c r="L289" s="169"/>
    </row>
    <row r="290" spans="2:12" s="72" customFormat="1">
      <c r="B290" s="72" t="s">
        <v>2105</v>
      </c>
      <c r="C290" s="108"/>
      <c r="F290" s="109"/>
      <c r="G290" s="109">
        <v>5301</v>
      </c>
      <c r="H290" s="109">
        <v>1.241427388052107</v>
      </c>
      <c r="K290" s="168"/>
      <c r="L290" s="169"/>
    </row>
    <row r="291" spans="2:12" s="72" customFormat="1">
      <c r="B291" s="72" t="s">
        <v>1475</v>
      </c>
      <c r="C291" s="108"/>
      <c r="F291" s="109"/>
      <c r="G291" s="109">
        <v>16342</v>
      </c>
      <c r="H291" s="109">
        <v>3.8270904311540339</v>
      </c>
      <c r="K291" s="111"/>
      <c r="L291" s="287"/>
    </row>
    <row r="292" spans="2:12" s="72" customFormat="1">
      <c r="B292" s="72" t="s">
        <v>1476</v>
      </c>
      <c r="C292" s="108"/>
      <c r="F292" s="109"/>
      <c r="G292" s="109">
        <v>4290</v>
      </c>
      <c r="H292" s="109">
        <v>1.0046639303421125</v>
      </c>
      <c r="K292" s="168"/>
      <c r="L292" s="168"/>
    </row>
    <row r="293" spans="2:12" s="72" customFormat="1">
      <c r="B293" s="193" t="s">
        <v>2534</v>
      </c>
      <c r="C293" s="194"/>
      <c r="D293" s="193"/>
      <c r="E293" s="193"/>
      <c r="F293" s="195"/>
      <c r="G293" s="195">
        <f>SUM(G284:G292)</f>
        <v>43648</v>
      </c>
      <c r="H293" s="195">
        <f>SUM(H284:H292)</f>
        <v>10.221811475891034</v>
      </c>
      <c r="J293" s="195"/>
      <c r="K293" s="111"/>
      <c r="L293" s="287"/>
    </row>
    <row r="294" spans="2:12" s="72" customFormat="1">
      <c r="B294" s="193" t="s">
        <v>1477</v>
      </c>
      <c r="C294" s="194"/>
      <c r="D294" s="193"/>
      <c r="E294" s="193"/>
      <c r="F294" s="195"/>
      <c r="G294" s="195">
        <v>1999.08</v>
      </c>
      <c r="H294" s="195">
        <v>0.47</v>
      </c>
      <c r="K294" s="287"/>
      <c r="L294" s="287"/>
    </row>
    <row r="295" spans="2:12" s="72" customFormat="1">
      <c r="B295" s="193" t="s">
        <v>1478</v>
      </c>
      <c r="C295" s="194"/>
      <c r="D295" s="193"/>
      <c r="E295" s="193"/>
      <c r="F295" s="195"/>
      <c r="G295" s="195">
        <v>7983.56</v>
      </c>
      <c r="H295" s="195">
        <v>1.87</v>
      </c>
      <c r="K295" s="287"/>
      <c r="L295" s="287"/>
    </row>
    <row r="296" spans="2:12" s="72" customFormat="1">
      <c r="B296" s="193" t="s">
        <v>326</v>
      </c>
      <c r="C296" s="194"/>
      <c r="D296" s="193"/>
      <c r="E296" s="193"/>
      <c r="F296" s="195"/>
      <c r="G296" s="195">
        <f>+G235+G255+G274+G283+G293+G294+G295</f>
        <v>420556.92999999993</v>
      </c>
      <c r="H296" s="195">
        <f>+G296*100/G298</f>
        <v>98.489132453709246</v>
      </c>
      <c r="K296" s="360"/>
      <c r="L296" s="287"/>
    </row>
    <row r="297" spans="2:12" s="72" customFormat="1">
      <c r="B297" s="193" t="s">
        <v>327</v>
      </c>
      <c r="C297" s="194"/>
      <c r="D297" s="193"/>
      <c r="E297" s="193"/>
      <c r="F297" s="195"/>
      <c r="G297" s="195">
        <f>+G298-G296</f>
        <v>6451.5322764500743</v>
      </c>
      <c r="H297" s="195">
        <f>+G297*100/G298</f>
        <v>1.5108675462907526</v>
      </c>
      <c r="K297" s="360"/>
      <c r="L297" s="287"/>
    </row>
    <row r="298" spans="2:12" s="72" customFormat="1">
      <c r="B298" s="193" t="s">
        <v>328</v>
      </c>
      <c r="C298" s="194"/>
      <c r="D298" s="193"/>
      <c r="E298" s="193"/>
      <c r="F298" s="195"/>
      <c r="G298" s="195">
        <v>427008.46227645001</v>
      </c>
      <c r="H298" s="195">
        <v>100</v>
      </c>
      <c r="K298" s="287"/>
      <c r="L298" s="287"/>
    </row>
    <row r="299" spans="2:12" s="72" customFormat="1">
      <c r="B299" s="193" t="s">
        <v>329</v>
      </c>
      <c r="C299" s="108"/>
      <c r="F299" s="109"/>
      <c r="G299" s="109"/>
      <c r="H299" s="109"/>
      <c r="K299" s="168"/>
      <c r="L299" s="168"/>
    </row>
    <row r="300" spans="2:12" s="72" customFormat="1">
      <c r="B300" s="193" t="s">
        <v>330</v>
      </c>
      <c r="C300" s="108"/>
      <c r="F300" s="109"/>
      <c r="G300" s="109"/>
      <c r="H300" s="109"/>
      <c r="K300" s="168"/>
      <c r="L300" s="168"/>
    </row>
    <row r="301" spans="2:12" s="72" customFormat="1">
      <c r="B301" s="193" t="s">
        <v>333</v>
      </c>
      <c r="C301" s="108"/>
      <c r="F301" s="109"/>
      <c r="G301" s="109"/>
      <c r="H301" s="109"/>
      <c r="K301" s="168"/>
      <c r="L301" s="168"/>
    </row>
    <row r="302" spans="2:12" s="72" customFormat="1">
      <c r="B302" s="193" t="s">
        <v>1479</v>
      </c>
      <c r="C302" s="108"/>
      <c r="F302" s="109"/>
      <c r="G302" s="109"/>
      <c r="H302" s="109"/>
      <c r="K302" s="168"/>
      <c r="L302" s="168"/>
    </row>
    <row r="303" spans="2:12">
      <c r="B303" s="193" t="s">
        <v>3774</v>
      </c>
      <c r="C303" s="108"/>
    </row>
    <row r="304" spans="2:12" s="72" customFormat="1">
      <c r="B304" s="193" t="s">
        <v>1480</v>
      </c>
      <c r="C304" s="194"/>
      <c r="F304" s="109"/>
      <c r="G304" s="109"/>
      <c r="H304" s="109"/>
      <c r="K304" s="168"/>
      <c r="L304" s="168"/>
    </row>
    <row r="305" spans="2:12" s="72" customFormat="1">
      <c r="B305" s="193" t="s">
        <v>1481</v>
      </c>
      <c r="C305" s="194"/>
      <c r="F305" s="109"/>
      <c r="G305" s="109"/>
      <c r="H305" s="109"/>
      <c r="K305" s="168"/>
      <c r="L305" s="168"/>
    </row>
    <row r="306" spans="2:12" s="72" customFormat="1">
      <c r="B306" s="193" t="s">
        <v>1482</v>
      </c>
      <c r="C306" s="194"/>
      <c r="F306" s="109"/>
      <c r="G306" s="109"/>
      <c r="H306" s="109"/>
      <c r="K306" s="168"/>
      <c r="L306" s="168"/>
    </row>
    <row r="307" spans="2:12" s="72" customFormat="1">
      <c r="B307" s="193" t="s">
        <v>1483</v>
      </c>
      <c r="C307" s="194"/>
      <c r="F307" s="109"/>
      <c r="G307" s="109"/>
      <c r="H307" s="109"/>
    </row>
    <row r="308" spans="2:12" s="72" customFormat="1">
      <c r="B308" s="193" t="s">
        <v>1484</v>
      </c>
      <c r="C308" s="194"/>
      <c r="F308" s="109"/>
      <c r="G308" s="109"/>
      <c r="H308" s="109"/>
    </row>
    <row r="309" spans="2:12" s="72" customFormat="1">
      <c r="B309" s="193" t="s">
        <v>1485</v>
      </c>
      <c r="C309" s="194"/>
      <c r="F309" s="109"/>
      <c r="G309" s="109"/>
      <c r="H309" s="109"/>
    </row>
    <row r="310" spans="2:12" s="72" customFormat="1">
      <c r="B310" s="193" t="s">
        <v>1486</v>
      </c>
      <c r="C310" s="194"/>
      <c r="F310" s="109"/>
      <c r="G310" s="109"/>
      <c r="H310" s="109"/>
    </row>
    <row r="311" spans="2:12" s="72" customFormat="1">
      <c r="B311" s="193" t="s">
        <v>1487</v>
      </c>
      <c r="C311" s="194"/>
      <c r="F311" s="109"/>
      <c r="G311" s="109"/>
      <c r="H311" s="109"/>
    </row>
    <row r="312" spans="2:12" s="72" customFormat="1">
      <c r="B312" s="193" t="s">
        <v>2409</v>
      </c>
      <c r="C312" s="194"/>
      <c r="F312" s="109"/>
      <c r="G312" s="109"/>
      <c r="H312" s="109"/>
    </row>
    <row r="313" spans="2:12" s="72" customFormat="1">
      <c r="B313" s="193" t="s">
        <v>343</v>
      </c>
      <c r="C313" s="108"/>
      <c r="F313" s="109"/>
      <c r="G313" s="109"/>
      <c r="H313" s="109"/>
    </row>
    <row r="314" spans="2:12" s="72" customFormat="1">
      <c r="B314" s="2" t="s">
        <v>3731</v>
      </c>
      <c r="C314" s="108"/>
      <c r="F314" s="109"/>
      <c r="G314" s="109"/>
      <c r="H314" s="109"/>
    </row>
    <row r="315" spans="2:12" s="72" customFormat="1">
      <c r="B315" s="2" t="s">
        <v>344</v>
      </c>
      <c r="C315" s="108"/>
      <c r="F315" s="109"/>
      <c r="G315" s="109"/>
      <c r="H315" s="109"/>
    </row>
    <row r="316" spans="2:12" s="72" customFormat="1">
      <c r="B316" s="193"/>
      <c r="C316" s="108"/>
      <c r="F316" s="109"/>
      <c r="G316" s="109"/>
      <c r="H316" s="109"/>
    </row>
    <row r="317" spans="2:12" s="72" customFormat="1" ht="14.25">
      <c r="B317" s="353" t="s">
        <v>3789</v>
      </c>
      <c r="C317" s="50"/>
      <c r="F317" s="109"/>
      <c r="G317" s="109"/>
      <c r="H317" s="109"/>
    </row>
    <row r="318" spans="2:12" s="72" customFormat="1" ht="25.5">
      <c r="B318" s="320" t="s">
        <v>2537</v>
      </c>
      <c r="C318" s="320" t="s">
        <v>3784</v>
      </c>
      <c r="F318" s="109"/>
      <c r="G318" s="109"/>
      <c r="H318" s="109"/>
    </row>
    <row r="319" spans="2:12" s="72" customFormat="1">
      <c r="B319" s="355" t="s">
        <v>3790</v>
      </c>
      <c r="C319" s="356">
        <v>0</v>
      </c>
      <c r="F319" s="109"/>
      <c r="G319" s="109"/>
      <c r="H319" s="109"/>
    </row>
    <row r="320" spans="2:12" s="72" customFormat="1">
      <c r="B320" s="355" t="s">
        <v>3785</v>
      </c>
      <c r="C320" s="356">
        <v>43648</v>
      </c>
      <c r="F320" s="109"/>
      <c r="G320" s="109"/>
      <c r="H320" s="109"/>
    </row>
    <row r="321" spans="2:8" s="72" customFormat="1">
      <c r="B321" s="355" t="s">
        <v>3786</v>
      </c>
      <c r="C321" s="356">
        <v>37700</v>
      </c>
      <c r="F321" s="109"/>
      <c r="G321" s="109"/>
      <c r="H321" s="109"/>
    </row>
    <row r="322" spans="2:8" s="72" customFormat="1">
      <c r="B322" s="355" t="s">
        <v>3787</v>
      </c>
      <c r="C322" s="356">
        <v>11000</v>
      </c>
      <c r="F322" s="109"/>
      <c r="G322" s="109"/>
      <c r="H322" s="109"/>
    </row>
    <row r="323" spans="2:8" s="72" customFormat="1">
      <c r="B323" s="354" t="s">
        <v>3788</v>
      </c>
      <c r="C323" s="357">
        <f>SUM(C319:C322)</f>
        <v>92348</v>
      </c>
      <c r="F323" s="109"/>
      <c r="G323" s="109"/>
      <c r="H323" s="109"/>
    </row>
    <row r="324" spans="2:8" s="72" customFormat="1">
      <c r="B324" s="193"/>
      <c r="C324" s="108"/>
      <c r="F324" s="109"/>
      <c r="G324" s="109"/>
      <c r="H324" s="109"/>
    </row>
    <row r="325" spans="2:8" s="72" customFormat="1">
      <c r="C325" s="108"/>
      <c r="D325" s="199"/>
      <c r="F325" s="109"/>
      <c r="G325" s="109"/>
      <c r="H325" s="109"/>
    </row>
    <row r="326" spans="2:8" s="72" customFormat="1" ht="15">
      <c r="B326" s="159" t="s">
        <v>2564</v>
      </c>
      <c r="C326" s="160">
        <v>44286</v>
      </c>
      <c r="F326" s="109"/>
      <c r="G326" s="109"/>
      <c r="H326" s="109"/>
    </row>
    <row r="327" spans="2:8" s="72" customFormat="1" ht="45">
      <c r="B327" s="161" t="s">
        <v>2565</v>
      </c>
      <c r="C327" s="161" t="s">
        <v>2566</v>
      </c>
      <c r="D327" s="114" t="s">
        <v>2567</v>
      </c>
      <c r="E327" s="161" t="s">
        <v>2568</v>
      </c>
      <c r="F327" s="161" t="s">
        <v>2569</v>
      </c>
      <c r="G327" s="109"/>
      <c r="H327" s="109"/>
    </row>
    <row r="328" spans="2:8" s="72" customFormat="1">
      <c r="B328" s="200" t="s">
        <v>2570</v>
      </c>
      <c r="C328" s="201">
        <v>-1989000</v>
      </c>
      <c r="D328" s="202">
        <v>114.222837777778</v>
      </c>
      <c r="E328" s="202">
        <v>114.3</v>
      </c>
      <c r="F328" s="379">
        <v>92348</v>
      </c>
      <c r="G328" s="109"/>
      <c r="H328" s="109"/>
    </row>
    <row r="329" spans="2:8" s="72" customFormat="1">
      <c r="B329" s="200" t="s">
        <v>2571</v>
      </c>
      <c r="C329" s="201">
        <v>-59400</v>
      </c>
      <c r="D329" s="202">
        <v>2448.0830168350199</v>
      </c>
      <c r="E329" s="202">
        <v>2554.75</v>
      </c>
      <c r="F329" s="379"/>
      <c r="G329" s="109"/>
      <c r="H329" s="109"/>
    </row>
    <row r="330" spans="2:8" s="72" customFormat="1">
      <c r="B330" s="200" t="s">
        <v>2572</v>
      </c>
      <c r="C330" s="201">
        <v>-297500</v>
      </c>
      <c r="D330" s="202">
        <v>1832.6085117310899</v>
      </c>
      <c r="E330" s="202">
        <v>1915.65</v>
      </c>
      <c r="F330" s="379"/>
      <c r="G330" s="109"/>
      <c r="H330" s="109"/>
    </row>
    <row r="331" spans="2:8" s="72" customFormat="1">
      <c r="B331" s="200" t="s">
        <v>2573</v>
      </c>
      <c r="C331" s="201">
        <v>-471900</v>
      </c>
      <c r="D331" s="202">
        <v>849.89796043653303</v>
      </c>
      <c r="E331" s="202">
        <v>884.25</v>
      </c>
      <c r="F331" s="379"/>
      <c r="G331" s="109"/>
      <c r="H331" s="109"/>
    </row>
    <row r="332" spans="2:8" s="72" customFormat="1">
      <c r="B332" s="200" t="s">
        <v>2574</v>
      </c>
      <c r="C332" s="201">
        <v>-80500</v>
      </c>
      <c r="D332" s="202">
        <v>2907.1801347826099</v>
      </c>
      <c r="E332" s="202">
        <v>2922.7</v>
      </c>
      <c r="F332" s="379"/>
      <c r="G332" s="109"/>
      <c r="H332" s="109"/>
    </row>
    <row r="333" spans="2:8" s="72" customFormat="1">
      <c r="B333" s="200" t="s">
        <v>2575</v>
      </c>
      <c r="C333" s="201">
        <v>-688800</v>
      </c>
      <c r="D333" s="202">
        <v>708.27981718931505</v>
      </c>
      <c r="E333" s="202">
        <v>701.35</v>
      </c>
      <c r="F333" s="379"/>
      <c r="G333" s="109"/>
      <c r="H333" s="109"/>
    </row>
    <row r="334" spans="2:8" s="72" customFormat="1">
      <c r="B334" s="200" t="s">
        <v>2576</v>
      </c>
      <c r="C334" s="201">
        <v>-14025</v>
      </c>
      <c r="D334" s="202">
        <v>1334.6982488413501</v>
      </c>
      <c r="E334" s="202">
        <v>1326.55</v>
      </c>
      <c r="F334" s="379"/>
      <c r="G334" s="109"/>
      <c r="H334" s="109"/>
    </row>
    <row r="335" spans="2:8" s="72" customFormat="1">
      <c r="B335" s="200" t="s">
        <v>2577</v>
      </c>
      <c r="C335" s="201">
        <v>-6000</v>
      </c>
      <c r="D335" s="202">
        <v>2673.3098599999998</v>
      </c>
      <c r="E335" s="202">
        <v>2777.85</v>
      </c>
      <c r="F335" s="379"/>
      <c r="G335" s="109"/>
      <c r="H335" s="109"/>
    </row>
    <row r="336" spans="2:8" s="72" customFormat="1">
      <c r="B336" s="200" t="s">
        <v>2578</v>
      </c>
      <c r="C336" s="201">
        <v>-180000</v>
      </c>
      <c r="D336" s="202">
        <v>226.15758888888899</v>
      </c>
      <c r="E336" s="202">
        <v>224.75</v>
      </c>
      <c r="F336" s="379"/>
      <c r="G336" s="109"/>
      <c r="H336" s="109"/>
    </row>
    <row r="337" spans="2:8" s="72" customFormat="1">
      <c r="B337" s="200" t="s">
        <v>2579</v>
      </c>
      <c r="C337" s="201">
        <v>-14300</v>
      </c>
      <c r="D337" s="202">
        <v>1421.19075174825</v>
      </c>
      <c r="E337" s="202">
        <v>1416.05</v>
      </c>
      <c r="F337" s="379"/>
      <c r="G337" s="109"/>
      <c r="H337" s="109"/>
    </row>
    <row r="338" spans="2:8" s="72" customFormat="1">
      <c r="B338" s="200" t="s">
        <v>2580</v>
      </c>
      <c r="C338" s="201">
        <v>-1618800</v>
      </c>
      <c r="D338" s="202">
        <v>125.348588843588</v>
      </c>
      <c r="E338" s="202">
        <v>126.05</v>
      </c>
      <c r="F338" s="379"/>
      <c r="G338" s="109"/>
      <c r="H338" s="109"/>
    </row>
    <row r="339" spans="2:8" s="72" customFormat="1">
      <c r="B339" s="200" t="s">
        <v>2581</v>
      </c>
      <c r="C339" s="201">
        <v>-159000</v>
      </c>
      <c r="D339" s="202">
        <v>594.23106660377402</v>
      </c>
      <c r="E339" s="202">
        <v>599.70000000000005</v>
      </c>
      <c r="F339" s="379"/>
      <c r="G339" s="109"/>
      <c r="H339" s="109"/>
    </row>
    <row r="340" spans="2:8" s="72" customFormat="1">
      <c r="B340" s="200" t="s">
        <v>2582</v>
      </c>
      <c r="C340" s="201">
        <v>-2730000</v>
      </c>
      <c r="D340" s="202">
        <v>50.841772344322301</v>
      </c>
      <c r="E340" s="202">
        <v>48.9</v>
      </c>
      <c r="F340" s="379"/>
      <c r="G340" s="109"/>
      <c r="H340" s="109"/>
    </row>
    <row r="341" spans="2:8" s="72" customFormat="1">
      <c r="B341" s="200" t="s">
        <v>2583</v>
      </c>
      <c r="C341" s="201">
        <v>-352800</v>
      </c>
      <c r="D341" s="202">
        <v>432.01660311791397</v>
      </c>
      <c r="E341" s="202">
        <v>430.95</v>
      </c>
      <c r="F341" s="379"/>
      <c r="G341" s="109"/>
      <c r="H341" s="109"/>
    </row>
    <row r="342" spans="2:8" s="72" customFormat="1">
      <c r="B342" s="200" t="s">
        <v>2584</v>
      </c>
      <c r="C342" s="201">
        <v>-2726100</v>
      </c>
      <c r="D342" s="202">
        <v>73.208807861046907</v>
      </c>
      <c r="E342" s="202">
        <v>74.55</v>
      </c>
      <c r="F342" s="379"/>
      <c r="G342" s="109"/>
      <c r="H342" s="109"/>
    </row>
    <row r="343" spans="2:8" s="72" customFormat="1">
      <c r="B343" s="200" t="s">
        <v>2585</v>
      </c>
      <c r="C343" s="201">
        <v>-1575201</v>
      </c>
      <c r="D343" s="202">
        <v>532.62872218212203</v>
      </c>
      <c r="E343" s="202">
        <v>520.70000000000005</v>
      </c>
      <c r="F343" s="379"/>
      <c r="G343" s="109"/>
      <c r="H343" s="109"/>
    </row>
    <row r="344" spans="2:8" s="72" customFormat="1">
      <c r="B344" s="200" t="s">
        <v>2586</v>
      </c>
      <c r="C344" s="201">
        <v>-2875</v>
      </c>
      <c r="D344" s="202">
        <v>9304.2697843478309</v>
      </c>
      <c r="E344" s="202">
        <v>9699</v>
      </c>
      <c r="F344" s="379"/>
      <c r="G344" s="109"/>
      <c r="H344" s="109"/>
    </row>
    <row r="345" spans="2:8" s="72" customFormat="1">
      <c r="B345" s="200" t="s">
        <v>2587</v>
      </c>
      <c r="C345" s="201">
        <v>-189750</v>
      </c>
      <c r="D345" s="202">
        <v>3661.0577172068502</v>
      </c>
      <c r="E345" s="202">
        <v>3684</v>
      </c>
      <c r="F345" s="379"/>
      <c r="G345" s="109"/>
      <c r="H345" s="109"/>
    </row>
    <row r="346" spans="2:8" s="72" customFormat="1">
      <c r="B346" s="200" t="s">
        <v>2588</v>
      </c>
      <c r="C346" s="201">
        <v>-152900</v>
      </c>
      <c r="D346" s="202">
        <v>746.69103584041898</v>
      </c>
      <c r="E346" s="202">
        <v>770.8</v>
      </c>
      <c r="F346" s="379"/>
      <c r="G346" s="109"/>
      <c r="H346" s="109"/>
    </row>
    <row r="347" spans="2:8" s="72" customFormat="1">
      <c r="B347" s="200" t="s">
        <v>2589</v>
      </c>
      <c r="C347" s="201">
        <v>-48000</v>
      </c>
      <c r="D347" s="202">
        <v>1684.4085275</v>
      </c>
      <c r="E347" s="202">
        <v>1701.05</v>
      </c>
      <c r="F347" s="379"/>
      <c r="G347" s="109"/>
      <c r="H347" s="109"/>
    </row>
    <row r="348" spans="2:8" s="72" customFormat="1">
      <c r="B348" s="200" t="s">
        <v>2590</v>
      </c>
      <c r="C348" s="201">
        <v>-172900</v>
      </c>
      <c r="D348" s="202">
        <v>772.27827605552295</v>
      </c>
      <c r="E348" s="202">
        <v>819.7</v>
      </c>
      <c r="F348" s="379"/>
      <c r="G348" s="109"/>
      <c r="H348" s="109"/>
    </row>
    <row r="349" spans="2:8" s="72" customFormat="1">
      <c r="B349" s="200" t="s">
        <v>2591</v>
      </c>
      <c r="C349" s="201">
        <v>-118300</v>
      </c>
      <c r="D349" s="202">
        <v>1566.74552983939</v>
      </c>
      <c r="E349" s="202">
        <v>1571</v>
      </c>
      <c r="F349" s="379"/>
      <c r="G349" s="109"/>
      <c r="H349" s="109"/>
    </row>
    <row r="350" spans="2:8" s="72" customFormat="1">
      <c r="B350" s="200" t="s">
        <v>2592</v>
      </c>
      <c r="C350" s="201">
        <v>-719400</v>
      </c>
      <c r="D350" s="202">
        <v>430.64766277453401</v>
      </c>
      <c r="E350" s="202">
        <v>443.45</v>
      </c>
      <c r="F350" s="379"/>
      <c r="G350" s="109"/>
      <c r="H350" s="109"/>
    </row>
    <row r="351" spans="2:8" s="72" customFormat="1">
      <c r="B351" s="200" t="s">
        <v>2593</v>
      </c>
      <c r="C351" s="201">
        <v>-1814400</v>
      </c>
      <c r="D351" s="202">
        <v>149.95547044753101</v>
      </c>
      <c r="E351" s="202">
        <v>153.1</v>
      </c>
      <c r="F351" s="379"/>
      <c r="G351" s="109"/>
      <c r="H351" s="109"/>
    </row>
    <row r="352" spans="2:8" s="72" customFormat="1">
      <c r="B352" s="200" t="s">
        <v>2594</v>
      </c>
      <c r="C352" s="201">
        <v>-386061</v>
      </c>
      <c r="D352" s="202">
        <v>565.90306676924104</v>
      </c>
      <c r="E352" s="202">
        <v>601.9</v>
      </c>
      <c r="F352" s="379"/>
      <c r="G352" s="109"/>
      <c r="H352" s="109"/>
    </row>
    <row r="353" spans="2:8" s="72" customFormat="1">
      <c r="B353" s="200" t="s">
        <v>2595</v>
      </c>
      <c r="C353" s="201">
        <v>-940800</v>
      </c>
      <c r="D353" s="202">
        <v>134.14570380527201</v>
      </c>
      <c r="E353" s="202">
        <v>131.25</v>
      </c>
      <c r="F353" s="379"/>
      <c r="G353" s="109"/>
      <c r="H353" s="109"/>
    </row>
    <row r="354" spans="2:8" s="72" customFormat="1">
      <c r="B354" s="200" t="s">
        <v>2596</v>
      </c>
      <c r="C354" s="201">
        <v>-771900</v>
      </c>
      <c r="D354" s="202">
        <v>163.027748413007</v>
      </c>
      <c r="E354" s="202">
        <v>156.4</v>
      </c>
      <c r="F354" s="379"/>
      <c r="G354" s="109"/>
      <c r="H354" s="109"/>
    </row>
    <row r="355" spans="2:8" s="72" customFormat="1">
      <c r="B355" s="200" t="s">
        <v>2597</v>
      </c>
      <c r="C355" s="201">
        <v>-144500</v>
      </c>
      <c r="D355" s="202">
        <v>4380.2059814532904</v>
      </c>
      <c r="E355" s="202">
        <v>4547.8999999999996</v>
      </c>
      <c r="F355" s="379"/>
      <c r="G355" s="109"/>
      <c r="H355" s="109"/>
    </row>
    <row r="356" spans="2:8" s="72" customFormat="1">
      <c r="B356" s="200" t="s">
        <v>2598</v>
      </c>
      <c r="C356" s="201">
        <v>-128750</v>
      </c>
      <c r="D356" s="202">
        <v>533.43086454368904</v>
      </c>
      <c r="E356" s="202">
        <v>544.29999999999995</v>
      </c>
      <c r="F356" s="379"/>
      <c r="G356" s="109"/>
      <c r="H356" s="109"/>
    </row>
    <row r="357" spans="2:8" s="72" customFormat="1">
      <c r="B357" s="200" t="s">
        <v>2599</v>
      </c>
      <c r="C357" s="201">
        <v>-63000</v>
      </c>
      <c r="D357" s="202">
        <v>3439.52207793651</v>
      </c>
      <c r="E357" s="202">
        <v>3637</v>
      </c>
      <c r="F357" s="379"/>
      <c r="G357" s="109"/>
      <c r="H357" s="109"/>
    </row>
    <row r="358" spans="2:8" s="72" customFormat="1">
      <c r="B358" s="200" t="s">
        <v>2600</v>
      </c>
      <c r="C358" s="201">
        <v>-1376100</v>
      </c>
      <c r="D358" s="202">
        <v>290.74130271782599</v>
      </c>
      <c r="E358" s="202">
        <v>288.55</v>
      </c>
      <c r="F358" s="379"/>
      <c r="G358" s="109"/>
      <c r="H358" s="109"/>
    </row>
    <row r="359" spans="2:8" s="72" customFormat="1">
      <c r="B359" s="200" t="s">
        <v>2601</v>
      </c>
      <c r="C359" s="201">
        <v>-149100</v>
      </c>
      <c r="D359" s="202">
        <v>2683.5337689470198</v>
      </c>
      <c r="E359" s="202">
        <v>2622.65</v>
      </c>
      <c r="F359" s="379"/>
      <c r="G359" s="109"/>
      <c r="H359" s="109"/>
    </row>
    <row r="360" spans="2:8" s="72" customFormat="1">
      <c r="B360" s="200" t="s">
        <v>2602</v>
      </c>
      <c r="C360" s="201">
        <v>-1570000</v>
      </c>
      <c r="D360" s="202">
        <v>76.562131210191097</v>
      </c>
      <c r="E360" s="202">
        <v>76.349999999999994</v>
      </c>
      <c r="F360" s="379"/>
      <c r="G360" s="109"/>
      <c r="H360" s="109"/>
    </row>
    <row r="361" spans="2:8" s="72" customFormat="1">
      <c r="B361" s="200" t="s">
        <v>2603</v>
      </c>
      <c r="C361" s="201">
        <v>-9500</v>
      </c>
      <c r="D361" s="202">
        <v>1437.10967894737</v>
      </c>
      <c r="E361" s="202">
        <v>1457.25</v>
      </c>
      <c r="F361" s="379"/>
      <c r="G361" s="109"/>
      <c r="H361" s="109"/>
    </row>
    <row r="362" spans="2:8" s="72" customFormat="1">
      <c r="B362" s="200" t="s">
        <v>2604</v>
      </c>
      <c r="C362" s="201">
        <v>-129000</v>
      </c>
      <c r="D362" s="202">
        <v>307.11882093023303</v>
      </c>
      <c r="E362" s="202">
        <v>310.3</v>
      </c>
      <c r="F362" s="379"/>
      <c r="G362" s="109"/>
      <c r="H362" s="109"/>
    </row>
    <row r="363" spans="2:8" s="72" customFormat="1">
      <c r="B363" s="200" t="s">
        <v>2605</v>
      </c>
      <c r="C363" s="201">
        <v>-880000</v>
      </c>
      <c r="D363" s="202">
        <v>693.35438709090897</v>
      </c>
      <c r="E363" s="202">
        <v>734.25</v>
      </c>
      <c r="F363" s="379"/>
      <c r="G363" s="109"/>
      <c r="H363" s="109"/>
    </row>
    <row r="364" spans="2:8" s="72" customFormat="1">
      <c r="B364" s="200" t="s">
        <v>2606</v>
      </c>
      <c r="C364" s="201">
        <v>-359900</v>
      </c>
      <c r="D364" s="202">
        <v>133.66824995832201</v>
      </c>
      <c r="E364" s="202">
        <v>136.25</v>
      </c>
      <c r="F364" s="379"/>
      <c r="G364" s="109"/>
      <c r="H364" s="109"/>
    </row>
    <row r="365" spans="2:8" s="72" customFormat="1">
      <c r="B365" s="200" t="s">
        <v>2607</v>
      </c>
      <c r="C365" s="201">
        <v>-431250</v>
      </c>
      <c r="D365" s="202">
        <v>465.26974886956498</v>
      </c>
      <c r="E365" s="202">
        <v>468.1</v>
      </c>
      <c r="F365" s="379"/>
      <c r="G365" s="109"/>
      <c r="H365" s="109"/>
    </row>
    <row r="366" spans="2:8" s="72" customFormat="1">
      <c r="B366" s="200" t="s">
        <v>2608</v>
      </c>
      <c r="C366" s="201">
        <v>-1250</v>
      </c>
      <c r="D366" s="202">
        <v>518.70361600000001</v>
      </c>
      <c r="E366" s="202">
        <v>552.35</v>
      </c>
      <c r="F366" s="379"/>
      <c r="G366" s="109"/>
      <c r="H366" s="109"/>
    </row>
    <row r="367" spans="2:8" s="72" customFormat="1">
      <c r="B367" s="200" t="s">
        <v>2609</v>
      </c>
      <c r="C367" s="201">
        <v>-365800</v>
      </c>
      <c r="D367" s="202">
        <v>310.86049997266298</v>
      </c>
      <c r="E367" s="202">
        <v>305.8</v>
      </c>
      <c r="F367" s="379"/>
      <c r="G367" s="109"/>
      <c r="H367" s="109"/>
    </row>
    <row r="368" spans="2:8" s="72" customFormat="1">
      <c r="B368" s="200" t="s">
        <v>2610</v>
      </c>
      <c r="C368" s="201">
        <v>-31350</v>
      </c>
      <c r="D368" s="202">
        <v>1474.15426794258</v>
      </c>
      <c r="E368" s="202">
        <v>1497</v>
      </c>
      <c r="F368" s="379"/>
      <c r="G368" s="109"/>
      <c r="H368" s="109"/>
    </row>
    <row r="369" spans="2:8" s="72" customFormat="1">
      <c r="B369" s="200" t="s">
        <v>2611</v>
      </c>
      <c r="C369" s="201">
        <v>-1616800</v>
      </c>
      <c r="D369" s="202">
        <v>329.80923531049001</v>
      </c>
      <c r="E369" s="202">
        <v>328.4</v>
      </c>
      <c r="F369" s="379"/>
      <c r="G369" s="109"/>
      <c r="H369" s="109"/>
    </row>
    <row r="370" spans="2:8" s="72" customFormat="1">
      <c r="B370" s="200" t="s">
        <v>2612</v>
      </c>
      <c r="C370" s="201">
        <v>-361800</v>
      </c>
      <c r="D370" s="202">
        <v>236.771723106689</v>
      </c>
      <c r="E370" s="202">
        <v>235.25</v>
      </c>
      <c r="F370" s="379"/>
      <c r="G370" s="109"/>
      <c r="H370" s="109"/>
    </row>
    <row r="371" spans="2:8" s="72" customFormat="1">
      <c r="B371" s="200" t="s">
        <v>2613</v>
      </c>
      <c r="C371" s="201">
        <v>-298800</v>
      </c>
      <c r="D371" s="202">
        <v>2514.8253355756401</v>
      </c>
      <c r="E371" s="202">
        <v>2515.6</v>
      </c>
      <c r="F371" s="379"/>
      <c r="G371" s="109"/>
      <c r="H371" s="109"/>
    </row>
    <row r="372" spans="2:8" s="72" customFormat="1">
      <c r="B372" s="200" t="s">
        <v>2614</v>
      </c>
      <c r="C372" s="201">
        <v>-308700</v>
      </c>
      <c r="D372" s="202">
        <v>968.11999608033705</v>
      </c>
      <c r="E372" s="202">
        <v>988.9</v>
      </c>
      <c r="F372" s="379"/>
      <c r="G372" s="109"/>
      <c r="H372" s="109"/>
    </row>
    <row r="373" spans="2:8" s="72" customFormat="1">
      <c r="B373" s="200" t="s">
        <v>2615</v>
      </c>
      <c r="C373" s="201">
        <v>-330000</v>
      </c>
      <c r="D373" s="202">
        <v>1041.4809523333299</v>
      </c>
      <c r="E373" s="202">
        <v>1057.8</v>
      </c>
      <c r="F373" s="379"/>
      <c r="G373" s="109"/>
      <c r="H373" s="109"/>
    </row>
    <row r="374" spans="2:8" s="72" customFormat="1">
      <c r="B374" s="200" t="s">
        <v>2616</v>
      </c>
      <c r="C374" s="201">
        <v>-31800</v>
      </c>
      <c r="D374" s="202">
        <v>2914.1271352201302</v>
      </c>
      <c r="E374" s="202">
        <v>2939.15</v>
      </c>
      <c r="F374" s="379"/>
      <c r="G374" s="109"/>
      <c r="H374" s="109"/>
    </row>
    <row r="375" spans="2:8" s="72" customFormat="1">
      <c r="B375" s="200" t="s">
        <v>2617</v>
      </c>
      <c r="C375" s="201">
        <v>-228800</v>
      </c>
      <c r="D375" s="202">
        <v>686.01282202797199</v>
      </c>
      <c r="E375" s="202">
        <v>698.3</v>
      </c>
      <c r="F375" s="379"/>
      <c r="G375" s="109"/>
      <c r="H375" s="109"/>
    </row>
    <row r="376" spans="2:8" s="72" customFormat="1">
      <c r="B376" s="200" t="s">
        <v>2618</v>
      </c>
      <c r="C376" s="201">
        <v>-130000</v>
      </c>
      <c r="D376" s="202">
        <v>93.4507755384615</v>
      </c>
      <c r="E376" s="202">
        <v>92.15</v>
      </c>
      <c r="F376" s="379"/>
      <c r="G376" s="109"/>
      <c r="H376" s="109"/>
    </row>
    <row r="377" spans="2:8" s="72" customFormat="1">
      <c r="B377" s="200" t="s">
        <v>2619</v>
      </c>
      <c r="C377" s="201">
        <v>-1278750</v>
      </c>
      <c r="D377" s="202">
        <v>582.34657735288397</v>
      </c>
      <c r="E377" s="202">
        <v>584.85</v>
      </c>
      <c r="F377" s="379"/>
      <c r="G377" s="109"/>
      <c r="H377" s="109"/>
    </row>
    <row r="378" spans="2:8" s="72" customFormat="1">
      <c r="B378" s="200" t="s">
        <v>2620</v>
      </c>
      <c r="C378" s="201">
        <v>-1596800</v>
      </c>
      <c r="D378" s="202">
        <v>220.41584937374699</v>
      </c>
      <c r="E378" s="202">
        <v>219.35</v>
      </c>
      <c r="F378" s="379"/>
      <c r="G378" s="109"/>
      <c r="H378" s="109"/>
    </row>
    <row r="379" spans="2:8" s="72" customFormat="1">
      <c r="B379" s="200" t="s">
        <v>2621</v>
      </c>
      <c r="C379" s="201">
        <v>-606000</v>
      </c>
      <c r="D379" s="202">
        <v>1362.7993095049501</v>
      </c>
      <c r="E379" s="202">
        <v>1377.05</v>
      </c>
      <c r="F379" s="379"/>
      <c r="G379" s="109"/>
      <c r="H379" s="109"/>
    </row>
    <row r="380" spans="2:8" s="72" customFormat="1">
      <c r="B380" s="200" t="s">
        <v>2622</v>
      </c>
      <c r="C380" s="201">
        <v>-137500</v>
      </c>
      <c r="D380" s="202">
        <v>516.35625410909097</v>
      </c>
      <c r="E380" s="202">
        <v>515.5</v>
      </c>
      <c r="F380" s="379"/>
      <c r="G380" s="109"/>
      <c r="H380" s="109"/>
    </row>
    <row r="381" spans="2:8" s="72" customFormat="1">
      <c r="B381" s="200" t="s">
        <v>2623</v>
      </c>
      <c r="C381" s="201">
        <v>-75750</v>
      </c>
      <c r="D381" s="202">
        <v>4635.0672756435597</v>
      </c>
      <c r="E381" s="202">
        <v>4297.8</v>
      </c>
      <c r="F381" s="379"/>
      <c r="G381" s="109"/>
      <c r="H381" s="109"/>
    </row>
    <row r="382" spans="2:8" s="72" customFormat="1">
      <c r="B382" s="200" t="s">
        <v>2624</v>
      </c>
      <c r="C382" s="201">
        <v>-297000</v>
      </c>
      <c r="D382" s="202">
        <v>434.95996313131297</v>
      </c>
      <c r="E382" s="202">
        <v>446.4</v>
      </c>
      <c r="F382" s="379"/>
      <c r="G382" s="109"/>
      <c r="H382" s="109"/>
    </row>
    <row r="383" spans="2:8" s="72" customFormat="1">
      <c r="B383" s="200" t="s">
        <v>2625</v>
      </c>
      <c r="C383" s="201">
        <v>-14025</v>
      </c>
      <c r="D383" s="202">
        <v>1438.96458253119</v>
      </c>
      <c r="E383" s="202">
        <v>1441.6</v>
      </c>
      <c r="F383" s="379"/>
      <c r="G383" s="109"/>
      <c r="H383" s="109"/>
    </row>
    <row r="384" spans="2:8" s="72" customFormat="1">
      <c r="B384" s="200" t="s">
        <v>2626</v>
      </c>
      <c r="C384" s="201">
        <v>-190125</v>
      </c>
      <c r="D384" s="202">
        <v>1787.70415579224</v>
      </c>
      <c r="E384" s="202">
        <v>1769.15</v>
      </c>
      <c r="F384" s="379"/>
      <c r="G384" s="109"/>
      <c r="H384" s="109"/>
    </row>
    <row r="385" spans="2:8" s="72" customFormat="1">
      <c r="B385" s="200" t="s">
        <v>2627</v>
      </c>
      <c r="C385" s="201">
        <v>-345000</v>
      </c>
      <c r="D385" s="202">
        <v>315.036109333333</v>
      </c>
      <c r="E385" s="202">
        <v>346.05</v>
      </c>
      <c r="F385" s="379"/>
      <c r="G385" s="109"/>
      <c r="H385" s="109"/>
    </row>
    <row r="386" spans="2:8" s="72" customFormat="1">
      <c r="B386" s="200" t="s">
        <v>2628</v>
      </c>
      <c r="C386" s="201">
        <v>-980100</v>
      </c>
      <c r="D386" s="202">
        <v>440.81139197020701</v>
      </c>
      <c r="E386" s="202">
        <v>470.9</v>
      </c>
      <c r="F386" s="379"/>
      <c r="G386" s="109"/>
      <c r="H386" s="109"/>
    </row>
    <row r="387" spans="2:8" s="72" customFormat="1">
      <c r="B387" s="200" t="s">
        <v>2629</v>
      </c>
      <c r="C387" s="201">
        <v>-28000</v>
      </c>
      <c r="D387" s="202">
        <v>1792.6286157142899</v>
      </c>
      <c r="E387" s="202">
        <v>1765.3</v>
      </c>
      <c r="F387" s="379"/>
      <c r="G387" s="109"/>
      <c r="H387" s="109"/>
    </row>
    <row r="388" spans="2:8" s="72" customFormat="1">
      <c r="B388" s="200" t="s">
        <v>2630</v>
      </c>
      <c r="C388" s="201">
        <v>-96050</v>
      </c>
      <c r="D388" s="202">
        <v>1014.52110452889</v>
      </c>
      <c r="E388" s="202">
        <v>1024.4000000000001</v>
      </c>
      <c r="F388" s="379"/>
      <c r="G388" s="109"/>
      <c r="H388" s="109"/>
    </row>
    <row r="389" spans="2:8" s="72" customFormat="1">
      <c r="B389" s="200" t="s">
        <v>2631</v>
      </c>
      <c r="C389" s="201">
        <v>-508875</v>
      </c>
      <c r="D389" s="202">
        <v>1404.85761511177</v>
      </c>
      <c r="E389" s="202">
        <v>1426.45</v>
      </c>
      <c r="F389" s="379"/>
      <c r="G389" s="109"/>
      <c r="H389" s="109"/>
    </row>
    <row r="390" spans="2:8" s="72" customFormat="1">
      <c r="B390" s="200" t="s">
        <v>2632</v>
      </c>
      <c r="C390" s="201">
        <v>-39750</v>
      </c>
      <c r="D390" s="202">
        <v>3995.1693844025199</v>
      </c>
      <c r="E390" s="202">
        <v>4083.85</v>
      </c>
      <c r="F390" s="379"/>
      <c r="G390" s="109"/>
      <c r="H390" s="109"/>
    </row>
    <row r="391" spans="2:8" s="72" customFormat="1">
      <c r="B391" s="200" t="s">
        <v>2633</v>
      </c>
      <c r="C391" s="201">
        <v>-242000</v>
      </c>
      <c r="D391" s="202">
        <v>404.20894508264502</v>
      </c>
      <c r="E391" s="202">
        <v>414.1</v>
      </c>
      <c r="F391" s="379"/>
      <c r="G391" s="109"/>
      <c r="H391" s="109"/>
    </row>
    <row r="392" spans="2:8" s="72" customFormat="1">
      <c r="B392" s="200" t="s">
        <v>2634</v>
      </c>
      <c r="C392" s="201">
        <v>-175000</v>
      </c>
      <c r="D392" s="202">
        <v>809.18018834285704</v>
      </c>
      <c r="E392" s="202">
        <v>800.95</v>
      </c>
      <c r="F392" s="379"/>
      <c r="G392" s="109"/>
      <c r="H392" s="109"/>
    </row>
    <row r="393" spans="2:8" s="72" customFormat="1">
      <c r="B393" s="200" t="s">
        <v>2635</v>
      </c>
      <c r="C393" s="201">
        <v>-250</v>
      </c>
      <c r="D393" s="202">
        <v>14212.550639999999</v>
      </c>
      <c r="E393" s="202">
        <v>14184.8</v>
      </c>
      <c r="F393" s="379"/>
      <c r="G393" s="109"/>
      <c r="H393" s="109"/>
    </row>
    <row r="394" spans="2:8" s="72" customFormat="1">
      <c r="B394" s="200" t="s">
        <v>2636</v>
      </c>
      <c r="C394" s="201">
        <v>-2010</v>
      </c>
      <c r="D394" s="202">
        <v>84277.619597014898</v>
      </c>
      <c r="E394" s="202">
        <v>82864.25</v>
      </c>
      <c r="F394" s="379"/>
      <c r="G394" s="109"/>
      <c r="H394" s="109"/>
    </row>
    <row r="395" spans="2:8" s="72" customFormat="1">
      <c r="B395" s="200" t="s">
        <v>2637</v>
      </c>
      <c r="C395" s="201">
        <v>-28900</v>
      </c>
      <c r="D395" s="202">
        <v>6960.3372197231802</v>
      </c>
      <c r="E395" s="202">
        <v>6905.7</v>
      </c>
      <c r="F395" s="379"/>
      <c r="G395" s="109"/>
      <c r="H395" s="109"/>
    </row>
    <row r="396" spans="2:8" s="72" customFormat="1">
      <c r="B396" s="200" t="s">
        <v>2638</v>
      </c>
      <c r="C396" s="201">
        <v>-72150</v>
      </c>
      <c r="D396" s="202">
        <v>1679.9561391545401</v>
      </c>
      <c r="E396" s="202">
        <v>1788.85</v>
      </c>
      <c r="F396" s="379"/>
      <c r="G396" s="109"/>
      <c r="H396" s="109"/>
    </row>
    <row r="397" spans="2:8" s="72" customFormat="1">
      <c r="B397" s="200" t="s">
        <v>2639</v>
      </c>
      <c r="C397" s="201">
        <v>-560000</v>
      </c>
      <c r="D397" s="202">
        <v>206.83291708928601</v>
      </c>
      <c r="E397" s="202">
        <v>202.8</v>
      </c>
      <c r="F397" s="379"/>
      <c r="G397" s="109"/>
      <c r="H397" s="109"/>
    </row>
    <row r="398" spans="2:8" s="72" customFormat="1">
      <c r="B398" s="200" t="s">
        <v>2640</v>
      </c>
      <c r="C398" s="201">
        <v>-53550</v>
      </c>
      <c r="D398" s="202">
        <v>991.335083286648</v>
      </c>
      <c r="E398" s="202">
        <v>1009.65</v>
      </c>
      <c r="F398" s="379"/>
      <c r="G398" s="109"/>
      <c r="H398" s="109"/>
    </row>
    <row r="399" spans="2:8" s="72" customFormat="1">
      <c r="B399" s="200" t="s">
        <v>2641</v>
      </c>
      <c r="C399" s="201">
        <v>-76000</v>
      </c>
      <c r="D399" s="202">
        <v>2000.4551894736801</v>
      </c>
      <c r="E399" s="202">
        <v>2090.5500000000002</v>
      </c>
      <c r="F399" s="379"/>
      <c r="G399" s="109"/>
      <c r="H399" s="109"/>
    </row>
    <row r="400" spans="2:8" s="72" customFormat="1">
      <c r="B400" s="200" t="s">
        <v>2642</v>
      </c>
      <c r="C400" s="201">
        <v>-1157500</v>
      </c>
      <c r="D400" s="202">
        <v>728.669085529158</v>
      </c>
      <c r="E400" s="202">
        <v>707.4</v>
      </c>
      <c r="F400" s="379"/>
      <c r="G400" s="109"/>
      <c r="H400" s="109"/>
    </row>
    <row r="401" spans="2:8" s="72" customFormat="1">
      <c r="B401" s="200" t="s">
        <v>2643</v>
      </c>
      <c r="C401" s="201">
        <v>-26000</v>
      </c>
      <c r="D401" s="202">
        <v>866.17929961538505</v>
      </c>
      <c r="E401" s="202">
        <v>865.95</v>
      </c>
      <c r="F401" s="379"/>
      <c r="G401" s="109"/>
      <c r="H401" s="109"/>
    </row>
    <row r="402" spans="2:8" s="72" customFormat="1">
      <c r="B402" s="200" t="s">
        <v>2644</v>
      </c>
      <c r="C402" s="201">
        <v>-30000</v>
      </c>
      <c r="D402" s="202">
        <v>158.828945</v>
      </c>
      <c r="E402" s="202">
        <v>150.15</v>
      </c>
      <c r="F402" s="379"/>
      <c r="G402" s="109"/>
      <c r="H402" s="109"/>
    </row>
    <row r="403" spans="2:8" s="72" customFormat="1">
      <c r="B403" s="200" t="s">
        <v>2645</v>
      </c>
      <c r="C403" s="201">
        <v>-60000</v>
      </c>
      <c r="D403" s="202">
        <v>1188.03873833333</v>
      </c>
      <c r="E403" s="202">
        <v>1211.1500000000001</v>
      </c>
      <c r="F403" s="379"/>
      <c r="G403" s="109"/>
      <c r="H403" s="109"/>
    </row>
    <row r="404" spans="2:8" s="72" customFormat="1">
      <c r="B404" s="200" t="s">
        <v>2646</v>
      </c>
      <c r="C404" s="201">
        <v>-2057000</v>
      </c>
      <c r="D404" s="202">
        <v>53.5257105493437</v>
      </c>
      <c r="E404" s="202">
        <v>54.35</v>
      </c>
      <c r="F404" s="379"/>
      <c r="G404" s="109"/>
      <c r="H404" s="109"/>
    </row>
    <row r="405" spans="2:8" s="72" customFormat="1">
      <c r="B405" s="200" t="s">
        <v>2647</v>
      </c>
      <c r="C405" s="201">
        <v>-6350</v>
      </c>
      <c r="D405" s="202">
        <v>16642.5545826772</v>
      </c>
      <c r="E405" s="202">
        <v>17175.400000000001</v>
      </c>
      <c r="F405" s="379"/>
      <c r="G405" s="109"/>
      <c r="H405" s="109"/>
    </row>
    <row r="406" spans="2:8" s="72" customFormat="1">
      <c r="B406" s="200" t="s">
        <v>2648</v>
      </c>
      <c r="C406" s="201">
        <v>-655500</v>
      </c>
      <c r="D406" s="202">
        <v>106.043668863463</v>
      </c>
      <c r="E406" s="202">
        <v>106.95</v>
      </c>
      <c r="F406" s="379"/>
      <c r="G406" s="109"/>
      <c r="H406" s="109"/>
    </row>
    <row r="407" spans="2:8" s="72" customFormat="1">
      <c r="B407" s="200" t="s">
        <v>2649</v>
      </c>
      <c r="C407" s="201">
        <v>-2318200</v>
      </c>
      <c r="D407" s="202">
        <v>129.46763705029801</v>
      </c>
      <c r="E407" s="202">
        <v>136.4</v>
      </c>
      <c r="F407" s="379"/>
      <c r="G407" s="109"/>
      <c r="H407" s="109"/>
    </row>
    <row r="408" spans="2:8" s="72" customFormat="1">
      <c r="B408" s="200" t="s">
        <v>2650</v>
      </c>
      <c r="C408" s="201">
        <v>-94000</v>
      </c>
      <c r="D408" s="202">
        <v>1801.23572265957</v>
      </c>
      <c r="E408" s="202">
        <v>1822.25</v>
      </c>
      <c r="F408" s="379"/>
      <c r="G408" s="109"/>
      <c r="H408" s="109"/>
    </row>
    <row r="409" spans="2:8" s="72" customFormat="1">
      <c r="B409" s="200" t="s">
        <v>2651</v>
      </c>
      <c r="C409" s="201">
        <v>-998200</v>
      </c>
      <c r="D409" s="202">
        <v>120.041065908636</v>
      </c>
      <c r="E409" s="202">
        <v>114.3</v>
      </c>
      <c r="F409" s="379"/>
      <c r="G409" s="109"/>
      <c r="H409" s="109"/>
    </row>
    <row r="410" spans="2:8" s="72" customFormat="1">
      <c r="B410" s="200" t="s">
        <v>2652</v>
      </c>
      <c r="C410" s="201">
        <v>-2460</v>
      </c>
      <c r="D410" s="202">
        <v>30376.4292520325</v>
      </c>
      <c r="E410" s="202">
        <v>30510.95</v>
      </c>
      <c r="F410" s="379"/>
      <c r="G410" s="109"/>
      <c r="H410" s="109"/>
    </row>
    <row r="411" spans="2:8" s="72" customFormat="1">
      <c r="B411" s="200" t="s">
        <v>2653</v>
      </c>
      <c r="C411" s="201">
        <v>-1296000</v>
      </c>
      <c r="D411" s="202">
        <v>221.61828607253099</v>
      </c>
      <c r="E411" s="202">
        <v>217.2</v>
      </c>
      <c r="F411" s="379"/>
      <c r="G411" s="109"/>
      <c r="H411" s="109"/>
    </row>
    <row r="412" spans="2:8" s="72" customFormat="1">
      <c r="B412" s="200" t="s">
        <v>2654</v>
      </c>
      <c r="C412" s="201">
        <v>-1374000</v>
      </c>
      <c r="D412" s="202">
        <v>228.27299887190699</v>
      </c>
      <c r="E412" s="202">
        <v>226.25</v>
      </c>
      <c r="F412" s="379"/>
      <c r="G412" s="109"/>
      <c r="H412" s="109"/>
    </row>
    <row r="413" spans="2:8" s="72" customFormat="1">
      <c r="B413" s="200" t="s">
        <v>2655</v>
      </c>
      <c r="C413" s="201">
        <v>-217250</v>
      </c>
      <c r="D413" s="202">
        <v>2044.5311562715799</v>
      </c>
      <c r="E413" s="202">
        <v>2016.9</v>
      </c>
      <c r="F413" s="379"/>
      <c r="G413" s="109"/>
      <c r="H413" s="109"/>
    </row>
    <row r="414" spans="2:8" s="72" customFormat="1">
      <c r="B414" s="200" t="s">
        <v>2656</v>
      </c>
      <c r="C414" s="201">
        <v>-1204000</v>
      </c>
      <c r="D414" s="202">
        <v>591.90052968438499</v>
      </c>
      <c r="E414" s="202">
        <v>601.95000000000005</v>
      </c>
      <c r="F414" s="379"/>
      <c r="G414" s="109"/>
      <c r="H414" s="109"/>
    </row>
    <row r="415" spans="2:8" s="72" customFormat="1">
      <c r="B415" s="200" t="s">
        <v>2657</v>
      </c>
      <c r="C415" s="201">
        <v>-19800</v>
      </c>
      <c r="D415" s="202">
        <v>1849.5153126262601</v>
      </c>
      <c r="E415" s="202">
        <v>1857.05</v>
      </c>
      <c r="F415" s="379"/>
      <c r="G415" s="109"/>
      <c r="H415" s="109"/>
    </row>
    <row r="416" spans="2:8" s="72" customFormat="1">
      <c r="B416" s="200" t="s">
        <v>2658</v>
      </c>
      <c r="C416" s="201">
        <v>-2262000</v>
      </c>
      <c r="D416" s="202">
        <v>368.85794381078699</v>
      </c>
      <c r="E416" s="202">
        <v>366.35</v>
      </c>
      <c r="F416" s="379"/>
      <c r="G416" s="109"/>
      <c r="H416" s="109"/>
    </row>
    <row r="417" spans="2:8" s="72" customFormat="1">
      <c r="B417" s="200" t="s">
        <v>2659</v>
      </c>
      <c r="C417" s="201">
        <v>-3553000</v>
      </c>
      <c r="D417" s="202">
        <v>72.201674182381097</v>
      </c>
      <c r="E417" s="202">
        <v>79.650000000000006</v>
      </c>
      <c r="F417" s="379"/>
      <c r="G417" s="109"/>
      <c r="H417" s="109"/>
    </row>
    <row r="418" spans="2:8" s="72" customFormat="1">
      <c r="B418" s="200" t="s">
        <v>2660</v>
      </c>
      <c r="C418" s="201">
        <v>-1196600</v>
      </c>
      <c r="D418" s="202">
        <v>221.56399359852901</v>
      </c>
      <c r="E418" s="202">
        <v>229.1</v>
      </c>
      <c r="F418" s="379"/>
      <c r="G418" s="109"/>
      <c r="H418" s="109"/>
    </row>
    <row r="419" spans="2:8" s="72" customFormat="1">
      <c r="B419" s="200" t="s">
        <v>2661</v>
      </c>
      <c r="C419" s="201">
        <v>-34750</v>
      </c>
      <c r="D419" s="202">
        <v>5380.78436661871</v>
      </c>
      <c r="E419" s="202">
        <v>5435.1</v>
      </c>
      <c r="F419" s="379"/>
      <c r="G419" s="109"/>
      <c r="H419" s="109"/>
    </row>
    <row r="420" spans="2:8" s="72" customFormat="1">
      <c r="B420" s="200" t="s">
        <v>2662</v>
      </c>
      <c r="C420" s="201">
        <v>-219000</v>
      </c>
      <c r="D420" s="202">
        <v>476.00586141552498</v>
      </c>
      <c r="E420" s="202">
        <v>473.6</v>
      </c>
      <c r="F420" s="379"/>
      <c r="G420" s="109"/>
      <c r="H420" s="109"/>
    </row>
    <row r="421" spans="2:8" s="72" customFormat="1">
      <c r="B421" s="200" t="s">
        <v>2663</v>
      </c>
      <c r="C421" s="201">
        <v>-171200</v>
      </c>
      <c r="D421" s="202">
        <v>1390.2569760514</v>
      </c>
      <c r="E421" s="202">
        <v>1426.55</v>
      </c>
      <c r="F421" s="379"/>
      <c r="G421" s="109"/>
      <c r="H421" s="109"/>
    </row>
    <row r="422" spans="2:8" s="72" customFormat="1">
      <c r="B422" s="200" t="s">
        <v>2664</v>
      </c>
      <c r="C422" s="201">
        <v>-295500</v>
      </c>
      <c r="D422" s="202">
        <v>888.83428172588799</v>
      </c>
      <c r="E422" s="202">
        <v>884.1</v>
      </c>
      <c r="F422" s="379"/>
      <c r="G422" s="109"/>
      <c r="H422" s="109"/>
    </row>
    <row r="423" spans="2:8" s="72" customFormat="1">
      <c r="B423" s="200" t="s">
        <v>2665</v>
      </c>
      <c r="C423" s="201">
        <v>-514000</v>
      </c>
      <c r="D423" s="202">
        <v>757.29503891050604</v>
      </c>
      <c r="E423" s="202">
        <v>756.95</v>
      </c>
      <c r="F423" s="379"/>
      <c r="G423" s="109"/>
      <c r="H423" s="109"/>
    </row>
    <row r="424" spans="2:8" s="72" customFormat="1">
      <c r="B424" s="200" t="s">
        <v>2666</v>
      </c>
      <c r="C424" s="201">
        <v>-1544700</v>
      </c>
      <c r="D424" s="202">
        <v>304.40427742603703</v>
      </c>
      <c r="E424" s="202">
        <v>303.95</v>
      </c>
      <c r="F424" s="379"/>
      <c r="G424" s="109"/>
      <c r="H424" s="109"/>
    </row>
    <row r="425" spans="2:8" s="72" customFormat="1">
      <c r="B425" s="200" t="s">
        <v>2667</v>
      </c>
      <c r="C425" s="201">
        <v>-860200</v>
      </c>
      <c r="D425" s="202">
        <v>729.91497500581295</v>
      </c>
      <c r="E425" s="202">
        <v>816.7</v>
      </c>
      <c r="F425" s="379"/>
      <c r="G425" s="109"/>
      <c r="H425" s="109"/>
    </row>
    <row r="426" spans="2:8" s="72" customFormat="1">
      <c r="B426" s="200" t="s">
        <v>2668</v>
      </c>
      <c r="C426" s="201">
        <v>-9450</v>
      </c>
      <c r="D426" s="202">
        <v>631.10047195767197</v>
      </c>
      <c r="E426" s="202">
        <v>641.45000000000005</v>
      </c>
      <c r="F426" s="379"/>
      <c r="G426" s="109"/>
      <c r="H426" s="109"/>
    </row>
    <row r="427" spans="2:8" s="72" customFormat="1">
      <c r="B427" s="200" t="s">
        <v>2669</v>
      </c>
      <c r="C427" s="201">
        <v>-4036500</v>
      </c>
      <c r="D427" s="202">
        <v>103.481795156695</v>
      </c>
      <c r="E427" s="202">
        <v>103.9</v>
      </c>
      <c r="F427" s="379"/>
      <c r="G427" s="109"/>
      <c r="H427" s="109"/>
    </row>
    <row r="428" spans="2:8" s="72" customFormat="1">
      <c r="B428" s="200" t="s">
        <v>2670</v>
      </c>
      <c r="C428" s="201">
        <v>-162750</v>
      </c>
      <c r="D428" s="202">
        <v>1489.8072977572999</v>
      </c>
      <c r="E428" s="202">
        <v>1564.75</v>
      </c>
      <c r="F428" s="379"/>
      <c r="G428" s="109"/>
      <c r="H428" s="109"/>
    </row>
    <row r="429" spans="2:8" s="72" customFormat="1">
      <c r="B429" s="200" t="s">
        <v>2671</v>
      </c>
      <c r="C429" s="201">
        <v>-249900</v>
      </c>
      <c r="D429" s="202">
        <v>3116.9205763505402</v>
      </c>
      <c r="E429" s="202">
        <v>3193.35</v>
      </c>
      <c r="F429" s="379"/>
      <c r="G429" s="109"/>
      <c r="H429" s="109"/>
    </row>
    <row r="430" spans="2:8" s="72" customFormat="1">
      <c r="B430" s="200" t="s">
        <v>2672</v>
      </c>
      <c r="C430" s="201">
        <v>-680400</v>
      </c>
      <c r="D430" s="202">
        <v>1009.5100159464999</v>
      </c>
      <c r="E430" s="202">
        <v>998.65</v>
      </c>
      <c r="F430" s="379"/>
      <c r="G430" s="109"/>
      <c r="H430" s="109"/>
    </row>
    <row r="431" spans="2:8" s="72" customFormat="1">
      <c r="B431" s="200" t="s">
        <v>2673</v>
      </c>
      <c r="C431" s="201">
        <v>-89500</v>
      </c>
      <c r="D431" s="202">
        <v>2480.5503434636898</v>
      </c>
      <c r="E431" s="202">
        <v>2555.4499999999998</v>
      </c>
      <c r="F431" s="379"/>
      <c r="G431" s="109"/>
      <c r="H431" s="109"/>
    </row>
    <row r="432" spans="2:8" s="72" customFormat="1">
      <c r="B432" s="200" t="s">
        <v>2674</v>
      </c>
      <c r="C432" s="201">
        <v>-799500</v>
      </c>
      <c r="D432" s="202">
        <v>621.22968220137602</v>
      </c>
      <c r="E432" s="202">
        <v>645.95000000000005</v>
      </c>
      <c r="F432" s="379"/>
      <c r="G432" s="109"/>
      <c r="H432" s="109"/>
    </row>
    <row r="433" spans="2:8" s="72" customFormat="1">
      <c r="B433" s="200" t="s">
        <v>2675</v>
      </c>
      <c r="C433" s="201">
        <v>-42000</v>
      </c>
      <c r="D433" s="202">
        <v>6841.99503</v>
      </c>
      <c r="E433" s="202">
        <v>6787.85</v>
      </c>
      <c r="F433" s="379"/>
      <c r="G433" s="109"/>
      <c r="H433" s="109"/>
    </row>
    <row r="434" spans="2:8" s="72" customFormat="1">
      <c r="B434" s="200" t="s">
        <v>2676</v>
      </c>
      <c r="C434" s="201">
        <v>-646250</v>
      </c>
      <c r="D434" s="202">
        <v>550.48239594584095</v>
      </c>
      <c r="E434" s="202">
        <v>560.35</v>
      </c>
      <c r="F434" s="379"/>
      <c r="G434" s="109"/>
      <c r="H434" s="109"/>
    </row>
    <row r="435" spans="2:8" s="72" customFormat="1">
      <c r="B435" s="200" t="s">
        <v>2677</v>
      </c>
      <c r="C435" s="201">
        <v>-298000</v>
      </c>
      <c r="D435" s="202">
        <v>1003.57480167785</v>
      </c>
      <c r="E435" s="202">
        <v>1008.85</v>
      </c>
      <c r="F435" s="379"/>
      <c r="G435" s="109"/>
      <c r="H435" s="109"/>
    </row>
    <row r="436" spans="2:8" s="72" customFormat="1">
      <c r="B436" s="200" t="s">
        <v>2678</v>
      </c>
      <c r="C436" s="201">
        <v>-1286400</v>
      </c>
      <c r="D436" s="202">
        <v>409.182644309701</v>
      </c>
      <c r="E436" s="202">
        <v>417.15</v>
      </c>
      <c r="F436" s="379"/>
      <c r="G436" s="109"/>
      <c r="H436" s="109"/>
    </row>
    <row r="437" spans="2:8" s="72" customFormat="1">
      <c r="B437" s="200" t="s">
        <v>2679</v>
      </c>
      <c r="C437" s="201">
        <v>-1560000</v>
      </c>
      <c r="D437" s="202">
        <v>212.32932079487199</v>
      </c>
      <c r="E437" s="202">
        <v>204.15</v>
      </c>
      <c r="F437" s="379"/>
      <c r="G437" s="109"/>
      <c r="H437" s="109"/>
    </row>
    <row r="438" spans="2:8" s="72" customFormat="1" ht="14.25">
      <c r="B438" s="168"/>
      <c r="C438" s="343"/>
      <c r="D438" s="169"/>
      <c r="E438" s="169"/>
      <c r="F438" s="344"/>
      <c r="G438" s="109"/>
      <c r="H438" s="109"/>
    </row>
    <row r="439" spans="2:8" s="72" customFormat="1">
      <c r="C439" s="108"/>
      <c r="F439" s="109"/>
      <c r="G439" s="109"/>
      <c r="H439" s="109"/>
    </row>
    <row r="440" spans="2:8" s="72" customFormat="1" ht="15">
      <c r="B440" s="128" t="s">
        <v>3775</v>
      </c>
      <c r="C440" s="129">
        <v>0.67930000000000001</v>
      </c>
      <c r="F440" s="109"/>
      <c r="G440" s="109"/>
      <c r="H440" s="109"/>
    </row>
    <row r="441" spans="2:8" s="72" customFormat="1" ht="15">
      <c r="B441" s="128"/>
      <c r="C441" s="129"/>
      <c r="F441" s="109"/>
      <c r="G441" s="109"/>
      <c r="H441" s="109"/>
    </row>
    <row r="442" spans="2:8" s="72" customFormat="1" ht="15">
      <c r="B442" s="128" t="s">
        <v>3776</v>
      </c>
      <c r="C442" s="129"/>
      <c r="F442" s="109"/>
      <c r="G442" s="109"/>
      <c r="H442" s="109"/>
    </row>
    <row r="443" spans="2:8" s="72" customFormat="1" ht="15">
      <c r="B443" s="128"/>
      <c r="C443" s="129"/>
      <c r="F443" s="109"/>
      <c r="G443" s="109"/>
      <c r="H443" s="109"/>
    </row>
    <row r="444" spans="2:8" s="72" customFormat="1" ht="15.75">
      <c r="B444" s="203" t="s">
        <v>2682</v>
      </c>
      <c r="C444" s="204" t="s">
        <v>2683</v>
      </c>
      <c r="F444" s="109"/>
      <c r="G444" s="109"/>
      <c r="H444" s="109"/>
    </row>
    <row r="445" spans="2:8" s="207" customFormat="1" ht="15">
      <c r="B445" s="205" t="s">
        <v>2684</v>
      </c>
      <c r="C445" s="206">
        <v>5</v>
      </c>
      <c r="F445" s="208"/>
      <c r="G445" s="208"/>
      <c r="H445" s="208"/>
    </row>
    <row r="446" spans="2:8" s="207" customFormat="1" ht="15">
      <c r="B446" s="205" t="s">
        <v>2685</v>
      </c>
      <c r="C446" s="206">
        <v>5</v>
      </c>
      <c r="F446" s="208"/>
      <c r="G446" s="208"/>
      <c r="H446" s="208"/>
    </row>
    <row r="447" spans="2:8" s="207" customFormat="1" ht="15">
      <c r="B447" s="205" t="s">
        <v>2686</v>
      </c>
      <c r="C447" s="206">
        <v>2</v>
      </c>
      <c r="F447" s="208"/>
      <c r="G447" s="208"/>
      <c r="H447" s="208"/>
    </row>
    <row r="448" spans="2:8" s="207" customFormat="1" ht="15">
      <c r="B448" s="205" t="s">
        <v>2687</v>
      </c>
      <c r="C448" s="206">
        <v>8</v>
      </c>
      <c r="F448" s="208"/>
      <c r="G448" s="208"/>
      <c r="H448" s="208"/>
    </row>
    <row r="449" spans="2:8" s="207" customFormat="1" ht="15">
      <c r="B449" s="205" t="s">
        <v>2688</v>
      </c>
      <c r="C449" s="206">
        <v>11</v>
      </c>
      <c r="F449" s="208"/>
      <c r="G449" s="208"/>
      <c r="H449" s="208"/>
    </row>
    <row r="450" spans="2:8" s="207" customFormat="1" ht="15">
      <c r="B450" s="205" t="s">
        <v>2689</v>
      </c>
      <c r="C450" s="206">
        <v>5</v>
      </c>
      <c r="F450" s="208"/>
      <c r="G450" s="208"/>
      <c r="H450" s="208"/>
    </row>
    <row r="451" spans="2:8" s="207" customFormat="1" ht="15">
      <c r="B451" s="205" t="s">
        <v>2690</v>
      </c>
      <c r="C451" s="206">
        <v>29</v>
      </c>
      <c r="F451" s="208"/>
      <c r="G451" s="208"/>
      <c r="H451" s="208"/>
    </row>
    <row r="452" spans="2:8" s="207" customFormat="1" ht="15">
      <c r="B452" s="205" t="s">
        <v>2691</v>
      </c>
      <c r="C452" s="206">
        <v>8</v>
      </c>
      <c r="F452" s="208"/>
      <c r="G452" s="208"/>
      <c r="H452" s="208"/>
    </row>
    <row r="453" spans="2:8" s="207" customFormat="1" ht="15">
      <c r="B453" s="205" t="s">
        <v>2692</v>
      </c>
      <c r="C453" s="206">
        <v>22</v>
      </c>
      <c r="F453" s="208"/>
      <c r="G453" s="208"/>
      <c r="H453" s="208"/>
    </row>
    <row r="454" spans="2:8" s="207" customFormat="1" ht="15">
      <c r="B454" s="205" t="s">
        <v>2693</v>
      </c>
      <c r="C454" s="206">
        <v>9</v>
      </c>
      <c r="F454" s="208"/>
      <c r="G454" s="208"/>
      <c r="H454" s="208"/>
    </row>
    <row r="455" spans="2:8" s="207" customFormat="1" ht="15">
      <c r="B455" s="205" t="s">
        <v>2694</v>
      </c>
      <c r="C455" s="206">
        <v>5</v>
      </c>
      <c r="F455" s="208"/>
      <c r="G455" s="208"/>
      <c r="H455" s="208"/>
    </row>
    <row r="456" spans="2:8" s="207" customFormat="1" ht="15">
      <c r="B456" s="205" t="s">
        <v>2695</v>
      </c>
      <c r="C456" s="206">
        <v>2</v>
      </c>
      <c r="F456" s="208"/>
      <c r="G456" s="208"/>
      <c r="H456" s="208"/>
    </row>
    <row r="457" spans="2:8" s="207" customFormat="1" ht="15">
      <c r="B457" s="205" t="s">
        <v>2696</v>
      </c>
      <c r="C457" s="206">
        <v>15</v>
      </c>
      <c r="F457" s="208"/>
      <c r="G457" s="208"/>
      <c r="H457" s="208"/>
    </row>
    <row r="458" spans="2:8" s="207" customFormat="1" ht="15">
      <c r="B458" s="205" t="s">
        <v>2697</v>
      </c>
      <c r="C458" s="206">
        <v>8</v>
      </c>
      <c r="F458" s="208"/>
      <c r="G458" s="208"/>
      <c r="H458" s="208"/>
    </row>
    <row r="459" spans="2:8" s="207" customFormat="1" ht="15">
      <c r="B459" s="205" t="s">
        <v>2698</v>
      </c>
      <c r="C459" s="206">
        <v>14</v>
      </c>
      <c r="F459" s="208"/>
      <c r="G459" s="208"/>
      <c r="H459" s="208"/>
    </row>
    <row r="460" spans="2:8" s="207" customFormat="1" ht="15">
      <c r="B460" s="205" t="s">
        <v>2699</v>
      </c>
      <c r="C460" s="206">
        <v>17</v>
      </c>
      <c r="F460" s="208"/>
      <c r="G460" s="208"/>
      <c r="H460" s="208"/>
    </row>
    <row r="461" spans="2:8" s="207" customFormat="1" ht="15">
      <c r="B461" s="205" t="s">
        <v>2700</v>
      </c>
      <c r="C461" s="206">
        <v>9</v>
      </c>
      <c r="F461" s="208"/>
      <c r="G461" s="208"/>
      <c r="H461" s="208"/>
    </row>
    <row r="462" spans="2:8" s="207" customFormat="1" ht="15">
      <c r="B462" s="205" t="s">
        <v>2701</v>
      </c>
      <c r="C462" s="206">
        <v>9</v>
      </c>
      <c r="F462" s="208"/>
      <c r="G462" s="208"/>
      <c r="H462" s="208"/>
    </row>
    <row r="463" spans="2:8" s="207" customFormat="1" ht="15">
      <c r="B463" s="205" t="s">
        <v>2702</v>
      </c>
      <c r="C463" s="206">
        <v>14</v>
      </c>
      <c r="F463" s="208"/>
      <c r="G463" s="208"/>
      <c r="H463" s="208"/>
    </row>
    <row r="464" spans="2:8" s="207" customFormat="1" ht="15">
      <c r="B464" s="205" t="s">
        <v>2703</v>
      </c>
      <c r="C464" s="206">
        <v>14</v>
      </c>
      <c r="F464" s="208"/>
      <c r="G464" s="208"/>
      <c r="H464" s="208"/>
    </row>
    <row r="465" spans="2:8" s="207" customFormat="1" ht="15">
      <c r="B465" s="205" t="s">
        <v>2704</v>
      </c>
      <c r="C465" s="206">
        <v>17</v>
      </c>
      <c r="F465" s="208"/>
      <c r="G465" s="208"/>
      <c r="H465" s="208"/>
    </row>
    <row r="466" spans="2:8" s="207" customFormat="1" ht="15">
      <c r="B466" s="205" t="s">
        <v>2705</v>
      </c>
      <c r="C466" s="206">
        <v>5</v>
      </c>
      <c r="F466" s="208"/>
      <c r="G466" s="208"/>
      <c r="H466" s="208"/>
    </row>
    <row r="467" spans="2:8" s="207" customFormat="1" ht="15">
      <c r="B467" s="205" t="s">
        <v>2706</v>
      </c>
      <c r="C467" s="206">
        <v>7</v>
      </c>
      <c r="F467" s="208"/>
      <c r="G467" s="208"/>
      <c r="H467" s="208"/>
    </row>
    <row r="468" spans="2:8" s="207" customFormat="1" ht="15">
      <c r="B468" s="205" t="s">
        <v>2707</v>
      </c>
      <c r="C468" s="206">
        <v>3</v>
      </c>
      <c r="F468" s="208"/>
      <c r="G468" s="208"/>
      <c r="H468" s="208"/>
    </row>
    <row r="469" spans="2:8" s="207" customFormat="1" ht="15">
      <c r="B469" s="205" t="s">
        <v>2708</v>
      </c>
      <c r="C469" s="206">
        <v>10</v>
      </c>
      <c r="F469" s="208"/>
      <c r="G469" s="208"/>
      <c r="H469" s="208"/>
    </row>
    <row r="470" spans="2:8" s="207" customFormat="1" ht="15">
      <c r="B470" s="205" t="s">
        <v>2709</v>
      </c>
      <c r="C470" s="206">
        <v>2</v>
      </c>
      <c r="F470" s="208"/>
      <c r="G470" s="208"/>
      <c r="H470" s="208"/>
    </row>
    <row r="471" spans="2:8" s="207" customFormat="1" ht="15">
      <c r="B471" s="205" t="s">
        <v>2710</v>
      </c>
      <c r="C471" s="206">
        <v>15</v>
      </c>
      <c r="F471" s="208"/>
      <c r="G471" s="208"/>
      <c r="H471" s="208"/>
    </row>
    <row r="472" spans="2:8" s="207" customFormat="1" ht="15">
      <c r="B472" s="205" t="s">
        <v>2711</v>
      </c>
      <c r="C472" s="206">
        <v>5</v>
      </c>
      <c r="F472" s="208"/>
      <c r="G472" s="208"/>
      <c r="H472" s="208"/>
    </row>
    <row r="473" spans="2:8" s="207" customFormat="1" ht="15">
      <c r="B473" s="205" t="s">
        <v>2712</v>
      </c>
      <c r="C473" s="206">
        <v>13</v>
      </c>
      <c r="F473" s="208"/>
      <c r="G473" s="208"/>
      <c r="H473" s="208"/>
    </row>
    <row r="474" spans="2:8" s="207" customFormat="1" ht="15">
      <c r="B474" s="205" t="s">
        <v>2713</v>
      </c>
      <c r="C474" s="206">
        <v>9</v>
      </c>
      <c r="F474" s="208"/>
      <c r="G474" s="208"/>
      <c r="H474" s="208"/>
    </row>
    <row r="475" spans="2:8" s="207" customFormat="1" ht="15">
      <c r="B475" s="205" t="s">
        <v>2714</v>
      </c>
      <c r="C475" s="206">
        <v>24</v>
      </c>
      <c r="F475" s="208"/>
      <c r="G475" s="208"/>
      <c r="H475" s="208"/>
    </row>
    <row r="476" spans="2:8" s="207" customFormat="1" ht="15">
      <c r="B476" s="205" t="s">
        <v>2715</v>
      </c>
      <c r="C476" s="206">
        <v>11</v>
      </c>
      <c r="F476" s="208"/>
      <c r="G476" s="208"/>
      <c r="H476" s="208"/>
    </row>
    <row r="477" spans="2:8" s="207" customFormat="1" ht="15">
      <c r="B477" s="205" t="s">
        <v>2716</v>
      </c>
      <c r="C477" s="206">
        <v>20</v>
      </c>
      <c r="F477" s="208"/>
      <c r="G477" s="208"/>
      <c r="H477" s="208"/>
    </row>
    <row r="478" spans="2:8" s="207" customFormat="1" ht="15">
      <c r="B478" s="205" t="s">
        <v>2717</v>
      </c>
      <c r="C478" s="206">
        <v>6</v>
      </c>
      <c r="F478" s="208"/>
      <c r="G478" s="208"/>
      <c r="H478" s="208"/>
    </row>
    <row r="479" spans="2:8" s="207" customFormat="1" ht="15">
      <c r="B479" s="205" t="s">
        <v>2718</v>
      </c>
      <c r="C479" s="206">
        <v>10</v>
      </c>
      <c r="F479" s="208"/>
      <c r="G479" s="208"/>
      <c r="H479" s="208"/>
    </row>
    <row r="480" spans="2:8" s="207" customFormat="1" ht="15">
      <c r="B480" s="205" t="s">
        <v>2719</v>
      </c>
      <c r="C480" s="206">
        <v>9</v>
      </c>
      <c r="F480" s="208"/>
      <c r="G480" s="208"/>
      <c r="H480" s="208"/>
    </row>
    <row r="481" spans="2:8" s="207" customFormat="1" ht="15">
      <c r="B481" s="205" t="s">
        <v>2720</v>
      </c>
      <c r="C481" s="206">
        <v>13</v>
      </c>
      <c r="F481" s="208"/>
      <c r="G481" s="208"/>
      <c r="H481" s="208"/>
    </row>
    <row r="482" spans="2:8" s="207" customFormat="1" ht="15">
      <c r="B482" s="205" t="s">
        <v>2721</v>
      </c>
      <c r="C482" s="206">
        <v>10</v>
      </c>
      <c r="F482" s="208"/>
      <c r="G482" s="208"/>
      <c r="H482" s="208"/>
    </row>
    <row r="483" spans="2:8" s="207" customFormat="1" ht="15">
      <c r="B483" s="205" t="s">
        <v>2722</v>
      </c>
      <c r="C483" s="206">
        <v>3</v>
      </c>
      <c r="F483" s="208"/>
      <c r="G483" s="208"/>
      <c r="H483" s="208"/>
    </row>
    <row r="484" spans="2:8" s="207" customFormat="1" ht="15">
      <c r="B484" s="205" t="s">
        <v>2723</v>
      </c>
      <c r="C484" s="206">
        <v>11</v>
      </c>
      <c r="F484" s="208"/>
      <c r="G484" s="208"/>
      <c r="H484" s="208"/>
    </row>
    <row r="485" spans="2:8" s="207" customFormat="1" ht="15">
      <c r="B485" s="205" t="s">
        <v>2724</v>
      </c>
      <c r="C485" s="206">
        <v>1</v>
      </c>
      <c r="F485" s="208"/>
      <c r="G485" s="208"/>
      <c r="H485" s="208"/>
    </row>
    <row r="486" spans="2:8" s="207" customFormat="1" ht="15">
      <c r="B486" s="205" t="s">
        <v>2725</v>
      </c>
      <c r="C486" s="206">
        <v>7</v>
      </c>
      <c r="F486" s="208"/>
      <c r="G486" s="208"/>
      <c r="H486" s="208"/>
    </row>
    <row r="487" spans="2:8" s="207" customFormat="1" ht="15">
      <c r="B487" s="205" t="s">
        <v>2726</v>
      </c>
      <c r="C487" s="206">
        <v>15</v>
      </c>
      <c r="F487" s="208"/>
      <c r="G487" s="208"/>
      <c r="H487" s="208"/>
    </row>
    <row r="488" spans="2:8" s="207" customFormat="1" ht="15">
      <c r="B488" s="205" t="s">
        <v>2727</v>
      </c>
      <c r="C488" s="206">
        <v>25</v>
      </c>
      <c r="F488" s="208"/>
      <c r="G488" s="208"/>
      <c r="H488" s="208"/>
    </row>
    <row r="489" spans="2:8" s="207" customFormat="1" ht="15">
      <c r="B489" s="205" t="s">
        <v>2728</v>
      </c>
      <c r="C489" s="206">
        <v>2</v>
      </c>
      <c r="F489" s="208"/>
      <c r="G489" s="208"/>
      <c r="H489" s="208"/>
    </row>
    <row r="490" spans="2:8" s="207" customFormat="1" ht="15">
      <c r="B490" s="205" t="s">
        <v>2729</v>
      </c>
      <c r="C490" s="206">
        <v>10</v>
      </c>
      <c r="F490" s="208"/>
      <c r="G490" s="208"/>
      <c r="H490" s="208"/>
    </row>
    <row r="491" spans="2:8" s="207" customFormat="1" ht="15">
      <c r="B491" s="205" t="s">
        <v>2730</v>
      </c>
      <c r="C491" s="206">
        <v>3</v>
      </c>
      <c r="F491" s="208"/>
      <c r="G491" s="208"/>
      <c r="H491" s="208"/>
    </row>
    <row r="492" spans="2:8" s="207" customFormat="1" ht="15">
      <c r="B492" s="205" t="s">
        <v>2731</v>
      </c>
      <c r="C492" s="206">
        <v>3</v>
      </c>
      <c r="F492" s="208"/>
      <c r="G492" s="208"/>
      <c r="H492" s="208"/>
    </row>
    <row r="493" spans="2:8" s="207" customFormat="1" ht="15">
      <c r="B493" s="205" t="s">
        <v>2732</v>
      </c>
      <c r="C493" s="206">
        <v>9</v>
      </c>
      <c r="F493" s="208"/>
      <c r="G493" s="208"/>
      <c r="H493" s="208"/>
    </row>
    <row r="494" spans="2:8" s="207" customFormat="1" ht="15">
      <c r="B494" s="205" t="s">
        <v>2733</v>
      </c>
      <c r="C494" s="206">
        <v>9</v>
      </c>
      <c r="F494" s="208"/>
      <c r="G494" s="208"/>
      <c r="H494" s="208"/>
    </row>
    <row r="495" spans="2:8" s="207" customFormat="1" ht="15">
      <c r="B495" s="205" t="s">
        <v>2734</v>
      </c>
      <c r="C495" s="206">
        <v>9</v>
      </c>
      <c r="F495" s="208"/>
      <c r="G495" s="208"/>
      <c r="H495" s="208"/>
    </row>
    <row r="496" spans="2:8" s="207" customFormat="1" ht="15">
      <c r="B496" s="205" t="s">
        <v>2735</v>
      </c>
      <c r="C496" s="206">
        <v>8</v>
      </c>
      <c r="F496" s="208"/>
      <c r="G496" s="208"/>
      <c r="H496" s="208"/>
    </row>
    <row r="497" spans="2:8" s="207" customFormat="1" ht="15">
      <c r="B497" s="205" t="s">
        <v>2736</v>
      </c>
      <c r="C497" s="206">
        <v>10</v>
      </c>
      <c r="F497" s="208"/>
      <c r="G497" s="208"/>
      <c r="H497" s="208"/>
    </row>
    <row r="498" spans="2:8" s="207" customFormat="1" ht="15">
      <c r="B498" s="205" t="s">
        <v>2737</v>
      </c>
      <c r="C498" s="206">
        <v>9</v>
      </c>
      <c r="F498" s="208"/>
      <c r="G498" s="208"/>
      <c r="H498" s="208"/>
    </row>
    <row r="499" spans="2:8" s="207" customFormat="1" ht="15">
      <c r="B499" s="205" t="s">
        <v>2738</v>
      </c>
      <c r="C499" s="206">
        <v>9</v>
      </c>
      <c r="F499" s="208"/>
      <c r="G499" s="208"/>
      <c r="H499" s="208"/>
    </row>
    <row r="500" spans="2:8" s="207" customFormat="1" ht="15">
      <c r="B500" s="205" t="s">
        <v>2739</v>
      </c>
      <c r="C500" s="206">
        <v>17</v>
      </c>
      <c r="F500" s="208"/>
      <c r="G500" s="208"/>
      <c r="H500" s="208"/>
    </row>
    <row r="501" spans="2:8" s="207" customFormat="1" ht="15">
      <c r="B501" s="205" t="s">
        <v>2740</v>
      </c>
      <c r="C501" s="206">
        <v>10</v>
      </c>
      <c r="F501" s="208"/>
      <c r="G501" s="208"/>
      <c r="H501" s="208"/>
    </row>
    <row r="502" spans="2:8" s="207" customFormat="1" ht="15">
      <c r="B502" s="205" t="s">
        <v>2741</v>
      </c>
      <c r="C502" s="206">
        <v>18</v>
      </c>
      <c r="F502" s="208"/>
      <c r="G502" s="208"/>
      <c r="H502" s="208"/>
    </row>
    <row r="503" spans="2:8" s="207" customFormat="1" ht="15">
      <c r="B503" s="205" t="s">
        <v>2742</v>
      </c>
      <c r="C503" s="206">
        <v>22</v>
      </c>
      <c r="F503" s="208"/>
      <c r="G503" s="208"/>
      <c r="H503" s="208"/>
    </row>
    <row r="504" spans="2:8" s="207" customFormat="1" ht="15">
      <c r="B504" s="205" t="s">
        <v>2743</v>
      </c>
      <c r="C504" s="206">
        <v>5</v>
      </c>
      <c r="F504" s="208"/>
      <c r="G504" s="208"/>
      <c r="H504" s="208"/>
    </row>
    <row r="505" spans="2:8" s="207" customFormat="1" ht="15">
      <c r="B505" s="205" t="s">
        <v>2744</v>
      </c>
      <c r="C505" s="206">
        <v>7</v>
      </c>
      <c r="F505" s="208"/>
      <c r="G505" s="208"/>
      <c r="H505" s="208"/>
    </row>
    <row r="506" spans="2:8" s="207" customFormat="1" ht="15">
      <c r="B506" s="205" t="s">
        <v>2745</v>
      </c>
      <c r="C506" s="206">
        <v>2</v>
      </c>
      <c r="F506" s="208"/>
      <c r="G506" s="208"/>
      <c r="H506" s="208"/>
    </row>
    <row r="507" spans="2:8" s="207" customFormat="1" ht="15">
      <c r="B507" s="205" t="s">
        <v>2746</v>
      </c>
      <c r="C507" s="206">
        <v>5</v>
      </c>
      <c r="F507" s="208"/>
      <c r="G507" s="208"/>
      <c r="H507" s="208"/>
    </row>
    <row r="508" spans="2:8" s="207" customFormat="1" ht="15">
      <c r="B508" s="205" t="s">
        <v>2747</v>
      </c>
      <c r="C508" s="206">
        <v>11</v>
      </c>
      <c r="F508" s="208"/>
      <c r="G508" s="208"/>
      <c r="H508" s="208"/>
    </row>
    <row r="509" spans="2:8" s="207" customFormat="1" ht="15">
      <c r="B509" s="205" t="s">
        <v>2748</v>
      </c>
      <c r="C509" s="206">
        <v>31</v>
      </c>
      <c r="F509" s="208"/>
      <c r="G509" s="208"/>
      <c r="H509" s="208"/>
    </row>
    <row r="510" spans="2:8" s="207" customFormat="1" ht="15">
      <c r="B510" s="205" t="s">
        <v>2749</v>
      </c>
      <c r="C510" s="206">
        <v>1</v>
      </c>
      <c r="F510" s="208"/>
      <c r="G510" s="208"/>
      <c r="H510" s="208"/>
    </row>
    <row r="511" spans="2:8" s="207" customFormat="1" ht="15">
      <c r="B511" s="205" t="s">
        <v>2750</v>
      </c>
      <c r="C511" s="206">
        <v>5</v>
      </c>
      <c r="F511" s="208"/>
      <c r="G511" s="208"/>
      <c r="H511" s="208"/>
    </row>
    <row r="512" spans="2:8" s="207" customFormat="1" ht="15">
      <c r="B512" s="205" t="s">
        <v>2751</v>
      </c>
      <c r="C512" s="206">
        <v>4</v>
      </c>
      <c r="F512" s="208"/>
      <c r="G512" s="208"/>
      <c r="H512" s="208"/>
    </row>
    <row r="513" spans="2:8" s="207" customFormat="1" ht="15">
      <c r="B513" s="205" t="s">
        <v>2752</v>
      </c>
      <c r="C513" s="206">
        <v>8</v>
      </c>
      <c r="F513" s="208"/>
      <c r="G513" s="208"/>
      <c r="H513" s="208"/>
    </row>
    <row r="514" spans="2:8" s="207" customFormat="1" ht="15">
      <c r="B514" s="205" t="s">
        <v>2753</v>
      </c>
      <c r="C514" s="206">
        <v>16</v>
      </c>
      <c r="F514" s="208"/>
      <c r="G514" s="208"/>
      <c r="H514" s="208"/>
    </row>
    <row r="515" spans="2:8" s="207" customFormat="1" ht="15">
      <c r="B515" s="205" t="s">
        <v>2754</v>
      </c>
      <c r="C515" s="206">
        <v>7</v>
      </c>
      <c r="F515" s="208"/>
      <c r="G515" s="208"/>
      <c r="H515" s="208"/>
    </row>
    <row r="516" spans="2:8" s="207" customFormat="1" ht="15">
      <c r="B516" s="205" t="s">
        <v>2755</v>
      </c>
      <c r="C516" s="206">
        <v>3</v>
      </c>
      <c r="F516" s="208"/>
      <c r="G516" s="208"/>
      <c r="H516" s="208"/>
    </row>
    <row r="517" spans="2:8" s="207" customFormat="1" ht="15">
      <c r="B517" s="205" t="s">
        <v>2756</v>
      </c>
      <c r="C517" s="206">
        <v>2</v>
      </c>
      <c r="F517" s="208"/>
      <c r="G517" s="208"/>
      <c r="H517" s="208"/>
    </row>
    <row r="518" spans="2:8" s="207" customFormat="1" ht="15">
      <c r="B518" s="205" t="s">
        <v>2757</v>
      </c>
      <c r="C518" s="206">
        <v>19</v>
      </c>
      <c r="F518" s="208"/>
      <c r="G518" s="208"/>
      <c r="H518" s="208"/>
    </row>
    <row r="519" spans="2:8" s="207" customFormat="1" ht="15">
      <c r="B519" s="205" t="s">
        <v>2758</v>
      </c>
      <c r="C519" s="206">
        <v>19</v>
      </c>
      <c r="F519" s="208"/>
      <c r="G519" s="208"/>
      <c r="H519" s="208"/>
    </row>
    <row r="520" spans="2:8" s="207" customFormat="1" ht="15">
      <c r="B520" s="205" t="s">
        <v>2759</v>
      </c>
      <c r="C520" s="206">
        <v>4</v>
      </c>
      <c r="F520" s="208"/>
      <c r="G520" s="208"/>
      <c r="H520" s="208"/>
    </row>
    <row r="521" spans="2:8" s="207" customFormat="1" ht="15">
      <c r="B521" s="205" t="s">
        <v>2760</v>
      </c>
      <c r="C521" s="206">
        <v>7</v>
      </c>
      <c r="F521" s="208"/>
      <c r="G521" s="208"/>
      <c r="H521" s="208"/>
    </row>
    <row r="522" spans="2:8" s="207" customFormat="1" ht="15">
      <c r="B522" s="205" t="s">
        <v>2761</v>
      </c>
      <c r="C522" s="206">
        <v>12</v>
      </c>
      <c r="F522" s="208"/>
      <c r="G522" s="208"/>
      <c r="H522" s="208"/>
    </row>
    <row r="523" spans="2:8" s="207" customFormat="1" ht="15">
      <c r="B523" s="205" t="s">
        <v>2762</v>
      </c>
      <c r="C523" s="206">
        <v>12</v>
      </c>
      <c r="F523" s="208"/>
      <c r="G523" s="208"/>
      <c r="H523" s="208"/>
    </row>
    <row r="524" spans="2:8" s="207" customFormat="1" ht="15">
      <c r="B524" s="205" t="s">
        <v>2763</v>
      </c>
      <c r="C524" s="206">
        <v>3</v>
      </c>
      <c r="F524" s="208"/>
      <c r="G524" s="208"/>
      <c r="H524" s="208"/>
    </row>
    <row r="525" spans="2:8" s="207" customFormat="1" ht="15">
      <c r="B525" s="205" t="s">
        <v>2764</v>
      </c>
      <c r="C525" s="206">
        <v>11</v>
      </c>
      <c r="F525" s="208"/>
      <c r="G525" s="208"/>
      <c r="H525" s="208"/>
    </row>
    <row r="526" spans="2:8" s="207" customFormat="1" ht="15">
      <c r="B526" s="205" t="s">
        <v>2765</v>
      </c>
      <c r="C526" s="206">
        <v>4</v>
      </c>
      <c r="F526" s="208"/>
      <c r="G526" s="208"/>
      <c r="H526" s="208"/>
    </row>
    <row r="527" spans="2:8" s="207" customFormat="1" ht="15">
      <c r="B527" s="205" t="s">
        <v>2766</v>
      </c>
      <c r="C527" s="206">
        <v>10</v>
      </c>
      <c r="F527" s="208"/>
      <c r="G527" s="208"/>
      <c r="H527" s="208"/>
    </row>
    <row r="528" spans="2:8" s="207" customFormat="1" ht="15">
      <c r="B528" s="205" t="s">
        <v>2767</v>
      </c>
      <c r="C528" s="206">
        <v>8</v>
      </c>
      <c r="F528" s="208"/>
      <c r="G528" s="208"/>
      <c r="H528" s="208"/>
    </row>
    <row r="529" spans="2:8" s="207" customFormat="1" ht="15">
      <c r="B529" s="205" t="s">
        <v>2768</v>
      </c>
      <c r="C529" s="206">
        <v>5</v>
      </c>
      <c r="F529" s="208"/>
      <c r="G529" s="208"/>
      <c r="H529" s="208"/>
    </row>
    <row r="530" spans="2:8" s="207" customFormat="1" ht="15">
      <c r="B530" s="205" t="s">
        <v>2769</v>
      </c>
      <c r="C530" s="206">
        <v>3</v>
      </c>
      <c r="F530" s="208"/>
      <c r="G530" s="208"/>
      <c r="H530" s="208"/>
    </row>
    <row r="531" spans="2:8" s="207" customFormat="1" ht="15">
      <c r="B531" s="205" t="s">
        <v>2770</v>
      </c>
      <c r="C531" s="206">
        <v>4</v>
      </c>
      <c r="F531" s="208"/>
      <c r="G531" s="208"/>
      <c r="H531" s="208"/>
    </row>
    <row r="532" spans="2:8" s="207" customFormat="1" ht="15">
      <c r="B532" s="205" t="s">
        <v>2771</v>
      </c>
      <c r="C532" s="206">
        <v>5</v>
      </c>
      <c r="F532" s="208"/>
      <c r="G532" s="208"/>
      <c r="H532" s="208"/>
    </row>
    <row r="533" spans="2:8" s="207" customFormat="1" ht="15">
      <c r="B533" s="205" t="s">
        <v>2772</v>
      </c>
      <c r="C533" s="206">
        <v>6</v>
      </c>
      <c r="F533" s="208"/>
      <c r="G533" s="208"/>
      <c r="H533" s="208"/>
    </row>
    <row r="534" spans="2:8" s="207" customFormat="1" ht="15">
      <c r="B534" s="205" t="s">
        <v>2773</v>
      </c>
      <c r="C534" s="206">
        <v>7</v>
      </c>
      <c r="F534" s="208"/>
      <c r="G534" s="208"/>
      <c r="H534" s="208"/>
    </row>
    <row r="535" spans="2:8" s="207" customFormat="1" ht="15">
      <c r="B535" s="205" t="s">
        <v>2774</v>
      </c>
      <c r="C535" s="206">
        <v>4</v>
      </c>
      <c r="F535" s="208"/>
      <c r="G535" s="208"/>
      <c r="H535" s="208"/>
    </row>
    <row r="536" spans="2:8" s="207" customFormat="1" ht="15">
      <c r="B536" s="205" t="s">
        <v>2775</v>
      </c>
      <c r="C536" s="206">
        <v>11</v>
      </c>
      <c r="F536" s="208"/>
      <c r="G536" s="208"/>
      <c r="H536" s="208"/>
    </row>
    <row r="537" spans="2:8" s="207" customFormat="1" ht="15">
      <c r="B537" s="205" t="s">
        <v>2776</v>
      </c>
      <c r="C537" s="206">
        <v>5</v>
      </c>
      <c r="F537" s="208"/>
      <c r="G537" s="208"/>
      <c r="H537" s="208"/>
    </row>
    <row r="538" spans="2:8" s="207" customFormat="1" ht="15">
      <c r="B538" s="205" t="s">
        <v>2777</v>
      </c>
      <c r="C538" s="206">
        <v>6</v>
      </c>
      <c r="F538" s="208"/>
      <c r="G538" s="208"/>
      <c r="H538" s="208"/>
    </row>
    <row r="539" spans="2:8" s="207" customFormat="1" ht="15">
      <c r="B539" s="205" t="s">
        <v>2778</v>
      </c>
      <c r="C539" s="206">
        <v>17</v>
      </c>
      <c r="F539" s="208"/>
      <c r="G539" s="208"/>
      <c r="H539" s="208"/>
    </row>
    <row r="540" spans="2:8" s="207" customFormat="1" ht="15">
      <c r="B540" s="205" t="s">
        <v>2779</v>
      </c>
      <c r="C540" s="206">
        <v>26</v>
      </c>
      <c r="F540" s="208"/>
      <c r="G540" s="208"/>
      <c r="H540" s="208"/>
    </row>
    <row r="541" spans="2:8" s="207" customFormat="1" ht="15">
      <c r="B541" s="205" t="s">
        <v>2780</v>
      </c>
      <c r="C541" s="206">
        <v>6</v>
      </c>
      <c r="F541" s="208"/>
      <c r="G541" s="208"/>
      <c r="H541" s="208"/>
    </row>
    <row r="542" spans="2:8" s="207" customFormat="1" ht="15">
      <c r="B542" s="205" t="s">
        <v>2781</v>
      </c>
      <c r="C542" s="206">
        <v>7</v>
      </c>
      <c r="F542" s="208"/>
      <c r="G542" s="208"/>
      <c r="H542" s="208"/>
    </row>
    <row r="543" spans="2:8" s="207" customFormat="1" ht="15">
      <c r="B543" s="205" t="s">
        <v>2782</v>
      </c>
      <c r="C543" s="206">
        <v>17</v>
      </c>
      <c r="F543" s="208"/>
      <c r="G543" s="208"/>
      <c r="H543" s="208"/>
    </row>
    <row r="544" spans="2:8" s="207" customFormat="1" ht="15">
      <c r="B544" s="205" t="s">
        <v>2783</v>
      </c>
      <c r="C544" s="206">
        <v>17</v>
      </c>
      <c r="F544" s="208"/>
      <c r="G544" s="208"/>
      <c r="H544" s="208"/>
    </row>
    <row r="545" spans="2:8" s="207" customFormat="1" ht="15">
      <c r="B545" s="205" t="s">
        <v>2784</v>
      </c>
      <c r="C545" s="206">
        <v>2</v>
      </c>
      <c r="F545" s="208"/>
      <c r="G545" s="208"/>
      <c r="H545" s="208"/>
    </row>
    <row r="546" spans="2:8" s="207" customFormat="1" ht="15">
      <c r="B546" s="205" t="s">
        <v>2785</v>
      </c>
      <c r="C546" s="206">
        <v>11</v>
      </c>
      <c r="F546" s="208"/>
      <c r="G546" s="208"/>
      <c r="H546" s="208"/>
    </row>
    <row r="547" spans="2:8" s="207" customFormat="1" ht="15">
      <c r="B547" s="205" t="s">
        <v>2786</v>
      </c>
      <c r="C547" s="206">
        <v>11</v>
      </c>
      <c r="F547" s="208"/>
      <c r="G547" s="208"/>
      <c r="H547" s="208"/>
    </row>
    <row r="548" spans="2:8" s="207" customFormat="1" ht="15">
      <c r="B548" s="205" t="s">
        <v>2787</v>
      </c>
      <c r="C548" s="206">
        <v>11</v>
      </c>
      <c r="F548" s="208"/>
      <c r="G548" s="208"/>
      <c r="H548" s="208"/>
    </row>
    <row r="549" spans="2:8" s="207" customFormat="1" ht="15">
      <c r="B549" s="205" t="s">
        <v>2788</v>
      </c>
      <c r="C549" s="206">
        <v>6</v>
      </c>
      <c r="F549" s="208"/>
      <c r="G549" s="208"/>
      <c r="H549" s="208"/>
    </row>
    <row r="550" spans="2:8" s="207" customFormat="1" ht="15">
      <c r="B550" s="205" t="s">
        <v>2789</v>
      </c>
      <c r="C550" s="206">
        <v>18</v>
      </c>
      <c r="F550" s="208"/>
      <c r="G550" s="208"/>
      <c r="H550" s="208"/>
    </row>
    <row r="551" spans="2:8" s="207" customFormat="1" ht="15">
      <c r="B551" s="205" t="s">
        <v>2790</v>
      </c>
      <c r="C551" s="206">
        <v>14</v>
      </c>
      <c r="F551" s="208"/>
      <c r="G551" s="208"/>
      <c r="H551" s="208"/>
    </row>
    <row r="552" spans="2:8" s="207" customFormat="1" ht="15">
      <c r="B552" s="205" t="s">
        <v>2791</v>
      </c>
      <c r="C552" s="206">
        <v>8</v>
      </c>
      <c r="F552" s="208"/>
      <c r="G552" s="208"/>
      <c r="H552" s="208"/>
    </row>
    <row r="553" spans="2:8" s="207" customFormat="1" ht="15">
      <c r="B553" s="205" t="s">
        <v>2792</v>
      </c>
      <c r="C553" s="206">
        <v>3</v>
      </c>
      <c r="F553" s="208"/>
      <c r="G553" s="208"/>
      <c r="H553" s="208"/>
    </row>
    <row r="554" spans="2:8" s="207" customFormat="1" ht="15">
      <c r="B554" s="205" t="s">
        <v>2793</v>
      </c>
      <c r="C554" s="206">
        <v>9</v>
      </c>
      <c r="F554" s="208"/>
      <c r="G554" s="208"/>
      <c r="H554" s="208"/>
    </row>
    <row r="555" spans="2:8" s="207" customFormat="1" ht="15">
      <c r="B555" s="205" t="s">
        <v>2794</v>
      </c>
      <c r="C555" s="206">
        <v>2</v>
      </c>
      <c r="F555" s="208"/>
      <c r="G555" s="208"/>
      <c r="H555" s="208"/>
    </row>
    <row r="556" spans="2:8" s="207" customFormat="1" ht="15">
      <c r="B556" s="205" t="s">
        <v>2795</v>
      </c>
      <c r="C556" s="206">
        <v>6</v>
      </c>
      <c r="F556" s="208"/>
      <c r="G556" s="208"/>
      <c r="H556" s="208"/>
    </row>
    <row r="557" spans="2:8" s="207" customFormat="1" ht="15">
      <c r="B557" s="205" t="s">
        <v>2796</v>
      </c>
      <c r="C557" s="206">
        <v>6</v>
      </c>
      <c r="F557" s="208"/>
      <c r="G557" s="208"/>
      <c r="H557" s="208"/>
    </row>
    <row r="558" spans="2:8" s="207" customFormat="1" ht="15">
      <c r="B558" s="205" t="s">
        <v>2797</v>
      </c>
      <c r="C558" s="206">
        <v>5</v>
      </c>
      <c r="F558" s="208"/>
      <c r="G558" s="208"/>
      <c r="H558" s="208"/>
    </row>
    <row r="559" spans="2:8" s="207" customFormat="1" ht="15">
      <c r="B559" s="205" t="s">
        <v>2798</v>
      </c>
      <c r="C559" s="206">
        <v>3</v>
      </c>
      <c r="F559" s="208"/>
      <c r="G559" s="208"/>
      <c r="H559" s="208"/>
    </row>
    <row r="560" spans="2:8" s="207" customFormat="1" ht="15">
      <c r="B560" s="205" t="s">
        <v>2799</v>
      </c>
      <c r="C560" s="206">
        <v>15</v>
      </c>
      <c r="F560" s="208"/>
      <c r="G560" s="208"/>
      <c r="H560" s="208"/>
    </row>
    <row r="561" spans="2:8" s="207" customFormat="1" ht="15">
      <c r="B561" s="205" t="s">
        <v>2800</v>
      </c>
      <c r="C561" s="206">
        <v>15</v>
      </c>
      <c r="F561" s="208"/>
      <c r="G561" s="208"/>
      <c r="H561" s="208"/>
    </row>
    <row r="562" spans="2:8" s="207" customFormat="1" ht="15">
      <c r="B562" s="205" t="s">
        <v>2801</v>
      </c>
      <c r="C562" s="206">
        <v>14</v>
      </c>
      <c r="F562" s="208"/>
      <c r="G562" s="208"/>
      <c r="H562" s="208"/>
    </row>
    <row r="563" spans="2:8" s="207" customFormat="1" ht="15">
      <c r="B563" s="205" t="s">
        <v>2802</v>
      </c>
      <c r="C563" s="206">
        <v>18</v>
      </c>
      <c r="F563" s="208"/>
      <c r="G563" s="208"/>
      <c r="H563" s="208"/>
    </row>
    <row r="564" spans="2:8" s="207" customFormat="1" ht="15">
      <c r="B564" s="205" t="s">
        <v>2803</v>
      </c>
      <c r="C564" s="206">
        <v>2</v>
      </c>
      <c r="F564" s="208"/>
      <c r="G564" s="208"/>
      <c r="H564" s="208"/>
    </row>
    <row r="565" spans="2:8" s="207" customFormat="1" ht="15">
      <c r="B565" s="205" t="s">
        <v>2804</v>
      </c>
      <c r="C565" s="206">
        <v>2</v>
      </c>
      <c r="F565" s="208"/>
      <c r="G565" s="208"/>
      <c r="H565" s="208"/>
    </row>
    <row r="566" spans="2:8" s="207" customFormat="1" ht="15">
      <c r="B566" s="205" t="s">
        <v>2805</v>
      </c>
      <c r="C566" s="206">
        <v>22</v>
      </c>
      <c r="F566" s="208"/>
      <c r="G566" s="208"/>
      <c r="H566" s="208"/>
    </row>
    <row r="567" spans="2:8" s="207" customFormat="1" ht="15">
      <c r="B567" s="205" t="s">
        <v>2806</v>
      </c>
      <c r="C567" s="206">
        <v>8</v>
      </c>
      <c r="F567" s="208"/>
      <c r="G567" s="208"/>
      <c r="H567" s="208"/>
    </row>
    <row r="568" spans="2:8" s="207" customFormat="1" ht="15">
      <c r="B568" s="205" t="s">
        <v>2807</v>
      </c>
      <c r="C568" s="206">
        <v>16</v>
      </c>
      <c r="F568" s="208"/>
      <c r="G568" s="208"/>
      <c r="H568" s="208"/>
    </row>
    <row r="569" spans="2:8" s="207" customFormat="1" ht="15">
      <c r="B569" s="205" t="s">
        <v>2808</v>
      </c>
      <c r="C569" s="206">
        <v>8</v>
      </c>
      <c r="F569" s="208"/>
      <c r="G569" s="208"/>
      <c r="H569" s="208"/>
    </row>
    <row r="570" spans="2:8" s="207" customFormat="1" ht="15">
      <c r="B570" s="205" t="s">
        <v>2809</v>
      </c>
      <c r="C570" s="206">
        <v>7</v>
      </c>
      <c r="F570" s="208"/>
      <c r="G570" s="208"/>
      <c r="H570" s="208"/>
    </row>
    <row r="571" spans="2:8" s="207" customFormat="1" ht="15">
      <c r="B571" s="205" t="s">
        <v>2810</v>
      </c>
      <c r="C571" s="206">
        <v>7</v>
      </c>
      <c r="F571" s="208"/>
      <c r="G571" s="208"/>
      <c r="H571" s="208"/>
    </row>
    <row r="572" spans="2:8" s="207" customFormat="1" ht="15">
      <c r="B572" s="205" t="s">
        <v>2811</v>
      </c>
      <c r="C572" s="206">
        <v>12</v>
      </c>
      <c r="F572" s="208"/>
      <c r="G572" s="208"/>
      <c r="H572" s="208"/>
    </row>
    <row r="573" spans="2:8" s="207" customFormat="1" ht="15">
      <c r="B573" s="205" t="s">
        <v>2812</v>
      </c>
      <c r="C573" s="206">
        <v>11</v>
      </c>
      <c r="F573" s="208"/>
      <c r="G573" s="208"/>
      <c r="H573" s="208"/>
    </row>
    <row r="574" spans="2:8" s="207" customFormat="1" ht="15">
      <c r="B574" s="205" t="s">
        <v>2813</v>
      </c>
      <c r="C574" s="206">
        <v>6</v>
      </c>
      <c r="F574" s="208"/>
      <c r="G574" s="208"/>
      <c r="H574" s="208"/>
    </row>
    <row r="575" spans="2:8" s="207" customFormat="1" ht="15">
      <c r="B575" s="205" t="s">
        <v>2814</v>
      </c>
      <c r="C575" s="206">
        <v>4</v>
      </c>
      <c r="F575" s="208"/>
      <c r="G575" s="208"/>
      <c r="H575" s="208"/>
    </row>
    <row r="576" spans="2:8" s="207" customFormat="1" ht="15">
      <c r="B576" s="205" t="s">
        <v>2815</v>
      </c>
      <c r="C576" s="206">
        <v>22</v>
      </c>
      <c r="F576" s="208"/>
      <c r="G576" s="208"/>
      <c r="H576" s="208"/>
    </row>
    <row r="577" spans="2:8" s="207" customFormat="1" ht="15">
      <c r="B577" s="205" t="s">
        <v>2816</v>
      </c>
      <c r="C577" s="206">
        <v>8</v>
      </c>
      <c r="F577" s="208"/>
      <c r="G577" s="208"/>
      <c r="H577" s="208"/>
    </row>
    <row r="578" spans="2:8" s="207" customFormat="1" ht="15">
      <c r="B578" s="205" t="s">
        <v>2817</v>
      </c>
      <c r="C578" s="206">
        <v>18</v>
      </c>
      <c r="F578" s="208"/>
      <c r="G578" s="208"/>
      <c r="H578" s="208"/>
    </row>
    <row r="579" spans="2:8" s="207" customFormat="1" ht="15">
      <c r="B579" s="205" t="s">
        <v>2818</v>
      </c>
      <c r="C579" s="206">
        <v>6</v>
      </c>
      <c r="F579" s="208"/>
      <c r="G579" s="208"/>
      <c r="H579" s="208"/>
    </row>
    <row r="580" spans="2:8" s="207" customFormat="1" ht="15">
      <c r="B580" s="205" t="s">
        <v>2819</v>
      </c>
      <c r="C580" s="206">
        <v>16</v>
      </c>
      <c r="F580" s="208"/>
      <c r="G580" s="208"/>
      <c r="H580" s="208"/>
    </row>
    <row r="581" spans="2:8" s="207" customFormat="1" ht="15">
      <c r="B581" s="205" t="s">
        <v>2820</v>
      </c>
      <c r="C581" s="206">
        <v>11</v>
      </c>
      <c r="F581" s="208"/>
      <c r="G581" s="208"/>
      <c r="H581" s="208"/>
    </row>
    <row r="582" spans="2:8" s="207" customFormat="1" ht="15">
      <c r="B582" s="205" t="s">
        <v>2821</v>
      </c>
      <c r="C582" s="206">
        <v>20</v>
      </c>
      <c r="F582" s="208"/>
      <c r="G582" s="208"/>
      <c r="H582" s="208"/>
    </row>
    <row r="583" spans="2:8" s="207" customFormat="1" ht="15">
      <c r="B583" s="205" t="s">
        <v>2822</v>
      </c>
      <c r="C583" s="206">
        <v>13</v>
      </c>
      <c r="F583" s="208"/>
      <c r="G583" s="208"/>
      <c r="H583" s="208"/>
    </row>
    <row r="584" spans="2:8" s="207" customFormat="1" ht="15">
      <c r="B584" s="205" t="s">
        <v>2823</v>
      </c>
      <c r="C584" s="206">
        <v>24</v>
      </c>
      <c r="F584" s="208"/>
      <c r="G584" s="208"/>
      <c r="H584" s="208"/>
    </row>
    <row r="585" spans="2:8" s="207" customFormat="1" ht="15">
      <c r="B585" s="205" t="s">
        <v>2824</v>
      </c>
      <c r="C585" s="206">
        <v>11</v>
      </c>
      <c r="F585" s="208"/>
      <c r="G585" s="208"/>
      <c r="H585" s="208"/>
    </row>
    <row r="586" spans="2:8" s="207" customFormat="1" ht="15">
      <c r="B586" s="205" t="s">
        <v>2825</v>
      </c>
      <c r="C586" s="206">
        <v>13</v>
      </c>
      <c r="F586" s="208"/>
      <c r="G586" s="208"/>
      <c r="H586" s="208"/>
    </row>
    <row r="587" spans="2:8" s="207" customFormat="1" ht="15">
      <c r="B587" s="205" t="s">
        <v>2826</v>
      </c>
      <c r="C587" s="206">
        <v>8</v>
      </c>
      <c r="F587" s="208"/>
      <c r="G587" s="208"/>
      <c r="H587" s="208"/>
    </row>
    <row r="588" spans="2:8" s="207" customFormat="1" ht="15">
      <c r="B588" s="209" t="s">
        <v>2684</v>
      </c>
      <c r="C588" s="210">
        <v>4</v>
      </c>
      <c r="F588" s="208"/>
      <c r="G588" s="208"/>
      <c r="H588" s="208"/>
    </row>
    <row r="589" spans="2:8" s="207" customFormat="1" ht="15">
      <c r="B589" s="209" t="s">
        <v>2827</v>
      </c>
      <c r="C589" s="210">
        <v>1</v>
      </c>
      <c r="F589" s="208"/>
      <c r="G589" s="208"/>
      <c r="H589" s="208"/>
    </row>
    <row r="590" spans="2:8" s="207" customFormat="1" ht="15">
      <c r="B590" s="209" t="s">
        <v>2686</v>
      </c>
      <c r="C590" s="210">
        <v>2</v>
      </c>
      <c r="F590" s="208"/>
      <c r="G590" s="208"/>
      <c r="H590" s="208"/>
    </row>
    <row r="591" spans="2:8" s="207" customFormat="1" ht="15">
      <c r="B591" s="209" t="s">
        <v>2828</v>
      </c>
      <c r="C591" s="210">
        <v>1</v>
      </c>
      <c r="F591" s="208"/>
      <c r="G591" s="208"/>
      <c r="H591" s="208"/>
    </row>
    <row r="592" spans="2:8" s="207" customFormat="1" ht="15">
      <c r="B592" s="209" t="s">
        <v>2689</v>
      </c>
      <c r="C592" s="210">
        <v>6</v>
      </c>
      <c r="F592" s="208"/>
      <c r="G592" s="208"/>
      <c r="H592" s="208"/>
    </row>
    <row r="593" spans="2:8" s="207" customFormat="1" ht="15">
      <c r="B593" s="209" t="s">
        <v>2829</v>
      </c>
      <c r="C593" s="210">
        <v>5</v>
      </c>
      <c r="F593" s="208"/>
      <c r="G593" s="208"/>
      <c r="H593" s="208"/>
    </row>
    <row r="594" spans="2:8" s="207" customFormat="1" ht="15">
      <c r="B594" s="209" t="s">
        <v>2830</v>
      </c>
      <c r="C594" s="210">
        <v>3</v>
      </c>
      <c r="F594" s="208"/>
      <c r="G594" s="208"/>
      <c r="H594" s="208"/>
    </row>
    <row r="595" spans="2:8" s="207" customFormat="1" ht="15">
      <c r="B595" s="209" t="s">
        <v>2831</v>
      </c>
      <c r="C595" s="210">
        <v>1</v>
      </c>
      <c r="F595" s="208"/>
      <c r="G595" s="208"/>
      <c r="H595" s="208"/>
    </row>
    <row r="596" spans="2:8" s="207" customFormat="1" ht="15">
      <c r="B596" s="209" t="s">
        <v>2832</v>
      </c>
      <c r="C596" s="210">
        <v>16</v>
      </c>
      <c r="F596" s="208"/>
      <c r="G596" s="208"/>
      <c r="H596" s="208"/>
    </row>
    <row r="597" spans="2:8" s="207" customFormat="1" ht="15">
      <c r="B597" s="209" t="s">
        <v>2833</v>
      </c>
      <c r="C597" s="210">
        <v>8</v>
      </c>
      <c r="F597" s="208"/>
      <c r="G597" s="208"/>
      <c r="H597" s="208"/>
    </row>
    <row r="598" spans="2:8" s="207" customFormat="1" ht="15">
      <c r="B598" s="209" t="s">
        <v>2695</v>
      </c>
      <c r="C598" s="210">
        <v>1</v>
      </c>
      <c r="F598" s="208"/>
      <c r="G598" s="208"/>
      <c r="H598" s="208"/>
    </row>
    <row r="599" spans="2:8" s="207" customFormat="1" ht="15">
      <c r="B599" s="209" t="s">
        <v>2834</v>
      </c>
      <c r="C599" s="210">
        <v>2</v>
      </c>
      <c r="F599" s="208"/>
      <c r="G599" s="208"/>
      <c r="H599" s="208"/>
    </row>
    <row r="600" spans="2:8" s="207" customFormat="1" ht="15">
      <c r="B600" s="209" t="s">
        <v>2835</v>
      </c>
      <c r="C600" s="210">
        <v>1</v>
      </c>
      <c r="F600" s="208"/>
      <c r="G600" s="208"/>
      <c r="H600" s="208"/>
    </row>
    <row r="601" spans="2:8" s="207" customFormat="1" ht="15">
      <c r="B601" s="209" t="s">
        <v>2836</v>
      </c>
      <c r="C601" s="210">
        <v>3</v>
      </c>
      <c r="F601" s="208"/>
      <c r="G601" s="208"/>
      <c r="H601" s="208"/>
    </row>
    <row r="602" spans="2:8" s="207" customFormat="1" ht="15">
      <c r="B602" s="209" t="s">
        <v>2837</v>
      </c>
      <c r="C602" s="210">
        <v>2</v>
      </c>
      <c r="F602" s="208"/>
      <c r="G602" s="208"/>
      <c r="H602" s="208"/>
    </row>
    <row r="603" spans="2:8" s="207" customFormat="1" ht="15">
      <c r="B603" s="209" t="s">
        <v>2838</v>
      </c>
      <c r="C603" s="210">
        <v>4</v>
      </c>
      <c r="F603" s="208"/>
      <c r="G603" s="208"/>
      <c r="H603" s="208"/>
    </row>
    <row r="604" spans="2:8" s="207" customFormat="1" ht="15">
      <c r="B604" s="209" t="s">
        <v>2839</v>
      </c>
      <c r="C604" s="210">
        <v>18</v>
      </c>
      <c r="F604" s="208"/>
      <c r="G604" s="208"/>
      <c r="H604" s="208"/>
    </row>
    <row r="605" spans="2:8" s="207" customFormat="1" ht="15">
      <c r="B605" s="209" t="s">
        <v>2840</v>
      </c>
      <c r="C605" s="210">
        <v>14</v>
      </c>
      <c r="F605" s="208"/>
      <c r="G605" s="208"/>
      <c r="H605" s="208"/>
    </row>
    <row r="606" spans="2:8" s="207" customFormat="1" ht="15">
      <c r="B606" s="209" t="s">
        <v>2841</v>
      </c>
      <c r="C606" s="210">
        <v>14</v>
      </c>
      <c r="F606" s="208"/>
      <c r="G606" s="208"/>
      <c r="H606" s="208"/>
    </row>
    <row r="607" spans="2:8" s="207" customFormat="1" ht="15">
      <c r="B607" s="209" t="s">
        <v>2842</v>
      </c>
      <c r="C607" s="210">
        <v>10</v>
      </c>
      <c r="F607" s="208"/>
      <c r="G607" s="208"/>
      <c r="H607" s="208"/>
    </row>
    <row r="608" spans="2:8" s="207" customFormat="1" ht="15">
      <c r="B608" s="209" t="s">
        <v>2843</v>
      </c>
      <c r="C608" s="210">
        <v>1</v>
      </c>
      <c r="F608" s="208"/>
      <c r="G608" s="208"/>
      <c r="H608" s="208"/>
    </row>
    <row r="609" spans="2:8" s="207" customFormat="1" ht="15">
      <c r="B609" s="209" t="s">
        <v>2705</v>
      </c>
      <c r="C609" s="210">
        <v>9</v>
      </c>
      <c r="F609" s="208"/>
      <c r="G609" s="208"/>
      <c r="H609" s="208"/>
    </row>
    <row r="610" spans="2:8" s="207" customFormat="1" ht="15">
      <c r="B610" s="209" t="s">
        <v>2707</v>
      </c>
      <c r="C610" s="210">
        <v>1</v>
      </c>
      <c r="F610" s="208"/>
      <c r="G610" s="208"/>
      <c r="H610" s="208"/>
    </row>
    <row r="611" spans="2:8" s="207" customFormat="1" ht="15">
      <c r="B611" s="209" t="s">
        <v>2844</v>
      </c>
      <c r="C611" s="210">
        <v>4</v>
      </c>
      <c r="F611" s="208"/>
      <c r="G611" s="208"/>
      <c r="H611" s="208"/>
    </row>
    <row r="612" spans="2:8" s="207" customFormat="1" ht="15">
      <c r="B612" s="209" t="s">
        <v>2845</v>
      </c>
      <c r="C612" s="210">
        <v>4</v>
      </c>
      <c r="F612" s="208"/>
      <c r="G612" s="208"/>
      <c r="H612" s="208"/>
    </row>
    <row r="613" spans="2:8" s="207" customFormat="1" ht="15">
      <c r="B613" s="209" t="s">
        <v>2846</v>
      </c>
      <c r="C613" s="210">
        <v>1</v>
      </c>
      <c r="F613" s="208"/>
      <c r="G613" s="208"/>
      <c r="H613" s="208"/>
    </row>
    <row r="614" spans="2:8" s="207" customFormat="1" ht="15">
      <c r="B614" s="209" t="s">
        <v>2847</v>
      </c>
      <c r="C614" s="210">
        <v>9</v>
      </c>
      <c r="F614" s="208"/>
      <c r="G614" s="208"/>
      <c r="H614" s="208"/>
    </row>
    <row r="615" spans="2:8" s="207" customFormat="1" ht="15">
      <c r="B615" s="209" t="s">
        <v>2848</v>
      </c>
      <c r="C615" s="210">
        <v>3</v>
      </c>
      <c r="F615" s="208"/>
      <c r="G615" s="208"/>
      <c r="H615" s="208"/>
    </row>
    <row r="616" spans="2:8" s="207" customFormat="1" ht="15">
      <c r="B616" s="209" t="s">
        <v>2849</v>
      </c>
      <c r="C616" s="210">
        <v>5</v>
      </c>
      <c r="F616" s="208"/>
      <c r="G616" s="208"/>
      <c r="H616" s="208"/>
    </row>
    <row r="617" spans="2:8" s="207" customFormat="1" ht="15">
      <c r="B617" s="209" t="s">
        <v>2850</v>
      </c>
      <c r="C617" s="210">
        <v>12</v>
      </c>
      <c r="F617" s="208"/>
      <c r="G617" s="208"/>
      <c r="H617" s="208"/>
    </row>
    <row r="618" spans="2:8" s="207" customFormat="1" ht="15">
      <c r="B618" s="209" t="s">
        <v>2851</v>
      </c>
      <c r="C618" s="210">
        <v>3</v>
      </c>
      <c r="F618" s="208"/>
      <c r="G618" s="208"/>
      <c r="H618" s="208"/>
    </row>
    <row r="619" spans="2:8" s="207" customFormat="1" ht="15">
      <c r="B619" s="209" t="s">
        <v>2852</v>
      </c>
      <c r="C619" s="210">
        <v>6</v>
      </c>
      <c r="F619" s="208"/>
      <c r="G619" s="208"/>
      <c r="H619" s="208"/>
    </row>
    <row r="620" spans="2:8" s="207" customFormat="1" ht="15">
      <c r="B620" s="209" t="s">
        <v>2853</v>
      </c>
      <c r="C620" s="210">
        <v>1</v>
      </c>
      <c r="F620" s="208"/>
      <c r="G620" s="208"/>
      <c r="H620" s="208"/>
    </row>
    <row r="621" spans="2:8" s="207" customFormat="1" ht="15">
      <c r="B621" s="209" t="s">
        <v>2717</v>
      </c>
      <c r="C621" s="210">
        <v>12</v>
      </c>
      <c r="F621" s="208"/>
      <c r="G621" s="208"/>
      <c r="H621" s="208"/>
    </row>
    <row r="622" spans="2:8" s="207" customFormat="1" ht="15">
      <c r="B622" s="209" t="s">
        <v>2854</v>
      </c>
      <c r="C622" s="210">
        <v>11</v>
      </c>
      <c r="F622" s="208"/>
      <c r="G622" s="208"/>
      <c r="H622" s="208"/>
    </row>
    <row r="623" spans="2:8" s="207" customFormat="1" ht="15">
      <c r="B623" s="209" t="s">
        <v>2855</v>
      </c>
      <c r="C623" s="210">
        <v>1</v>
      </c>
      <c r="F623" s="208"/>
      <c r="G623" s="208"/>
      <c r="H623" s="208"/>
    </row>
    <row r="624" spans="2:8" s="207" customFormat="1" ht="15">
      <c r="B624" s="209" t="s">
        <v>2856</v>
      </c>
      <c r="C624" s="210">
        <v>3</v>
      </c>
      <c r="F624" s="208"/>
      <c r="G624" s="208"/>
      <c r="H624" s="208"/>
    </row>
    <row r="625" spans="2:8" s="207" customFormat="1" ht="15">
      <c r="B625" s="209" t="s">
        <v>2857</v>
      </c>
      <c r="C625" s="210">
        <v>4</v>
      </c>
      <c r="F625" s="208"/>
      <c r="G625" s="208"/>
      <c r="H625" s="208"/>
    </row>
    <row r="626" spans="2:8" s="207" customFormat="1" ht="15">
      <c r="B626" s="209" t="s">
        <v>2858</v>
      </c>
      <c r="C626" s="210">
        <v>9</v>
      </c>
      <c r="F626" s="208"/>
      <c r="G626" s="208"/>
      <c r="H626" s="208"/>
    </row>
    <row r="627" spans="2:8" s="207" customFormat="1" ht="15">
      <c r="B627" s="209" t="s">
        <v>2859</v>
      </c>
      <c r="C627" s="210">
        <v>2</v>
      </c>
      <c r="F627" s="208"/>
      <c r="G627" s="208"/>
      <c r="H627" s="208"/>
    </row>
    <row r="628" spans="2:8" s="207" customFormat="1" ht="15">
      <c r="B628" s="209" t="s">
        <v>2860</v>
      </c>
      <c r="C628" s="210">
        <v>6</v>
      </c>
      <c r="F628" s="208"/>
      <c r="G628" s="208"/>
      <c r="H628" s="208"/>
    </row>
    <row r="629" spans="2:8" s="207" customFormat="1" ht="15">
      <c r="B629" s="209" t="s">
        <v>2861</v>
      </c>
      <c r="C629" s="210">
        <v>1</v>
      </c>
      <c r="F629" s="208"/>
      <c r="G629" s="208"/>
      <c r="H629" s="208"/>
    </row>
    <row r="630" spans="2:8" s="207" customFormat="1" ht="15">
      <c r="B630" s="209" t="s">
        <v>2862</v>
      </c>
      <c r="C630" s="210">
        <v>5</v>
      </c>
      <c r="F630" s="208"/>
      <c r="G630" s="208"/>
      <c r="H630" s="208"/>
    </row>
    <row r="631" spans="2:8" s="207" customFormat="1" ht="15">
      <c r="B631" s="209" t="s">
        <v>2725</v>
      </c>
      <c r="C631" s="210">
        <v>8</v>
      </c>
      <c r="F631" s="208"/>
      <c r="G631" s="208"/>
      <c r="H631" s="208"/>
    </row>
    <row r="632" spans="2:8" s="207" customFormat="1" ht="15">
      <c r="B632" s="209" t="s">
        <v>2863</v>
      </c>
      <c r="C632" s="210">
        <v>18</v>
      </c>
      <c r="F632" s="208"/>
      <c r="G632" s="208"/>
      <c r="H632" s="208"/>
    </row>
    <row r="633" spans="2:8" s="207" customFormat="1" ht="15">
      <c r="B633" s="209" t="s">
        <v>2864</v>
      </c>
      <c r="C633" s="210">
        <v>2</v>
      </c>
      <c r="F633" s="208"/>
      <c r="G633" s="208"/>
      <c r="H633" s="208"/>
    </row>
    <row r="634" spans="2:8" s="207" customFormat="1" ht="15">
      <c r="B634" s="209" t="s">
        <v>2865</v>
      </c>
      <c r="C634" s="210">
        <v>4</v>
      </c>
      <c r="F634" s="208"/>
      <c r="G634" s="208"/>
      <c r="H634" s="208"/>
    </row>
    <row r="635" spans="2:8" s="207" customFormat="1" ht="15">
      <c r="B635" s="209" t="s">
        <v>2866</v>
      </c>
      <c r="C635" s="210">
        <v>2</v>
      </c>
      <c r="F635" s="208"/>
      <c r="G635" s="208"/>
      <c r="H635" s="208"/>
    </row>
    <row r="636" spans="2:8" s="207" customFormat="1" ht="15">
      <c r="B636" s="209" t="s">
        <v>2867</v>
      </c>
      <c r="C636" s="210">
        <v>3</v>
      </c>
      <c r="F636" s="208"/>
      <c r="G636" s="208"/>
      <c r="H636" s="208"/>
    </row>
    <row r="637" spans="2:8" s="207" customFormat="1" ht="15">
      <c r="B637" s="209" t="s">
        <v>2868</v>
      </c>
      <c r="C637" s="210">
        <v>5</v>
      </c>
      <c r="F637" s="208"/>
      <c r="G637" s="208"/>
      <c r="H637" s="208"/>
    </row>
    <row r="638" spans="2:8" s="207" customFormat="1" ht="15">
      <c r="B638" s="209" t="s">
        <v>2733</v>
      </c>
      <c r="C638" s="210">
        <v>5</v>
      </c>
      <c r="F638" s="208"/>
      <c r="G638" s="208"/>
      <c r="H638" s="208"/>
    </row>
    <row r="639" spans="2:8" s="207" customFormat="1" ht="15">
      <c r="B639" s="209" t="s">
        <v>2869</v>
      </c>
      <c r="C639" s="210">
        <v>2</v>
      </c>
      <c r="F639" s="208"/>
      <c r="G639" s="208"/>
      <c r="H639" s="208"/>
    </row>
    <row r="640" spans="2:8" s="207" customFormat="1" ht="15">
      <c r="B640" s="209" t="s">
        <v>2735</v>
      </c>
      <c r="C640" s="210">
        <v>15</v>
      </c>
      <c r="F640" s="208"/>
      <c r="G640" s="208"/>
      <c r="H640" s="208"/>
    </row>
    <row r="641" spans="2:8" s="207" customFormat="1" ht="15">
      <c r="B641" s="209" t="s">
        <v>2870</v>
      </c>
      <c r="C641" s="210">
        <v>12</v>
      </c>
      <c r="F641" s="208"/>
      <c r="G641" s="208"/>
      <c r="H641" s="208"/>
    </row>
    <row r="642" spans="2:8" s="207" customFormat="1" ht="15">
      <c r="B642" s="209" t="s">
        <v>2871</v>
      </c>
      <c r="C642" s="210">
        <v>2</v>
      </c>
      <c r="F642" s="208"/>
      <c r="G642" s="208"/>
      <c r="H642" s="208"/>
    </row>
    <row r="643" spans="2:8" s="207" customFormat="1" ht="15">
      <c r="B643" s="209" t="s">
        <v>2872</v>
      </c>
      <c r="C643" s="210">
        <v>1</v>
      </c>
      <c r="F643" s="208"/>
      <c r="G643" s="208"/>
      <c r="H643" s="208"/>
    </row>
    <row r="644" spans="2:8" s="207" customFormat="1" ht="15">
      <c r="B644" s="209" t="s">
        <v>2873</v>
      </c>
      <c r="C644" s="210">
        <v>9</v>
      </c>
      <c r="F644" s="208"/>
      <c r="G644" s="208"/>
      <c r="H644" s="208"/>
    </row>
    <row r="645" spans="2:8" s="207" customFormat="1" ht="15">
      <c r="B645" s="209" t="s">
        <v>2874</v>
      </c>
      <c r="C645" s="210">
        <v>4</v>
      </c>
      <c r="F645" s="208"/>
      <c r="G645" s="208"/>
      <c r="H645" s="208"/>
    </row>
    <row r="646" spans="2:8" s="207" customFormat="1" ht="15">
      <c r="B646" s="209" t="s">
        <v>2875</v>
      </c>
      <c r="C646" s="210">
        <v>3</v>
      </c>
      <c r="F646" s="208"/>
      <c r="G646" s="208"/>
      <c r="H646" s="208"/>
    </row>
    <row r="647" spans="2:8" s="207" customFormat="1" ht="15">
      <c r="B647" s="209" t="s">
        <v>2876</v>
      </c>
      <c r="C647" s="210">
        <v>1</v>
      </c>
      <c r="F647" s="208"/>
      <c r="G647" s="208"/>
      <c r="H647" s="208"/>
    </row>
    <row r="648" spans="2:8" s="207" customFormat="1" ht="15">
      <c r="B648" s="209" t="s">
        <v>2877</v>
      </c>
      <c r="C648" s="210">
        <v>10</v>
      </c>
      <c r="F648" s="208"/>
      <c r="G648" s="208"/>
      <c r="H648" s="208"/>
    </row>
    <row r="649" spans="2:8" s="207" customFormat="1" ht="15">
      <c r="B649" s="209" t="s">
        <v>2878</v>
      </c>
      <c r="C649" s="210">
        <v>1</v>
      </c>
      <c r="F649" s="208"/>
      <c r="G649" s="208"/>
      <c r="H649" s="208"/>
    </row>
    <row r="650" spans="2:8" s="207" customFormat="1" ht="15">
      <c r="B650" s="209" t="s">
        <v>2879</v>
      </c>
      <c r="C650" s="210">
        <v>1</v>
      </c>
      <c r="F650" s="208"/>
      <c r="G650" s="208"/>
      <c r="H650" s="208"/>
    </row>
    <row r="651" spans="2:8" s="207" customFormat="1" ht="15">
      <c r="B651" s="209" t="s">
        <v>2880</v>
      </c>
      <c r="C651" s="210">
        <v>8</v>
      </c>
      <c r="F651" s="208"/>
      <c r="G651" s="208"/>
      <c r="H651" s="208"/>
    </row>
    <row r="652" spans="2:8" s="207" customFormat="1" ht="15">
      <c r="B652" s="209" t="s">
        <v>2881</v>
      </c>
      <c r="C652" s="210">
        <v>5</v>
      </c>
      <c r="F652" s="208"/>
      <c r="G652" s="208"/>
      <c r="H652" s="208"/>
    </row>
    <row r="653" spans="2:8" s="207" customFormat="1" ht="15">
      <c r="B653" s="209" t="s">
        <v>2882</v>
      </c>
      <c r="C653" s="210">
        <v>15</v>
      </c>
      <c r="F653" s="208"/>
      <c r="G653" s="208"/>
      <c r="H653" s="208"/>
    </row>
    <row r="654" spans="2:8" s="207" customFormat="1" ht="15">
      <c r="B654" s="209" t="s">
        <v>2883</v>
      </c>
      <c r="C654" s="210">
        <v>10</v>
      </c>
      <c r="F654" s="208"/>
      <c r="G654" s="208"/>
      <c r="H654" s="208"/>
    </row>
    <row r="655" spans="2:8" s="207" customFormat="1" ht="15">
      <c r="B655" s="209" t="s">
        <v>2746</v>
      </c>
      <c r="C655" s="210">
        <v>1</v>
      </c>
      <c r="F655" s="208"/>
      <c r="G655" s="208"/>
      <c r="H655" s="208"/>
    </row>
    <row r="656" spans="2:8" s="207" customFormat="1" ht="15">
      <c r="B656" s="209" t="s">
        <v>2884</v>
      </c>
      <c r="C656" s="210">
        <v>3</v>
      </c>
      <c r="F656" s="208"/>
      <c r="G656" s="208"/>
      <c r="H656" s="208"/>
    </row>
    <row r="657" spans="2:8" s="207" customFormat="1" ht="15">
      <c r="B657" s="209" t="s">
        <v>2885</v>
      </c>
      <c r="C657" s="210">
        <v>13</v>
      </c>
      <c r="F657" s="208"/>
      <c r="G657" s="208"/>
      <c r="H657" s="208"/>
    </row>
    <row r="658" spans="2:8" s="207" customFormat="1" ht="15">
      <c r="B658" s="209" t="s">
        <v>2886</v>
      </c>
      <c r="C658" s="210">
        <v>1</v>
      </c>
      <c r="F658" s="208"/>
      <c r="G658" s="208"/>
      <c r="H658" s="208"/>
    </row>
    <row r="659" spans="2:8" s="207" customFormat="1" ht="15">
      <c r="B659" s="209" t="s">
        <v>2887</v>
      </c>
      <c r="C659" s="210">
        <v>1</v>
      </c>
      <c r="F659" s="208"/>
      <c r="G659" s="208"/>
      <c r="H659" s="208"/>
    </row>
    <row r="660" spans="2:8" s="207" customFormat="1" ht="15">
      <c r="B660" s="209" t="s">
        <v>2888</v>
      </c>
      <c r="C660" s="210">
        <v>4</v>
      </c>
      <c r="F660" s="208"/>
      <c r="G660" s="208"/>
      <c r="H660" s="208"/>
    </row>
    <row r="661" spans="2:8" s="207" customFormat="1" ht="15">
      <c r="B661" s="209" t="s">
        <v>2751</v>
      </c>
      <c r="C661" s="210">
        <v>6</v>
      </c>
      <c r="F661" s="208"/>
      <c r="G661" s="208"/>
      <c r="H661" s="208"/>
    </row>
    <row r="662" spans="2:8" s="207" customFormat="1" ht="15">
      <c r="B662" s="209" t="s">
        <v>2889</v>
      </c>
      <c r="C662" s="210">
        <v>2</v>
      </c>
      <c r="F662" s="208"/>
      <c r="G662" s="208"/>
      <c r="H662" s="208"/>
    </row>
    <row r="663" spans="2:8" s="207" customFormat="1" ht="15">
      <c r="B663" s="209" t="s">
        <v>2890</v>
      </c>
      <c r="C663" s="210">
        <v>3</v>
      </c>
      <c r="F663" s="208"/>
      <c r="G663" s="208"/>
      <c r="H663" s="208"/>
    </row>
    <row r="664" spans="2:8" s="207" customFormat="1" ht="15">
      <c r="B664" s="209" t="s">
        <v>2891</v>
      </c>
      <c r="C664" s="210">
        <v>5</v>
      </c>
      <c r="F664" s="208"/>
      <c r="G664" s="208"/>
      <c r="H664" s="208"/>
    </row>
    <row r="665" spans="2:8" s="207" customFormat="1" ht="15">
      <c r="B665" s="209" t="s">
        <v>2892</v>
      </c>
      <c r="C665" s="210">
        <v>12</v>
      </c>
      <c r="F665" s="208"/>
      <c r="G665" s="208"/>
      <c r="H665" s="208"/>
    </row>
    <row r="666" spans="2:8" s="207" customFormat="1" ht="15">
      <c r="B666" s="209" t="s">
        <v>2893</v>
      </c>
      <c r="C666" s="210">
        <v>9</v>
      </c>
      <c r="F666" s="208"/>
      <c r="G666" s="208"/>
      <c r="H666" s="208"/>
    </row>
    <row r="667" spans="2:8" s="207" customFormat="1" ht="15">
      <c r="B667" s="209" t="s">
        <v>2755</v>
      </c>
      <c r="C667" s="210">
        <v>4</v>
      </c>
      <c r="F667" s="208"/>
      <c r="G667" s="208"/>
      <c r="H667" s="208"/>
    </row>
    <row r="668" spans="2:8" s="207" customFormat="1" ht="15">
      <c r="B668" s="209" t="s">
        <v>2894</v>
      </c>
      <c r="C668" s="210">
        <v>5</v>
      </c>
      <c r="F668" s="208"/>
      <c r="G668" s="208"/>
      <c r="H668" s="208"/>
    </row>
    <row r="669" spans="2:8" s="207" customFormat="1" ht="15">
      <c r="B669" s="209" t="s">
        <v>2895</v>
      </c>
      <c r="C669" s="210">
        <v>5</v>
      </c>
      <c r="F669" s="208"/>
      <c r="G669" s="208"/>
      <c r="H669" s="208"/>
    </row>
    <row r="670" spans="2:8" s="207" customFormat="1" ht="15">
      <c r="B670" s="209" t="s">
        <v>2896</v>
      </c>
      <c r="C670" s="210">
        <v>1</v>
      </c>
      <c r="F670" s="208"/>
      <c r="G670" s="208"/>
      <c r="H670" s="208"/>
    </row>
    <row r="671" spans="2:8" s="207" customFormat="1" ht="15">
      <c r="B671" s="209" t="s">
        <v>2897</v>
      </c>
      <c r="C671" s="210">
        <v>2</v>
      </c>
      <c r="F671" s="208"/>
      <c r="G671" s="208"/>
      <c r="H671" s="208"/>
    </row>
    <row r="672" spans="2:8" s="207" customFormat="1" ht="15">
      <c r="B672" s="209" t="s">
        <v>2898</v>
      </c>
      <c r="C672" s="210">
        <v>8</v>
      </c>
      <c r="F672" s="208"/>
      <c r="G672" s="208"/>
      <c r="H672" s="208"/>
    </row>
    <row r="673" spans="2:8" s="207" customFormat="1" ht="15">
      <c r="B673" s="209" t="s">
        <v>2899</v>
      </c>
      <c r="C673" s="210">
        <v>10</v>
      </c>
      <c r="F673" s="208"/>
      <c r="G673" s="208"/>
      <c r="H673" s="208"/>
    </row>
    <row r="674" spans="2:8" s="207" customFormat="1" ht="15">
      <c r="B674" s="209" t="s">
        <v>2900</v>
      </c>
      <c r="C674" s="210">
        <v>6</v>
      </c>
      <c r="F674" s="208"/>
      <c r="G674" s="208"/>
      <c r="H674" s="208"/>
    </row>
    <row r="675" spans="2:8" s="207" customFormat="1" ht="15">
      <c r="B675" s="209" t="s">
        <v>2901</v>
      </c>
      <c r="C675" s="210">
        <v>3</v>
      </c>
      <c r="F675" s="208"/>
      <c r="G675" s="208"/>
      <c r="H675" s="208"/>
    </row>
    <row r="676" spans="2:8" s="207" customFormat="1" ht="15">
      <c r="B676" s="209" t="s">
        <v>2763</v>
      </c>
      <c r="C676" s="210">
        <v>2</v>
      </c>
      <c r="F676" s="208"/>
      <c r="G676" s="208"/>
      <c r="H676" s="208"/>
    </row>
    <row r="677" spans="2:8" s="207" customFormat="1" ht="15">
      <c r="B677" s="209" t="s">
        <v>2765</v>
      </c>
      <c r="C677" s="210">
        <v>14</v>
      </c>
      <c r="F677" s="208"/>
      <c r="G677" s="208"/>
      <c r="H677" s="208"/>
    </row>
    <row r="678" spans="2:8" s="207" customFormat="1" ht="15">
      <c r="B678" s="209" t="s">
        <v>2902</v>
      </c>
      <c r="C678" s="210">
        <v>2</v>
      </c>
      <c r="F678" s="208"/>
      <c r="G678" s="208"/>
      <c r="H678" s="208"/>
    </row>
    <row r="679" spans="2:8" s="207" customFormat="1" ht="15">
      <c r="B679" s="209" t="s">
        <v>2903</v>
      </c>
      <c r="C679" s="210">
        <v>4</v>
      </c>
      <c r="F679" s="208"/>
      <c r="G679" s="208"/>
      <c r="H679" s="208"/>
    </row>
    <row r="680" spans="2:8" s="207" customFormat="1" ht="15">
      <c r="B680" s="209" t="s">
        <v>2904</v>
      </c>
      <c r="C680" s="210">
        <v>1</v>
      </c>
      <c r="F680" s="208"/>
      <c r="G680" s="208"/>
      <c r="H680" s="208"/>
    </row>
    <row r="681" spans="2:8" s="207" customFormat="1" ht="15">
      <c r="B681" s="209" t="s">
        <v>2905</v>
      </c>
      <c r="C681" s="210">
        <v>3</v>
      </c>
      <c r="F681" s="208"/>
      <c r="G681" s="208"/>
      <c r="H681" s="208"/>
    </row>
    <row r="682" spans="2:8" s="207" customFormat="1" ht="15">
      <c r="B682" s="209" t="s">
        <v>2906</v>
      </c>
      <c r="C682" s="210">
        <v>2</v>
      </c>
      <c r="F682" s="208"/>
      <c r="G682" s="208"/>
      <c r="H682" s="208"/>
    </row>
    <row r="683" spans="2:8" s="207" customFormat="1" ht="15">
      <c r="B683" s="209" t="s">
        <v>2769</v>
      </c>
      <c r="C683" s="210">
        <v>1</v>
      </c>
      <c r="F683" s="208"/>
      <c r="G683" s="208"/>
      <c r="H683" s="208"/>
    </row>
    <row r="684" spans="2:8" s="207" customFormat="1" ht="15">
      <c r="B684" s="209" t="s">
        <v>2771</v>
      </c>
      <c r="C684" s="210">
        <v>5</v>
      </c>
      <c r="F684" s="208"/>
      <c r="G684" s="208"/>
      <c r="H684" s="208"/>
    </row>
    <row r="685" spans="2:8" s="207" customFormat="1" ht="15">
      <c r="B685" s="209" t="s">
        <v>2907</v>
      </c>
      <c r="C685" s="210">
        <v>7</v>
      </c>
      <c r="F685" s="208"/>
      <c r="G685" s="208"/>
      <c r="H685" s="208"/>
    </row>
    <row r="686" spans="2:8" s="207" customFormat="1" ht="15">
      <c r="B686" s="209" t="s">
        <v>2774</v>
      </c>
      <c r="C686" s="210">
        <v>2</v>
      </c>
      <c r="F686" s="208"/>
      <c r="G686" s="208"/>
      <c r="H686" s="208"/>
    </row>
    <row r="687" spans="2:8" s="207" customFormat="1" ht="15">
      <c r="B687" s="209" t="s">
        <v>2908</v>
      </c>
      <c r="C687" s="210">
        <v>3</v>
      </c>
      <c r="F687" s="208"/>
      <c r="G687" s="208"/>
      <c r="H687" s="208"/>
    </row>
    <row r="688" spans="2:8" s="207" customFormat="1" ht="15">
      <c r="B688" s="209" t="s">
        <v>2777</v>
      </c>
      <c r="C688" s="210">
        <v>5</v>
      </c>
      <c r="F688" s="208"/>
      <c r="G688" s="208"/>
      <c r="H688" s="208"/>
    </row>
    <row r="689" spans="2:8" s="207" customFormat="1" ht="15">
      <c r="B689" s="209" t="s">
        <v>2909</v>
      </c>
      <c r="C689" s="210">
        <v>1</v>
      </c>
      <c r="F689" s="208"/>
      <c r="G689" s="208"/>
      <c r="H689" s="208"/>
    </row>
    <row r="690" spans="2:8" s="207" customFormat="1" ht="15">
      <c r="B690" s="209" t="s">
        <v>2910</v>
      </c>
      <c r="C690" s="210">
        <v>6</v>
      </c>
      <c r="F690" s="208"/>
      <c r="G690" s="208"/>
      <c r="H690" s="208"/>
    </row>
    <row r="691" spans="2:8" s="207" customFormat="1" ht="15">
      <c r="B691" s="209" t="s">
        <v>2911</v>
      </c>
      <c r="C691" s="210">
        <v>9</v>
      </c>
      <c r="F691" s="208"/>
      <c r="G691" s="208"/>
      <c r="H691" s="208"/>
    </row>
    <row r="692" spans="2:8" s="207" customFormat="1" ht="15">
      <c r="B692" s="209" t="s">
        <v>2912</v>
      </c>
      <c r="C692" s="210">
        <v>2</v>
      </c>
      <c r="F692" s="208"/>
      <c r="G692" s="208"/>
      <c r="H692" s="208"/>
    </row>
    <row r="693" spans="2:8" s="207" customFormat="1" ht="15">
      <c r="B693" s="209" t="s">
        <v>2781</v>
      </c>
      <c r="C693" s="210">
        <v>8</v>
      </c>
      <c r="F693" s="208"/>
      <c r="G693" s="208"/>
      <c r="H693" s="208"/>
    </row>
    <row r="694" spans="2:8" s="207" customFormat="1" ht="15">
      <c r="B694" s="209" t="s">
        <v>2913</v>
      </c>
      <c r="C694" s="210">
        <v>6</v>
      </c>
      <c r="F694" s="208"/>
      <c r="G694" s="208"/>
      <c r="H694" s="208"/>
    </row>
    <row r="695" spans="2:8" s="207" customFormat="1" ht="15">
      <c r="B695" s="209" t="s">
        <v>2914</v>
      </c>
      <c r="C695" s="210">
        <v>8</v>
      </c>
      <c r="F695" s="208"/>
      <c r="G695" s="208"/>
      <c r="H695" s="208"/>
    </row>
    <row r="696" spans="2:8" s="207" customFormat="1" ht="15">
      <c r="B696" s="209" t="s">
        <v>2915</v>
      </c>
      <c r="C696" s="210">
        <v>4</v>
      </c>
      <c r="F696" s="208"/>
      <c r="G696" s="208"/>
      <c r="H696" s="208"/>
    </row>
    <row r="697" spans="2:8" s="207" customFormat="1" ht="15">
      <c r="B697" s="209" t="s">
        <v>2916</v>
      </c>
      <c r="C697" s="210">
        <v>3</v>
      </c>
      <c r="F697" s="208"/>
      <c r="G697" s="208"/>
      <c r="H697" s="208"/>
    </row>
    <row r="698" spans="2:8" s="207" customFormat="1" ht="15">
      <c r="B698" s="209" t="s">
        <v>2917</v>
      </c>
      <c r="C698" s="210">
        <v>3</v>
      </c>
      <c r="F698" s="208"/>
      <c r="G698" s="208"/>
      <c r="H698" s="208"/>
    </row>
    <row r="699" spans="2:8" s="207" customFormat="1" ht="15">
      <c r="B699" s="209" t="s">
        <v>2918</v>
      </c>
      <c r="C699" s="210">
        <v>2</v>
      </c>
      <c r="F699" s="208"/>
      <c r="G699" s="208"/>
      <c r="H699" s="208"/>
    </row>
    <row r="700" spans="2:8" s="207" customFormat="1" ht="15">
      <c r="B700" s="209" t="s">
        <v>2919</v>
      </c>
      <c r="C700" s="210">
        <v>7</v>
      </c>
      <c r="F700" s="208"/>
      <c r="G700" s="208"/>
      <c r="H700" s="208"/>
    </row>
    <row r="701" spans="2:8" s="207" customFormat="1" ht="15">
      <c r="B701" s="209" t="s">
        <v>2920</v>
      </c>
      <c r="C701" s="210">
        <v>10</v>
      </c>
      <c r="F701" s="208"/>
      <c r="G701" s="208"/>
      <c r="H701" s="208"/>
    </row>
    <row r="702" spans="2:8" s="207" customFormat="1" ht="15">
      <c r="B702" s="209" t="s">
        <v>2921</v>
      </c>
      <c r="C702" s="210">
        <v>1</v>
      </c>
      <c r="F702" s="208"/>
      <c r="G702" s="208"/>
      <c r="H702" s="208"/>
    </row>
    <row r="703" spans="2:8" s="207" customFormat="1" ht="15">
      <c r="B703" s="209" t="s">
        <v>2922</v>
      </c>
      <c r="C703" s="210">
        <v>5</v>
      </c>
      <c r="F703" s="208"/>
      <c r="G703" s="208"/>
      <c r="H703" s="208"/>
    </row>
    <row r="704" spans="2:8" s="207" customFormat="1" ht="15">
      <c r="B704" s="209" t="s">
        <v>2794</v>
      </c>
      <c r="C704" s="210">
        <v>2</v>
      </c>
      <c r="F704" s="208"/>
      <c r="G704" s="208"/>
      <c r="H704" s="208"/>
    </row>
    <row r="705" spans="2:8" s="207" customFormat="1" ht="15">
      <c r="B705" s="209" t="s">
        <v>2923</v>
      </c>
      <c r="C705" s="210">
        <v>1</v>
      </c>
      <c r="F705" s="208"/>
      <c r="G705" s="208"/>
      <c r="H705" s="208"/>
    </row>
    <row r="706" spans="2:8" s="207" customFormat="1" ht="15">
      <c r="B706" s="209" t="s">
        <v>2924</v>
      </c>
      <c r="C706" s="210">
        <v>17</v>
      </c>
      <c r="F706" s="208"/>
      <c r="G706" s="208"/>
      <c r="H706" s="208"/>
    </row>
    <row r="707" spans="2:8" s="207" customFormat="1" ht="15">
      <c r="B707" s="209" t="s">
        <v>2925</v>
      </c>
      <c r="C707" s="210">
        <v>10</v>
      </c>
      <c r="F707" s="208"/>
      <c r="G707" s="208"/>
      <c r="H707" s="208"/>
    </row>
    <row r="708" spans="2:8" s="207" customFormat="1" ht="15">
      <c r="B708" s="209" t="s">
        <v>2798</v>
      </c>
      <c r="C708" s="210">
        <v>4</v>
      </c>
      <c r="F708" s="208"/>
      <c r="G708" s="208"/>
      <c r="H708" s="208"/>
    </row>
    <row r="709" spans="2:8" s="207" customFormat="1" ht="15">
      <c r="B709" s="209" t="s">
        <v>2926</v>
      </c>
      <c r="C709" s="210">
        <v>10</v>
      </c>
      <c r="F709" s="208"/>
      <c r="G709" s="208"/>
      <c r="H709" s="208"/>
    </row>
    <row r="710" spans="2:8" s="207" customFormat="1" ht="15">
      <c r="B710" s="209" t="s">
        <v>2927</v>
      </c>
      <c r="C710" s="210">
        <v>2</v>
      </c>
      <c r="F710" s="208"/>
      <c r="G710" s="208"/>
      <c r="H710" s="208"/>
    </row>
    <row r="711" spans="2:8" s="207" customFormat="1" ht="15">
      <c r="B711" s="209" t="s">
        <v>2928</v>
      </c>
      <c r="C711" s="210">
        <v>8</v>
      </c>
      <c r="F711" s="208"/>
      <c r="G711" s="208"/>
      <c r="H711" s="208"/>
    </row>
    <row r="712" spans="2:8" s="207" customFormat="1" ht="15">
      <c r="B712" s="209" t="s">
        <v>2929</v>
      </c>
      <c r="C712" s="210">
        <v>2</v>
      </c>
      <c r="F712" s="208"/>
      <c r="G712" s="208"/>
      <c r="H712" s="208"/>
    </row>
    <row r="713" spans="2:8" s="207" customFormat="1" ht="15">
      <c r="B713" s="209" t="s">
        <v>2803</v>
      </c>
      <c r="C713" s="210">
        <v>3</v>
      </c>
      <c r="F713" s="208"/>
      <c r="G713" s="208"/>
      <c r="H713" s="208"/>
    </row>
    <row r="714" spans="2:8" s="207" customFormat="1" ht="15">
      <c r="B714" s="209" t="s">
        <v>2930</v>
      </c>
      <c r="C714" s="210">
        <v>12</v>
      </c>
      <c r="F714" s="208"/>
      <c r="G714" s="208"/>
      <c r="H714" s="208"/>
    </row>
    <row r="715" spans="2:8" s="207" customFormat="1" ht="15">
      <c r="B715" s="209" t="s">
        <v>2931</v>
      </c>
      <c r="C715" s="210">
        <v>2</v>
      </c>
      <c r="F715" s="208"/>
      <c r="G715" s="208"/>
      <c r="H715" s="208"/>
    </row>
    <row r="716" spans="2:8" s="207" customFormat="1" ht="15">
      <c r="B716" s="209" t="s">
        <v>2806</v>
      </c>
      <c r="C716" s="210">
        <v>6</v>
      </c>
      <c r="F716" s="208"/>
      <c r="G716" s="208"/>
      <c r="H716" s="208"/>
    </row>
    <row r="717" spans="2:8" s="207" customFormat="1" ht="15">
      <c r="B717" s="209" t="s">
        <v>2932</v>
      </c>
      <c r="C717" s="210">
        <v>5</v>
      </c>
      <c r="F717" s="208"/>
      <c r="G717" s="208"/>
      <c r="H717" s="208"/>
    </row>
    <row r="718" spans="2:8" s="207" customFormat="1" ht="15">
      <c r="B718" s="209" t="s">
        <v>2933</v>
      </c>
      <c r="C718" s="210">
        <v>5</v>
      </c>
      <c r="F718" s="208"/>
      <c r="G718" s="208"/>
      <c r="H718" s="208"/>
    </row>
    <row r="719" spans="2:8" s="207" customFormat="1" ht="15">
      <c r="B719" s="209" t="s">
        <v>2934</v>
      </c>
      <c r="C719" s="210">
        <v>2</v>
      </c>
      <c r="F719" s="208"/>
      <c r="G719" s="208"/>
      <c r="H719" s="208"/>
    </row>
    <row r="720" spans="2:8" s="207" customFormat="1" ht="15">
      <c r="B720" s="209" t="s">
        <v>2935</v>
      </c>
      <c r="C720" s="210">
        <v>2</v>
      </c>
      <c r="F720" s="208"/>
      <c r="G720" s="208"/>
      <c r="H720" s="208"/>
    </row>
    <row r="721" spans="2:8" s="207" customFormat="1" ht="15">
      <c r="B721" s="209" t="s">
        <v>2936</v>
      </c>
      <c r="C721" s="210">
        <v>7</v>
      </c>
      <c r="F721" s="208"/>
      <c r="G721" s="208"/>
      <c r="H721" s="208"/>
    </row>
    <row r="722" spans="2:8" s="207" customFormat="1" ht="15">
      <c r="B722" s="209" t="s">
        <v>2937</v>
      </c>
      <c r="C722" s="210">
        <v>3</v>
      </c>
      <c r="F722" s="208"/>
      <c r="G722" s="208"/>
      <c r="H722" s="208"/>
    </row>
    <row r="723" spans="2:8" s="207" customFormat="1" ht="15">
      <c r="B723" s="209" t="s">
        <v>2938</v>
      </c>
      <c r="C723" s="210">
        <v>5</v>
      </c>
      <c r="F723" s="208"/>
      <c r="G723" s="208"/>
      <c r="H723" s="208"/>
    </row>
    <row r="724" spans="2:8" s="207" customFormat="1" ht="15">
      <c r="B724" s="209" t="s">
        <v>2939</v>
      </c>
      <c r="C724" s="210">
        <v>1</v>
      </c>
      <c r="F724" s="208"/>
      <c r="G724" s="208"/>
      <c r="H724" s="208"/>
    </row>
    <row r="725" spans="2:8" s="207" customFormat="1" ht="15">
      <c r="B725" s="209" t="s">
        <v>2940</v>
      </c>
      <c r="C725" s="210">
        <v>2</v>
      </c>
      <c r="F725" s="208"/>
      <c r="G725" s="208"/>
      <c r="H725" s="208"/>
    </row>
    <row r="726" spans="2:8" s="207" customFormat="1" ht="15">
      <c r="B726" s="209" t="s">
        <v>2941</v>
      </c>
      <c r="C726" s="210">
        <v>10</v>
      </c>
      <c r="F726" s="208"/>
      <c r="G726" s="208"/>
      <c r="H726" s="208"/>
    </row>
    <row r="727" spans="2:8" s="207" customFormat="1" ht="15">
      <c r="B727" s="209" t="s">
        <v>2813</v>
      </c>
      <c r="C727" s="210">
        <v>4</v>
      </c>
      <c r="F727" s="208"/>
      <c r="G727" s="208"/>
      <c r="H727" s="208"/>
    </row>
    <row r="728" spans="2:8" s="207" customFormat="1" ht="15">
      <c r="B728" s="209" t="s">
        <v>2942</v>
      </c>
      <c r="C728" s="210">
        <v>6</v>
      </c>
      <c r="F728" s="208"/>
      <c r="G728" s="208"/>
      <c r="H728" s="208"/>
    </row>
    <row r="729" spans="2:8" s="207" customFormat="1" ht="15">
      <c r="B729" s="209" t="s">
        <v>2943</v>
      </c>
      <c r="C729" s="210">
        <v>2</v>
      </c>
      <c r="F729" s="208"/>
      <c r="G729" s="208"/>
      <c r="H729" s="208"/>
    </row>
    <row r="730" spans="2:8" s="207" customFormat="1" ht="15">
      <c r="B730" s="209" t="s">
        <v>2816</v>
      </c>
      <c r="C730" s="210">
        <v>12</v>
      </c>
      <c r="F730" s="208"/>
      <c r="G730" s="208"/>
      <c r="H730" s="208"/>
    </row>
    <row r="731" spans="2:8" s="207" customFormat="1" ht="15">
      <c r="B731" s="209" t="s">
        <v>2944</v>
      </c>
      <c r="C731" s="210">
        <v>6</v>
      </c>
      <c r="F731" s="208"/>
      <c r="G731" s="208"/>
      <c r="H731" s="208"/>
    </row>
    <row r="732" spans="2:8" s="207" customFormat="1" ht="15">
      <c r="B732" s="209" t="s">
        <v>2945</v>
      </c>
      <c r="C732" s="210">
        <v>1</v>
      </c>
      <c r="F732" s="208"/>
      <c r="G732" s="208"/>
      <c r="H732" s="208"/>
    </row>
    <row r="733" spans="2:8" s="207" customFormat="1" ht="15">
      <c r="B733" s="209" t="s">
        <v>2946</v>
      </c>
      <c r="C733" s="210">
        <v>13</v>
      </c>
      <c r="F733" s="208"/>
      <c r="G733" s="208"/>
      <c r="H733" s="208"/>
    </row>
    <row r="734" spans="2:8" s="207" customFormat="1" ht="15">
      <c r="B734" s="209" t="s">
        <v>2947</v>
      </c>
      <c r="C734" s="210">
        <v>1</v>
      </c>
      <c r="F734" s="208"/>
      <c r="G734" s="208"/>
      <c r="H734" s="208"/>
    </row>
    <row r="735" spans="2:8" s="207" customFormat="1" ht="15">
      <c r="B735" s="209" t="s">
        <v>2948</v>
      </c>
      <c r="C735" s="210">
        <v>10</v>
      </c>
      <c r="F735" s="208"/>
      <c r="G735" s="208"/>
      <c r="H735" s="208"/>
    </row>
    <row r="736" spans="2:8" s="207" customFormat="1" ht="15">
      <c r="B736" s="209" t="s">
        <v>2949</v>
      </c>
      <c r="C736" s="210">
        <v>1</v>
      </c>
      <c r="F736" s="208"/>
      <c r="G736" s="208"/>
      <c r="H736" s="208"/>
    </row>
    <row r="737" spans="2:8" s="207" customFormat="1" ht="15">
      <c r="B737" s="209" t="s">
        <v>2950</v>
      </c>
      <c r="C737" s="210">
        <v>6</v>
      </c>
      <c r="F737" s="208"/>
      <c r="G737" s="208"/>
      <c r="H737" s="208"/>
    </row>
    <row r="738" spans="2:8" s="207" customFormat="1" ht="15">
      <c r="B738" s="209" t="s">
        <v>2951</v>
      </c>
      <c r="C738" s="210">
        <v>1</v>
      </c>
      <c r="F738" s="208"/>
      <c r="G738" s="208"/>
      <c r="H738" s="208"/>
    </row>
    <row r="739" spans="2:8" s="207" customFormat="1" ht="15">
      <c r="B739" s="209" t="s">
        <v>2822</v>
      </c>
      <c r="C739" s="210">
        <v>13</v>
      </c>
      <c r="F739" s="208"/>
      <c r="G739" s="208"/>
      <c r="H739" s="208"/>
    </row>
    <row r="740" spans="2:8" s="207" customFormat="1" ht="15">
      <c r="B740" s="209" t="s">
        <v>2952</v>
      </c>
      <c r="C740" s="210">
        <v>3</v>
      </c>
      <c r="F740" s="208"/>
      <c r="G740" s="208"/>
      <c r="H740" s="208"/>
    </row>
    <row r="741" spans="2:8" s="207" customFormat="1" ht="15">
      <c r="B741" s="209" t="s">
        <v>2953</v>
      </c>
      <c r="C741" s="210">
        <v>3</v>
      </c>
      <c r="F741" s="208"/>
      <c r="G741" s="208"/>
      <c r="H741" s="208"/>
    </row>
    <row r="742" spans="2:8" s="207" customFormat="1" ht="15">
      <c r="B742" s="209" t="s">
        <v>2954</v>
      </c>
      <c r="C742" s="210">
        <v>2</v>
      </c>
      <c r="F742" s="208"/>
      <c r="G742" s="208"/>
      <c r="H742" s="208"/>
    </row>
    <row r="743" spans="2:8" s="207" customFormat="1" ht="15">
      <c r="B743" s="209" t="s">
        <v>2955</v>
      </c>
      <c r="C743" s="210">
        <v>4</v>
      </c>
      <c r="F743" s="208"/>
      <c r="G743" s="208"/>
      <c r="H743" s="208"/>
    </row>
    <row r="744" spans="2:8" s="207" customFormat="1" ht="15">
      <c r="B744" s="209" t="s">
        <v>2956</v>
      </c>
      <c r="C744" s="211">
        <v>2</v>
      </c>
      <c r="F744" s="208"/>
      <c r="G744" s="208"/>
      <c r="H744" s="208"/>
    </row>
    <row r="745" spans="2:8" s="207" customFormat="1" ht="15">
      <c r="B745" s="209" t="s">
        <v>2827</v>
      </c>
      <c r="C745" s="211">
        <v>5</v>
      </c>
      <c r="F745" s="208"/>
      <c r="G745" s="208"/>
      <c r="H745" s="208"/>
    </row>
    <row r="746" spans="2:8" s="207" customFormat="1" ht="15">
      <c r="B746" s="209" t="s">
        <v>2957</v>
      </c>
      <c r="C746" s="211">
        <v>8</v>
      </c>
      <c r="F746" s="208"/>
      <c r="G746" s="208"/>
      <c r="H746" s="208"/>
    </row>
    <row r="747" spans="2:8" s="207" customFormat="1" ht="15">
      <c r="B747" s="209" t="s">
        <v>2829</v>
      </c>
      <c r="C747" s="211">
        <v>12</v>
      </c>
      <c r="F747" s="208"/>
      <c r="G747" s="208"/>
      <c r="H747" s="208"/>
    </row>
    <row r="748" spans="2:8" s="207" customFormat="1" ht="15">
      <c r="B748" s="209" t="s">
        <v>2958</v>
      </c>
      <c r="C748" s="211">
        <v>7</v>
      </c>
      <c r="F748" s="208"/>
      <c r="G748" s="208"/>
      <c r="H748" s="208"/>
    </row>
    <row r="749" spans="2:8" s="207" customFormat="1" ht="15">
      <c r="B749" s="209" t="s">
        <v>2959</v>
      </c>
      <c r="C749" s="211">
        <v>8</v>
      </c>
      <c r="F749" s="208"/>
      <c r="G749" s="208"/>
      <c r="H749" s="208"/>
    </row>
    <row r="750" spans="2:8" s="207" customFormat="1" ht="15">
      <c r="B750" s="209" t="s">
        <v>2960</v>
      </c>
      <c r="C750" s="211">
        <v>4</v>
      </c>
      <c r="F750" s="208"/>
      <c r="G750" s="208"/>
      <c r="H750" s="208"/>
    </row>
    <row r="751" spans="2:8" s="207" customFormat="1" ht="15">
      <c r="B751" s="209" t="s">
        <v>2835</v>
      </c>
      <c r="C751" s="211">
        <v>5</v>
      </c>
      <c r="F751" s="208"/>
      <c r="G751" s="208"/>
      <c r="H751" s="208"/>
    </row>
    <row r="752" spans="2:8" s="207" customFormat="1" ht="15">
      <c r="B752" s="209" t="s">
        <v>2961</v>
      </c>
      <c r="C752" s="211">
        <v>7</v>
      </c>
      <c r="F752" s="208"/>
      <c r="G752" s="208"/>
      <c r="H752" s="208"/>
    </row>
    <row r="753" spans="2:8" s="207" customFormat="1" ht="15">
      <c r="B753" s="209" t="s">
        <v>2962</v>
      </c>
      <c r="C753" s="211">
        <v>3</v>
      </c>
      <c r="F753" s="208"/>
      <c r="G753" s="208"/>
      <c r="H753" s="208"/>
    </row>
    <row r="754" spans="2:8" s="207" customFormat="1" ht="15">
      <c r="B754" s="209" t="s">
        <v>2963</v>
      </c>
      <c r="C754" s="211">
        <v>2</v>
      </c>
      <c r="F754" s="208"/>
      <c r="G754" s="208"/>
      <c r="H754" s="208"/>
    </row>
    <row r="755" spans="2:8" s="207" customFormat="1" ht="15">
      <c r="B755" s="209" t="s">
        <v>2964</v>
      </c>
      <c r="C755" s="211">
        <v>7</v>
      </c>
      <c r="F755" s="208"/>
      <c r="G755" s="208"/>
      <c r="H755" s="208"/>
    </row>
    <row r="756" spans="2:8" s="207" customFormat="1" ht="15">
      <c r="B756" s="209" t="s">
        <v>2965</v>
      </c>
      <c r="C756" s="211">
        <v>3</v>
      </c>
      <c r="F756" s="208"/>
      <c r="G756" s="208"/>
      <c r="H756" s="208"/>
    </row>
    <row r="757" spans="2:8" s="207" customFormat="1" ht="15">
      <c r="B757" s="209" t="s">
        <v>2966</v>
      </c>
      <c r="C757" s="211">
        <v>2</v>
      </c>
      <c r="F757" s="208"/>
      <c r="G757" s="208"/>
      <c r="H757" s="208"/>
    </row>
    <row r="758" spans="2:8" s="207" customFormat="1" ht="15">
      <c r="B758" s="209" t="s">
        <v>2967</v>
      </c>
      <c r="C758" s="211">
        <v>9</v>
      </c>
      <c r="F758" s="208"/>
      <c r="G758" s="208"/>
      <c r="H758" s="208"/>
    </row>
    <row r="759" spans="2:8" s="207" customFormat="1" ht="15">
      <c r="B759" s="209" t="s">
        <v>2843</v>
      </c>
      <c r="C759" s="211">
        <v>12</v>
      </c>
      <c r="F759" s="208"/>
      <c r="G759" s="208"/>
      <c r="H759" s="208"/>
    </row>
    <row r="760" spans="2:8" s="207" customFormat="1" ht="15">
      <c r="B760" s="209" t="s">
        <v>2957</v>
      </c>
      <c r="C760" s="211">
        <v>1</v>
      </c>
      <c r="F760" s="208"/>
      <c r="G760" s="208"/>
      <c r="H760" s="208"/>
    </row>
    <row r="761" spans="2:8" s="207" customFormat="1" ht="15">
      <c r="B761" s="209" t="s">
        <v>2968</v>
      </c>
      <c r="C761" s="211">
        <v>3</v>
      </c>
      <c r="F761" s="208"/>
      <c r="G761" s="208"/>
      <c r="H761" s="208"/>
    </row>
    <row r="762" spans="2:8" s="207" customFormat="1" ht="15">
      <c r="B762" s="209" t="s">
        <v>2957</v>
      </c>
      <c r="C762" s="211">
        <v>1</v>
      </c>
      <c r="F762" s="208"/>
      <c r="G762" s="208"/>
      <c r="H762" s="208"/>
    </row>
    <row r="763" spans="2:8" s="207" customFormat="1" ht="15">
      <c r="B763" s="209" t="s">
        <v>2969</v>
      </c>
      <c r="C763" s="211">
        <v>7</v>
      </c>
      <c r="F763" s="208"/>
      <c r="G763" s="208"/>
      <c r="H763" s="208"/>
    </row>
    <row r="764" spans="2:8" s="207" customFormat="1" ht="15">
      <c r="B764" s="209" t="s">
        <v>2846</v>
      </c>
      <c r="C764" s="211">
        <v>8</v>
      </c>
      <c r="F764" s="208"/>
      <c r="G764" s="208"/>
      <c r="H764" s="208"/>
    </row>
    <row r="765" spans="2:8" s="207" customFormat="1" ht="15">
      <c r="B765" s="209" t="s">
        <v>2970</v>
      </c>
      <c r="C765" s="211">
        <v>6</v>
      </c>
      <c r="F765" s="208"/>
      <c r="G765" s="208"/>
      <c r="H765" s="208"/>
    </row>
    <row r="766" spans="2:8" s="207" customFormat="1" ht="15">
      <c r="B766" s="209" t="s">
        <v>2971</v>
      </c>
      <c r="C766" s="211">
        <v>2</v>
      </c>
      <c r="F766" s="208"/>
      <c r="G766" s="208"/>
      <c r="H766" s="208"/>
    </row>
    <row r="767" spans="2:8" s="207" customFormat="1" ht="15">
      <c r="B767" s="209" t="s">
        <v>2972</v>
      </c>
      <c r="C767" s="211">
        <v>9</v>
      </c>
      <c r="F767" s="208"/>
      <c r="G767" s="208"/>
      <c r="H767" s="208"/>
    </row>
    <row r="768" spans="2:8" s="207" customFormat="1" ht="15">
      <c r="B768" s="209" t="s">
        <v>2973</v>
      </c>
      <c r="C768" s="211">
        <v>8</v>
      </c>
      <c r="F768" s="208"/>
      <c r="G768" s="208"/>
      <c r="H768" s="208"/>
    </row>
    <row r="769" spans="2:8" s="207" customFormat="1" ht="15">
      <c r="B769" s="209" t="s">
        <v>2974</v>
      </c>
      <c r="C769" s="211">
        <v>12</v>
      </c>
      <c r="F769" s="208"/>
      <c r="G769" s="208"/>
      <c r="H769" s="208"/>
    </row>
    <row r="770" spans="2:8" s="207" customFormat="1" ht="15">
      <c r="B770" s="209" t="s">
        <v>2975</v>
      </c>
      <c r="C770" s="211">
        <v>7</v>
      </c>
      <c r="F770" s="208"/>
      <c r="G770" s="208"/>
      <c r="H770" s="208"/>
    </row>
    <row r="771" spans="2:8" s="207" customFormat="1" ht="15">
      <c r="B771" s="209" t="s">
        <v>2853</v>
      </c>
      <c r="C771" s="211">
        <v>7</v>
      </c>
      <c r="F771" s="208"/>
      <c r="G771" s="208"/>
      <c r="H771" s="208"/>
    </row>
    <row r="772" spans="2:8" s="207" customFormat="1" ht="15">
      <c r="B772" s="209" t="s">
        <v>2976</v>
      </c>
      <c r="C772" s="211">
        <v>18</v>
      </c>
      <c r="F772" s="208"/>
      <c r="G772" s="208"/>
      <c r="H772" s="208"/>
    </row>
    <row r="773" spans="2:8" s="207" customFormat="1" ht="15">
      <c r="B773" s="209" t="s">
        <v>2855</v>
      </c>
      <c r="C773" s="211">
        <v>11</v>
      </c>
      <c r="F773" s="208"/>
      <c r="G773" s="208"/>
      <c r="H773" s="208"/>
    </row>
    <row r="774" spans="2:8" s="207" customFormat="1" ht="15">
      <c r="B774" s="209" t="s">
        <v>2977</v>
      </c>
      <c r="C774" s="211">
        <v>5</v>
      </c>
      <c r="F774" s="208"/>
      <c r="G774" s="208"/>
      <c r="H774" s="208"/>
    </row>
    <row r="775" spans="2:8" s="207" customFormat="1" ht="15">
      <c r="B775" s="209" t="s">
        <v>2978</v>
      </c>
      <c r="C775" s="211">
        <v>7</v>
      </c>
      <c r="F775" s="208"/>
      <c r="G775" s="208"/>
      <c r="H775" s="208"/>
    </row>
    <row r="776" spans="2:8" s="207" customFormat="1" ht="15">
      <c r="B776" s="209" t="s">
        <v>2979</v>
      </c>
      <c r="C776" s="211">
        <v>6</v>
      </c>
      <c r="F776" s="208"/>
      <c r="G776" s="208"/>
      <c r="H776" s="208"/>
    </row>
    <row r="777" spans="2:8" s="207" customFormat="1" ht="15">
      <c r="B777" s="209" t="s">
        <v>2860</v>
      </c>
      <c r="C777" s="211">
        <v>5</v>
      </c>
      <c r="F777" s="208"/>
      <c r="G777" s="208"/>
      <c r="H777" s="208"/>
    </row>
    <row r="778" spans="2:8" s="207" customFormat="1" ht="15">
      <c r="B778" s="209" t="s">
        <v>2862</v>
      </c>
      <c r="C778" s="211">
        <v>7</v>
      </c>
      <c r="F778" s="208"/>
      <c r="G778" s="208"/>
      <c r="H778" s="208"/>
    </row>
    <row r="779" spans="2:8" s="207" customFormat="1" ht="15">
      <c r="B779" s="209" t="s">
        <v>2980</v>
      </c>
      <c r="C779" s="211">
        <v>1</v>
      </c>
      <c r="F779" s="208"/>
      <c r="G779" s="208"/>
      <c r="H779" s="208"/>
    </row>
    <row r="780" spans="2:8" s="207" customFormat="1" ht="15">
      <c r="B780" s="209" t="s">
        <v>2981</v>
      </c>
      <c r="C780" s="211">
        <v>7</v>
      </c>
      <c r="F780" s="208"/>
      <c r="G780" s="208"/>
      <c r="H780" s="208"/>
    </row>
    <row r="781" spans="2:8" s="207" customFormat="1" ht="15">
      <c r="B781" s="209" t="s">
        <v>2864</v>
      </c>
      <c r="C781" s="211">
        <v>5</v>
      </c>
      <c r="F781" s="208"/>
      <c r="G781" s="208"/>
      <c r="H781" s="208"/>
    </row>
    <row r="782" spans="2:8" s="207" customFormat="1" ht="15">
      <c r="B782" s="209" t="s">
        <v>2866</v>
      </c>
      <c r="C782" s="211">
        <v>5</v>
      </c>
      <c r="F782" s="208"/>
      <c r="G782" s="208"/>
      <c r="H782" s="208"/>
    </row>
    <row r="783" spans="2:8" s="207" customFormat="1" ht="15">
      <c r="B783" s="209" t="s">
        <v>2982</v>
      </c>
      <c r="C783" s="211">
        <v>2</v>
      </c>
      <c r="F783" s="208"/>
      <c r="G783" s="208"/>
      <c r="H783" s="208"/>
    </row>
    <row r="784" spans="2:8" s="207" customFormat="1" ht="15">
      <c r="B784" s="209" t="s">
        <v>2869</v>
      </c>
      <c r="C784" s="211">
        <v>17</v>
      </c>
      <c r="F784" s="208"/>
      <c r="G784" s="208"/>
      <c r="H784" s="208"/>
    </row>
    <row r="785" spans="2:8" s="207" customFormat="1" ht="15">
      <c r="B785" s="209" t="s">
        <v>2983</v>
      </c>
      <c r="C785" s="211">
        <v>14</v>
      </c>
      <c r="F785" s="208"/>
      <c r="G785" s="208"/>
      <c r="H785" s="208"/>
    </row>
    <row r="786" spans="2:8" s="207" customFormat="1" ht="15">
      <c r="B786" s="209" t="s">
        <v>2984</v>
      </c>
      <c r="C786" s="211">
        <v>16</v>
      </c>
      <c r="F786" s="208"/>
      <c r="G786" s="208"/>
      <c r="H786" s="208"/>
    </row>
    <row r="787" spans="2:8" s="207" customFormat="1" ht="15">
      <c r="B787" s="209" t="s">
        <v>2985</v>
      </c>
      <c r="C787" s="211">
        <v>3</v>
      </c>
      <c r="F787" s="208"/>
      <c r="G787" s="208"/>
      <c r="H787" s="208"/>
    </row>
    <row r="788" spans="2:8" s="207" customFormat="1" ht="15">
      <c r="B788" s="209" t="s">
        <v>2872</v>
      </c>
      <c r="C788" s="211">
        <v>14</v>
      </c>
      <c r="F788" s="208"/>
      <c r="G788" s="208"/>
      <c r="H788" s="208"/>
    </row>
    <row r="789" spans="2:8" s="207" customFormat="1" ht="15">
      <c r="B789" s="209" t="s">
        <v>2986</v>
      </c>
      <c r="C789" s="211">
        <v>11</v>
      </c>
      <c r="F789" s="208"/>
      <c r="G789" s="208"/>
      <c r="H789" s="208"/>
    </row>
    <row r="790" spans="2:8" s="207" customFormat="1" ht="15">
      <c r="B790" s="209" t="s">
        <v>2987</v>
      </c>
      <c r="C790" s="211">
        <v>9</v>
      </c>
      <c r="F790" s="208"/>
      <c r="G790" s="208"/>
      <c r="H790" s="208"/>
    </row>
    <row r="791" spans="2:8" s="207" customFormat="1" ht="15">
      <c r="B791" s="209" t="s">
        <v>2876</v>
      </c>
      <c r="C791" s="211">
        <v>9</v>
      </c>
      <c r="F791" s="208"/>
      <c r="G791" s="208"/>
      <c r="H791" s="208"/>
    </row>
    <row r="792" spans="2:8" s="207" customFormat="1" ht="15">
      <c r="B792" s="209" t="s">
        <v>2878</v>
      </c>
      <c r="C792" s="211">
        <v>10</v>
      </c>
      <c r="F792" s="208"/>
      <c r="G792" s="208"/>
      <c r="H792" s="208"/>
    </row>
    <row r="793" spans="2:8" s="207" customFormat="1" ht="15">
      <c r="B793" s="209" t="s">
        <v>2988</v>
      </c>
      <c r="C793" s="211">
        <v>21</v>
      </c>
      <c r="F793" s="208"/>
      <c r="G793" s="208"/>
      <c r="H793" s="208"/>
    </row>
    <row r="794" spans="2:8" s="207" customFormat="1" ht="15">
      <c r="B794" s="209" t="s">
        <v>2881</v>
      </c>
      <c r="C794" s="211">
        <v>7</v>
      </c>
      <c r="F794" s="208"/>
      <c r="G794" s="208"/>
      <c r="H794" s="208"/>
    </row>
    <row r="795" spans="2:8" s="207" customFormat="1" ht="15">
      <c r="B795" s="209" t="s">
        <v>2989</v>
      </c>
      <c r="C795" s="211">
        <v>12</v>
      </c>
      <c r="F795" s="208"/>
      <c r="G795" s="208"/>
      <c r="H795" s="208"/>
    </row>
    <row r="796" spans="2:8" s="207" customFormat="1" ht="15">
      <c r="B796" s="209" t="s">
        <v>2990</v>
      </c>
      <c r="C796" s="211">
        <v>5</v>
      </c>
      <c r="F796" s="208"/>
      <c r="G796" s="208"/>
      <c r="H796" s="208"/>
    </row>
    <row r="797" spans="2:8" s="207" customFormat="1" ht="15">
      <c r="B797" s="209" t="s">
        <v>2884</v>
      </c>
      <c r="C797" s="211">
        <v>4</v>
      </c>
      <c r="F797" s="208"/>
      <c r="G797" s="208"/>
      <c r="H797" s="208"/>
    </row>
    <row r="798" spans="2:8" s="207" customFormat="1" ht="15">
      <c r="B798" s="209" t="s">
        <v>2991</v>
      </c>
      <c r="C798" s="211">
        <v>3</v>
      </c>
      <c r="F798" s="208"/>
      <c r="G798" s="208"/>
      <c r="H798" s="208"/>
    </row>
    <row r="799" spans="2:8" s="207" customFormat="1" ht="15">
      <c r="B799" s="209" t="s">
        <v>2887</v>
      </c>
      <c r="C799" s="211">
        <v>17</v>
      </c>
      <c r="F799" s="208"/>
      <c r="G799" s="208"/>
      <c r="H799" s="208"/>
    </row>
    <row r="800" spans="2:8" s="207" customFormat="1" ht="15">
      <c r="B800" s="209" t="s">
        <v>2992</v>
      </c>
      <c r="C800" s="211">
        <v>2</v>
      </c>
      <c r="F800" s="208"/>
      <c r="G800" s="208"/>
      <c r="H800" s="208"/>
    </row>
    <row r="801" spans="2:8" s="207" customFormat="1" ht="15">
      <c r="B801" s="209" t="s">
        <v>2889</v>
      </c>
      <c r="C801" s="211">
        <v>13</v>
      </c>
      <c r="F801" s="208"/>
      <c r="G801" s="208"/>
      <c r="H801" s="208"/>
    </row>
    <row r="802" spans="2:8" s="207" customFormat="1" ht="15">
      <c r="B802" s="209" t="s">
        <v>2891</v>
      </c>
      <c r="C802" s="211">
        <v>8</v>
      </c>
      <c r="F802" s="208"/>
      <c r="G802" s="208"/>
      <c r="H802" s="208"/>
    </row>
    <row r="803" spans="2:8" s="207" customFormat="1" ht="15">
      <c r="B803" s="209" t="s">
        <v>2993</v>
      </c>
      <c r="C803" s="211">
        <v>3</v>
      </c>
      <c r="F803" s="208"/>
      <c r="G803" s="208"/>
      <c r="H803" s="208"/>
    </row>
    <row r="804" spans="2:8" s="207" customFormat="1" ht="15">
      <c r="B804" s="209" t="s">
        <v>2994</v>
      </c>
      <c r="C804" s="211">
        <v>2</v>
      </c>
      <c r="F804" s="208"/>
      <c r="G804" s="208"/>
      <c r="H804" s="208"/>
    </row>
    <row r="805" spans="2:8" s="207" customFormat="1" ht="15">
      <c r="B805" s="209" t="s">
        <v>2995</v>
      </c>
      <c r="C805" s="211">
        <v>5</v>
      </c>
      <c r="F805" s="208"/>
      <c r="G805" s="208"/>
      <c r="H805" s="208"/>
    </row>
    <row r="806" spans="2:8" s="207" customFormat="1" ht="15">
      <c r="B806" s="209" t="s">
        <v>2996</v>
      </c>
      <c r="C806" s="211">
        <v>19</v>
      </c>
      <c r="F806" s="208"/>
      <c r="G806" s="208"/>
      <c r="H806" s="208"/>
    </row>
    <row r="807" spans="2:8" s="207" customFormat="1" ht="15">
      <c r="B807" s="209" t="s">
        <v>2997</v>
      </c>
      <c r="C807" s="211">
        <v>3</v>
      </c>
      <c r="F807" s="208"/>
      <c r="G807" s="208"/>
      <c r="H807" s="208"/>
    </row>
    <row r="808" spans="2:8" s="207" customFormat="1" ht="15">
      <c r="B808" s="209" t="s">
        <v>2998</v>
      </c>
      <c r="C808" s="211">
        <v>14</v>
      </c>
      <c r="F808" s="208"/>
      <c r="G808" s="208"/>
      <c r="H808" s="208"/>
    </row>
    <row r="809" spans="2:8" s="207" customFormat="1" ht="15">
      <c r="B809" s="209" t="s">
        <v>2900</v>
      </c>
      <c r="C809" s="211">
        <v>14</v>
      </c>
      <c r="F809" s="208"/>
      <c r="G809" s="208"/>
      <c r="H809" s="208"/>
    </row>
    <row r="810" spans="2:8" s="207" customFormat="1" ht="15">
      <c r="B810" s="209" t="s">
        <v>2999</v>
      </c>
      <c r="C810" s="211">
        <v>20</v>
      </c>
      <c r="F810" s="208"/>
      <c r="G810" s="208"/>
      <c r="H810" s="208"/>
    </row>
    <row r="811" spans="2:8" s="207" customFormat="1" ht="15">
      <c r="B811" s="209" t="s">
        <v>3000</v>
      </c>
      <c r="C811" s="211">
        <v>3</v>
      </c>
      <c r="F811" s="208"/>
      <c r="G811" s="208"/>
      <c r="H811" s="208"/>
    </row>
    <row r="812" spans="2:8" s="207" customFormat="1" ht="15">
      <c r="B812" s="209" t="s">
        <v>2902</v>
      </c>
      <c r="C812" s="211">
        <v>11</v>
      </c>
      <c r="F812" s="208"/>
      <c r="G812" s="208"/>
      <c r="H812" s="208"/>
    </row>
    <row r="813" spans="2:8" s="207" customFormat="1" ht="15">
      <c r="B813" s="209" t="s">
        <v>2906</v>
      </c>
      <c r="C813" s="211">
        <v>6</v>
      </c>
      <c r="F813" s="208"/>
      <c r="G813" s="208"/>
      <c r="H813" s="208"/>
    </row>
    <row r="814" spans="2:8" s="207" customFormat="1" ht="15">
      <c r="B814" s="209" t="s">
        <v>3001</v>
      </c>
      <c r="C814" s="211">
        <v>2</v>
      </c>
      <c r="F814" s="208"/>
      <c r="G814" s="208"/>
      <c r="H814" s="208"/>
    </row>
    <row r="815" spans="2:8" s="207" customFormat="1" ht="15">
      <c r="B815" s="209" t="s">
        <v>3002</v>
      </c>
      <c r="C815" s="211">
        <v>11</v>
      </c>
      <c r="F815" s="208"/>
      <c r="G815" s="208"/>
      <c r="H815" s="208"/>
    </row>
    <row r="816" spans="2:8" s="207" customFormat="1" ht="15">
      <c r="B816" s="209" t="s">
        <v>3003</v>
      </c>
      <c r="C816" s="211">
        <v>10</v>
      </c>
      <c r="F816" s="208"/>
      <c r="G816" s="208"/>
      <c r="H816" s="208"/>
    </row>
    <row r="817" spans="2:8" s="207" customFormat="1" ht="15">
      <c r="B817" s="209" t="s">
        <v>3004</v>
      </c>
      <c r="C817" s="211">
        <v>7</v>
      </c>
      <c r="F817" s="208"/>
      <c r="G817" s="208"/>
      <c r="H817" s="208"/>
    </row>
    <row r="818" spans="2:8" s="207" customFormat="1" ht="15">
      <c r="B818" s="209" t="s">
        <v>3005</v>
      </c>
      <c r="C818" s="211">
        <v>8</v>
      </c>
      <c r="F818" s="208"/>
      <c r="G818" s="208"/>
      <c r="H818" s="208"/>
    </row>
    <row r="819" spans="2:8" s="207" customFormat="1" ht="15">
      <c r="B819" s="209" t="s">
        <v>3006</v>
      </c>
      <c r="C819" s="211">
        <v>9</v>
      </c>
      <c r="F819" s="208"/>
      <c r="G819" s="208"/>
      <c r="H819" s="208"/>
    </row>
    <row r="820" spans="2:8" s="207" customFormat="1" ht="15">
      <c r="B820" s="209" t="s">
        <v>2909</v>
      </c>
      <c r="C820" s="211">
        <v>11</v>
      </c>
      <c r="F820" s="208"/>
      <c r="G820" s="208"/>
      <c r="H820" s="208"/>
    </row>
    <row r="821" spans="2:8" s="207" customFormat="1" ht="15">
      <c r="B821" s="209" t="s">
        <v>3007</v>
      </c>
      <c r="C821" s="211">
        <v>8</v>
      </c>
      <c r="F821" s="208"/>
      <c r="G821" s="208"/>
      <c r="H821" s="208"/>
    </row>
    <row r="822" spans="2:8" s="207" customFormat="1" ht="15">
      <c r="B822" s="209" t="s">
        <v>2912</v>
      </c>
      <c r="C822" s="211">
        <v>1</v>
      </c>
      <c r="F822" s="208"/>
      <c r="G822" s="208"/>
      <c r="H822" s="208"/>
    </row>
    <row r="823" spans="2:8" s="207" customFormat="1" ht="15">
      <c r="B823" s="209" t="s">
        <v>3008</v>
      </c>
      <c r="C823" s="211">
        <v>1</v>
      </c>
      <c r="F823" s="208"/>
      <c r="G823" s="208"/>
      <c r="H823" s="208"/>
    </row>
    <row r="824" spans="2:8" s="207" customFormat="1" ht="15">
      <c r="B824" s="209" t="s">
        <v>3009</v>
      </c>
      <c r="C824" s="211">
        <v>2</v>
      </c>
      <c r="F824" s="208"/>
      <c r="G824" s="208"/>
      <c r="H824" s="208"/>
    </row>
    <row r="825" spans="2:8" s="207" customFormat="1" ht="15">
      <c r="B825" s="209" t="s">
        <v>3010</v>
      </c>
      <c r="C825" s="211">
        <v>5</v>
      </c>
      <c r="F825" s="208"/>
      <c r="G825" s="208"/>
      <c r="H825" s="208"/>
    </row>
    <row r="826" spans="2:8" s="207" customFormat="1" ht="15">
      <c r="B826" s="209" t="s">
        <v>3011</v>
      </c>
      <c r="C826" s="211">
        <v>5</v>
      </c>
      <c r="F826" s="208"/>
      <c r="G826" s="208"/>
      <c r="H826" s="208"/>
    </row>
    <row r="827" spans="2:8" s="207" customFormat="1" ht="15">
      <c r="B827" s="209" t="s">
        <v>3012</v>
      </c>
      <c r="C827" s="211">
        <v>3</v>
      </c>
      <c r="F827" s="208"/>
      <c r="G827" s="208"/>
      <c r="H827" s="208"/>
    </row>
    <row r="828" spans="2:8" s="207" customFormat="1" ht="15">
      <c r="B828" s="209" t="s">
        <v>2916</v>
      </c>
      <c r="C828" s="211">
        <v>13</v>
      </c>
      <c r="F828" s="208"/>
      <c r="G828" s="208"/>
      <c r="H828" s="208"/>
    </row>
    <row r="829" spans="2:8" s="207" customFormat="1" ht="15">
      <c r="B829" s="209" t="s">
        <v>3013</v>
      </c>
      <c r="C829" s="211">
        <v>10</v>
      </c>
      <c r="F829" s="208"/>
      <c r="G829" s="208"/>
      <c r="H829" s="208"/>
    </row>
    <row r="830" spans="2:8" s="207" customFormat="1" ht="15">
      <c r="B830" s="209" t="s">
        <v>3014</v>
      </c>
      <c r="C830" s="211">
        <v>8</v>
      </c>
      <c r="F830" s="208"/>
      <c r="G830" s="208"/>
      <c r="H830" s="208"/>
    </row>
    <row r="831" spans="2:8" s="207" customFormat="1" ht="15">
      <c r="B831" s="209" t="s">
        <v>3015</v>
      </c>
      <c r="C831" s="211">
        <v>14</v>
      </c>
      <c r="F831" s="208"/>
      <c r="G831" s="208"/>
      <c r="H831" s="208"/>
    </row>
    <row r="832" spans="2:8" s="207" customFormat="1" ht="15">
      <c r="B832" s="209" t="s">
        <v>3016</v>
      </c>
      <c r="C832" s="211">
        <v>12</v>
      </c>
      <c r="F832" s="208"/>
      <c r="G832" s="208"/>
      <c r="H832" s="208"/>
    </row>
    <row r="833" spans="2:8" s="207" customFormat="1" ht="15">
      <c r="B833" s="209" t="s">
        <v>3017</v>
      </c>
      <c r="C833" s="211">
        <v>10</v>
      </c>
      <c r="F833" s="208"/>
      <c r="G833" s="208"/>
      <c r="H833" s="208"/>
    </row>
    <row r="834" spans="2:8" s="207" customFormat="1" ht="15">
      <c r="B834" s="209" t="s">
        <v>3018</v>
      </c>
      <c r="C834" s="211">
        <v>16</v>
      </c>
      <c r="F834" s="208"/>
      <c r="G834" s="208"/>
      <c r="H834" s="208"/>
    </row>
    <row r="835" spans="2:8" s="207" customFormat="1" ht="15">
      <c r="B835" s="209" t="s">
        <v>3019</v>
      </c>
      <c r="C835" s="211">
        <v>3</v>
      </c>
      <c r="F835" s="208"/>
      <c r="G835" s="208"/>
      <c r="H835" s="208"/>
    </row>
    <row r="836" spans="2:8" s="207" customFormat="1" ht="15">
      <c r="B836" s="209" t="s">
        <v>2923</v>
      </c>
      <c r="C836" s="211">
        <v>22</v>
      </c>
      <c r="F836" s="208"/>
      <c r="G836" s="208"/>
      <c r="H836" s="208"/>
    </row>
    <row r="837" spans="2:8" s="207" customFormat="1" ht="15">
      <c r="B837" s="209" t="s">
        <v>3020</v>
      </c>
      <c r="C837" s="211">
        <v>2</v>
      </c>
      <c r="F837" s="208"/>
      <c r="G837" s="208"/>
      <c r="H837" s="208"/>
    </row>
    <row r="838" spans="2:8" s="207" customFormat="1" ht="15">
      <c r="B838" s="209" t="s">
        <v>3021</v>
      </c>
      <c r="C838" s="211">
        <v>1</v>
      </c>
      <c r="F838" s="208"/>
      <c r="G838" s="208"/>
      <c r="H838" s="208"/>
    </row>
    <row r="839" spans="2:8" s="207" customFormat="1" ht="15">
      <c r="B839" s="209" t="s">
        <v>3022</v>
      </c>
      <c r="C839" s="211">
        <v>6</v>
      </c>
      <c r="F839" s="208"/>
      <c r="G839" s="208"/>
      <c r="H839" s="208"/>
    </row>
    <row r="840" spans="2:8" s="207" customFormat="1" ht="15">
      <c r="B840" s="209" t="s">
        <v>3023</v>
      </c>
      <c r="C840" s="211">
        <v>5</v>
      </c>
      <c r="F840" s="208"/>
      <c r="G840" s="208"/>
      <c r="H840" s="208"/>
    </row>
    <row r="841" spans="2:8" s="207" customFormat="1" ht="15">
      <c r="B841" s="209" t="s">
        <v>2927</v>
      </c>
      <c r="C841" s="211">
        <v>15</v>
      </c>
      <c r="F841" s="208"/>
      <c r="G841" s="208"/>
      <c r="H841" s="208"/>
    </row>
    <row r="842" spans="2:8" s="207" customFormat="1" ht="15">
      <c r="B842" s="209" t="s">
        <v>3024</v>
      </c>
      <c r="C842" s="211">
        <v>3</v>
      </c>
      <c r="F842" s="208"/>
      <c r="G842" s="208"/>
      <c r="H842" s="208"/>
    </row>
    <row r="843" spans="2:8" s="207" customFormat="1" ht="15">
      <c r="B843" s="209" t="s">
        <v>3025</v>
      </c>
      <c r="C843" s="211">
        <v>8</v>
      </c>
      <c r="F843" s="208"/>
      <c r="G843" s="208"/>
      <c r="H843" s="208"/>
    </row>
    <row r="844" spans="2:8" s="207" customFormat="1" ht="15">
      <c r="B844" s="209" t="s">
        <v>3026</v>
      </c>
      <c r="C844" s="211">
        <v>2</v>
      </c>
      <c r="F844" s="208"/>
      <c r="G844" s="208"/>
      <c r="H844" s="208"/>
    </row>
    <row r="845" spans="2:8" s="207" customFormat="1" ht="15">
      <c r="B845" s="209" t="s">
        <v>3027</v>
      </c>
      <c r="C845" s="211">
        <v>10</v>
      </c>
      <c r="F845" s="208"/>
      <c r="G845" s="208"/>
      <c r="H845" s="208"/>
    </row>
    <row r="846" spans="2:8" s="207" customFormat="1" ht="15">
      <c r="B846" s="209" t="s">
        <v>2931</v>
      </c>
      <c r="C846" s="211">
        <v>4</v>
      </c>
      <c r="F846" s="208"/>
      <c r="G846" s="208"/>
      <c r="H846" s="208"/>
    </row>
    <row r="847" spans="2:8" s="207" customFormat="1" ht="15">
      <c r="B847" s="209" t="s">
        <v>3028</v>
      </c>
      <c r="C847" s="211">
        <v>16</v>
      </c>
      <c r="F847" s="208"/>
      <c r="G847" s="208"/>
      <c r="H847" s="208"/>
    </row>
    <row r="848" spans="2:8" s="207" customFormat="1" ht="15">
      <c r="B848" s="209" t="s">
        <v>2933</v>
      </c>
      <c r="C848" s="211">
        <v>7</v>
      </c>
      <c r="F848" s="208"/>
      <c r="G848" s="208"/>
      <c r="H848" s="208"/>
    </row>
    <row r="849" spans="2:8" s="207" customFormat="1" ht="15">
      <c r="B849" s="209" t="s">
        <v>2935</v>
      </c>
      <c r="C849" s="211">
        <v>13</v>
      </c>
      <c r="F849" s="208"/>
      <c r="G849" s="208"/>
      <c r="H849" s="208"/>
    </row>
    <row r="850" spans="2:8" s="207" customFormat="1" ht="15">
      <c r="B850" s="209" t="s">
        <v>2937</v>
      </c>
      <c r="C850" s="211">
        <v>10</v>
      </c>
      <c r="F850" s="208"/>
      <c r="G850" s="208"/>
      <c r="H850" s="208"/>
    </row>
    <row r="851" spans="2:8" s="207" customFormat="1" ht="15">
      <c r="B851" s="209" t="s">
        <v>2939</v>
      </c>
      <c r="C851" s="211">
        <v>6</v>
      </c>
      <c r="F851" s="208"/>
      <c r="G851" s="208"/>
      <c r="H851" s="208"/>
    </row>
    <row r="852" spans="2:8" s="207" customFormat="1" ht="15">
      <c r="B852" s="209" t="s">
        <v>3029</v>
      </c>
      <c r="C852" s="211">
        <v>8</v>
      </c>
      <c r="F852" s="208"/>
      <c r="G852" s="208"/>
      <c r="H852" s="208"/>
    </row>
    <row r="853" spans="2:8" s="207" customFormat="1" ht="15">
      <c r="B853" s="209" t="s">
        <v>3030</v>
      </c>
      <c r="C853" s="211">
        <v>7</v>
      </c>
      <c r="F853" s="208"/>
      <c r="G853" s="208"/>
      <c r="H853" s="208"/>
    </row>
    <row r="854" spans="2:8" s="207" customFormat="1" ht="15">
      <c r="B854" s="209" t="s">
        <v>3031</v>
      </c>
      <c r="C854" s="211">
        <v>8</v>
      </c>
      <c r="F854" s="208"/>
      <c r="G854" s="208"/>
      <c r="H854" s="208"/>
    </row>
    <row r="855" spans="2:8" s="207" customFormat="1" ht="15">
      <c r="B855" s="209" t="s">
        <v>2943</v>
      </c>
      <c r="C855" s="211">
        <v>10</v>
      </c>
      <c r="F855" s="208"/>
      <c r="G855" s="208"/>
      <c r="H855" s="208"/>
    </row>
    <row r="856" spans="2:8" s="207" customFormat="1" ht="15">
      <c r="B856" s="209" t="s">
        <v>3032</v>
      </c>
      <c r="C856" s="211">
        <v>8</v>
      </c>
      <c r="F856" s="208"/>
      <c r="G856" s="208"/>
      <c r="H856" s="208"/>
    </row>
    <row r="857" spans="2:8" s="207" customFormat="1" ht="15">
      <c r="B857" s="209" t="s">
        <v>2945</v>
      </c>
      <c r="C857" s="211">
        <v>29</v>
      </c>
      <c r="F857" s="208"/>
      <c r="G857" s="208"/>
      <c r="H857" s="208"/>
    </row>
    <row r="858" spans="2:8" s="207" customFormat="1" ht="15">
      <c r="B858" s="209" t="s">
        <v>2947</v>
      </c>
      <c r="C858" s="211">
        <v>25</v>
      </c>
      <c r="F858" s="208"/>
      <c r="G858" s="208"/>
      <c r="H858" s="208"/>
    </row>
    <row r="859" spans="2:8" s="207" customFormat="1" ht="15">
      <c r="B859" s="209" t="s">
        <v>2949</v>
      </c>
      <c r="C859" s="211">
        <v>10</v>
      </c>
      <c r="F859" s="208"/>
      <c r="G859" s="208"/>
      <c r="H859" s="208"/>
    </row>
    <row r="860" spans="2:8" s="207" customFormat="1" ht="15">
      <c r="B860" s="209" t="s">
        <v>2951</v>
      </c>
      <c r="C860" s="211">
        <v>9</v>
      </c>
      <c r="F860" s="208"/>
      <c r="G860" s="208"/>
      <c r="H860" s="208"/>
    </row>
    <row r="861" spans="2:8" s="207" customFormat="1" ht="15">
      <c r="B861" s="209" t="s">
        <v>2952</v>
      </c>
      <c r="C861" s="211">
        <v>1</v>
      </c>
      <c r="F861" s="208"/>
      <c r="G861" s="208"/>
      <c r="H861" s="208"/>
    </row>
    <row r="862" spans="2:8" s="207" customFormat="1" ht="15">
      <c r="B862" s="209" t="s">
        <v>3033</v>
      </c>
      <c r="C862" s="211">
        <v>1</v>
      </c>
      <c r="F862" s="208"/>
      <c r="G862" s="208"/>
      <c r="H862" s="208"/>
    </row>
    <row r="863" spans="2:8" s="207" customFormat="1" ht="15">
      <c r="B863" s="209" t="s">
        <v>3034</v>
      </c>
      <c r="C863" s="211">
        <v>9</v>
      </c>
      <c r="F863" s="208"/>
      <c r="G863" s="208"/>
      <c r="H863" s="208"/>
    </row>
    <row r="864" spans="2:8" s="207" customFormat="1" ht="15">
      <c r="B864" s="205" t="s">
        <v>3035</v>
      </c>
      <c r="C864" s="206">
        <v>1</v>
      </c>
      <c r="F864" s="208"/>
      <c r="G864" s="208"/>
      <c r="H864" s="208"/>
    </row>
    <row r="865" spans="2:8" s="207" customFormat="1" ht="15">
      <c r="B865" s="205" t="s">
        <v>3036</v>
      </c>
      <c r="C865" s="206">
        <v>13</v>
      </c>
      <c r="F865" s="208"/>
      <c r="G865" s="208"/>
      <c r="H865" s="208"/>
    </row>
    <row r="866" spans="2:8" s="207" customFormat="1" ht="15">
      <c r="B866" s="205" t="s">
        <v>3037</v>
      </c>
      <c r="C866" s="206">
        <v>10</v>
      </c>
      <c r="F866" s="208"/>
      <c r="G866" s="208"/>
      <c r="H866" s="208"/>
    </row>
    <row r="867" spans="2:8" s="207" customFormat="1" ht="15">
      <c r="B867" s="205" t="s">
        <v>3038</v>
      </c>
      <c r="C867" s="206">
        <v>11</v>
      </c>
      <c r="F867" s="208"/>
      <c r="G867" s="208"/>
      <c r="H867" s="208"/>
    </row>
    <row r="868" spans="2:8" s="207" customFormat="1" ht="15">
      <c r="B868" s="205" t="s">
        <v>3039</v>
      </c>
      <c r="C868" s="206">
        <v>14</v>
      </c>
      <c r="F868" s="208"/>
      <c r="G868" s="208"/>
      <c r="H868" s="208"/>
    </row>
    <row r="869" spans="2:8" s="207" customFormat="1" ht="15">
      <c r="B869" s="205" t="s">
        <v>3040</v>
      </c>
      <c r="C869" s="206">
        <v>1</v>
      </c>
      <c r="F869" s="208"/>
      <c r="G869" s="208"/>
      <c r="H869" s="208"/>
    </row>
    <row r="870" spans="2:8" s="207" customFormat="1" ht="15">
      <c r="B870" s="205" t="s">
        <v>3041</v>
      </c>
      <c r="C870" s="206">
        <v>2</v>
      </c>
      <c r="F870" s="208"/>
      <c r="G870" s="208"/>
      <c r="H870" s="208"/>
    </row>
    <row r="871" spans="2:8" s="207" customFormat="1" ht="15">
      <c r="B871" s="205" t="s">
        <v>3042</v>
      </c>
      <c r="C871" s="206">
        <v>7</v>
      </c>
      <c r="F871" s="208"/>
      <c r="G871" s="208"/>
      <c r="H871" s="208"/>
    </row>
    <row r="872" spans="2:8" s="207" customFormat="1" ht="15">
      <c r="B872" s="205" t="s">
        <v>3043</v>
      </c>
      <c r="C872" s="206">
        <v>6</v>
      </c>
      <c r="F872" s="208"/>
      <c r="G872" s="208"/>
      <c r="H872" s="208"/>
    </row>
    <row r="873" spans="2:8" s="207" customFormat="1" ht="15">
      <c r="B873" s="205" t="s">
        <v>3044</v>
      </c>
      <c r="C873" s="206">
        <v>14</v>
      </c>
      <c r="F873" s="208"/>
      <c r="G873" s="208"/>
      <c r="H873" s="208"/>
    </row>
    <row r="874" spans="2:8" s="207" customFormat="1" ht="15">
      <c r="B874" s="205" t="s">
        <v>3045</v>
      </c>
      <c r="C874" s="206">
        <v>1</v>
      </c>
      <c r="F874" s="208"/>
      <c r="G874" s="208"/>
      <c r="H874" s="208"/>
    </row>
    <row r="875" spans="2:8" s="207" customFormat="1" ht="15">
      <c r="B875" s="205" t="s">
        <v>3046</v>
      </c>
      <c r="C875" s="206">
        <v>6</v>
      </c>
      <c r="F875" s="208"/>
      <c r="G875" s="208"/>
      <c r="H875" s="208"/>
    </row>
    <row r="876" spans="2:8" s="207" customFormat="1" ht="15">
      <c r="B876" s="205" t="s">
        <v>3047</v>
      </c>
      <c r="C876" s="206">
        <v>2</v>
      </c>
      <c r="F876" s="208"/>
      <c r="G876" s="208"/>
      <c r="H876" s="208"/>
    </row>
    <row r="877" spans="2:8" s="207" customFormat="1" ht="15">
      <c r="B877" s="205" t="s">
        <v>3048</v>
      </c>
      <c r="C877" s="206">
        <v>1</v>
      </c>
      <c r="F877" s="208"/>
      <c r="G877" s="208"/>
      <c r="H877" s="208"/>
    </row>
    <row r="878" spans="2:8" s="207" customFormat="1" ht="15">
      <c r="B878" s="205" t="s">
        <v>3049</v>
      </c>
      <c r="C878" s="206">
        <v>3</v>
      </c>
      <c r="F878" s="208"/>
      <c r="G878" s="208"/>
      <c r="H878" s="208"/>
    </row>
    <row r="879" spans="2:8" s="207" customFormat="1" ht="15">
      <c r="B879" s="205" t="s">
        <v>3050</v>
      </c>
      <c r="C879" s="206">
        <v>3</v>
      </c>
      <c r="F879" s="208"/>
      <c r="G879" s="208"/>
      <c r="H879" s="208"/>
    </row>
    <row r="880" spans="2:8" s="207" customFormat="1" ht="15">
      <c r="B880" s="205" t="s">
        <v>3051</v>
      </c>
      <c r="C880" s="206">
        <v>10</v>
      </c>
      <c r="F880" s="208"/>
      <c r="G880" s="208"/>
      <c r="H880" s="208"/>
    </row>
    <row r="881" spans="2:8" s="207" customFormat="1" ht="15">
      <c r="B881" s="205" t="s">
        <v>3052</v>
      </c>
      <c r="C881" s="206">
        <v>6</v>
      </c>
      <c r="F881" s="208"/>
      <c r="G881" s="208"/>
      <c r="H881" s="208"/>
    </row>
    <row r="882" spans="2:8" s="207" customFormat="1" ht="15">
      <c r="B882" s="205" t="s">
        <v>3053</v>
      </c>
      <c r="C882" s="206">
        <v>8</v>
      </c>
      <c r="F882" s="208"/>
      <c r="G882" s="208"/>
      <c r="H882" s="208"/>
    </row>
    <row r="883" spans="2:8" s="207" customFormat="1" ht="15">
      <c r="B883" s="205" t="s">
        <v>3054</v>
      </c>
      <c r="C883" s="206">
        <v>5</v>
      </c>
      <c r="F883" s="208"/>
      <c r="G883" s="208"/>
      <c r="H883" s="208"/>
    </row>
    <row r="884" spans="2:8" s="207" customFormat="1" ht="15">
      <c r="B884" s="205" t="s">
        <v>3055</v>
      </c>
      <c r="C884" s="206">
        <v>7</v>
      </c>
      <c r="F884" s="208"/>
      <c r="G884" s="208"/>
      <c r="H884" s="208"/>
    </row>
    <row r="885" spans="2:8" s="207" customFormat="1" ht="15">
      <c r="B885" s="205" t="s">
        <v>3056</v>
      </c>
      <c r="C885" s="206">
        <v>5</v>
      </c>
      <c r="F885" s="208"/>
      <c r="G885" s="208"/>
      <c r="H885" s="208"/>
    </row>
    <row r="886" spans="2:8" s="207" customFormat="1" ht="15">
      <c r="B886" s="205" t="s">
        <v>3057</v>
      </c>
      <c r="C886" s="206">
        <v>8</v>
      </c>
      <c r="F886" s="208"/>
      <c r="G886" s="208"/>
      <c r="H886" s="208"/>
    </row>
    <row r="887" spans="2:8" s="207" customFormat="1" ht="15">
      <c r="B887" s="205" t="s">
        <v>3058</v>
      </c>
      <c r="C887" s="206">
        <v>12</v>
      </c>
      <c r="F887" s="208"/>
      <c r="G887" s="208"/>
      <c r="H887" s="208"/>
    </row>
    <row r="888" spans="2:8" s="207" customFormat="1" ht="15">
      <c r="B888" s="205" t="s">
        <v>3059</v>
      </c>
      <c r="C888" s="206">
        <v>2</v>
      </c>
      <c r="F888" s="208"/>
      <c r="G888" s="208"/>
      <c r="H888" s="208"/>
    </row>
    <row r="889" spans="2:8" s="207" customFormat="1" ht="15">
      <c r="B889" s="205" t="s">
        <v>3060</v>
      </c>
      <c r="C889" s="206">
        <v>3</v>
      </c>
      <c r="F889" s="208"/>
      <c r="G889" s="208"/>
      <c r="H889" s="208"/>
    </row>
    <row r="890" spans="2:8" s="207" customFormat="1" ht="15">
      <c r="B890" s="205" t="s">
        <v>3061</v>
      </c>
      <c r="C890" s="206">
        <v>5</v>
      </c>
      <c r="F890" s="208"/>
      <c r="G890" s="208"/>
      <c r="H890" s="208"/>
    </row>
    <row r="891" spans="2:8" s="207" customFormat="1" ht="15">
      <c r="B891" s="205" t="s">
        <v>3062</v>
      </c>
      <c r="C891" s="206">
        <v>3</v>
      </c>
      <c r="F891" s="208"/>
      <c r="G891" s="208"/>
      <c r="H891" s="208"/>
    </row>
    <row r="892" spans="2:8" s="207" customFormat="1" ht="15">
      <c r="B892" s="205" t="s">
        <v>3063</v>
      </c>
      <c r="C892" s="206">
        <v>8</v>
      </c>
      <c r="F892" s="208"/>
      <c r="G892" s="208"/>
      <c r="H892" s="208"/>
    </row>
    <row r="893" spans="2:8" s="207" customFormat="1" ht="15">
      <c r="B893" s="205" t="s">
        <v>3064</v>
      </c>
      <c r="C893" s="206">
        <v>10</v>
      </c>
      <c r="F893" s="208"/>
      <c r="G893" s="208"/>
      <c r="H893" s="208"/>
    </row>
    <row r="894" spans="2:8" s="207" customFormat="1" ht="15">
      <c r="B894" s="205" t="s">
        <v>3065</v>
      </c>
      <c r="C894" s="206">
        <v>6</v>
      </c>
      <c r="F894" s="208"/>
      <c r="G894" s="208"/>
      <c r="H894" s="208"/>
    </row>
    <row r="895" spans="2:8" s="207" customFormat="1" ht="15">
      <c r="B895" s="205" t="s">
        <v>3066</v>
      </c>
      <c r="C895" s="206">
        <v>12</v>
      </c>
      <c r="F895" s="208"/>
      <c r="G895" s="208"/>
      <c r="H895" s="208"/>
    </row>
    <row r="896" spans="2:8" s="207" customFormat="1" ht="15">
      <c r="B896" s="205" t="s">
        <v>3067</v>
      </c>
      <c r="C896" s="206">
        <v>11</v>
      </c>
      <c r="F896" s="208"/>
      <c r="G896" s="208"/>
      <c r="H896" s="208"/>
    </row>
    <row r="897" spans="2:8" s="207" customFormat="1" ht="15">
      <c r="B897" s="205" t="s">
        <v>3068</v>
      </c>
      <c r="C897" s="206">
        <v>3</v>
      </c>
      <c r="F897" s="208"/>
      <c r="G897" s="208"/>
      <c r="H897" s="208"/>
    </row>
    <row r="898" spans="2:8" s="207" customFormat="1" ht="15">
      <c r="B898" s="205" t="s">
        <v>3069</v>
      </c>
      <c r="C898" s="206">
        <v>9</v>
      </c>
      <c r="F898" s="208"/>
      <c r="G898" s="208"/>
      <c r="H898" s="208"/>
    </row>
    <row r="899" spans="2:8" s="207" customFormat="1" ht="15">
      <c r="B899" s="205" t="s">
        <v>3070</v>
      </c>
      <c r="C899" s="206">
        <v>4</v>
      </c>
      <c r="F899" s="208"/>
      <c r="G899" s="208"/>
      <c r="H899" s="208"/>
    </row>
    <row r="900" spans="2:8" s="207" customFormat="1" ht="15">
      <c r="B900" s="205" t="s">
        <v>3071</v>
      </c>
      <c r="C900" s="206">
        <v>15</v>
      </c>
      <c r="F900" s="208"/>
      <c r="G900" s="208"/>
      <c r="H900" s="208"/>
    </row>
    <row r="901" spans="2:8" s="207" customFormat="1" ht="15">
      <c r="B901" s="205" t="s">
        <v>3072</v>
      </c>
      <c r="C901" s="206">
        <v>4</v>
      </c>
      <c r="F901" s="208"/>
      <c r="G901" s="208"/>
      <c r="H901" s="208"/>
    </row>
    <row r="902" spans="2:8" s="207" customFormat="1" ht="15">
      <c r="B902" s="205" t="s">
        <v>3073</v>
      </c>
      <c r="C902" s="206">
        <v>1</v>
      </c>
      <c r="F902" s="208"/>
      <c r="G902" s="208"/>
      <c r="H902" s="208"/>
    </row>
    <row r="903" spans="2:8" s="207" customFormat="1" ht="15">
      <c r="B903" s="205" t="s">
        <v>3074</v>
      </c>
      <c r="C903" s="206">
        <v>12</v>
      </c>
      <c r="F903" s="208"/>
      <c r="G903" s="208"/>
      <c r="H903" s="208"/>
    </row>
    <row r="904" spans="2:8" s="207" customFormat="1" ht="15">
      <c r="B904" s="205" t="s">
        <v>3075</v>
      </c>
      <c r="C904" s="206">
        <v>6</v>
      </c>
      <c r="F904" s="208"/>
      <c r="G904" s="208"/>
      <c r="H904" s="208"/>
    </row>
    <row r="905" spans="2:8" s="207" customFormat="1" ht="15">
      <c r="B905" s="205" t="s">
        <v>3076</v>
      </c>
      <c r="C905" s="206">
        <v>1</v>
      </c>
      <c r="F905" s="208"/>
      <c r="G905" s="208"/>
      <c r="H905" s="208"/>
    </row>
    <row r="906" spans="2:8" s="207" customFormat="1" ht="15">
      <c r="B906" s="205" t="s">
        <v>3077</v>
      </c>
      <c r="C906" s="206">
        <v>8</v>
      </c>
      <c r="F906" s="208"/>
      <c r="G906" s="208"/>
      <c r="H906" s="208"/>
    </row>
    <row r="907" spans="2:8" s="207" customFormat="1" ht="15">
      <c r="B907" s="205" t="s">
        <v>3078</v>
      </c>
      <c r="C907" s="206">
        <v>1</v>
      </c>
      <c r="F907" s="208"/>
      <c r="G907" s="208"/>
      <c r="H907" s="208"/>
    </row>
    <row r="908" spans="2:8" s="207" customFormat="1" ht="15">
      <c r="B908" s="205" t="s">
        <v>3079</v>
      </c>
      <c r="C908" s="206">
        <v>5</v>
      </c>
      <c r="F908" s="208"/>
      <c r="G908" s="208"/>
      <c r="H908" s="208"/>
    </row>
    <row r="909" spans="2:8" s="207" customFormat="1" ht="15">
      <c r="B909" s="205" t="s">
        <v>3080</v>
      </c>
      <c r="C909" s="206">
        <v>2</v>
      </c>
      <c r="F909" s="208"/>
      <c r="G909" s="208"/>
      <c r="H909" s="208"/>
    </row>
    <row r="910" spans="2:8" s="207" customFormat="1" ht="15">
      <c r="B910" s="205" t="s">
        <v>3081</v>
      </c>
      <c r="C910" s="206">
        <v>8</v>
      </c>
      <c r="F910" s="208"/>
      <c r="G910" s="208"/>
      <c r="H910" s="208"/>
    </row>
    <row r="911" spans="2:8" s="207" customFormat="1" ht="15">
      <c r="B911" s="205" t="s">
        <v>3082</v>
      </c>
      <c r="C911" s="206">
        <v>13</v>
      </c>
      <c r="F911" s="208"/>
      <c r="G911" s="208"/>
      <c r="H911" s="208"/>
    </row>
    <row r="912" spans="2:8" s="207" customFormat="1" ht="15">
      <c r="B912" s="205" t="s">
        <v>3083</v>
      </c>
      <c r="C912" s="206">
        <v>4</v>
      </c>
      <c r="F912" s="208"/>
      <c r="G912" s="208"/>
      <c r="H912" s="208"/>
    </row>
    <row r="913" spans="2:8" s="207" customFormat="1" ht="15">
      <c r="B913" s="205" t="s">
        <v>3084</v>
      </c>
      <c r="C913" s="206">
        <v>2</v>
      </c>
      <c r="F913" s="208"/>
      <c r="G913" s="208"/>
      <c r="H913" s="208"/>
    </row>
    <row r="914" spans="2:8" s="207" customFormat="1" ht="15">
      <c r="B914" s="205" t="s">
        <v>3085</v>
      </c>
      <c r="C914" s="206">
        <v>2</v>
      </c>
      <c r="F914" s="208"/>
      <c r="G914" s="208"/>
      <c r="H914" s="208"/>
    </row>
    <row r="915" spans="2:8" s="207" customFormat="1" ht="15">
      <c r="B915" s="205" t="s">
        <v>3086</v>
      </c>
      <c r="C915" s="206">
        <v>4</v>
      </c>
      <c r="F915" s="208"/>
      <c r="G915" s="208"/>
      <c r="H915" s="208"/>
    </row>
    <row r="916" spans="2:8" s="207" customFormat="1" ht="15">
      <c r="B916" s="205" t="s">
        <v>3087</v>
      </c>
      <c r="C916" s="206">
        <v>1</v>
      </c>
      <c r="F916" s="208"/>
      <c r="G916" s="208"/>
      <c r="H916" s="208"/>
    </row>
    <row r="917" spans="2:8" s="207" customFormat="1" ht="15">
      <c r="B917" s="205" t="s">
        <v>3088</v>
      </c>
      <c r="C917" s="206">
        <v>11</v>
      </c>
      <c r="F917" s="208"/>
      <c r="G917" s="208"/>
      <c r="H917" s="208"/>
    </row>
    <row r="918" spans="2:8" s="207" customFormat="1" ht="15">
      <c r="B918" s="205" t="s">
        <v>3089</v>
      </c>
      <c r="C918" s="206">
        <v>9</v>
      </c>
      <c r="F918" s="208"/>
      <c r="G918" s="208"/>
      <c r="H918" s="208"/>
    </row>
    <row r="919" spans="2:8" s="207" customFormat="1" ht="15">
      <c r="B919" s="205" t="s">
        <v>3090</v>
      </c>
      <c r="C919" s="206">
        <v>10</v>
      </c>
      <c r="F919" s="208"/>
      <c r="G919" s="208"/>
      <c r="H919" s="208"/>
    </row>
    <row r="920" spans="2:8" s="207" customFormat="1" ht="15">
      <c r="B920" s="205" t="s">
        <v>3091</v>
      </c>
      <c r="C920" s="206">
        <v>13</v>
      </c>
      <c r="F920" s="208"/>
      <c r="G920" s="208"/>
      <c r="H920" s="208"/>
    </row>
    <row r="921" spans="2:8" s="207" customFormat="1" ht="15">
      <c r="B921" s="205" t="s">
        <v>3092</v>
      </c>
      <c r="C921" s="206">
        <v>7</v>
      </c>
      <c r="F921" s="208"/>
      <c r="G921" s="208"/>
      <c r="H921" s="208"/>
    </row>
    <row r="922" spans="2:8" s="207" customFormat="1" ht="15">
      <c r="B922" s="205" t="s">
        <v>3093</v>
      </c>
      <c r="C922" s="206">
        <v>2</v>
      </c>
      <c r="F922" s="208"/>
      <c r="G922" s="208"/>
      <c r="H922" s="208"/>
    </row>
    <row r="923" spans="2:8" s="207" customFormat="1" ht="15">
      <c r="B923" s="205" t="s">
        <v>3094</v>
      </c>
      <c r="C923" s="206">
        <v>1</v>
      </c>
      <c r="F923" s="208"/>
      <c r="G923" s="208"/>
      <c r="H923" s="208"/>
    </row>
    <row r="924" spans="2:8" s="207" customFormat="1" ht="15">
      <c r="B924" s="205" t="s">
        <v>3095</v>
      </c>
      <c r="C924" s="206">
        <v>2</v>
      </c>
      <c r="F924" s="208"/>
      <c r="G924" s="208"/>
      <c r="H924" s="208"/>
    </row>
    <row r="925" spans="2:8" s="207" customFormat="1" ht="15">
      <c r="B925" s="205" t="s">
        <v>3096</v>
      </c>
      <c r="C925" s="206">
        <v>2</v>
      </c>
      <c r="F925" s="208"/>
      <c r="G925" s="208"/>
      <c r="H925" s="208"/>
    </row>
    <row r="926" spans="2:8" s="207" customFormat="1" ht="15">
      <c r="B926" s="205" t="s">
        <v>3097</v>
      </c>
      <c r="C926" s="206">
        <v>16</v>
      </c>
      <c r="F926" s="208"/>
      <c r="G926" s="208"/>
      <c r="H926" s="208"/>
    </row>
    <row r="927" spans="2:8" s="207" customFormat="1" ht="15">
      <c r="B927" s="205" t="s">
        <v>3098</v>
      </c>
      <c r="C927" s="206">
        <v>4</v>
      </c>
      <c r="F927" s="208"/>
      <c r="G927" s="208"/>
      <c r="H927" s="208"/>
    </row>
    <row r="928" spans="2:8" s="207" customFormat="1" ht="15">
      <c r="B928" s="205" t="s">
        <v>3099</v>
      </c>
      <c r="C928" s="206">
        <v>8</v>
      </c>
      <c r="F928" s="208"/>
      <c r="G928" s="208"/>
      <c r="H928" s="208"/>
    </row>
    <row r="929" spans="2:8" s="207" customFormat="1" ht="15">
      <c r="B929" s="205" t="s">
        <v>3100</v>
      </c>
      <c r="C929" s="206">
        <v>6</v>
      </c>
      <c r="F929" s="208"/>
      <c r="G929" s="208"/>
      <c r="H929" s="208"/>
    </row>
    <row r="930" spans="2:8" s="207" customFormat="1" ht="15">
      <c r="B930" s="205" t="s">
        <v>3101</v>
      </c>
      <c r="C930" s="206">
        <v>3</v>
      </c>
      <c r="F930" s="208"/>
      <c r="G930" s="208"/>
      <c r="H930" s="208"/>
    </row>
    <row r="931" spans="2:8" s="207" customFormat="1" ht="15">
      <c r="B931" s="205" t="s">
        <v>3102</v>
      </c>
      <c r="C931" s="206">
        <v>6</v>
      </c>
      <c r="F931" s="208"/>
      <c r="G931" s="208"/>
      <c r="H931" s="208"/>
    </row>
    <row r="932" spans="2:8" s="207" customFormat="1" ht="15">
      <c r="B932" s="205" t="s">
        <v>3103</v>
      </c>
      <c r="C932" s="206">
        <v>7</v>
      </c>
      <c r="F932" s="208"/>
      <c r="G932" s="208"/>
      <c r="H932" s="208"/>
    </row>
    <row r="933" spans="2:8" s="207" customFormat="1" ht="15">
      <c r="B933" s="205" t="s">
        <v>3104</v>
      </c>
      <c r="C933" s="206">
        <v>2</v>
      </c>
      <c r="F933" s="208"/>
      <c r="G933" s="208"/>
      <c r="H933" s="208"/>
    </row>
    <row r="934" spans="2:8" s="207" customFormat="1" ht="15">
      <c r="B934" s="205" t="s">
        <v>3105</v>
      </c>
      <c r="C934" s="206">
        <v>1</v>
      </c>
      <c r="F934" s="208"/>
      <c r="G934" s="208"/>
      <c r="H934" s="208"/>
    </row>
    <row r="935" spans="2:8" s="207" customFormat="1" ht="15">
      <c r="B935" s="205" t="s">
        <v>3106</v>
      </c>
      <c r="C935" s="206">
        <v>12</v>
      </c>
      <c r="F935" s="208"/>
      <c r="G935" s="208"/>
      <c r="H935" s="208"/>
    </row>
    <row r="936" spans="2:8" s="207" customFormat="1" ht="15">
      <c r="B936" s="205" t="s">
        <v>3107</v>
      </c>
      <c r="C936" s="206">
        <v>1</v>
      </c>
      <c r="F936" s="208"/>
      <c r="G936" s="208"/>
      <c r="H936" s="208"/>
    </row>
    <row r="937" spans="2:8" s="207" customFormat="1" ht="15">
      <c r="B937" s="205" t="s">
        <v>3108</v>
      </c>
      <c r="C937" s="206">
        <v>10</v>
      </c>
      <c r="F937" s="208"/>
      <c r="G937" s="208"/>
      <c r="H937" s="208"/>
    </row>
    <row r="938" spans="2:8" s="207" customFormat="1" ht="15">
      <c r="B938" s="205" t="s">
        <v>3109</v>
      </c>
      <c r="C938" s="206">
        <v>1</v>
      </c>
      <c r="F938" s="208"/>
      <c r="G938" s="208"/>
      <c r="H938" s="208"/>
    </row>
    <row r="939" spans="2:8" s="207" customFormat="1" ht="15">
      <c r="B939" s="205" t="s">
        <v>3110</v>
      </c>
      <c r="C939" s="206">
        <v>4</v>
      </c>
      <c r="F939" s="208"/>
      <c r="G939" s="208"/>
      <c r="H939" s="208"/>
    </row>
    <row r="940" spans="2:8" s="207" customFormat="1" ht="15">
      <c r="B940" s="205" t="s">
        <v>3111</v>
      </c>
      <c r="C940" s="206">
        <v>1</v>
      </c>
      <c r="F940" s="208"/>
      <c r="G940" s="208"/>
      <c r="H940" s="208"/>
    </row>
    <row r="941" spans="2:8" s="207" customFormat="1" ht="15">
      <c r="B941" s="205" t="s">
        <v>3112</v>
      </c>
      <c r="C941" s="206">
        <v>1</v>
      </c>
      <c r="F941" s="208"/>
      <c r="G941" s="208"/>
      <c r="H941" s="208"/>
    </row>
    <row r="942" spans="2:8" s="207" customFormat="1" ht="15">
      <c r="B942" s="205" t="s">
        <v>3113</v>
      </c>
      <c r="C942" s="206">
        <v>2</v>
      </c>
      <c r="F942" s="208"/>
      <c r="G942" s="208"/>
      <c r="H942" s="208"/>
    </row>
    <row r="943" spans="2:8" s="207" customFormat="1" ht="15">
      <c r="B943" s="205" t="s">
        <v>3114</v>
      </c>
      <c r="C943" s="206">
        <v>1</v>
      </c>
      <c r="F943" s="208"/>
      <c r="G943" s="208"/>
      <c r="H943" s="208"/>
    </row>
    <row r="944" spans="2:8" s="207" customFormat="1" ht="15">
      <c r="B944" s="205" t="s">
        <v>3115</v>
      </c>
      <c r="C944" s="206">
        <v>5</v>
      </c>
      <c r="F944" s="208"/>
      <c r="G944" s="208"/>
      <c r="H944" s="208"/>
    </row>
    <row r="945" spans="2:8" s="207" customFormat="1" ht="15">
      <c r="B945" s="205" t="s">
        <v>3116</v>
      </c>
      <c r="C945" s="206">
        <v>1</v>
      </c>
      <c r="F945" s="208"/>
      <c r="G945" s="208"/>
      <c r="H945" s="208"/>
    </row>
    <row r="946" spans="2:8" s="207" customFormat="1" ht="15">
      <c r="B946" s="205" t="s">
        <v>3117</v>
      </c>
      <c r="C946" s="206">
        <v>2</v>
      </c>
      <c r="F946" s="208"/>
      <c r="G946" s="208"/>
      <c r="H946" s="208"/>
    </row>
    <row r="947" spans="2:8" s="207" customFormat="1" ht="15">
      <c r="B947" s="205" t="s">
        <v>3118</v>
      </c>
      <c r="C947" s="206">
        <v>4</v>
      </c>
      <c r="F947" s="208"/>
      <c r="G947" s="208"/>
      <c r="H947" s="208"/>
    </row>
    <row r="948" spans="2:8" s="207" customFormat="1" ht="15">
      <c r="B948" s="205" t="s">
        <v>3119</v>
      </c>
      <c r="C948" s="206">
        <v>10</v>
      </c>
      <c r="F948" s="208"/>
      <c r="G948" s="208"/>
      <c r="H948" s="208"/>
    </row>
    <row r="949" spans="2:8" s="207" customFormat="1" ht="15">
      <c r="B949" s="205" t="s">
        <v>3120</v>
      </c>
      <c r="C949" s="206">
        <v>8</v>
      </c>
      <c r="F949" s="208"/>
      <c r="G949" s="208"/>
      <c r="H949" s="208"/>
    </row>
    <row r="950" spans="2:8" s="207" customFormat="1" ht="15">
      <c r="B950" s="205" t="s">
        <v>3121</v>
      </c>
      <c r="C950" s="206">
        <v>1</v>
      </c>
      <c r="F950" s="208"/>
      <c r="G950" s="208"/>
      <c r="H950" s="208"/>
    </row>
    <row r="951" spans="2:8" s="207" customFormat="1" ht="15">
      <c r="B951" s="205" t="s">
        <v>3122</v>
      </c>
      <c r="C951" s="206">
        <v>8</v>
      </c>
      <c r="F951" s="208"/>
      <c r="G951" s="208"/>
      <c r="H951" s="208"/>
    </row>
    <row r="952" spans="2:8" s="207" customFormat="1" ht="15">
      <c r="B952" s="205" t="s">
        <v>3123</v>
      </c>
      <c r="C952" s="206">
        <v>7</v>
      </c>
      <c r="F952" s="208"/>
      <c r="G952" s="208"/>
      <c r="H952" s="208"/>
    </row>
    <row r="953" spans="2:8" s="207" customFormat="1" ht="15">
      <c r="B953" s="205" t="s">
        <v>3124</v>
      </c>
      <c r="C953" s="206">
        <v>22</v>
      </c>
      <c r="F953" s="208"/>
      <c r="G953" s="208"/>
      <c r="H953" s="208"/>
    </row>
    <row r="954" spans="2:8" s="207" customFormat="1" ht="15">
      <c r="B954" s="205" t="s">
        <v>3125</v>
      </c>
      <c r="C954" s="206">
        <v>5</v>
      </c>
      <c r="F954" s="208"/>
      <c r="G954" s="208"/>
      <c r="H954" s="208"/>
    </row>
    <row r="955" spans="2:8" s="207" customFormat="1" ht="15">
      <c r="B955" s="205" t="s">
        <v>3126</v>
      </c>
      <c r="C955" s="206">
        <v>2</v>
      </c>
      <c r="F955" s="208"/>
      <c r="G955" s="208"/>
      <c r="H955" s="208"/>
    </row>
    <row r="956" spans="2:8" s="207" customFormat="1" ht="15">
      <c r="B956" s="205" t="s">
        <v>3127</v>
      </c>
      <c r="C956" s="206">
        <v>10</v>
      </c>
      <c r="F956" s="208"/>
      <c r="G956" s="208"/>
      <c r="H956" s="208"/>
    </row>
    <row r="957" spans="2:8" s="207" customFormat="1" ht="15">
      <c r="B957" s="205" t="s">
        <v>3128</v>
      </c>
      <c r="C957" s="206">
        <v>1</v>
      </c>
      <c r="F957" s="208"/>
      <c r="G957" s="208"/>
      <c r="H957" s="208"/>
    </row>
    <row r="958" spans="2:8" s="207" customFormat="1" ht="15">
      <c r="B958" s="205" t="s">
        <v>3129</v>
      </c>
      <c r="C958" s="206">
        <v>3</v>
      </c>
      <c r="F958" s="208"/>
      <c r="G958" s="208"/>
      <c r="H958" s="208"/>
    </row>
    <row r="959" spans="2:8" s="207" customFormat="1" ht="15">
      <c r="B959" s="205" t="s">
        <v>3130</v>
      </c>
      <c r="C959" s="206">
        <v>1</v>
      </c>
      <c r="F959" s="208"/>
      <c r="G959" s="208"/>
      <c r="H959" s="208"/>
    </row>
    <row r="960" spans="2:8" s="207" customFormat="1" ht="15">
      <c r="B960" s="205" t="s">
        <v>3131</v>
      </c>
      <c r="C960" s="206">
        <v>10</v>
      </c>
      <c r="F960" s="208"/>
      <c r="G960" s="208"/>
      <c r="H960" s="208"/>
    </row>
    <row r="961" spans="2:8" s="207" customFormat="1" ht="15">
      <c r="B961" s="205" t="s">
        <v>3132</v>
      </c>
      <c r="C961" s="206">
        <v>2</v>
      </c>
      <c r="F961" s="208"/>
      <c r="G961" s="208"/>
      <c r="H961" s="208"/>
    </row>
    <row r="962" spans="2:8" s="207" customFormat="1" ht="15">
      <c r="B962" s="205" t="s">
        <v>3133</v>
      </c>
      <c r="C962" s="206">
        <v>25</v>
      </c>
      <c r="F962" s="208"/>
      <c r="G962" s="208"/>
      <c r="H962" s="208"/>
    </row>
    <row r="963" spans="2:8" s="207" customFormat="1" ht="15">
      <c r="B963" s="205" t="s">
        <v>3134</v>
      </c>
      <c r="C963" s="206">
        <v>2</v>
      </c>
      <c r="F963" s="208"/>
      <c r="G963" s="208"/>
      <c r="H963" s="208"/>
    </row>
    <row r="964" spans="2:8" s="207" customFormat="1" ht="15">
      <c r="B964" s="205" t="s">
        <v>3135</v>
      </c>
      <c r="C964" s="206">
        <v>10</v>
      </c>
      <c r="F964" s="208"/>
      <c r="G964" s="208"/>
      <c r="H964" s="208"/>
    </row>
    <row r="965" spans="2:8" s="207" customFormat="1" ht="15">
      <c r="B965" s="205" t="s">
        <v>3136</v>
      </c>
      <c r="C965" s="206">
        <v>4</v>
      </c>
      <c r="F965" s="208"/>
      <c r="G965" s="208"/>
      <c r="H965" s="208"/>
    </row>
    <row r="966" spans="2:8" s="207" customFormat="1" ht="15">
      <c r="B966" s="205" t="s">
        <v>3137</v>
      </c>
      <c r="C966" s="206">
        <v>3</v>
      </c>
      <c r="F966" s="208"/>
      <c r="G966" s="208"/>
      <c r="H966" s="208"/>
    </row>
    <row r="967" spans="2:8" s="207" customFormat="1" ht="15">
      <c r="B967" s="205" t="s">
        <v>3138</v>
      </c>
      <c r="C967" s="206">
        <v>4</v>
      </c>
      <c r="F967" s="208"/>
      <c r="G967" s="208"/>
      <c r="H967" s="208"/>
    </row>
    <row r="968" spans="2:8" s="207" customFormat="1" ht="15">
      <c r="B968" s="205" t="s">
        <v>3139</v>
      </c>
      <c r="C968" s="206">
        <v>3</v>
      </c>
      <c r="F968" s="208"/>
      <c r="G968" s="208"/>
      <c r="H968" s="208"/>
    </row>
    <row r="969" spans="2:8" s="207" customFormat="1" ht="15">
      <c r="B969" s="205" t="s">
        <v>3140</v>
      </c>
      <c r="C969" s="206">
        <v>2</v>
      </c>
      <c r="F969" s="208"/>
      <c r="G969" s="208"/>
      <c r="H969" s="208"/>
    </row>
    <row r="970" spans="2:8" s="207" customFormat="1" ht="15">
      <c r="B970" s="205" t="s">
        <v>3141</v>
      </c>
      <c r="C970" s="206">
        <v>4</v>
      </c>
      <c r="F970" s="208"/>
      <c r="G970" s="208"/>
      <c r="H970" s="208"/>
    </row>
    <row r="971" spans="2:8" s="207" customFormat="1" ht="15">
      <c r="B971" s="205" t="s">
        <v>3142</v>
      </c>
      <c r="C971" s="206">
        <v>1</v>
      </c>
      <c r="F971" s="208"/>
      <c r="G971" s="208"/>
      <c r="H971" s="208"/>
    </row>
    <row r="972" spans="2:8" s="207" customFormat="1" ht="15">
      <c r="B972" s="205" t="s">
        <v>3143</v>
      </c>
      <c r="C972" s="206">
        <v>1</v>
      </c>
      <c r="F972" s="208"/>
      <c r="G972" s="208"/>
      <c r="H972" s="208"/>
    </row>
    <row r="973" spans="2:8" s="207" customFormat="1" ht="15">
      <c r="B973" s="205" t="s">
        <v>3144</v>
      </c>
      <c r="C973" s="206">
        <v>5</v>
      </c>
      <c r="F973" s="208"/>
      <c r="G973" s="208"/>
      <c r="H973" s="208"/>
    </row>
    <row r="974" spans="2:8" s="207" customFormat="1" ht="15">
      <c r="B974" s="205" t="s">
        <v>3145</v>
      </c>
      <c r="C974" s="206">
        <v>5</v>
      </c>
      <c r="F974" s="208"/>
      <c r="G974" s="208"/>
      <c r="H974" s="208"/>
    </row>
    <row r="975" spans="2:8" s="207" customFormat="1" ht="15">
      <c r="B975" s="205" t="s">
        <v>3146</v>
      </c>
      <c r="C975" s="206">
        <v>4</v>
      </c>
      <c r="F975" s="208"/>
      <c r="G975" s="208"/>
      <c r="H975" s="208"/>
    </row>
    <row r="976" spans="2:8" s="207" customFormat="1" ht="15">
      <c r="B976" s="205" t="s">
        <v>3147</v>
      </c>
      <c r="C976" s="206">
        <v>6</v>
      </c>
      <c r="F976" s="208"/>
      <c r="G976" s="208"/>
      <c r="H976" s="208"/>
    </row>
    <row r="977" spans="2:8" s="207" customFormat="1" ht="15">
      <c r="B977" s="205" t="s">
        <v>3148</v>
      </c>
      <c r="C977" s="206">
        <v>1</v>
      </c>
      <c r="F977" s="208"/>
      <c r="G977" s="208"/>
      <c r="H977" s="208"/>
    </row>
    <row r="978" spans="2:8" s="207" customFormat="1" ht="15">
      <c r="B978" s="205" t="s">
        <v>3149</v>
      </c>
      <c r="C978" s="206">
        <v>8</v>
      </c>
      <c r="F978" s="208"/>
      <c r="G978" s="208"/>
      <c r="H978" s="208"/>
    </row>
    <row r="979" spans="2:8" s="207" customFormat="1" ht="15">
      <c r="B979" s="205" t="s">
        <v>3150</v>
      </c>
      <c r="C979" s="206">
        <v>14</v>
      </c>
      <c r="F979" s="208"/>
      <c r="G979" s="208"/>
      <c r="H979" s="208"/>
    </row>
    <row r="980" spans="2:8" s="207" customFormat="1" ht="15">
      <c r="B980" s="205" t="s">
        <v>3151</v>
      </c>
      <c r="C980" s="206">
        <v>11</v>
      </c>
      <c r="F980" s="208"/>
      <c r="G980" s="208"/>
      <c r="H980" s="208"/>
    </row>
    <row r="981" spans="2:8" s="207" customFormat="1" ht="15">
      <c r="B981" s="205" t="s">
        <v>3152</v>
      </c>
      <c r="C981" s="206">
        <v>9</v>
      </c>
      <c r="F981" s="208"/>
      <c r="G981" s="208"/>
      <c r="H981" s="208"/>
    </row>
    <row r="982" spans="2:8" s="207" customFormat="1" ht="15">
      <c r="B982" s="205" t="s">
        <v>3153</v>
      </c>
      <c r="C982" s="206">
        <v>2</v>
      </c>
      <c r="F982" s="208"/>
      <c r="G982" s="208"/>
      <c r="H982" s="208"/>
    </row>
    <row r="983" spans="2:8" s="207" customFormat="1" ht="15">
      <c r="B983" s="205" t="s">
        <v>3154</v>
      </c>
      <c r="C983" s="206">
        <v>7</v>
      </c>
      <c r="F983" s="208"/>
      <c r="G983" s="208"/>
      <c r="H983" s="208"/>
    </row>
    <row r="984" spans="2:8" s="207" customFormat="1" ht="15">
      <c r="B984" s="205" t="s">
        <v>3155</v>
      </c>
      <c r="C984" s="206">
        <v>8</v>
      </c>
      <c r="F984" s="208"/>
      <c r="G984" s="208"/>
      <c r="H984" s="208"/>
    </row>
    <row r="985" spans="2:8" s="207" customFormat="1" ht="15">
      <c r="B985" s="205" t="s">
        <v>3156</v>
      </c>
      <c r="C985" s="206">
        <v>5</v>
      </c>
      <c r="F985" s="208"/>
      <c r="G985" s="208"/>
      <c r="H985" s="208"/>
    </row>
    <row r="986" spans="2:8" s="207" customFormat="1" ht="15">
      <c r="B986" s="205" t="s">
        <v>3157</v>
      </c>
      <c r="C986" s="206">
        <v>3</v>
      </c>
      <c r="F986" s="208"/>
      <c r="G986" s="208"/>
      <c r="H986" s="208"/>
    </row>
    <row r="987" spans="2:8" s="207" customFormat="1" ht="15">
      <c r="B987" s="205" t="s">
        <v>3158</v>
      </c>
      <c r="C987" s="206">
        <v>5</v>
      </c>
      <c r="F987" s="208"/>
      <c r="G987" s="208"/>
      <c r="H987" s="208"/>
    </row>
    <row r="988" spans="2:8" s="207" customFormat="1" ht="15">
      <c r="B988" s="205" t="s">
        <v>3159</v>
      </c>
      <c r="C988" s="206">
        <v>4</v>
      </c>
      <c r="F988" s="208"/>
      <c r="G988" s="208"/>
      <c r="H988" s="208"/>
    </row>
    <row r="989" spans="2:8" s="207" customFormat="1" ht="15">
      <c r="B989" s="205" t="s">
        <v>3160</v>
      </c>
      <c r="C989" s="206">
        <v>5</v>
      </c>
      <c r="F989" s="208"/>
      <c r="G989" s="208"/>
      <c r="H989" s="208"/>
    </row>
    <row r="990" spans="2:8" s="207" customFormat="1" ht="15">
      <c r="B990" s="205" t="s">
        <v>3161</v>
      </c>
      <c r="C990" s="206">
        <v>12</v>
      </c>
      <c r="F990" s="208"/>
      <c r="G990" s="208"/>
      <c r="H990" s="208"/>
    </row>
    <row r="991" spans="2:8" s="207" customFormat="1" ht="15">
      <c r="B991" s="205" t="s">
        <v>3162</v>
      </c>
      <c r="C991" s="206">
        <v>9</v>
      </c>
      <c r="F991" s="208"/>
      <c r="G991" s="208"/>
      <c r="H991" s="208"/>
    </row>
    <row r="992" spans="2:8" s="207" customFormat="1" ht="15">
      <c r="B992" s="205" t="s">
        <v>3163</v>
      </c>
      <c r="C992" s="206">
        <v>4</v>
      </c>
      <c r="F992" s="208"/>
      <c r="G992" s="208"/>
      <c r="H992" s="208"/>
    </row>
    <row r="993" spans="2:8" s="207" customFormat="1" ht="15">
      <c r="B993" s="205" t="s">
        <v>3164</v>
      </c>
      <c r="C993" s="206">
        <v>1</v>
      </c>
      <c r="F993" s="208"/>
      <c r="G993" s="208"/>
      <c r="H993" s="208"/>
    </row>
    <row r="994" spans="2:8" s="207" customFormat="1" ht="15">
      <c r="B994" s="205" t="s">
        <v>3165</v>
      </c>
      <c r="C994" s="206">
        <v>8</v>
      </c>
      <c r="F994" s="208"/>
      <c r="G994" s="208"/>
      <c r="H994" s="208"/>
    </row>
    <row r="995" spans="2:8" s="207" customFormat="1" ht="15">
      <c r="B995" s="205" t="s">
        <v>3166</v>
      </c>
      <c r="C995" s="206">
        <v>2</v>
      </c>
      <c r="F995" s="208"/>
      <c r="G995" s="208"/>
      <c r="H995" s="208"/>
    </row>
    <row r="996" spans="2:8" s="207" customFormat="1" ht="15">
      <c r="B996" s="205" t="s">
        <v>3167</v>
      </c>
      <c r="C996" s="206">
        <v>9</v>
      </c>
      <c r="F996" s="208"/>
      <c r="G996" s="208"/>
      <c r="H996" s="208"/>
    </row>
    <row r="997" spans="2:8" s="207" customFormat="1" ht="15">
      <c r="B997" s="205" t="s">
        <v>3168</v>
      </c>
      <c r="C997" s="206">
        <v>9</v>
      </c>
      <c r="F997" s="208"/>
      <c r="G997" s="208"/>
      <c r="H997" s="208"/>
    </row>
    <row r="998" spans="2:8" s="207" customFormat="1" ht="15">
      <c r="B998" s="205" t="s">
        <v>3169</v>
      </c>
      <c r="C998" s="206">
        <v>5</v>
      </c>
      <c r="F998" s="208"/>
      <c r="G998" s="208"/>
      <c r="H998" s="208"/>
    </row>
    <row r="999" spans="2:8" s="207" customFormat="1" ht="15">
      <c r="B999" s="205" t="s">
        <v>3170</v>
      </c>
      <c r="C999" s="206">
        <v>4</v>
      </c>
      <c r="F999" s="208"/>
      <c r="G999" s="208"/>
      <c r="H999" s="208"/>
    </row>
    <row r="1000" spans="2:8" s="207" customFormat="1" ht="15">
      <c r="B1000" s="205" t="s">
        <v>3171</v>
      </c>
      <c r="C1000" s="206">
        <v>12</v>
      </c>
      <c r="F1000" s="208"/>
      <c r="G1000" s="208"/>
      <c r="H1000" s="208"/>
    </row>
    <row r="1001" spans="2:8" s="207" customFormat="1" ht="15">
      <c r="B1001" s="205" t="s">
        <v>3172</v>
      </c>
      <c r="C1001" s="206">
        <v>2</v>
      </c>
      <c r="F1001" s="208"/>
      <c r="G1001" s="208"/>
      <c r="H1001" s="208"/>
    </row>
    <row r="1002" spans="2:8" s="207" customFormat="1" ht="15">
      <c r="B1002" s="205" t="s">
        <v>3173</v>
      </c>
      <c r="C1002" s="206">
        <v>2</v>
      </c>
      <c r="F1002" s="208"/>
      <c r="G1002" s="208"/>
      <c r="H1002" s="208"/>
    </row>
    <row r="1003" spans="2:8" s="207" customFormat="1" ht="15">
      <c r="B1003" s="205" t="s">
        <v>3174</v>
      </c>
      <c r="C1003" s="206">
        <v>6</v>
      </c>
      <c r="F1003" s="208"/>
      <c r="G1003" s="208"/>
      <c r="H1003" s="208"/>
    </row>
    <row r="1004" spans="2:8" s="207" customFormat="1" ht="15">
      <c r="B1004" s="205" t="s">
        <v>3175</v>
      </c>
      <c r="C1004" s="206">
        <v>5</v>
      </c>
      <c r="F1004" s="208"/>
      <c r="G1004" s="208"/>
      <c r="H1004" s="208"/>
    </row>
    <row r="1005" spans="2:8" s="207" customFormat="1" ht="15">
      <c r="B1005" s="205" t="s">
        <v>3176</v>
      </c>
      <c r="C1005" s="206">
        <v>4</v>
      </c>
      <c r="F1005" s="208"/>
      <c r="G1005" s="208"/>
      <c r="H1005" s="208"/>
    </row>
    <row r="1006" spans="2:8" s="207" customFormat="1" ht="15">
      <c r="B1006" s="205" t="s">
        <v>3177</v>
      </c>
      <c r="C1006" s="206">
        <v>9</v>
      </c>
      <c r="F1006" s="208"/>
      <c r="G1006" s="208"/>
      <c r="H1006" s="208"/>
    </row>
    <row r="1007" spans="2:8" s="207" customFormat="1" ht="15">
      <c r="B1007" s="205" t="s">
        <v>3178</v>
      </c>
      <c r="C1007" s="206">
        <v>6</v>
      </c>
      <c r="F1007" s="208"/>
      <c r="G1007" s="208"/>
      <c r="H1007" s="208"/>
    </row>
    <row r="1008" spans="2:8" s="207" customFormat="1" ht="15">
      <c r="B1008" s="205" t="s">
        <v>3179</v>
      </c>
      <c r="C1008" s="206">
        <v>4</v>
      </c>
      <c r="F1008" s="208"/>
      <c r="G1008" s="208"/>
      <c r="H1008" s="208"/>
    </row>
    <row r="1009" spans="2:8" s="207" customFormat="1" ht="15">
      <c r="B1009" s="205" t="s">
        <v>3180</v>
      </c>
      <c r="C1009" s="206">
        <v>2</v>
      </c>
      <c r="F1009" s="208"/>
      <c r="G1009" s="208"/>
      <c r="H1009" s="208"/>
    </row>
    <row r="1010" spans="2:8" s="207" customFormat="1" ht="15">
      <c r="B1010" s="205" t="s">
        <v>3181</v>
      </c>
      <c r="C1010" s="206">
        <v>8</v>
      </c>
      <c r="F1010" s="208"/>
      <c r="G1010" s="208"/>
      <c r="H1010" s="208"/>
    </row>
    <row r="1011" spans="2:8" s="207" customFormat="1" ht="15">
      <c r="B1011" s="205" t="s">
        <v>3182</v>
      </c>
      <c r="C1011" s="206">
        <v>5</v>
      </c>
      <c r="F1011" s="208"/>
      <c r="G1011" s="208"/>
      <c r="H1011" s="208"/>
    </row>
    <row r="1012" spans="2:8" s="207" customFormat="1" ht="15">
      <c r="B1012" s="205" t="s">
        <v>3183</v>
      </c>
      <c r="C1012" s="206">
        <v>3</v>
      </c>
      <c r="F1012" s="208"/>
      <c r="G1012" s="208"/>
      <c r="H1012" s="208"/>
    </row>
    <row r="1013" spans="2:8" s="207" customFormat="1" ht="15">
      <c r="B1013" s="205" t="s">
        <v>3184</v>
      </c>
      <c r="C1013" s="206">
        <v>7</v>
      </c>
      <c r="F1013" s="208"/>
      <c r="G1013" s="208"/>
      <c r="H1013" s="208"/>
    </row>
    <row r="1014" spans="2:8" s="207" customFormat="1" ht="15">
      <c r="B1014" s="209" t="s">
        <v>3185</v>
      </c>
      <c r="C1014" s="210">
        <v>21</v>
      </c>
      <c r="F1014" s="208"/>
      <c r="G1014" s="208"/>
      <c r="H1014" s="208"/>
    </row>
    <row r="1015" spans="2:8" s="207" customFormat="1" ht="15">
      <c r="B1015" s="209" t="s">
        <v>3186</v>
      </c>
      <c r="C1015" s="210">
        <v>15</v>
      </c>
      <c r="F1015" s="208"/>
      <c r="G1015" s="208"/>
      <c r="H1015" s="208"/>
    </row>
    <row r="1016" spans="2:8" s="207" customFormat="1" ht="15">
      <c r="B1016" s="209" t="s">
        <v>3187</v>
      </c>
      <c r="C1016" s="210">
        <v>20</v>
      </c>
      <c r="F1016" s="208"/>
      <c r="G1016" s="208"/>
      <c r="H1016" s="208"/>
    </row>
    <row r="1017" spans="2:8" s="207" customFormat="1" ht="15">
      <c r="B1017" s="209" t="s">
        <v>3188</v>
      </c>
      <c r="C1017" s="210">
        <v>9</v>
      </c>
      <c r="F1017" s="208"/>
      <c r="G1017" s="208"/>
      <c r="H1017" s="208"/>
    </row>
    <row r="1018" spans="2:8" s="207" customFormat="1" ht="15">
      <c r="B1018" s="209" t="s">
        <v>3189</v>
      </c>
      <c r="C1018" s="210">
        <v>19</v>
      </c>
      <c r="F1018" s="208"/>
      <c r="G1018" s="208"/>
      <c r="H1018" s="208"/>
    </row>
    <row r="1019" spans="2:8" s="207" customFormat="1" ht="15">
      <c r="B1019" s="209" t="s">
        <v>3190</v>
      </c>
      <c r="C1019" s="210">
        <v>8</v>
      </c>
      <c r="F1019" s="208"/>
      <c r="G1019" s="208"/>
      <c r="H1019" s="208"/>
    </row>
    <row r="1020" spans="2:8" s="207" customFormat="1" ht="15">
      <c r="B1020" s="209" t="s">
        <v>3191</v>
      </c>
      <c r="C1020" s="210">
        <v>9</v>
      </c>
      <c r="F1020" s="208"/>
      <c r="G1020" s="208"/>
      <c r="H1020" s="208"/>
    </row>
    <row r="1021" spans="2:8" s="207" customFormat="1" ht="15">
      <c r="B1021" s="209" t="s">
        <v>3192</v>
      </c>
      <c r="C1021" s="210">
        <v>10</v>
      </c>
      <c r="F1021" s="208"/>
      <c r="G1021" s="208"/>
      <c r="H1021" s="208"/>
    </row>
    <row r="1022" spans="2:8" s="207" customFormat="1" ht="15">
      <c r="B1022" s="209" t="s">
        <v>3193</v>
      </c>
      <c r="C1022" s="210">
        <v>16</v>
      </c>
      <c r="F1022" s="208"/>
      <c r="G1022" s="208"/>
      <c r="H1022" s="208"/>
    </row>
    <row r="1023" spans="2:8" s="207" customFormat="1" ht="15">
      <c r="B1023" s="209" t="s">
        <v>3194</v>
      </c>
      <c r="C1023" s="210">
        <v>10</v>
      </c>
      <c r="F1023" s="208"/>
      <c r="G1023" s="208"/>
      <c r="H1023" s="208"/>
    </row>
    <row r="1024" spans="2:8" s="207" customFormat="1" ht="15">
      <c r="B1024" s="209" t="s">
        <v>3195</v>
      </c>
      <c r="C1024" s="210">
        <v>9</v>
      </c>
      <c r="F1024" s="208"/>
      <c r="G1024" s="208"/>
      <c r="H1024" s="208"/>
    </row>
    <row r="1025" spans="2:8" s="207" customFormat="1" ht="15">
      <c r="B1025" s="209" t="s">
        <v>3196</v>
      </c>
      <c r="C1025" s="210">
        <v>10</v>
      </c>
      <c r="F1025" s="208"/>
      <c r="G1025" s="208"/>
      <c r="H1025" s="208"/>
    </row>
    <row r="1026" spans="2:8" s="207" customFormat="1" ht="15">
      <c r="B1026" s="209" t="s">
        <v>3197</v>
      </c>
      <c r="C1026" s="210">
        <v>19</v>
      </c>
      <c r="F1026" s="208"/>
      <c r="G1026" s="208"/>
      <c r="H1026" s="208"/>
    </row>
    <row r="1027" spans="2:8" s="207" customFormat="1" ht="15">
      <c r="B1027" s="209" t="s">
        <v>3198</v>
      </c>
      <c r="C1027" s="210">
        <v>8</v>
      </c>
      <c r="F1027" s="208"/>
      <c r="G1027" s="208"/>
      <c r="H1027" s="208"/>
    </row>
    <row r="1028" spans="2:8" s="207" customFormat="1" ht="15">
      <c r="B1028" s="209" t="s">
        <v>3199</v>
      </c>
      <c r="C1028" s="210">
        <v>1</v>
      </c>
      <c r="F1028" s="208"/>
      <c r="G1028" s="208"/>
      <c r="H1028" s="208"/>
    </row>
    <row r="1029" spans="2:8" s="207" customFormat="1" ht="15">
      <c r="B1029" s="209" t="s">
        <v>3200</v>
      </c>
      <c r="C1029" s="210">
        <v>18</v>
      </c>
      <c r="F1029" s="208"/>
      <c r="G1029" s="208"/>
      <c r="H1029" s="208"/>
    </row>
    <row r="1030" spans="2:8" s="207" customFormat="1" ht="15">
      <c r="B1030" s="209" t="s">
        <v>3201</v>
      </c>
      <c r="C1030" s="210">
        <v>6</v>
      </c>
      <c r="F1030" s="208"/>
      <c r="G1030" s="208"/>
      <c r="H1030" s="208"/>
    </row>
    <row r="1031" spans="2:8" s="207" customFormat="1" ht="15">
      <c r="B1031" s="209" t="s">
        <v>3202</v>
      </c>
      <c r="C1031" s="210">
        <v>1</v>
      </c>
      <c r="F1031" s="208"/>
      <c r="G1031" s="208"/>
      <c r="H1031" s="208"/>
    </row>
    <row r="1032" spans="2:8" s="207" customFormat="1" ht="15">
      <c r="B1032" s="209" t="s">
        <v>3203</v>
      </c>
      <c r="C1032" s="210">
        <v>18</v>
      </c>
      <c r="F1032" s="208"/>
      <c r="G1032" s="208"/>
      <c r="H1032" s="208"/>
    </row>
    <row r="1033" spans="2:8" s="207" customFormat="1" ht="15">
      <c r="B1033" s="209" t="s">
        <v>3204</v>
      </c>
      <c r="C1033" s="210">
        <v>10</v>
      </c>
      <c r="F1033" s="208"/>
      <c r="G1033" s="208"/>
      <c r="H1033" s="208"/>
    </row>
    <row r="1034" spans="2:8" s="207" customFormat="1" ht="15">
      <c r="B1034" s="209" t="s">
        <v>3205</v>
      </c>
      <c r="C1034" s="210">
        <v>11</v>
      </c>
      <c r="F1034" s="208"/>
      <c r="G1034" s="208"/>
      <c r="H1034" s="208"/>
    </row>
    <row r="1035" spans="2:8" s="207" customFormat="1" ht="15">
      <c r="B1035" s="209" t="s">
        <v>3206</v>
      </c>
      <c r="C1035" s="210">
        <v>12</v>
      </c>
      <c r="F1035" s="208"/>
      <c r="G1035" s="208"/>
      <c r="H1035" s="208"/>
    </row>
    <row r="1036" spans="2:8" s="207" customFormat="1" ht="15">
      <c r="B1036" s="209" t="s">
        <v>3207</v>
      </c>
      <c r="C1036" s="210">
        <v>13</v>
      </c>
      <c r="F1036" s="208"/>
      <c r="G1036" s="208"/>
      <c r="H1036" s="208"/>
    </row>
    <row r="1037" spans="2:8" s="207" customFormat="1" ht="15">
      <c r="B1037" s="209" t="s">
        <v>3208</v>
      </c>
      <c r="C1037" s="210">
        <v>8</v>
      </c>
      <c r="F1037" s="208"/>
      <c r="G1037" s="208"/>
      <c r="H1037" s="208"/>
    </row>
    <row r="1038" spans="2:8" s="207" customFormat="1" ht="15">
      <c r="B1038" s="209" t="s">
        <v>3209</v>
      </c>
      <c r="C1038" s="210">
        <v>7</v>
      </c>
      <c r="F1038" s="208"/>
      <c r="G1038" s="208"/>
      <c r="H1038" s="208"/>
    </row>
    <row r="1039" spans="2:8" s="207" customFormat="1" ht="15">
      <c r="B1039" s="209" t="s">
        <v>3210</v>
      </c>
      <c r="C1039" s="210">
        <v>3</v>
      </c>
      <c r="F1039" s="208"/>
      <c r="G1039" s="208"/>
      <c r="H1039" s="208"/>
    </row>
    <row r="1040" spans="2:8" s="207" customFormat="1" ht="15">
      <c r="B1040" s="209" t="s">
        <v>3211</v>
      </c>
      <c r="C1040" s="210">
        <v>4</v>
      </c>
      <c r="F1040" s="208"/>
      <c r="G1040" s="208"/>
      <c r="H1040" s="208"/>
    </row>
    <row r="1041" spans="2:8" s="207" customFormat="1" ht="15">
      <c r="B1041" s="209" t="s">
        <v>3212</v>
      </c>
      <c r="C1041" s="210">
        <v>12</v>
      </c>
      <c r="F1041" s="208"/>
      <c r="G1041" s="208"/>
      <c r="H1041" s="208"/>
    </row>
    <row r="1042" spans="2:8" s="207" customFormat="1" ht="15">
      <c r="B1042" s="209" t="s">
        <v>3213</v>
      </c>
      <c r="C1042" s="210">
        <v>5</v>
      </c>
      <c r="F1042" s="208"/>
      <c r="G1042" s="208"/>
      <c r="H1042" s="208"/>
    </row>
    <row r="1043" spans="2:8" s="207" customFormat="1" ht="15">
      <c r="B1043" s="209" t="s">
        <v>3214</v>
      </c>
      <c r="C1043" s="210">
        <v>7</v>
      </c>
      <c r="F1043" s="208"/>
      <c r="G1043" s="208"/>
      <c r="H1043" s="208"/>
    </row>
    <row r="1044" spans="2:8" s="207" customFormat="1" ht="15">
      <c r="B1044" s="209" t="s">
        <v>3215</v>
      </c>
      <c r="C1044" s="210">
        <v>16</v>
      </c>
      <c r="F1044" s="208"/>
      <c r="G1044" s="208"/>
      <c r="H1044" s="208"/>
    </row>
    <row r="1045" spans="2:8" s="207" customFormat="1" ht="15">
      <c r="B1045" s="209" t="s">
        <v>3216</v>
      </c>
      <c r="C1045" s="210">
        <v>9</v>
      </c>
      <c r="F1045" s="208"/>
      <c r="G1045" s="208"/>
      <c r="H1045" s="208"/>
    </row>
    <row r="1046" spans="2:8" s="207" customFormat="1" ht="15">
      <c r="B1046" s="209" t="s">
        <v>3217</v>
      </c>
      <c r="C1046" s="210">
        <v>11</v>
      </c>
      <c r="F1046" s="208"/>
      <c r="G1046" s="208"/>
      <c r="H1046" s="208"/>
    </row>
    <row r="1047" spans="2:8" s="207" customFormat="1" ht="15">
      <c r="B1047" s="209" t="s">
        <v>3218</v>
      </c>
      <c r="C1047" s="210">
        <v>4</v>
      </c>
      <c r="F1047" s="208"/>
      <c r="G1047" s="208"/>
      <c r="H1047" s="208"/>
    </row>
    <row r="1048" spans="2:8" s="207" customFormat="1" ht="15">
      <c r="B1048" s="209" t="s">
        <v>3219</v>
      </c>
      <c r="C1048" s="210">
        <v>11</v>
      </c>
      <c r="F1048" s="208"/>
      <c r="G1048" s="208"/>
      <c r="H1048" s="208"/>
    </row>
    <row r="1049" spans="2:8" s="207" customFormat="1" ht="15">
      <c r="B1049" s="209" t="s">
        <v>3220</v>
      </c>
      <c r="C1049" s="210">
        <v>5</v>
      </c>
      <c r="F1049" s="208"/>
      <c r="G1049" s="208"/>
      <c r="H1049" s="208"/>
    </row>
    <row r="1050" spans="2:8" s="207" customFormat="1" ht="15">
      <c r="B1050" s="209" t="s">
        <v>3221</v>
      </c>
      <c r="C1050" s="210">
        <v>23</v>
      </c>
      <c r="F1050" s="208"/>
      <c r="G1050" s="208"/>
      <c r="H1050" s="208"/>
    </row>
    <row r="1051" spans="2:8" s="207" customFormat="1" ht="15">
      <c r="B1051" s="209" t="s">
        <v>3222</v>
      </c>
      <c r="C1051" s="210">
        <v>9</v>
      </c>
      <c r="F1051" s="208"/>
      <c r="G1051" s="208"/>
      <c r="H1051" s="208"/>
    </row>
    <row r="1052" spans="2:8" s="207" customFormat="1" ht="15">
      <c r="B1052" s="209" t="s">
        <v>3223</v>
      </c>
      <c r="C1052" s="210">
        <v>11</v>
      </c>
      <c r="F1052" s="208"/>
      <c r="G1052" s="208"/>
      <c r="H1052" s="208"/>
    </row>
    <row r="1053" spans="2:8" s="207" customFormat="1" ht="15">
      <c r="B1053" s="209" t="s">
        <v>3224</v>
      </c>
      <c r="C1053" s="210">
        <v>7</v>
      </c>
      <c r="F1053" s="208"/>
      <c r="G1053" s="208"/>
      <c r="H1053" s="208"/>
    </row>
    <row r="1054" spans="2:8" s="207" customFormat="1" ht="15">
      <c r="B1054" s="209" t="s">
        <v>3225</v>
      </c>
      <c r="C1054" s="210">
        <v>7</v>
      </c>
      <c r="F1054" s="208"/>
      <c r="G1054" s="208"/>
      <c r="H1054" s="208"/>
    </row>
    <row r="1055" spans="2:8" s="207" customFormat="1" ht="15">
      <c r="B1055" s="209" t="s">
        <v>3226</v>
      </c>
      <c r="C1055" s="210">
        <v>3</v>
      </c>
      <c r="F1055" s="208"/>
      <c r="G1055" s="208"/>
      <c r="H1055" s="208"/>
    </row>
    <row r="1056" spans="2:8" s="207" customFormat="1" ht="15">
      <c r="B1056" s="209" t="s">
        <v>3227</v>
      </c>
      <c r="C1056" s="210">
        <v>8</v>
      </c>
      <c r="F1056" s="208"/>
      <c r="G1056" s="208"/>
      <c r="H1056" s="208"/>
    </row>
    <row r="1057" spans="2:8" s="207" customFormat="1" ht="15">
      <c r="B1057" s="209" t="s">
        <v>3228</v>
      </c>
      <c r="C1057" s="210">
        <v>9</v>
      </c>
      <c r="F1057" s="208"/>
      <c r="G1057" s="208"/>
      <c r="H1057" s="208"/>
    </row>
    <row r="1058" spans="2:8" s="207" customFormat="1" ht="15">
      <c r="B1058" s="209" t="s">
        <v>3229</v>
      </c>
      <c r="C1058" s="210">
        <v>2</v>
      </c>
      <c r="F1058" s="208"/>
      <c r="G1058" s="208"/>
      <c r="H1058" s="208"/>
    </row>
    <row r="1059" spans="2:8" s="207" customFormat="1" ht="15">
      <c r="B1059" s="209" t="s">
        <v>3230</v>
      </c>
      <c r="C1059" s="210">
        <v>19</v>
      </c>
      <c r="F1059" s="208"/>
      <c r="G1059" s="208"/>
      <c r="H1059" s="208"/>
    </row>
    <row r="1060" spans="2:8" s="207" customFormat="1" ht="15">
      <c r="B1060" s="209" t="s">
        <v>3231</v>
      </c>
      <c r="C1060" s="210">
        <v>10</v>
      </c>
      <c r="F1060" s="208"/>
      <c r="G1060" s="208"/>
      <c r="H1060" s="208"/>
    </row>
    <row r="1061" spans="2:8" s="207" customFormat="1" ht="15">
      <c r="B1061" s="209" t="s">
        <v>3232</v>
      </c>
      <c r="C1061" s="210">
        <v>20</v>
      </c>
      <c r="F1061" s="208"/>
      <c r="G1061" s="208"/>
      <c r="H1061" s="208"/>
    </row>
    <row r="1062" spans="2:8" s="207" customFormat="1" ht="15">
      <c r="B1062" s="209" t="s">
        <v>3233</v>
      </c>
      <c r="C1062" s="210">
        <v>9</v>
      </c>
      <c r="F1062" s="208"/>
      <c r="G1062" s="208"/>
      <c r="H1062" s="208"/>
    </row>
    <row r="1063" spans="2:8" s="207" customFormat="1" ht="15">
      <c r="B1063" s="209" t="s">
        <v>3234</v>
      </c>
      <c r="C1063" s="210">
        <v>15</v>
      </c>
      <c r="F1063" s="208"/>
      <c r="G1063" s="208"/>
      <c r="H1063" s="208"/>
    </row>
    <row r="1064" spans="2:8" s="207" customFormat="1" ht="15">
      <c r="B1064" s="209" t="s">
        <v>3235</v>
      </c>
      <c r="C1064" s="210">
        <v>9</v>
      </c>
      <c r="F1064" s="208"/>
      <c r="G1064" s="208"/>
      <c r="H1064" s="208"/>
    </row>
    <row r="1065" spans="2:8" s="207" customFormat="1" ht="15">
      <c r="B1065" s="209" t="s">
        <v>3236</v>
      </c>
      <c r="C1065" s="210">
        <v>13</v>
      </c>
      <c r="F1065" s="208"/>
      <c r="G1065" s="208"/>
      <c r="H1065" s="208"/>
    </row>
    <row r="1066" spans="2:8" s="207" customFormat="1" ht="15">
      <c r="B1066" s="209" t="s">
        <v>3237</v>
      </c>
      <c r="C1066" s="210">
        <v>10</v>
      </c>
      <c r="F1066" s="208"/>
      <c r="G1066" s="208"/>
      <c r="H1066" s="208"/>
    </row>
    <row r="1067" spans="2:8" s="207" customFormat="1" ht="15">
      <c r="B1067" s="209" t="s">
        <v>3238</v>
      </c>
      <c r="C1067" s="210">
        <v>7</v>
      </c>
      <c r="F1067" s="208"/>
      <c r="G1067" s="208"/>
      <c r="H1067" s="208"/>
    </row>
    <row r="1068" spans="2:8" s="207" customFormat="1" ht="15">
      <c r="B1068" s="209" t="s">
        <v>3239</v>
      </c>
      <c r="C1068" s="210">
        <v>7</v>
      </c>
      <c r="F1068" s="208"/>
      <c r="G1068" s="208"/>
      <c r="H1068" s="208"/>
    </row>
    <row r="1069" spans="2:8" s="207" customFormat="1" ht="15">
      <c r="B1069" s="209" t="s">
        <v>3240</v>
      </c>
      <c r="C1069" s="210">
        <v>2</v>
      </c>
      <c r="F1069" s="208"/>
      <c r="G1069" s="208"/>
      <c r="H1069" s="208"/>
    </row>
    <row r="1070" spans="2:8" s="207" customFormat="1" ht="15">
      <c r="B1070" s="209" t="s">
        <v>3241</v>
      </c>
      <c r="C1070" s="210">
        <v>16</v>
      </c>
      <c r="F1070" s="208"/>
      <c r="G1070" s="208"/>
      <c r="H1070" s="208"/>
    </row>
    <row r="1071" spans="2:8" s="207" customFormat="1" ht="15">
      <c r="B1071" s="209" t="s">
        <v>3242</v>
      </c>
      <c r="C1071" s="210">
        <v>34</v>
      </c>
      <c r="F1071" s="208"/>
      <c r="G1071" s="208"/>
      <c r="H1071" s="208"/>
    </row>
    <row r="1072" spans="2:8" s="207" customFormat="1" ht="15">
      <c r="B1072" s="209" t="s">
        <v>3243</v>
      </c>
      <c r="C1072" s="210">
        <v>13</v>
      </c>
      <c r="F1072" s="208"/>
      <c r="G1072" s="208"/>
      <c r="H1072" s="208"/>
    </row>
    <row r="1073" spans="2:8" s="207" customFormat="1" ht="15">
      <c r="B1073" s="209" t="s">
        <v>3244</v>
      </c>
      <c r="C1073" s="210">
        <v>10</v>
      </c>
      <c r="F1073" s="208"/>
      <c r="G1073" s="208"/>
      <c r="H1073" s="208"/>
    </row>
    <row r="1074" spans="2:8" s="207" customFormat="1" ht="15">
      <c r="B1074" s="209" t="s">
        <v>3245</v>
      </c>
      <c r="C1074" s="210">
        <v>20</v>
      </c>
      <c r="F1074" s="208"/>
      <c r="G1074" s="208"/>
      <c r="H1074" s="208"/>
    </row>
    <row r="1075" spans="2:8" s="207" customFormat="1" ht="15">
      <c r="B1075" s="209" t="s">
        <v>3246</v>
      </c>
      <c r="C1075" s="210">
        <v>13</v>
      </c>
      <c r="F1075" s="208"/>
      <c r="G1075" s="208"/>
      <c r="H1075" s="208"/>
    </row>
    <row r="1076" spans="2:8" s="207" customFormat="1" ht="15">
      <c r="B1076" s="209" t="s">
        <v>3247</v>
      </c>
      <c r="C1076" s="210">
        <v>13</v>
      </c>
      <c r="F1076" s="208"/>
      <c r="G1076" s="208"/>
      <c r="H1076" s="208"/>
    </row>
    <row r="1077" spans="2:8" s="207" customFormat="1" ht="15">
      <c r="B1077" s="209" t="s">
        <v>3248</v>
      </c>
      <c r="C1077" s="210">
        <v>8</v>
      </c>
      <c r="F1077" s="208"/>
      <c r="G1077" s="208"/>
      <c r="H1077" s="208"/>
    </row>
    <row r="1078" spans="2:8" s="207" customFormat="1" ht="15">
      <c r="B1078" s="209" t="s">
        <v>3249</v>
      </c>
      <c r="C1078" s="210">
        <v>10</v>
      </c>
      <c r="F1078" s="208"/>
      <c r="G1078" s="208"/>
      <c r="H1078" s="208"/>
    </row>
    <row r="1079" spans="2:8" s="207" customFormat="1" ht="15">
      <c r="B1079" s="209" t="s">
        <v>3250</v>
      </c>
      <c r="C1079" s="210">
        <v>1</v>
      </c>
      <c r="F1079" s="208"/>
      <c r="G1079" s="208"/>
      <c r="H1079" s="208"/>
    </row>
    <row r="1080" spans="2:8" s="207" customFormat="1" ht="15">
      <c r="B1080" s="209" t="s">
        <v>3251</v>
      </c>
      <c r="C1080" s="210">
        <v>9</v>
      </c>
      <c r="F1080" s="208"/>
      <c r="G1080" s="208"/>
      <c r="H1080" s="208"/>
    </row>
    <row r="1081" spans="2:8" s="207" customFormat="1" ht="15">
      <c r="B1081" s="209" t="s">
        <v>3252</v>
      </c>
      <c r="C1081" s="210">
        <v>13</v>
      </c>
      <c r="F1081" s="208"/>
      <c r="G1081" s="208"/>
      <c r="H1081" s="208"/>
    </row>
    <row r="1082" spans="2:8" s="207" customFormat="1" ht="15">
      <c r="B1082" s="209" t="s">
        <v>3253</v>
      </c>
      <c r="C1082" s="210">
        <v>16</v>
      </c>
      <c r="F1082" s="208"/>
      <c r="G1082" s="208"/>
      <c r="H1082" s="208"/>
    </row>
    <row r="1083" spans="2:8" s="207" customFormat="1" ht="15">
      <c r="B1083" s="209" t="s">
        <v>3254</v>
      </c>
      <c r="C1083" s="210">
        <v>14</v>
      </c>
      <c r="F1083" s="208"/>
      <c r="G1083" s="208"/>
      <c r="H1083" s="208"/>
    </row>
    <row r="1084" spans="2:8" s="207" customFormat="1" ht="15">
      <c r="B1084" s="209" t="s">
        <v>3255</v>
      </c>
      <c r="C1084" s="210">
        <v>10</v>
      </c>
      <c r="F1084" s="208"/>
      <c r="G1084" s="208"/>
      <c r="H1084" s="208"/>
    </row>
    <row r="1085" spans="2:8" s="207" customFormat="1" ht="15">
      <c r="B1085" s="209" t="s">
        <v>3256</v>
      </c>
      <c r="C1085" s="210">
        <v>11</v>
      </c>
      <c r="F1085" s="208"/>
      <c r="G1085" s="208"/>
      <c r="H1085" s="208"/>
    </row>
    <row r="1086" spans="2:8" s="207" customFormat="1" ht="15">
      <c r="B1086" s="209" t="s">
        <v>3257</v>
      </c>
      <c r="C1086" s="210">
        <v>9</v>
      </c>
      <c r="F1086" s="208"/>
      <c r="G1086" s="208"/>
      <c r="H1086" s="208"/>
    </row>
    <row r="1087" spans="2:8" s="207" customFormat="1" ht="15">
      <c r="B1087" s="209" t="s">
        <v>3258</v>
      </c>
      <c r="C1087" s="210">
        <v>9</v>
      </c>
      <c r="F1087" s="208"/>
      <c r="G1087" s="208"/>
      <c r="H1087" s="208"/>
    </row>
    <row r="1088" spans="2:8" s="207" customFormat="1" ht="15">
      <c r="B1088" s="209" t="s">
        <v>3259</v>
      </c>
      <c r="C1088" s="210">
        <v>8</v>
      </c>
      <c r="F1088" s="208"/>
      <c r="G1088" s="208"/>
      <c r="H1088" s="208"/>
    </row>
    <row r="1089" spans="2:8" s="207" customFormat="1" ht="15">
      <c r="B1089" s="209" t="s">
        <v>3260</v>
      </c>
      <c r="C1089" s="210">
        <v>22</v>
      </c>
      <c r="F1089" s="208"/>
      <c r="G1089" s="208"/>
      <c r="H1089" s="208"/>
    </row>
    <row r="1090" spans="2:8" s="207" customFormat="1" ht="15">
      <c r="B1090" s="209" t="s">
        <v>3261</v>
      </c>
      <c r="C1090" s="210">
        <v>4</v>
      </c>
      <c r="F1090" s="208"/>
      <c r="G1090" s="208"/>
      <c r="H1090" s="208"/>
    </row>
    <row r="1091" spans="2:8" s="207" customFormat="1" ht="15">
      <c r="B1091" s="209" t="s">
        <v>3262</v>
      </c>
      <c r="C1091" s="210">
        <v>8</v>
      </c>
      <c r="F1091" s="208"/>
      <c r="G1091" s="208"/>
      <c r="H1091" s="208"/>
    </row>
    <row r="1092" spans="2:8" s="207" customFormat="1" ht="15">
      <c r="B1092" s="209" t="s">
        <v>3263</v>
      </c>
      <c r="C1092" s="210">
        <v>28</v>
      </c>
      <c r="F1092" s="208"/>
      <c r="G1092" s="208"/>
      <c r="H1092" s="208"/>
    </row>
    <row r="1093" spans="2:8" s="207" customFormat="1" ht="15">
      <c r="B1093" s="209" t="s">
        <v>3264</v>
      </c>
      <c r="C1093" s="210">
        <v>21</v>
      </c>
      <c r="F1093" s="208"/>
      <c r="G1093" s="208"/>
      <c r="H1093" s="208"/>
    </row>
    <row r="1094" spans="2:8" s="207" customFormat="1" ht="15">
      <c r="B1094" s="209" t="s">
        <v>3265</v>
      </c>
      <c r="C1094" s="210">
        <v>16</v>
      </c>
      <c r="F1094" s="208"/>
      <c r="G1094" s="208"/>
      <c r="H1094" s="208"/>
    </row>
    <row r="1095" spans="2:8" s="207" customFormat="1" ht="15">
      <c r="B1095" s="209" t="s">
        <v>3266</v>
      </c>
      <c r="C1095" s="210">
        <v>16</v>
      </c>
      <c r="F1095" s="208"/>
      <c r="G1095" s="208"/>
      <c r="H1095" s="208"/>
    </row>
    <row r="1096" spans="2:8" s="207" customFormat="1" ht="15">
      <c r="B1096" s="209" t="s">
        <v>3267</v>
      </c>
      <c r="C1096" s="210">
        <v>4</v>
      </c>
      <c r="F1096" s="208"/>
      <c r="G1096" s="208"/>
      <c r="H1096" s="208"/>
    </row>
    <row r="1097" spans="2:8" s="207" customFormat="1" ht="15">
      <c r="B1097" s="209" t="s">
        <v>3268</v>
      </c>
      <c r="C1097" s="210">
        <v>2</v>
      </c>
      <c r="F1097" s="208"/>
      <c r="G1097" s="208"/>
      <c r="H1097" s="208"/>
    </row>
    <row r="1098" spans="2:8" s="207" customFormat="1" ht="15">
      <c r="B1098" s="209" t="s">
        <v>3269</v>
      </c>
      <c r="C1098" s="210">
        <v>2</v>
      </c>
      <c r="F1098" s="208"/>
      <c r="G1098" s="208"/>
      <c r="H1098" s="208"/>
    </row>
    <row r="1099" spans="2:8" s="207" customFormat="1" ht="15">
      <c r="B1099" s="209" t="s">
        <v>3270</v>
      </c>
      <c r="C1099" s="210">
        <v>4</v>
      </c>
      <c r="F1099" s="208"/>
      <c r="G1099" s="208"/>
      <c r="H1099" s="208"/>
    </row>
    <row r="1100" spans="2:8" s="207" customFormat="1" ht="15">
      <c r="B1100" s="209" t="s">
        <v>3271</v>
      </c>
      <c r="C1100" s="210">
        <v>2</v>
      </c>
      <c r="F1100" s="208"/>
      <c r="G1100" s="208"/>
      <c r="H1100" s="208"/>
    </row>
    <row r="1101" spans="2:8" s="207" customFormat="1" ht="15">
      <c r="B1101" s="209" t="s">
        <v>3272</v>
      </c>
      <c r="C1101" s="210">
        <v>20</v>
      </c>
      <c r="F1101" s="208"/>
      <c r="G1101" s="208"/>
      <c r="H1101" s="208"/>
    </row>
    <row r="1102" spans="2:8" s="207" customFormat="1" ht="15">
      <c r="B1102" s="209" t="s">
        <v>3273</v>
      </c>
      <c r="C1102" s="210">
        <v>6</v>
      </c>
      <c r="F1102" s="208"/>
      <c r="G1102" s="208"/>
      <c r="H1102" s="208"/>
    </row>
    <row r="1103" spans="2:8" s="207" customFormat="1" ht="15">
      <c r="B1103" s="209" t="s">
        <v>3274</v>
      </c>
      <c r="C1103" s="210">
        <v>23</v>
      </c>
      <c r="F1103" s="208"/>
      <c r="G1103" s="208"/>
      <c r="H1103" s="208"/>
    </row>
    <row r="1104" spans="2:8" s="207" customFormat="1" ht="15">
      <c r="B1104" s="209" t="s">
        <v>3275</v>
      </c>
      <c r="C1104" s="210">
        <v>25</v>
      </c>
      <c r="F1104" s="208"/>
      <c r="G1104" s="208"/>
      <c r="H1104" s="208"/>
    </row>
    <row r="1105" spans="2:8" s="207" customFormat="1" ht="15">
      <c r="B1105" s="209" t="s">
        <v>3276</v>
      </c>
      <c r="C1105" s="210">
        <v>19</v>
      </c>
      <c r="F1105" s="208"/>
      <c r="G1105" s="208"/>
      <c r="H1105" s="208"/>
    </row>
    <row r="1106" spans="2:8" s="207" customFormat="1" ht="15">
      <c r="B1106" s="209" t="s">
        <v>3277</v>
      </c>
      <c r="C1106" s="210">
        <v>3</v>
      </c>
      <c r="F1106" s="208"/>
      <c r="G1106" s="208"/>
      <c r="H1106" s="208"/>
    </row>
    <row r="1107" spans="2:8" s="207" customFormat="1" ht="15">
      <c r="B1107" s="209" t="s">
        <v>3278</v>
      </c>
      <c r="C1107" s="210">
        <v>18</v>
      </c>
      <c r="F1107" s="208"/>
      <c r="G1107" s="208"/>
      <c r="H1107" s="208"/>
    </row>
    <row r="1108" spans="2:8" s="207" customFormat="1" ht="15">
      <c r="B1108" s="209" t="s">
        <v>3279</v>
      </c>
      <c r="C1108" s="210">
        <v>8</v>
      </c>
      <c r="F1108" s="208"/>
      <c r="G1108" s="208"/>
      <c r="H1108" s="208"/>
    </row>
    <row r="1109" spans="2:8" s="207" customFormat="1" ht="15">
      <c r="B1109" s="209" t="s">
        <v>3280</v>
      </c>
      <c r="C1109" s="210">
        <v>17</v>
      </c>
      <c r="F1109" s="208"/>
      <c r="G1109" s="208"/>
      <c r="H1109" s="208"/>
    </row>
    <row r="1110" spans="2:8" s="207" customFormat="1" ht="15">
      <c r="B1110" s="209" t="s">
        <v>3281</v>
      </c>
      <c r="C1110" s="210">
        <v>14</v>
      </c>
      <c r="F1110" s="208"/>
      <c r="G1110" s="208"/>
      <c r="H1110" s="208"/>
    </row>
    <row r="1111" spans="2:8" s="207" customFormat="1" ht="15">
      <c r="B1111" s="209" t="s">
        <v>3282</v>
      </c>
      <c r="C1111" s="210">
        <v>7</v>
      </c>
      <c r="F1111" s="208"/>
      <c r="G1111" s="208"/>
      <c r="H1111" s="208"/>
    </row>
    <row r="1112" spans="2:8" s="207" customFormat="1" ht="15">
      <c r="B1112" s="209" t="s">
        <v>3283</v>
      </c>
      <c r="C1112" s="210">
        <v>17</v>
      </c>
      <c r="F1112" s="208"/>
      <c r="G1112" s="208"/>
      <c r="H1112" s="208"/>
    </row>
    <row r="1113" spans="2:8" s="207" customFormat="1" ht="15">
      <c r="B1113" s="209" t="s">
        <v>3284</v>
      </c>
      <c r="C1113" s="210">
        <v>15</v>
      </c>
      <c r="F1113" s="208"/>
      <c r="G1113" s="208"/>
      <c r="H1113" s="208"/>
    </row>
    <row r="1114" spans="2:8" s="207" customFormat="1" ht="15">
      <c r="B1114" s="209" t="s">
        <v>3285</v>
      </c>
      <c r="C1114" s="210">
        <v>28</v>
      </c>
      <c r="F1114" s="208"/>
      <c r="G1114" s="208"/>
      <c r="H1114" s="208"/>
    </row>
    <row r="1115" spans="2:8" s="207" customFormat="1" ht="15">
      <c r="B1115" s="209" t="s">
        <v>3286</v>
      </c>
      <c r="C1115" s="210">
        <v>4</v>
      </c>
      <c r="F1115" s="208"/>
      <c r="G1115" s="208"/>
      <c r="H1115" s="208"/>
    </row>
    <row r="1116" spans="2:8" s="207" customFormat="1" ht="15">
      <c r="B1116" s="209" t="s">
        <v>3287</v>
      </c>
      <c r="C1116" s="210">
        <v>11</v>
      </c>
      <c r="F1116" s="208"/>
      <c r="G1116" s="208"/>
      <c r="H1116" s="208"/>
    </row>
    <row r="1117" spans="2:8" s="207" customFormat="1" ht="15">
      <c r="B1117" s="209" t="s">
        <v>3288</v>
      </c>
      <c r="C1117" s="210">
        <v>16</v>
      </c>
      <c r="F1117" s="208"/>
      <c r="G1117" s="208"/>
      <c r="H1117" s="208"/>
    </row>
    <row r="1118" spans="2:8" s="207" customFormat="1" ht="15">
      <c r="B1118" s="209" t="s">
        <v>3289</v>
      </c>
      <c r="C1118" s="210">
        <v>6</v>
      </c>
      <c r="F1118" s="208"/>
      <c r="G1118" s="208"/>
      <c r="H1118" s="208"/>
    </row>
    <row r="1119" spans="2:8" s="207" customFormat="1" ht="15">
      <c r="B1119" s="209" t="s">
        <v>3290</v>
      </c>
      <c r="C1119" s="210">
        <v>9</v>
      </c>
      <c r="F1119" s="208"/>
      <c r="G1119" s="208"/>
      <c r="H1119" s="208"/>
    </row>
    <row r="1120" spans="2:8" s="207" customFormat="1" ht="15">
      <c r="B1120" s="209" t="s">
        <v>3291</v>
      </c>
      <c r="C1120" s="210">
        <v>7</v>
      </c>
      <c r="F1120" s="208"/>
      <c r="G1120" s="208"/>
      <c r="H1120" s="208"/>
    </row>
    <row r="1121" spans="2:8" s="207" customFormat="1" ht="15">
      <c r="B1121" s="209" t="s">
        <v>3292</v>
      </c>
      <c r="C1121" s="210">
        <v>6</v>
      </c>
      <c r="F1121" s="208"/>
      <c r="G1121" s="208"/>
      <c r="H1121" s="208"/>
    </row>
    <row r="1122" spans="2:8" s="207" customFormat="1" ht="15">
      <c r="B1122" s="209" t="s">
        <v>3293</v>
      </c>
      <c r="C1122" s="210">
        <v>29</v>
      </c>
      <c r="F1122" s="208"/>
      <c r="G1122" s="208"/>
      <c r="H1122" s="208"/>
    </row>
    <row r="1123" spans="2:8" s="207" customFormat="1" ht="15">
      <c r="B1123" s="209" t="s">
        <v>3294</v>
      </c>
      <c r="C1123" s="210">
        <v>22</v>
      </c>
      <c r="F1123" s="208"/>
      <c r="G1123" s="208"/>
      <c r="H1123" s="208"/>
    </row>
    <row r="1124" spans="2:8" s="207" customFormat="1" ht="15">
      <c r="B1124" s="209" t="s">
        <v>3295</v>
      </c>
      <c r="C1124" s="210">
        <v>6</v>
      </c>
      <c r="F1124" s="208"/>
      <c r="G1124" s="208"/>
      <c r="H1124" s="208"/>
    </row>
    <row r="1125" spans="2:8" s="207" customFormat="1" ht="15">
      <c r="B1125" s="209" t="s">
        <v>3296</v>
      </c>
      <c r="C1125" s="210">
        <v>2</v>
      </c>
      <c r="F1125" s="208"/>
      <c r="G1125" s="208"/>
      <c r="H1125" s="208"/>
    </row>
    <row r="1126" spans="2:8" s="207" customFormat="1" ht="15">
      <c r="B1126" s="209" t="s">
        <v>3297</v>
      </c>
      <c r="C1126" s="210">
        <v>20</v>
      </c>
      <c r="F1126" s="208"/>
      <c r="G1126" s="208"/>
      <c r="H1126" s="208"/>
    </row>
    <row r="1127" spans="2:8" s="207" customFormat="1" ht="15">
      <c r="B1127" s="209" t="s">
        <v>3298</v>
      </c>
      <c r="C1127" s="210">
        <v>8</v>
      </c>
      <c r="F1127" s="208"/>
      <c r="G1127" s="208"/>
      <c r="H1127" s="208"/>
    </row>
    <row r="1128" spans="2:8" s="207" customFormat="1" ht="15">
      <c r="B1128" s="209" t="s">
        <v>3299</v>
      </c>
      <c r="C1128" s="210">
        <v>10</v>
      </c>
      <c r="F1128" s="208"/>
      <c r="G1128" s="208"/>
      <c r="H1128" s="208"/>
    </row>
    <row r="1129" spans="2:8" s="207" customFormat="1" ht="15">
      <c r="B1129" s="209" t="s">
        <v>3300</v>
      </c>
      <c r="C1129" s="210">
        <v>11</v>
      </c>
      <c r="F1129" s="208"/>
      <c r="G1129" s="208"/>
      <c r="H1129" s="208"/>
    </row>
    <row r="1130" spans="2:8" s="207" customFormat="1" ht="15">
      <c r="B1130" s="209" t="s">
        <v>3301</v>
      </c>
      <c r="C1130" s="210">
        <v>3</v>
      </c>
      <c r="F1130" s="208"/>
      <c r="G1130" s="208"/>
      <c r="H1130" s="208"/>
    </row>
    <row r="1131" spans="2:8" s="207" customFormat="1" ht="15">
      <c r="B1131" s="209" t="s">
        <v>3302</v>
      </c>
      <c r="C1131" s="210">
        <v>5</v>
      </c>
      <c r="F1131" s="208"/>
      <c r="G1131" s="208"/>
      <c r="H1131" s="208"/>
    </row>
    <row r="1132" spans="2:8" s="207" customFormat="1" ht="15">
      <c r="B1132" s="209" t="s">
        <v>3303</v>
      </c>
      <c r="C1132" s="210">
        <v>30</v>
      </c>
      <c r="F1132" s="208"/>
      <c r="G1132" s="208"/>
      <c r="H1132" s="208"/>
    </row>
    <row r="1133" spans="2:8" s="207" customFormat="1" ht="15">
      <c r="B1133" s="209" t="s">
        <v>3304</v>
      </c>
      <c r="C1133" s="210">
        <v>5</v>
      </c>
      <c r="F1133" s="208"/>
      <c r="G1133" s="208"/>
      <c r="H1133" s="208"/>
    </row>
    <row r="1134" spans="2:8" s="207" customFormat="1" ht="15">
      <c r="B1134" s="209" t="s">
        <v>3305</v>
      </c>
      <c r="C1134" s="210">
        <v>2</v>
      </c>
      <c r="F1134" s="208"/>
      <c r="G1134" s="208"/>
      <c r="H1134" s="208"/>
    </row>
    <row r="1135" spans="2:8" s="207" customFormat="1" ht="15">
      <c r="B1135" s="209" t="s">
        <v>3306</v>
      </c>
      <c r="C1135" s="210">
        <v>2</v>
      </c>
      <c r="F1135" s="208"/>
      <c r="G1135" s="208"/>
      <c r="H1135" s="208"/>
    </row>
    <row r="1136" spans="2:8" s="207" customFormat="1" ht="15">
      <c r="B1136" s="209" t="s">
        <v>3307</v>
      </c>
      <c r="C1136" s="210">
        <v>18</v>
      </c>
      <c r="F1136" s="208"/>
      <c r="G1136" s="208"/>
      <c r="H1136" s="208"/>
    </row>
    <row r="1137" spans="2:8" s="207" customFormat="1" ht="15">
      <c r="B1137" s="209" t="s">
        <v>3308</v>
      </c>
      <c r="C1137" s="210">
        <v>3</v>
      </c>
      <c r="F1137" s="208"/>
      <c r="G1137" s="208"/>
      <c r="H1137" s="208"/>
    </row>
    <row r="1138" spans="2:8" s="207" customFormat="1" ht="15">
      <c r="B1138" s="209" t="s">
        <v>3309</v>
      </c>
      <c r="C1138" s="210">
        <v>4</v>
      </c>
      <c r="F1138" s="208"/>
      <c r="G1138" s="208"/>
      <c r="H1138" s="208"/>
    </row>
    <row r="1139" spans="2:8" s="207" customFormat="1" ht="15">
      <c r="B1139" s="209" t="s">
        <v>3310</v>
      </c>
      <c r="C1139" s="210">
        <v>5</v>
      </c>
      <c r="F1139" s="208"/>
      <c r="G1139" s="208"/>
      <c r="H1139" s="208"/>
    </row>
    <row r="1140" spans="2:8" s="207" customFormat="1" ht="15">
      <c r="B1140" s="209" t="s">
        <v>3311</v>
      </c>
      <c r="C1140" s="210">
        <v>23</v>
      </c>
      <c r="F1140" s="208"/>
      <c r="G1140" s="208"/>
      <c r="H1140" s="208"/>
    </row>
    <row r="1141" spans="2:8" s="207" customFormat="1" ht="15">
      <c r="B1141" s="209" t="s">
        <v>3312</v>
      </c>
      <c r="C1141" s="210">
        <v>13</v>
      </c>
      <c r="F1141" s="208"/>
      <c r="G1141" s="208"/>
      <c r="H1141" s="208"/>
    </row>
    <row r="1142" spans="2:8" s="207" customFormat="1" ht="15">
      <c r="B1142" s="209" t="s">
        <v>3313</v>
      </c>
      <c r="C1142" s="210">
        <v>13</v>
      </c>
      <c r="F1142" s="208"/>
      <c r="G1142" s="208"/>
      <c r="H1142" s="208"/>
    </row>
    <row r="1143" spans="2:8" s="207" customFormat="1" ht="15">
      <c r="B1143" s="209" t="s">
        <v>3314</v>
      </c>
      <c r="C1143" s="210">
        <v>2</v>
      </c>
      <c r="F1143" s="208"/>
      <c r="G1143" s="208"/>
      <c r="H1143" s="208"/>
    </row>
    <row r="1144" spans="2:8" s="207" customFormat="1" ht="15">
      <c r="B1144" s="209" t="s">
        <v>3315</v>
      </c>
      <c r="C1144" s="210">
        <v>5</v>
      </c>
      <c r="F1144" s="208"/>
      <c r="G1144" s="208"/>
      <c r="H1144" s="208"/>
    </row>
    <row r="1145" spans="2:8" s="207" customFormat="1" ht="15">
      <c r="B1145" s="209" t="s">
        <v>3316</v>
      </c>
      <c r="C1145" s="210">
        <v>1</v>
      </c>
      <c r="F1145" s="208"/>
      <c r="G1145" s="208"/>
      <c r="H1145" s="208"/>
    </row>
    <row r="1146" spans="2:8" s="207" customFormat="1" ht="15">
      <c r="B1146" s="209" t="s">
        <v>3317</v>
      </c>
      <c r="C1146" s="210">
        <v>11</v>
      </c>
      <c r="F1146" s="208"/>
      <c r="G1146" s="208"/>
      <c r="H1146" s="208"/>
    </row>
    <row r="1147" spans="2:8" s="207" customFormat="1" ht="15">
      <c r="B1147" s="209" t="s">
        <v>3318</v>
      </c>
      <c r="C1147" s="210">
        <v>8</v>
      </c>
      <c r="F1147" s="208"/>
      <c r="G1147" s="208"/>
      <c r="H1147" s="208"/>
    </row>
    <row r="1148" spans="2:8" s="207" customFormat="1" ht="15">
      <c r="B1148" s="209" t="s">
        <v>3319</v>
      </c>
      <c r="C1148" s="210">
        <v>9</v>
      </c>
      <c r="F1148" s="208"/>
      <c r="G1148" s="208"/>
      <c r="H1148" s="208"/>
    </row>
    <row r="1149" spans="2:8" s="207" customFormat="1" ht="15">
      <c r="B1149" s="209" t="s">
        <v>3320</v>
      </c>
      <c r="C1149" s="210">
        <v>9</v>
      </c>
      <c r="F1149" s="208"/>
      <c r="G1149" s="208"/>
      <c r="H1149" s="208"/>
    </row>
    <row r="1150" spans="2:8" s="207" customFormat="1" ht="15">
      <c r="B1150" s="209" t="s">
        <v>3321</v>
      </c>
      <c r="C1150" s="210">
        <v>8</v>
      </c>
      <c r="F1150" s="208"/>
      <c r="G1150" s="208"/>
      <c r="H1150" s="208"/>
    </row>
    <row r="1151" spans="2:8" s="207" customFormat="1" ht="15">
      <c r="B1151" s="209" t="s">
        <v>3322</v>
      </c>
      <c r="C1151" s="210">
        <v>8</v>
      </c>
      <c r="F1151" s="208"/>
      <c r="G1151" s="208"/>
      <c r="H1151" s="208"/>
    </row>
    <row r="1152" spans="2:8" s="207" customFormat="1" ht="15">
      <c r="B1152" s="209" t="s">
        <v>3323</v>
      </c>
      <c r="C1152" s="210">
        <v>20</v>
      </c>
      <c r="F1152" s="208"/>
      <c r="G1152" s="208"/>
      <c r="H1152" s="208"/>
    </row>
    <row r="1153" spans="2:8" s="207" customFormat="1" ht="15">
      <c r="B1153" s="209" t="s">
        <v>3324</v>
      </c>
      <c r="C1153" s="210">
        <v>1</v>
      </c>
      <c r="F1153" s="208"/>
      <c r="G1153" s="208"/>
      <c r="H1153" s="208"/>
    </row>
    <row r="1154" spans="2:8" s="207" customFormat="1" ht="15">
      <c r="B1154" s="209" t="s">
        <v>3325</v>
      </c>
      <c r="C1154" s="210">
        <v>8</v>
      </c>
      <c r="F1154" s="208"/>
      <c r="G1154" s="208"/>
      <c r="H1154" s="208"/>
    </row>
    <row r="1155" spans="2:8" s="207" customFormat="1" ht="15">
      <c r="B1155" s="209" t="s">
        <v>3326</v>
      </c>
      <c r="C1155" s="210">
        <v>12</v>
      </c>
      <c r="F1155" s="208"/>
      <c r="G1155" s="208"/>
      <c r="H1155" s="208"/>
    </row>
    <row r="1156" spans="2:8" s="207" customFormat="1" ht="15">
      <c r="B1156" s="209" t="s">
        <v>3327</v>
      </c>
      <c r="C1156" s="210">
        <v>12</v>
      </c>
      <c r="F1156" s="208"/>
      <c r="G1156" s="208"/>
      <c r="H1156" s="208"/>
    </row>
    <row r="1157" spans="2:8" s="207" customFormat="1" ht="15">
      <c r="B1157" s="209" t="s">
        <v>3328</v>
      </c>
      <c r="C1157" s="210">
        <v>12</v>
      </c>
      <c r="F1157" s="208"/>
      <c r="G1157" s="208"/>
      <c r="H1157" s="208"/>
    </row>
    <row r="1158" spans="2:8" s="207" customFormat="1" ht="15">
      <c r="B1158" s="209" t="s">
        <v>3329</v>
      </c>
      <c r="C1158" s="210">
        <v>12</v>
      </c>
      <c r="F1158" s="208"/>
      <c r="G1158" s="208"/>
      <c r="H1158" s="208"/>
    </row>
    <row r="1159" spans="2:8" s="207" customFormat="1" ht="15">
      <c r="B1159" s="209" t="s">
        <v>3330</v>
      </c>
      <c r="C1159" s="210">
        <v>5</v>
      </c>
      <c r="F1159" s="208"/>
      <c r="G1159" s="208"/>
      <c r="H1159" s="208"/>
    </row>
    <row r="1160" spans="2:8" s="207" customFormat="1" ht="15">
      <c r="B1160" s="209" t="s">
        <v>3331</v>
      </c>
      <c r="C1160" s="210">
        <v>26</v>
      </c>
      <c r="F1160" s="208"/>
      <c r="G1160" s="208"/>
      <c r="H1160" s="208"/>
    </row>
    <row r="1161" spans="2:8" s="207" customFormat="1" ht="15">
      <c r="B1161" s="209" t="s">
        <v>3332</v>
      </c>
      <c r="C1161" s="210">
        <v>21</v>
      </c>
      <c r="F1161" s="208"/>
      <c r="G1161" s="208"/>
      <c r="H1161" s="208"/>
    </row>
    <row r="1162" spans="2:8" s="207" customFormat="1" ht="15">
      <c r="B1162" s="209" t="s">
        <v>3333</v>
      </c>
      <c r="C1162" s="210">
        <v>7</v>
      </c>
      <c r="F1162" s="208"/>
      <c r="G1162" s="208"/>
      <c r="H1162" s="208"/>
    </row>
    <row r="1163" spans="2:8" s="207" customFormat="1" ht="15">
      <c r="B1163" s="209" t="s">
        <v>3334</v>
      </c>
      <c r="C1163" s="210">
        <v>7</v>
      </c>
      <c r="F1163" s="208"/>
      <c r="G1163" s="208"/>
      <c r="H1163" s="208"/>
    </row>
    <row r="1164" spans="2:8" s="207" customFormat="1" ht="15">
      <c r="B1164" s="209" t="s">
        <v>3335</v>
      </c>
      <c r="C1164" s="210">
        <v>21</v>
      </c>
      <c r="F1164" s="208"/>
      <c r="G1164" s="208"/>
      <c r="H1164" s="208"/>
    </row>
    <row r="1165" spans="2:8" s="207" customFormat="1" ht="15">
      <c r="B1165" s="209" t="s">
        <v>3336</v>
      </c>
      <c r="C1165" s="210">
        <v>8</v>
      </c>
      <c r="F1165" s="208"/>
      <c r="G1165" s="208"/>
      <c r="H1165" s="208"/>
    </row>
    <row r="1166" spans="2:8" s="207" customFormat="1" ht="15">
      <c r="B1166" s="209" t="s">
        <v>3337</v>
      </c>
      <c r="C1166" s="210">
        <v>10</v>
      </c>
      <c r="F1166" s="208"/>
      <c r="G1166" s="208"/>
      <c r="H1166" s="208"/>
    </row>
    <row r="1167" spans="2:8" s="207" customFormat="1" ht="15">
      <c r="B1167" s="209" t="s">
        <v>3338</v>
      </c>
      <c r="C1167" s="210">
        <v>2</v>
      </c>
      <c r="F1167" s="208"/>
      <c r="G1167" s="208"/>
      <c r="H1167" s="208"/>
    </row>
    <row r="1168" spans="2:8" s="207" customFormat="1" ht="15">
      <c r="B1168" s="209" t="s">
        <v>3339</v>
      </c>
      <c r="C1168" s="210">
        <v>6</v>
      </c>
      <c r="F1168" s="208"/>
      <c r="G1168" s="208"/>
      <c r="H1168" s="208"/>
    </row>
    <row r="1169" spans="2:8" s="207" customFormat="1" ht="15">
      <c r="B1169" s="209" t="s">
        <v>3340</v>
      </c>
      <c r="C1169" s="210">
        <v>2</v>
      </c>
      <c r="F1169" s="208"/>
      <c r="G1169" s="208"/>
      <c r="H1169" s="208"/>
    </row>
    <row r="1170" spans="2:8" s="207" customFormat="1" ht="15">
      <c r="B1170" s="209" t="s">
        <v>3341</v>
      </c>
      <c r="C1170" s="210">
        <v>14</v>
      </c>
      <c r="F1170" s="208"/>
      <c r="G1170" s="208"/>
      <c r="H1170" s="208"/>
    </row>
    <row r="1171" spans="2:8" s="207" customFormat="1" ht="15">
      <c r="B1171" s="209" t="s">
        <v>3342</v>
      </c>
      <c r="C1171" s="210">
        <v>3</v>
      </c>
      <c r="F1171" s="208"/>
      <c r="G1171" s="208"/>
      <c r="H1171" s="208"/>
    </row>
    <row r="1172" spans="2:8" s="207" customFormat="1" ht="15">
      <c r="B1172" s="209" t="s">
        <v>3343</v>
      </c>
      <c r="C1172" s="210">
        <v>7</v>
      </c>
      <c r="F1172" s="208"/>
      <c r="G1172" s="208"/>
      <c r="H1172" s="208"/>
    </row>
    <row r="1173" spans="2:8" s="207" customFormat="1" ht="15">
      <c r="B1173" s="209" t="s">
        <v>3344</v>
      </c>
      <c r="C1173" s="210">
        <v>14</v>
      </c>
      <c r="F1173" s="208"/>
      <c r="G1173" s="208"/>
      <c r="H1173" s="208"/>
    </row>
    <row r="1174" spans="2:8" s="207" customFormat="1" ht="15">
      <c r="B1174" s="209" t="s">
        <v>3345</v>
      </c>
      <c r="C1174" s="210">
        <v>21</v>
      </c>
      <c r="F1174" s="208"/>
      <c r="G1174" s="208"/>
      <c r="H1174" s="208"/>
    </row>
    <row r="1175" spans="2:8" s="207" customFormat="1" ht="15">
      <c r="B1175" s="209" t="s">
        <v>3346</v>
      </c>
      <c r="C1175" s="210">
        <v>3</v>
      </c>
      <c r="F1175" s="208"/>
      <c r="G1175" s="208"/>
      <c r="H1175" s="208"/>
    </row>
    <row r="1176" spans="2:8" s="207" customFormat="1" ht="15">
      <c r="B1176" s="209" t="s">
        <v>3347</v>
      </c>
      <c r="C1176" s="210">
        <v>7</v>
      </c>
      <c r="F1176" s="208"/>
      <c r="G1176" s="208"/>
      <c r="H1176" s="208"/>
    </row>
    <row r="1177" spans="2:8" s="207" customFormat="1" ht="15">
      <c r="B1177" s="209" t="s">
        <v>3348</v>
      </c>
      <c r="C1177" s="210">
        <v>9</v>
      </c>
      <c r="F1177" s="208"/>
      <c r="G1177" s="208"/>
      <c r="H1177" s="208"/>
    </row>
    <row r="1178" spans="2:8" s="207" customFormat="1" ht="15">
      <c r="B1178" s="209" t="s">
        <v>3349</v>
      </c>
      <c r="C1178" s="210">
        <v>8</v>
      </c>
      <c r="F1178" s="208"/>
      <c r="G1178" s="208"/>
      <c r="H1178" s="208"/>
    </row>
    <row r="1179" spans="2:8" s="207" customFormat="1" ht="15">
      <c r="B1179" s="209" t="s">
        <v>3350</v>
      </c>
      <c r="C1179" s="210">
        <v>1</v>
      </c>
      <c r="F1179" s="208"/>
      <c r="G1179" s="208"/>
      <c r="H1179" s="208"/>
    </row>
    <row r="1180" spans="2:8" s="207" customFormat="1" ht="15">
      <c r="B1180" s="209" t="s">
        <v>3351</v>
      </c>
      <c r="C1180" s="210">
        <v>16</v>
      </c>
      <c r="F1180" s="208"/>
      <c r="G1180" s="208"/>
      <c r="H1180" s="208"/>
    </row>
    <row r="1181" spans="2:8" s="207" customFormat="1" ht="15">
      <c r="B1181" s="209" t="s">
        <v>3352</v>
      </c>
      <c r="C1181" s="210">
        <v>16</v>
      </c>
      <c r="F1181" s="208"/>
      <c r="G1181" s="208"/>
      <c r="H1181" s="208"/>
    </row>
    <row r="1182" spans="2:8" s="207" customFormat="1" ht="15">
      <c r="B1182" s="209" t="s">
        <v>3353</v>
      </c>
      <c r="C1182" s="210">
        <v>6</v>
      </c>
      <c r="F1182" s="208"/>
      <c r="G1182" s="208"/>
      <c r="H1182" s="208"/>
    </row>
    <row r="1183" spans="2:8" s="207" customFormat="1" ht="15">
      <c r="B1183" s="209" t="s">
        <v>3354</v>
      </c>
      <c r="C1183" s="210">
        <v>1</v>
      </c>
      <c r="F1183" s="208"/>
      <c r="G1183" s="208"/>
      <c r="H1183" s="208"/>
    </row>
    <row r="1184" spans="2:8" s="207" customFormat="1" ht="15">
      <c r="B1184" s="209" t="s">
        <v>3355</v>
      </c>
      <c r="C1184" s="210">
        <v>6</v>
      </c>
      <c r="F1184" s="208"/>
      <c r="G1184" s="208"/>
      <c r="H1184" s="208"/>
    </row>
    <row r="1185" spans="2:8" s="207" customFormat="1" ht="15">
      <c r="B1185" s="209" t="s">
        <v>3356</v>
      </c>
      <c r="C1185" s="210">
        <v>14</v>
      </c>
      <c r="F1185" s="208"/>
      <c r="G1185" s="208"/>
      <c r="H1185" s="208"/>
    </row>
    <row r="1186" spans="2:8" s="207" customFormat="1" ht="15">
      <c r="B1186" s="209" t="s">
        <v>3357</v>
      </c>
      <c r="C1186" s="210">
        <v>2</v>
      </c>
      <c r="F1186" s="208"/>
      <c r="G1186" s="208"/>
      <c r="H1186" s="208"/>
    </row>
    <row r="1187" spans="2:8" s="207" customFormat="1" ht="15">
      <c r="B1187" s="209" t="s">
        <v>3358</v>
      </c>
      <c r="C1187" s="210">
        <v>10</v>
      </c>
      <c r="F1187" s="208"/>
      <c r="G1187" s="208"/>
      <c r="H1187" s="208"/>
    </row>
    <row r="1188" spans="2:8" s="207" customFormat="1" ht="15">
      <c r="B1188" s="209" t="s">
        <v>3359</v>
      </c>
      <c r="C1188" s="210">
        <v>5</v>
      </c>
      <c r="F1188" s="208"/>
      <c r="G1188" s="208"/>
      <c r="H1188" s="208"/>
    </row>
    <row r="1189" spans="2:8" s="207" customFormat="1" ht="15">
      <c r="B1189" s="209" t="s">
        <v>3360</v>
      </c>
      <c r="C1189" s="210">
        <v>26</v>
      </c>
      <c r="F1189" s="208"/>
      <c r="G1189" s="208"/>
      <c r="H1189" s="208"/>
    </row>
    <row r="1190" spans="2:8" s="207" customFormat="1" ht="15">
      <c r="B1190" s="209" t="s">
        <v>3361</v>
      </c>
      <c r="C1190" s="210">
        <v>5</v>
      </c>
      <c r="F1190" s="208"/>
      <c r="G1190" s="208"/>
      <c r="H1190" s="208"/>
    </row>
    <row r="1191" spans="2:8" s="207" customFormat="1" ht="15">
      <c r="B1191" s="209" t="s">
        <v>3362</v>
      </c>
      <c r="C1191" s="210">
        <v>11</v>
      </c>
      <c r="F1191" s="208"/>
      <c r="G1191" s="208"/>
      <c r="H1191" s="208"/>
    </row>
    <row r="1192" spans="2:8" s="207" customFormat="1" ht="15">
      <c r="B1192" s="209" t="s">
        <v>3363</v>
      </c>
      <c r="C1192" s="210">
        <v>3</v>
      </c>
      <c r="F1192" s="208"/>
      <c r="G1192" s="208"/>
      <c r="H1192" s="208"/>
    </row>
    <row r="1193" spans="2:8" s="207" customFormat="1" ht="15">
      <c r="B1193" s="209" t="s">
        <v>3364</v>
      </c>
      <c r="C1193" s="210">
        <v>12</v>
      </c>
      <c r="F1193" s="208"/>
      <c r="G1193" s="208"/>
      <c r="H1193" s="208"/>
    </row>
    <row r="1194" spans="2:8" s="207" customFormat="1" ht="15">
      <c r="B1194" s="209" t="s">
        <v>3365</v>
      </c>
      <c r="C1194" s="210">
        <v>2</v>
      </c>
      <c r="F1194" s="208"/>
      <c r="G1194" s="208"/>
      <c r="H1194" s="208"/>
    </row>
    <row r="1195" spans="2:8" s="207" customFormat="1" ht="15">
      <c r="B1195" s="209" t="s">
        <v>3366</v>
      </c>
      <c r="C1195" s="210">
        <v>1</v>
      </c>
      <c r="F1195" s="208"/>
      <c r="G1195" s="208"/>
      <c r="H1195" s="208"/>
    </row>
    <row r="1196" spans="2:8" s="207" customFormat="1" ht="15">
      <c r="B1196" s="209" t="s">
        <v>3367</v>
      </c>
      <c r="C1196" s="210">
        <v>6</v>
      </c>
      <c r="F1196" s="208"/>
      <c r="G1196" s="208"/>
      <c r="H1196" s="208"/>
    </row>
    <row r="1197" spans="2:8" s="207" customFormat="1" ht="15">
      <c r="B1197" s="209" t="s">
        <v>3368</v>
      </c>
      <c r="C1197" s="210">
        <v>7</v>
      </c>
      <c r="F1197" s="208"/>
      <c r="G1197" s="208"/>
      <c r="H1197" s="208"/>
    </row>
    <row r="1198" spans="2:8" s="207" customFormat="1" ht="15">
      <c r="B1198" s="209" t="s">
        <v>3369</v>
      </c>
      <c r="C1198" s="210">
        <v>34</v>
      </c>
      <c r="F1198" s="208"/>
      <c r="G1198" s="208"/>
      <c r="H1198" s="208"/>
    </row>
    <row r="1199" spans="2:8" s="207" customFormat="1" ht="15">
      <c r="B1199" s="209" t="s">
        <v>3370</v>
      </c>
      <c r="C1199" s="210">
        <v>11</v>
      </c>
      <c r="F1199" s="208"/>
      <c r="G1199" s="208"/>
      <c r="H1199" s="208"/>
    </row>
    <row r="1200" spans="2:8" s="207" customFormat="1" ht="15">
      <c r="B1200" s="209" t="s">
        <v>3371</v>
      </c>
      <c r="C1200" s="210">
        <v>27</v>
      </c>
      <c r="F1200" s="208"/>
      <c r="G1200" s="208"/>
      <c r="H1200" s="208"/>
    </row>
    <row r="1201" spans="2:8" s="207" customFormat="1" ht="15">
      <c r="B1201" s="209" t="s">
        <v>3372</v>
      </c>
      <c r="C1201" s="210">
        <v>19</v>
      </c>
      <c r="F1201" s="208"/>
      <c r="G1201" s="208"/>
      <c r="H1201" s="208"/>
    </row>
    <row r="1202" spans="2:8" s="207" customFormat="1" ht="15">
      <c r="B1202" s="209" t="s">
        <v>3373</v>
      </c>
      <c r="C1202" s="210">
        <v>8</v>
      </c>
      <c r="F1202" s="208"/>
      <c r="G1202" s="208"/>
      <c r="H1202" s="208"/>
    </row>
    <row r="1203" spans="2:8" s="207" customFormat="1" ht="15">
      <c r="B1203" s="209" t="s">
        <v>3374</v>
      </c>
      <c r="C1203" s="210">
        <v>15</v>
      </c>
      <c r="F1203" s="208"/>
      <c r="G1203" s="208"/>
      <c r="H1203" s="208"/>
    </row>
    <row r="1204" spans="2:8" s="207" customFormat="1" ht="15">
      <c r="B1204" s="209" t="s">
        <v>3375</v>
      </c>
      <c r="C1204" s="210">
        <v>9</v>
      </c>
      <c r="F1204" s="208"/>
      <c r="G1204" s="208"/>
      <c r="H1204" s="208"/>
    </row>
    <row r="1205" spans="2:8" s="207" customFormat="1" ht="15">
      <c r="B1205" s="209" t="s">
        <v>3376</v>
      </c>
      <c r="C1205" s="210">
        <v>11</v>
      </c>
      <c r="F1205" s="208"/>
      <c r="G1205" s="208"/>
      <c r="H1205" s="208"/>
    </row>
    <row r="1206" spans="2:8" s="207" customFormat="1" ht="15">
      <c r="B1206" s="209" t="s">
        <v>3377</v>
      </c>
      <c r="C1206" s="210">
        <v>10</v>
      </c>
      <c r="F1206" s="208"/>
      <c r="G1206" s="208"/>
      <c r="H1206" s="208"/>
    </row>
    <row r="1207" spans="2:8" s="207" customFormat="1" ht="15">
      <c r="B1207" s="209" t="s">
        <v>3378</v>
      </c>
      <c r="C1207" s="210">
        <v>7</v>
      </c>
      <c r="F1207" s="208"/>
      <c r="G1207" s="208"/>
      <c r="H1207" s="208"/>
    </row>
    <row r="1208" spans="2:8" s="207" customFormat="1" ht="15">
      <c r="B1208" s="209" t="s">
        <v>3379</v>
      </c>
      <c r="C1208" s="210">
        <v>6</v>
      </c>
      <c r="F1208" s="208"/>
      <c r="G1208" s="208"/>
      <c r="H1208" s="208"/>
    </row>
    <row r="1209" spans="2:8" s="207" customFormat="1" ht="15">
      <c r="B1209" s="209" t="s">
        <v>3380</v>
      </c>
      <c r="C1209" s="210">
        <v>10</v>
      </c>
      <c r="F1209" s="208"/>
      <c r="G1209" s="208"/>
      <c r="H1209" s="208"/>
    </row>
    <row r="1210" spans="2:8" s="207" customFormat="1" ht="15">
      <c r="B1210" s="209" t="s">
        <v>3381</v>
      </c>
      <c r="C1210" s="210">
        <v>4</v>
      </c>
      <c r="F1210" s="208"/>
      <c r="G1210" s="208"/>
      <c r="H1210" s="208"/>
    </row>
    <row r="1211" spans="2:8" s="207" customFormat="1" ht="15">
      <c r="B1211" s="209" t="s">
        <v>3382</v>
      </c>
      <c r="C1211" s="210">
        <v>10</v>
      </c>
      <c r="F1211" s="208"/>
      <c r="G1211" s="208"/>
      <c r="H1211" s="208"/>
    </row>
    <row r="1212" spans="2:8" s="207" customFormat="1" ht="15">
      <c r="B1212" s="209" t="s">
        <v>3383</v>
      </c>
      <c r="C1212" s="210">
        <v>3</v>
      </c>
      <c r="F1212" s="208"/>
      <c r="G1212" s="208"/>
      <c r="H1212" s="208"/>
    </row>
    <row r="1213" spans="2:8" s="207" customFormat="1" ht="15">
      <c r="B1213" s="209" t="s">
        <v>3384</v>
      </c>
      <c r="C1213" s="210">
        <v>3</v>
      </c>
      <c r="F1213" s="208"/>
      <c r="G1213" s="208"/>
      <c r="H1213" s="208"/>
    </row>
    <row r="1214" spans="2:8" s="207" customFormat="1" ht="15">
      <c r="B1214" s="209" t="s">
        <v>3385</v>
      </c>
      <c r="C1214" s="210">
        <v>1</v>
      </c>
      <c r="F1214" s="208"/>
      <c r="G1214" s="208"/>
      <c r="H1214" s="208"/>
    </row>
    <row r="1215" spans="2:8" s="207" customFormat="1" ht="15">
      <c r="B1215" s="209" t="s">
        <v>3386</v>
      </c>
      <c r="C1215" s="210">
        <v>10</v>
      </c>
      <c r="F1215" s="208"/>
      <c r="G1215" s="208"/>
      <c r="H1215" s="208"/>
    </row>
    <row r="1216" spans="2:8" s="207" customFormat="1" ht="15">
      <c r="B1216" s="209" t="s">
        <v>3387</v>
      </c>
      <c r="C1216" s="210">
        <v>15</v>
      </c>
      <c r="F1216" s="208"/>
      <c r="G1216" s="208"/>
      <c r="H1216" s="208"/>
    </row>
    <row r="1217" spans="2:8" s="207" customFormat="1" ht="15">
      <c r="B1217" s="209" t="s">
        <v>3388</v>
      </c>
      <c r="C1217" s="210">
        <v>6</v>
      </c>
      <c r="F1217" s="208"/>
      <c r="G1217" s="208"/>
      <c r="H1217" s="208"/>
    </row>
    <row r="1218" spans="2:8" s="207" customFormat="1" ht="15">
      <c r="B1218" s="209" t="s">
        <v>3389</v>
      </c>
      <c r="C1218" s="210">
        <v>1</v>
      </c>
      <c r="F1218" s="208"/>
      <c r="G1218" s="208"/>
      <c r="H1218" s="208"/>
    </row>
    <row r="1219" spans="2:8" s="207" customFormat="1" ht="15">
      <c r="B1219" s="209" t="s">
        <v>3390</v>
      </c>
      <c r="C1219" s="210">
        <v>13</v>
      </c>
      <c r="F1219" s="208"/>
      <c r="G1219" s="208"/>
      <c r="H1219" s="208"/>
    </row>
    <row r="1220" spans="2:8" s="207" customFormat="1" ht="15">
      <c r="B1220" s="209" t="s">
        <v>3391</v>
      </c>
      <c r="C1220" s="210">
        <v>9</v>
      </c>
      <c r="F1220" s="208"/>
      <c r="G1220" s="208"/>
      <c r="H1220" s="208"/>
    </row>
    <row r="1221" spans="2:8" s="207" customFormat="1" ht="15">
      <c r="B1221" s="209" t="s">
        <v>3392</v>
      </c>
      <c r="C1221" s="210">
        <v>13</v>
      </c>
      <c r="F1221" s="208"/>
      <c r="G1221" s="208"/>
      <c r="H1221" s="208"/>
    </row>
    <row r="1222" spans="2:8" s="207" customFormat="1" ht="15">
      <c r="B1222" s="209" t="s">
        <v>3393</v>
      </c>
      <c r="C1222" s="210">
        <v>10</v>
      </c>
      <c r="F1222" s="208"/>
      <c r="G1222" s="208"/>
      <c r="H1222" s="208"/>
    </row>
    <row r="1223" spans="2:8" s="207" customFormat="1" ht="15">
      <c r="B1223" s="209" t="s">
        <v>3394</v>
      </c>
      <c r="C1223" s="210">
        <v>12</v>
      </c>
      <c r="F1223" s="208"/>
      <c r="G1223" s="208"/>
      <c r="H1223" s="208"/>
    </row>
    <row r="1224" spans="2:8" s="207" customFormat="1" ht="15">
      <c r="B1224" s="209" t="s">
        <v>3395</v>
      </c>
      <c r="C1224" s="210">
        <v>8</v>
      </c>
      <c r="F1224" s="208"/>
      <c r="G1224" s="208"/>
      <c r="H1224" s="208"/>
    </row>
    <row r="1225" spans="2:8" s="207" customFormat="1" ht="15">
      <c r="B1225" s="209" t="s">
        <v>3396</v>
      </c>
      <c r="C1225" s="210">
        <v>10</v>
      </c>
      <c r="F1225" s="208"/>
      <c r="G1225" s="208"/>
      <c r="H1225" s="208"/>
    </row>
    <row r="1226" spans="2:8" s="207" customFormat="1" ht="15">
      <c r="B1226" s="209" t="s">
        <v>3397</v>
      </c>
      <c r="C1226" s="210">
        <v>14</v>
      </c>
      <c r="F1226" s="208"/>
      <c r="G1226" s="208"/>
      <c r="H1226" s="208"/>
    </row>
    <row r="1227" spans="2:8" s="207" customFormat="1" ht="15">
      <c r="B1227" s="209" t="s">
        <v>3398</v>
      </c>
      <c r="C1227" s="210">
        <v>1</v>
      </c>
      <c r="F1227" s="208"/>
      <c r="G1227" s="208"/>
      <c r="H1227" s="208"/>
    </row>
    <row r="1228" spans="2:8" s="207" customFormat="1" ht="15">
      <c r="B1228" s="209" t="s">
        <v>3399</v>
      </c>
      <c r="C1228" s="210">
        <v>10</v>
      </c>
      <c r="F1228" s="208"/>
      <c r="G1228" s="208"/>
      <c r="H1228" s="208"/>
    </row>
    <row r="1229" spans="2:8" s="207" customFormat="1" ht="15">
      <c r="B1229" s="209" t="s">
        <v>3400</v>
      </c>
      <c r="C1229" s="210">
        <v>5</v>
      </c>
      <c r="F1229" s="208"/>
      <c r="G1229" s="208"/>
      <c r="H1229" s="208"/>
    </row>
    <row r="1230" spans="2:8" s="207" customFormat="1" ht="15">
      <c r="B1230" s="209" t="s">
        <v>3401</v>
      </c>
      <c r="C1230" s="210">
        <v>17</v>
      </c>
      <c r="F1230" s="208"/>
      <c r="G1230" s="208"/>
      <c r="H1230" s="208"/>
    </row>
    <row r="1231" spans="2:8" s="207" customFormat="1" ht="15">
      <c r="B1231" s="209" t="s">
        <v>3402</v>
      </c>
      <c r="C1231" s="210">
        <v>9</v>
      </c>
      <c r="F1231" s="208"/>
      <c r="G1231" s="208"/>
      <c r="H1231" s="208"/>
    </row>
    <row r="1232" spans="2:8" s="207" customFormat="1" ht="15">
      <c r="B1232" s="209" t="s">
        <v>3403</v>
      </c>
      <c r="C1232" s="210">
        <v>10</v>
      </c>
      <c r="F1232" s="208"/>
      <c r="G1232" s="208"/>
      <c r="H1232" s="208"/>
    </row>
    <row r="1233" spans="2:8" s="207" customFormat="1" ht="15">
      <c r="B1233" s="209" t="s">
        <v>3404</v>
      </c>
      <c r="C1233" s="210">
        <v>12</v>
      </c>
      <c r="F1233" s="208"/>
      <c r="G1233" s="208"/>
      <c r="H1233" s="208"/>
    </row>
    <row r="1234" spans="2:8" s="207" customFormat="1" ht="15">
      <c r="B1234" s="209" t="s">
        <v>3405</v>
      </c>
      <c r="C1234" s="210">
        <v>9</v>
      </c>
      <c r="F1234" s="208"/>
      <c r="G1234" s="208"/>
      <c r="H1234" s="208"/>
    </row>
    <row r="1235" spans="2:8" s="207" customFormat="1" ht="15">
      <c r="B1235" s="209" t="s">
        <v>3406</v>
      </c>
      <c r="C1235" s="210">
        <v>8</v>
      </c>
      <c r="F1235" s="208"/>
      <c r="G1235" s="208"/>
      <c r="H1235" s="208"/>
    </row>
    <row r="1236" spans="2:8" s="207" customFormat="1" ht="15">
      <c r="B1236" s="209" t="s">
        <v>3407</v>
      </c>
      <c r="C1236" s="210">
        <v>13</v>
      </c>
      <c r="F1236" s="208"/>
      <c r="G1236" s="208"/>
      <c r="H1236" s="208"/>
    </row>
    <row r="1237" spans="2:8" s="207" customFormat="1" ht="15">
      <c r="B1237" s="209" t="s">
        <v>3408</v>
      </c>
      <c r="C1237" s="210">
        <v>14</v>
      </c>
      <c r="F1237" s="208"/>
      <c r="G1237" s="208"/>
      <c r="H1237" s="208"/>
    </row>
    <row r="1238" spans="2:8" s="207" customFormat="1" ht="15">
      <c r="B1238" s="209" t="s">
        <v>3409</v>
      </c>
      <c r="C1238" s="210">
        <v>22</v>
      </c>
      <c r="F1238" s="208"/>
      <c r="G1238" s="208"/>
      <c r="H1238" s="208"/>
    </row>
    <row r="1239" spans="2:8" s="207" customFormat="1" ht="15">
      <c r="B1239" s="209" t="s">
        <v>3410</v>
      </c>
      <c r="C1239" s="210">
        <v>13</v>
      </c>
      <c r="F1239" s="208"/>
      <c r="G1239" s="208"/>
      <c r="H1239" s="208"/>
    </row>
    <row r="1240" spans="2:8" s="207" customFormat="1" ht="15">
      <c r="B1240" s="209" t="s">
        <v>3411</v>
      </c>
      <c r="C1240" s="210">
        <v>25</v>
      </c>
      <c r="F1240" s="208"/>
      <c r="G1240" s="208"/>
      <c r="H1240" s="208"/>
    </row>
    <row r="1241" spans="2:8" s="207" customFormat="1" ht="15">
      <c r="B1241" s="209" t="s">
        <v>3412</v>
      </c>
      <c r="C1241" s="210">
        <v>7</v>
      </c>
      <c r="F1241" s="208"/>
      <c r="G1241" s="208"/>
      <c r="H1241" s="208"/>
    </row>
    <row r="1242" spans="2:8" s="207" customFormat="1" ht="15">
      <c r="B1242" s="209" t="s">
        <v>3413</v>
      </c>
      <c r="C1242" s="210">
        <v>11</v>
      </c>
      <c r="F1242" s="208"/>
      <c r="G1242" s="208"/>
      <c r="H1242" s="208"/>
    </row>
    <row r="1243" spans="2:8" s="207" customFormat="1" ht="15">
      <c r="B1243" s="209" t="s">
        <v>3414</v>
      </c>
      <c r="C1243" s="210">
        <v>9</v>
      </c>
      <c r="F1243" s="208"/>
      <c r="G1243" s="208"/>
      <c r="H1243" s="208"/>
    </row>
    <row r="1244" spans="2:8" s="207" customFormat="1" ht="15">
      <c r="B1244" s="209" t="s">
        <v>3415</v>
      </c>
      <c r="C1244" s="210">
        <v>4</v>
      </c>
      <c r="F1244" s="208"/>
      <c r="G1244" s="208"/>
      <c r="H1244" s="208"/>
    </row>
    <row r="1245" spans="2:8" s="207" customFormat="1" ht="15">
      <c r="B1245" s="209" t="s">
        <v>3416</v>
      </c>
      <c r="C1245" s="210">
        <v>4</v>
      </c>
      <c r="F1245" s="208"/>
      <c r="G1245" s="208"/>
      <c r="H1245" s="208"/>
    </row>
    <row r="1246" spans="2:8" s="207" customFormat="1" ht="15">
      <c r="B1246" s="209" t="s">
        <v>3417</v>
      </c>
      <c r="C1246" s="210">
        <v>22</v>
      </c>
      <c r="F1246" s="208"/>
      <c r="G1246" s="208"/>
      <c r="H1246" s="208"/>
    </row>
    <row r="1247" spans="2:8" s="207" customFormat="1" ht="15">
      <c r="B1247" s="209" t="s">
        <v>3418</v>
      </c>
      <c r="C1247" s="210">
        <v>16</v>
      </c>
      <c r="F1247" s="208"/>
      <c r="G1247" s="208"/>
      <c r="H1247" s="208"/>
    </row>
    <row r="1248" spans="2:8" s="207" customFormat="1" ht="15">
      <c r="B1248" s="209" t="s">
        <v>3419</v>
      </c>
      <c r="C1248" s="210">
        <v>17</v>
      </c>
      <c r="F1248" s="208"/>
      <c r="G1248" s="208"/>
      <c r="H1248" s="208"/>
    </row>
    <row r="1249" spans="2:8" s="207" customFormat="1" ht="15">
      <c r="B1249" s="209" t="s">
        <v>3420</v>
      </c>
      <c r="C1249" s="210">
        <v>18</v>
      </c>
      <c r="F1249" s="208"/>
      <c r="G1249" s="208"/>
      <c r="H1249" s="208"/>
    </row>
    <row r="1250" spans="2:8" s="207" customFormat="1" ht="15">
      <c r="B1250" s="209" t="s">
        <v>3421</v>
      </c>
      <c r="C1250" s="210">
        <v>16</v>
      </c>
      <c r="F1250" s="208"/>
      <c r="G1250" s="208"/>
      <c r="H1250" s="208"/>
    </row>
    <row r="1251" spans="2:8" s="207" customFormat="1" ht="15">
      <c r="B1251" s="209" t="s">
        <v>3422</v>
      </c>
      <c r="C1251" s="210">
        <v>13</v>
      </c>
      <c r="F1251" s="208"/>
      <c r="G1251" s="208"/>
      <c r="H1251" s="208"/>
    </row>
    <row r="1252" spans="2:8" s="207" customFormat="1" ht="15">
      <c r="B1252" s="209" t="s">
        <v>3423</v>
      </c>
      <c r="C1252" s="210">
        <v>14</v>
      </c>
      <c r="F1252" s="208"/>
      <c r="G1252" s="208"/>
      <c r="H1252" s="208"/>
    </row>
    <row r="1253" spans="2:8" s="207" customFormat="1" ht="15">
      <c r="B1253" s="209" t="s">
        <v>3424</v>
      </c>
      <c r="C1253" s="210">
        <v>10</v>
      </c>
      <c r="F1253" s="208"/>
      <c r="G1253" s="208"/>
      <c r="H1253" s="208"/>
    </row>
    <row r="1254" spans="2:8" s="207" customFormat="1" ht="15">
      <c r="B1254" s="209" t="s">
        <v>3425</v>
      </c>
      <c r="C1254" s="210">
        <v>8</v>
      </c>
      <c r="F1254" s="208"/>
      <c r="G1254" s="208"/>
      <c r="H1254" s="208"/>
    </row>
    <row r="1255" spans="2:8" s="207" customFormat="1" ht="15">
      <c r="B1255" s="209" t="s">
        <v>3426</v>
      </c>
      <c r="C1255" s="210">
        <v>12</v>
      </c>
      <c r="F1255" s="208"/>
      <c r="G1255" s="208"/>
      <c r="H1255" s="208"/>
    </row>
    <row r="1256" spans="2:8" s="207" customFormat="1" ht="15">
      <c r="B1256" s="209" t="s">
        <v>3427</v>
      </c>
      <c r="C1256" s="210">
        <v>14</v>
      </c>
      <c r="F1256" s="208"/>
      <c r="G1256" s="208"/>
      <c r="H1256" s="208"/>
    </row>
    <row r="1257" spans="2:8" s="207" customFormat="1" ht="15">
      <c r="B1257" s="205" t="s">
        <v>3428</v>
      </c>
      <c r="C1257" s="206">
        <v>4</v>
      </c>
      <c r="F1257" s="208"/>
      <c r="G1257" s="208"/>
      <c r="H1257" s="208"/>
    </row>
    <row r="1258" spans="2:8" s="207" customFormat="1" ht="15">
      <c r="B1258" s="205" t="s">
        <v>3186</v>
      </c>
      <c r="C1258" s="206">
        <v>11</v>
      </c>
      <c r="F1258" s="208"/>
      <c r="G1258" s="208"/>
      <c r="H1258" s="208"/>
    </row>
    <row r="1259" spans="2:8" s="207" customFormat="1" ht="15">
      <c r="B1259" s="205" t="s">
        <v>3429</v>
      </c>
      <c r="C1259" s="206">
        <v>6</v>
      </c>
      <c r="F1259" s="208"/>
      <c r="G1259" s="208"/>
      <c r="H1259" s="208"/>
    </row>
    <row r="1260" spans="2:8" s="207" customFormat="1" ht="15">
      <c r="B1260" s="205" t="s">
        <v>3188</v>
      </c>
      <c r="C1260" s="206">
        <v>25</v>
      </c>
      <c r="F1260" s="208"/>
      <c r="G1260" s="208"/>
      <c r="H1260" s="208"/>
    </row>
    <row r="1261" spans="2:8" s="207" customFormat="1" ht="15">
      <c r="B1261" s="205" t="s">
        <v>3430</v>
      </c>
      <c r="C1261" s="206">
        <v>3</v>
      </c>
      <c r="F1261" s="208"/>
      <c r="G1261" s="208"/>
      <c r="H1261" s="208"/>
    </row>
    <row r="1262" spans="2:8" s="207" customFormat="1" ht="15">
      <c r="B1262" s="205" t="s">
        <v>3190</v>
      </c>
      <c r="C1262" s="206">
        <v>6</v>
      </c>
      <c r="F1262" s="208"/>
      <c r="G1262" s="208"/>
      <c r="H1262" s="208"/>
    </row>
    <row r="1263" spans="2:8" s="207" customFormat="1" ht="15">
      <c r="B1263" s="205" t="s">
        <v>3431</v>
      </c>
      <c r="C1263" s="206">
        <v>3</v>
      </c>
      <c r="F1263" s="208"/>
      <c r="G1263" s="208"/>
      <c r="H1263" s="208"/>
    </row>
    <row r="1264" spans="2:8" s="207" customFormat="1" ht="15">
      <c r="B1264" s="205" t="s">
        <v>3192</v>
      </c>
      <c r="C1264" s="206">
        <v>14</v>
      </c>
      <c r="F1264" s="208"/>
      <c r="G1264" s="208"/>
      <c r="H1264" s="208"/>
    </row>
    <row r="1265" spans="2:8" s="207" customFormat="1" ht="15">
      <c r="B1265" s="205" t="s">
        <v>3194</v>
      </c>
      <c r="C1265" s="206">
        <v>12</v>
      </c>
      <c r="F1265" s="208"/>
      <c r="G1265" s="208"/>
      <c r="H1265" s="208"/>
    </row>
    <row r="1266" spans="2:8" s="207" customFormat="1" ht="15">
      <c r="B1266" s="205" t="s">
        <v>3196</v>
      </c>
      <c r="C1266" s="206">
        <v>22</v>
      </c>
      <c r="F1266" s="208"/>
      <c r="G1266" s="208"/>
      <c r="H1266" s="208"/>
    </row>
    <row r="1267" spans="2:8" s="207" customFormat="1" ht="15">
      <c r="B1267" s="205" t="s">
        <v>3198</v>
      </c>
      <c r="C1267" s="206">
        <v>3</v>
      </c>
      <c r="F1267" s="208"/>
      <c r="G1267" s="208"/>
      <c r="H1267" s="208"/>
    </row>
    <row r="1268" spans="2:8" s="207" customFormat="1" ht="15">
      <c r="B1268" s="205" t="s">
        <v>3432</v>
      </c>
      <c r="C1268" s="206">
        <v>6</v>
      </c>
      <c r="F1268" s="208"/>
      <c r="G1268" s="208"/>
      <c r="H1268" s="208"/>
    </row>
    <row r="1269" spans="2:8" s="207" customFormat="1" ht="15">
      <c r="B1269" s="205" t="s">
        <v>3199</v>
      </c>
      <c r="C1269" s="206">
        <v>11</v>
      </c>
      <c r="F1269" s="208"/>
      <c r="G1269" s="208"/>
      <c r="H1269" s="208"/>
    </row>
    <row r="1270" spans="2:8" s="207" customFormat="1" ht="15">
      <c r="B1270" s="205" t="s">
        <v>3433</v>
      </c>
      <c r="C1270" s="206">
        <v>2</v>
      </c>
      <c r="F1270" s="208"/>
      <c r="G1270" s="208"/>
      <c r="H1270" s="208"/>
    </row>
    <row r="1271" spans="2:8" s="207" customFormat="1" ht="15">
      <c r="B1271" s="205" t="s">
        <v>3201</v>
      </c>
      <c r="C1271" s="206">
        <v>14</v>
      </c>
      <c r="F1271" s="208"/>
      <c r="G1271" s="208"/>
      <c r="H1271" s="208"/>
    </row>
    <row r="1272" spans="2:8" s="207" customFormat="1" ht="15">
      <c r="B1272" s="205" t="s">
        <v>3434</v>
      </c>
      <c r="C1272" s="206">
        <v>3</v>
      </c>
      <c r="F1272" s="208"/>
      <c r="G1272" s="208"/>
      <c r="H1272" s="208"/>
    </row>
    <row r="1273" spans="2:8" s="207" customFormat="1" ht="15">
      <c r="B1273" s="205" t="s">
        <v>3435</v>
      </c>
      <c r="C1273" s="206">
        <v>4</v>
      </c>
      <c r="F1273" s="208"/>
      <c r="G1273" s="208"/>
      <c r="H1273" s="208"/>
    </row>
    <row r="1274" spans="2:8" s="207" customFormat="1" ht="15">
      <c r="B1274" s="205" t="s">
        <v>3202</v>
      </c>
      <c r="C1274" s="206">
        <v>10</v>
      </c>
      <c r="F1274" s="208"/>
      <c r="G1274" s="208"/>
      <c r="H1274" s="208"/>
    </row>
    <row r="1275" spans="2:8" s="207" customFormat="1" ht="15">
      <c r="B1275" s="205" t="s">
        <v>3436</v>
      </c>
      <c r="C1275" s="206">
        <v>3</v>
      </c>
      <c r="F1275" s="208"/>
      <c r="G1275" s="208"/>
      <c r="H1275" s="208"/>
    </row>
    <row r="1276" spans="2:8" s="207" customFormat="1" ht="15">
      <c r="B1276" s="205" t="s">
        <v>3204</v>
      </c>
      <c r="C1276" s="206">
        <v>17</v>
      </c>
      <c r="F1276" s="208"/>
      <c r="G1276" s="208"/>
      <c r="H1276" s="208"/>
    </row>
    <row r="1277" spans="2:8" s="207" customFormat="1" ht="15">
      <c r="B1277" s="205" t="s">
        <v>3437</v>
      </c>
      <c r="C1277" s="206">
        <v>6</v>
      </c>
      <c r="F1277" s="208"/>
      <c r="G1277" s="208"/>
      <c r="H1277" s="208"/>
    </row>
    <row r="1278" spans="2:8" s="207" customFormat="1" ht="15">
      <c r="B1278" s="205" t="s">
        <v>3206</v>
      </c>
      <c r="C1278" s="206">
        <v>6</v>
      </c>
      <c r="F1278" s="208"/>
      <c r="G1278" s="208"/>
      <c r="H1278" s="208"/>
    </row>
    <row r="1279" spans="2:8" s="207" customFormat="1" ht="15">
      <c r="B1279" s="205" t="s">
        <v>3438</v>
      </c>
      <c r="C1279" s="206">
        <v>4</v>
      </c>
      <c r="F1279" s="208"/>
      <c r="G1279" s="208"/>
      <c r="H1279" s="208"/>
    </row>
    <row r="1280" spans="2:8" s="207" customFormat="1" ht="15">
      <c r="B1280" s="205" t="s">
        <v>3208</v>
      </c>
      <c r="C1280" s="206">
        <v>16</v>
      </c>
      <c r="F1280" s="208"/>
      <c r="G1280" s="208"/>
      <c r="H1280" s="208"/>
    </row>
    <row r="1281" spans="2:8" s="207" customFormat="1" ht="15">
      <c r="B1281" s="205" t="s">
        <v>3210</v>
      </c>
      <c r="C1281" s="206">
        <v>5</v>
      </c>
      <c r="F1281" s="208"/>
      <c r="G1281" s="208"/>
      <c r="H1281" s="208"/>
    </row>
    <row r="1282" spans="2:8" s="207" customFormat="1" ht="15">
      <c r="B1282" s="205" t="s">
        <v>3439</v>
      </c>
      <c r="C1282" s="206">
        <v>2</v>
      </c>
      <c r="F1282" s="208"/>
      <c r="G1282" s="208"/>
      <c r="H1282" s="208"/>
    </row>
    <row r="1283" spans="2:8" s="207" customFormat="1" ht="15">
      <c r="B1283" s="205" t="s">
        <v>3212</v>
      </c>
      <c r="C1283" s="206">
        <v>4</v>
      </c>
      <c r="F1283" s="208"/>
      <c r="G1283" s="208"/>
      <c r="H1283" s="208"/>
    </row>
    <row r="1284" spans="2:8" s="207" customFormat="1" ht="15">
      <c r="B1284" s="205" t="s">
        <v>3214</v>
      </c>
      <c r="C1284" s="206">
        <v>6</v>
      </c>
      <c r="F1284" s="208"/>
      <c r="G1284" s="208"/>
      <c r="H1284" s="208"/>
    </row>
    <row r="1285" spans="2:8" s="207" customFormat="1" ht="15">
      <c r="B1285" s="205" t="s">
        <v>3440</v>
      </c>
      <c r="C1285" s="206">
        <v>1</v>
      </c>
      <c r="F1285" s="208"/>
      <c r="G1285" s="208"/>
      <c r="H1285" s="208"/>
    </row>
    <row r="1286" spans="2:8" s="207" customFormat="1" ht="15">
      <c r="B1286" s="205" t="s">
        <v>3216</v>
      </c>
      <c r="C1286" s="206">
        <v>6</v>
      </c>
      <c r="F1286" s="208"/>
      <c r="G1286" s="208"/>
      <c r="H1286" s="208"/>
    </row>
    <row r="1287" spans="2:8" s="207" customFormat="1" ht="15">
      <c r="B1287" s="205" t="s">
        <v>3441</v>
      </c>
      <c r="C1287" s="206">
        <v>1</v>
      </c>
      <c r="F1287" s="208"/>
      <c r="G1287" s="208"/>
      <c r="H1287" s="208"/>
    </row>
    <row r="1288" spans="2:8" s="207" customFormat="1" ht="15">
      <c r="B1288" s="205" t="s">
        <v>3218</v>
      </c>
      <c r="C1288" s="206">
        <v>6</v>
      </c>
      <c r="F1288" s="208"/>
      <c r="G1288" s="208"/>
      <c r="H1288" s="208"/>
    </row>
    <row r="1289" spans="2:8" s="207" customFormat="1" ht="15">
      <c r="B1289" s="205" t="s">
        <v>3442</v>
      </c>
      <c r="C1289" s="206">
        <v>6</v>
      </c>
      <c r="F1289" s="208"/>
      <c r="G1289" s="208"/>
      <c r="H1289" s="208"/>
    </row>
    <row r="1290" spans="2:8" s="207" customFormat="1" ht="15">
      <c r="B1290" s="205" t="s">
        <v>3220</v>
      </c>
      <c r="C1290" s="206">
        <v>13</v>
      </c>
      <c r="F1290" s="208"/>
      <c r="G1290" s="208"/>
      <c r="H1290" s="208"/>
    </row>
    <row r="1291" spans="2:8" s="207" customFormat="1" ht="15">
      <c r="B1291" s="205" t="s">
        <v>3443</v>
      </c>
      <c r="C1291" s="206">
        <v>6</v>
      </c>
      <c r="F1291" s="208"/>
      <c r="G1291" s="208"/>
      <c r="H1291" s="208"/>
    </row>
    <row r="1292" spans="2:8" s="207" customFormat="1" ht="15">
      <c r="B1292" s="205" t="s">
        <v>3222</v>
      </c>
      <c r="C1292" s="206">
        <v>9</v>
      </c>
      <c r="F1292" s="208"/>
      <c r="G1292" s="208"/>
      <c r="H1292" s="208"/>
    </row>
    <row r="1293" spans="2:8" s="207" customFormat="1" ht="15">
      <c r="B1293" s="205" t="s">
        <v>3444</v>
      </c>
      <c r="C1293" s="206">
        <v>3</v>
      </c>
      <c r="F1293" s="208"/>
      <c r="G1293" s="208"/>
      <c r="H1293" s="208"/>
    </row>
    <row r="1294" spans="2:8" s="207" customFormat="1" ht="15">
      <c r="B1294" s="205" t="s">
        <v>3224</v>
      </c>
      <c r="C1294" s="206">
        <v>10</v>
      </c>
      <c r="F1294" s="208"/>
      <c r="G1294" s="208"/>
      <c r="H1294" s="208"/>
    </row>
    <row r="1295" spans="2:8" s="207" customFormat="1" ht="15">
      <c r="B1295" s="205" t="s">
        <v>3226</v>
      </c>
      <c r="C1295" s="206">
        <v>4</v>
      </c>
      <c r="F1295" s="208"/>
      <c r="G1295" s="208"/>
      <c r="H1295" s="208"/>
    </row>
    <row r="1296" spans="2:8" s="207" customFormat="1" ht="15">
      <c r="B1296" s="205" t="s">
        <v>3228</v>
      </c>
      <c r="C1296" s="206">
        <v>12</v>
      </c>
      <c r="F1296" s="208"/>
      <c r="G1296" s="208"/>
      <c r="H1296" s="208"/>
    </row>
    <row r="1297" spans="2:8" s="207" customFormat="1" ht="15">
      <c r="B1297" s="205" t="s">
        <v>3445</v>
      </c>
      <c r="C1297" s="206">
        <v>2</v>
      </c>
      <c r="F1297" s="208"/>
      <c r="G1297" s="208"/>
      <c r="H1297" s="208"/>
    </row>
    <row r="1298" spans="2:8" s="207" customFormat="1" ht="15">
      <c r="B1298" s="205" t="s">
        <v>3446</v>
      </c>
      <c r="C1298" s="206">
        <v>2</v>
      </c>
      <c r="F1298" s="208"/>
      <c r="G1298" s="208"/>
      <c r="H1298" s="208"/>
    </row>
    <row r="1299" spans="2:8" s="207" customFormat="1" ht="15">
      <c r="B1299" s="205" t="s">
        <v>3231</v>
      </c>
      <c r="C1299" s="206">
        <v>6</v>
      </c>
      <c r="F1299" s="208"/>
      <c r="G1299" s="208"/>
      <c r="H1299" s="208"/>
    </row>
    <row r="1300" spans="2:8" s="207" customFormat="1" ht="15">
      <c r="B1300" s="205" t="s">
        <v>3233</v>
      </c>
      <c r="C1300" s="206">
        <v>4</v>
      </c>
      <c r="F1300" s="208"/>
      <c r="G1300" s="208"/>
      <c r="H1300" s="208"/>
    </row>
    <row r="1301" spans="2:8" s="207" customFormat="1" ht="15">
      <c r="B1301" s="205" t="s">
        <v>3447</v>
      </c>
      <c r="C1301" s="206">
        <v>2</v>
      </c>
      <c r="F1301" s="208"/>
      <c r="G1301" s="208"/>
      <c r="H1301" s="208"/>
    </row>
    <row r="1302" spans="2:8" s="207" customFormat="1" ht="15">
      <c r="B1302" s="205" t="s">
        <v>3235</v>
      </c>
      <c r="C1302" s="206">
        <v>5</v>
      </c>
      <c r="F1302" s="208"/>
      <c r="G1302" s="208"/>
      <c r="H1302" s="208"/>
    </row>
    <row r="1303" spans="2:8" s="207" customFormat="1" ht="15">
      <c r="B1303" s="205" t="s">
        <v>3237</v>
      </c>
      <c r="C1303" s="206">
        <v>15</v>
      </c>
      <c r="F1303" s="208"/>
      <c r="G1303" s="208"/>
      <c r="H1303" s="208"/>
    </row>
    <row r="1304" spans="2:8" s="207" customFormat="1" ht="15">
      <c r="B1304" s="205" t="s">
        <v>3448</v>
      </c>
      <c r="C1304" s="206">
        <v>2</v>
      </c>
      <c r="F1304" s="208"/>
      <c r="G1304" s="208"/>
      <c r="H1304" s="208"/>
    </row>
    <row r="1305" spans="2:8" s="207" customFormat="1" ht="15">
      <c r="B1305" s="205" t="s">
        <v>3239</v>
      </c>
      <c r="C1305" s="206">
        <v>5</v>
      </c>
      <c r="F1305" s="208"/>
      <c r="G1305" s="208"/>
      <c r="H1305" s="208"/>
    </row>
    <row r="1306" spans="2:8" s="207" customFormat="1" ht="15">
      <c r="B1306" s="205" t="s">
        <v>3449</v>
      </c>
      <c r="C1306" s="206">
        <v>3</v>
      </c>
      <c r="F1306" s="208"/>
      <c r="G1306" s="208"/>
      <c r="H1306" s="208"/>
    </row>
    <row r="1307" spans="2:8" s="207" customFormat="1" ht="15">
      <c r="B1307" s="205" t="s">
        <v>3450</v>
      </c>
      <c r="C1307" s="206">
        <v>2</v>
      </c>
      <c r="F1307" s="208"/>
      <c r="G1307" s="208"/>
      <c r="H1307" s="208"/>
    </row>
    <row r="1308" spans="2:8" s="207" customFormat="1" ht="15">
      <c r="B1308" s="205" t="s">
        <v>3451</v>
      </c>
      <c r="C1308" s="206">
        <v>19</v>
      </c>
      <c r="F1308" s="208"/>
      <c r="G1308" s="208"/>
      <c r="H1308" s="208"/>
    </row>
    <row r="1309" spans="2:8" s="207" customFormat="1" ht="15">
      <c r="B1309" s="205" t="s">
        <v>3452</v>
      </c>
      <c r="C1309" s="206">
        <v>4</v>
      </c>
      <c r="F1309" s="208"/>
      <c r="G1309" s="208"/>
      <c r="H1309" s="208"/>
    </row>
    <row r="1310" spans="2:8" s="207" customFormat="1" ht="15">
      <c r="B1310" s="205" t="s">
        <v>3242</v>
      </c>
      <c r="C1310" s="206">
        <v>7</v>
      </c>
      <c r="F1310" s="208"/>
      <c r="G1310" s="208"/>
      <c r="H1310" s="208"/>
    </row>
    <row r="1311" spans="2:8" s="207" customFormat="1" ht="15">
      <c r="B1311" s="205" t="s">
        <v>3453</v>
      </c>
      <c r="C1311" s="206">
        <v>1</v>
      </c>
      <c r="F1311" s="208"/>
      <c r="G1311" s="208"/>
      <c r="H1311" s="208"/>
    </row>
    <row r="1312" spans="2:8" s="207" customFormat="1" ht="15">
      <c r="B1312" s="205" t="s">
        <v>3244</v>
      </c>
      <c r="C1312" s="206">
        <v>26</v>
      </c>
      <c r="F1312" s="208"/>
      <c r="G1312" s="208"/>
      <c r="H1312" s="208"/>
    </row>
    <row r="1313" spans="2:8" s="207" customFormat="1" ht="15">
      <c r="B1313" s="205" t="s">
        <v>3454</v>
      </c>
      <c r="C1313" s="206">
        <v>6</v>
      </c>
      <c r="F1313" s="208"/>
      <c r="G1313" s="208"/>
      <c r="H1313" s="208"/>
    </row>
    <row r="1314" spans="2:8" s="207" customFormat="1" ht="15">
      <c r="B1314" s="205" t="s">
        <v>3246</v>
      </c>
      <c r="C1314" s="206">
        <v>23</v>
      </c>
      <c r="F1314" s="208"/>
      <c r="G1314" s="208"/>
      <c r="H1314" s="208"/>
    </row>
    <row r="1315" spans="2:8" s="207" customFormat="1" ht="15">
      <c r="B1315" s="205" t="s">
        <v>3248</v>
      </c>
      <c r="C1315" s="206">
        <v>9</v>
      </c>
      <c r="F1315" s="208"/>
      <c r="G1315" s="208"/>
      <c r="H1315" s="208"/>
    </row>
    <row r="1316" spans="2:8" s="207" customFormat="1" ht="15">
      <c r="B1316" s="205" t="s">
        <v>3250</v>
      </c>
      <c r="C1316" s="206">
        <v>1</v>
      </c>
      <c r="F1316" s="208"/>
      <c r="G1316" s="208"/>
      <c r="H1316" s="208"/>
    </row>
    <row r="1317" spans="2:8" s="207" customFormat="1" ht="15">
      <c r="B1317" s="205" t="s">
        <v>3455</v>
      </c>
      <c r="C1317" s="206">
        <v>2</v>
      </c>
      <c r="F1317" s="208"/>
      <c r="G1317" s="208"/>
      <c r="H1317" s="208"/>
    </row>
    <row r="1318" spans="2:8" s="207" customFormat="1" ht="15">
      <c r="B1318" s="205" t="s">
        <v>3251</v>
      </c>
      <c r="C1318" s="206">
        <v>8</v>
      </c>
      <c r="F1318" s="208"/>
      <c r="G1318" s="208"/>
      <c r="H1318" s="208"/>
    </row>
    <row r="1319" spans="2:8" s="207" customFormat="1" ht="15">
      <c r="B1319" s="205" t="s">
        <v>3253</v>
      </c>
      <c r="C1319" s="206">
        <v>10</v>
      </c>
      <c r="F1319" s="208"/>
      <c r="G1319" s="208"/>
      <c r="H1319" s="208"/>
    </row>
    <row r="1320" spans="2:8" s="207" customFormat="1" ht="15">
      <c r="B1320" s="205" t="s">
        <v>3255</v>
      </c>
      <c r="C1320" s="206">
        <v>10</v>
      </c>
      <c r="F1320" s="208"/>
      <c r="G1320" s="208"/>
      <c r="H1320" s="208"/>
    </row>
    <row r="1321" spans="2:8" s="207" customFormat="1" ht="15">
      <c r="B1321" s="205" t="s">
        <v>3257</v>
      </c>
      <c r="C1321" s="206">
        <v>21</v>
      </c>
      <c r="F1321" s="208"/>
      <c r="G1321" s="208"/>
      <c r="H1321" s="208"/>
    </row>
    <row r="1322" spans="2:8" s="207" customFormat="1" ht="15">
      <c r="B1322" s="205" t="s">
        <v>3456</v>
      </c>
      <c r="C1322" s="206">
        <v>3</v>
      </c>
      <c r="F1322" s="208"/>
      <c r="G1322" s="208"/>
      <c r="H1322" s="208"/>
    </row>
    <row r="1323" spans="2:8" s="207" customFormat="1" ht="15">
      <c r="B1323" s="205" t="s">
        <v>3259</v>
      </c>
      <c r="C1323" s="206">
        <v>11</v>
      </c>
      <c r="F1323" s="208"/>
      <c r="G1323" s="208"/>
      <c r="H1323" s="208"/>
    </row>
    <row r="1324" spans="2:8" s="207" customFormat="1" ht="15">
      <c r="B1324" s="205" t="s">
        <v>3261</v>
      </c>
      <c r="C1324" s="206">
        <v>7</v>
      </c>
      <c r="F1324" s="208"/>
      <c r="G1324" s="208"/>
      <c r="H1324" s="208"/>
    </row>
    <row r="1325" spans="2:8" s="207" customFormat="1" ht="15">
      <c r="B1325" s="205" t="s">
        <v>3457</v>
      </c>
      <c r="C1325" s="206">
        <v>3</v>
      </c>
      <c r="F1325" s="208"/>
      <c r="G1325" s="208"/>
      <c r="H1325" s="208"/>
    </row>
    <row r="1326" spans="2:8" s="207" customFormat="1" ht="15">
      <c r="B1326" s="205" t="s">
        <v>3263</v>
      </c>
      <c r="C1326" s="206">
        <v>13</v>
      </c>
      <c r="F1326" s="208"/>
      <c r="G1326" s="208"/>
      <c r="H1326" s="208"/>
    </row>
    <row r="1327" spans="2:8" s="207" customFormat="1" ht="15">
      <c r="B1327" s="205" t="s">
        <v>3266</v>
      </c>
      <c r="C1327" s="206">
        <v>13</v>
      </c>
      <c r="F1327" s="208"/>
      <c r="G1327" s="208"/>
      <c r="H1327" s="208"/>
    </row>
    <row r="1328" spans="2:8" s="207" customFormat="1" ht="15">
      <c r="B1328" s="205" t="s">
        <v>3268</v>
      </c>
      <c r="C1328" s="206">
        <v>2</v>
      </c>
      <c r="F1328" s="208"/>
      <c r="G1328" s="208"/>
      <c r="H1328" s="208"/>
    </row>
    <row r="1329" spans="2:8" s="207" customFormat="1" ht="15">
      <c r="B1329" s="205" t="s">
        <v>3458</v>
      </c>
      <c r="C1329" s="206">
        <v>4</v>
      </c>
      <c r="F1329" s="208"/>
      <c r="G1329" s="208"/>
      <c r="H1329" s="208"/>
    </row>
    <row r="1330" spans="2:8" s="207" customFormat="1" ht="15">
      <c r="B1330" s="205" t="s">
        <v>3459</v>
      </c>
      <c r="C1330" s="206">
        <v>2</v>
      </c>
      <c r="F1330" s="208"/>
      <c r="G1330" s="208"/>
      <c r="H1330" s="208"/>
    </row>
    <row r="1331" spans="2:8" s="207" customFormat="1" ht="15">
      <c r="B1331" s="205" t="s">
        <v>3460</v>
      </c>
      <c r="C1331" s="206">
        <v>17</v>
      </c>
      <c r="F1331" s="208"/>
      <c r="G1331" s="208"/>
      <c r="H1331" s="208"/>
    </row>
    <row r="1332" spans="2:8" s="207" customFormat="1" ht="15">
      <c r="B1332" s="205" t="s">
        <v>3273</v>
      </c>
      <c r="C1332" s="206">
        <v>4</v>
      </c>
      <c r="F1332" s="208"/>
      <c r="G1332" s="208"/>
      <c r="H1332" s="208"/>
    </row>
    <row r="1333" spans="2:8" s="207" customFormat="1" ht="15">
      <c r="B1333" s="205" t="s">
        <v>3461</v>
      </c>
      <c r="C1333" s="206">
        <v>4</v>
      </c>
      <c r="F1333" s="208"/>
      <c r="G1333" s="208"/>
      <c r="H1333" s="208"/>
    </row>
    <row r="1334" spans="2:8" s="207" customFormat="1" ht="15">
      <c r="B1334" s="205" t="s">
        <v>3275</v>
      </c>
      <c r="C1334" s="206">
        <v>23</v>
      </c>
      <c r="F1334" s="208"/>
      <c r="G1334" s="208"/>
      <c r="H1334" s="208"/>
    </row>
    <row r="1335" spans="2:8" s="207" customFormat="1" ht="15">
      <c r="B1335" s="205" t="s">
        <v>3277</v>
      </c>
      <c r="C1335" s="206">
        <v>4</v>
      </c>
      <c r="F1335" s="208"/>
      <c r="G1335" s="208"/>
      <c r="H1335" s="208"/>
    </row>
    <row r="1336" spans="2:8" s="207" customFormat="1" ht="15">
      <c r="B1336" s="205" t="s">
        <v>3279</v>
      </c>
      <c r="C1336" s="206">
        <v>7</v>
      </c>
      <c r="F1336" s="208"/>
      <c r="G1336" s="208"/>
      <c r="H1336" s="208"/>
    </row>
    <row r="1337" spans="2:8" s="207" customFormat="1" ht="15">
      <c r="B1337" s="205" t="s">
        <v>3281</v>
      </c>
      <c r="C1337" s="206">
        <v>17</v>
      </c>
      <c r="F1337" s="208"/>
      <c r="G1337" s="208"/>
      <c r="H1337" s="208"/>
    </row>
    <row r="1338" spans="2:8" s="207" customFormat="1" ht="15">
      <c r="B1338" s="205" t="s">
        <v>3462</v>
      </c>
      <c r="C1338" s="206">
        <v>5</v>
      </c>
      <c r="F1338" s="208"/>
      <c r="G1338" s="208"/>
      <c r="H1338" s="208"/>
    </row>
    <row r="1339" spans="2:8" s="207" customFormat="1" ht="15">
      <c r="B1339" s="205" t="s">
        <v>3283</v>
      </c>
      <c r="C1339" s="206">
        <v>10</v>
      </c>
      <c r="F1339" s="208"/>
      <c r="G1339" s="208"/>
      <c r="H1339" s="208"/>
    </row>
    <row r="1340" spans="2:8" s="207" customFormat="1" ht="15">
      <c r="B1340" s="205" t="s">
        <v>3463</v>
      </c>
      <c r="C1340" s="206">
        <v>2</v>
      </c>
      <c r="F1340" s="208"/>
      <c r="G1340" s="208"/>
      <c r="H1340" s="208"/>
    </row>
    <row r="1341" spans="2:8" s="207" customFormat="1" ht="15">
      <c r="B1341" s="205" t="s">
        <v>3464</v>
      </c>
      <c r="C1341" s="206">
        <v>7</v>
      </c>
      <c r="F1341" s="208"/>
      <c r="G1341" s="208"/>
      <c r="H1341" s="208"/>
    </row>
    <row r="1342" spans="2:8" s="207" customFormat="1" ht="15">
      <c r="B1342" s="205" t="s">
        <v>3286</v>
      </c>
      <c r="C1342" s="206">
        <v>6</v>
      </c>
      <c r="F1342" s="208"/>
      <c r="G1342" s="208"/>
      <c r="H1342" s="208"/>
    </row>
    <row r="1343" spans="2:8" s="207" customFormat="1" ht="15">
      <c r="B1343" s="205" t="s">
        <v>3465</v>
      </c>
      <c r="C1343" s="206">
        <v>3</v>
      </c>
      <c r="F1343" s="208"/>
      <c r="G1343" s="208"/>
      <c r="H1343" s="208"/>
    </row>
    <row r="1344" spans="2:8" s="207" customFormat="1" ht="15">
      <c r="B1344" s="205" t="s">
        <v>3288</v>
      </c>
      <c r="C1344" s="206">
        <v>17</v>
      </c>
      <c r="F1344" s="208"/>
      <c r="G1344" s="208"/>
      <c r="H1344" s="208"/>
    </row>
    <row r="1345" spans="2:8" s="207" customFormat="1" ht="15">
      <c r="B1345" s="205" t="s">
        <v>3290</v>
      </c>
      <c r="C1345" s="206">
        <v>18</v>
      </c>
      <c r="F1345" s="208"/>
      <c r="G1345" s="208"/>
      <c r="H1345" s="208"/>
    </row>
    <row r="1346" spans="2:8" s="207" customFormat="1" ht="15">
      <c r="B1346" s="205" t="s">
        <v>3466</v>
      </c>
      <c r="C1346" s="206">
        <v>3</v>
      </c>
      <c r="F1346" s="208"/>
      <c r="G1346" s="208"/>
      <c r="H1346" s="208"/>
    </row>
    <row r="1347" spans="2:8" s="207" customFormat="1" ht="15">
      <c r="B1347" s="205" t="s">
        <v>3292</v>
      </c>
      <c r="C1347" s="206">
        <v>11</v>
      </c>
      <c r="F1347" s="208"/>
      <c r="G1347" s="208"/>
      <c r="H1347" s="208"/>
    </row>
    <row r="1348" spans="2:8" s="207" customFormat="1" ht="15">
      <c r="B1348" s="205" t="s">
        <v>3294</v>
      </c>
      <c r="C1348" s="206">
        <v>10</v>
      </c>
      <c r="F1348" s="208"/>
      <c r="G1348" s="208"/>
      <c r="H1348" s="208"/>
    </row>
    <row r="1349" spans="2:8" s="207" customFormat="1" ht="15">
      <c r="B1349" s="205" t="s">
        <v>3296</v>
      </c>
      <c r="C1349" s="206">
        <v>2</v>
      </c>
      <c r="F1349" s="208"/>
      <c r="G1349" s="208"/>
      <c r="H1349" s="208"/>
    </row>
    <row r="1350" spans="2:8" s="207" customFormat="1" ht="15">
      <c r="B1350" s="205" t="s">
        <v>3298</v>
      </c>
      <c r="C1350" s="206">
        <v>12</v>
      </c>
      <c r="F1350" s="208"/>
      <c r="G1350" s="208"/>
      <c r="H1350" s="208"/>
    </row>
    <row r="1351" spans="2:8" s="207" customFormat="1" ht="15">
      <c r="B1351" s="205" t="s">
        <v>3467</v>
      </c>
      <c r="C1351" s="206">
        <v>2</v>
      </c>
      <c r="F1351" s="208"/>
      <c r="G1351" s="208"/>
      <c r="H1351" s="208"/>
    </row>
    <row r="1352" spans="2:8" s="207" customFormat="1" ht="15">
      <c r="B1352" s="205" t="s">
        <v>3300</v>
      </c>
      <c r="C1352" s="206">
        <v>9</v>
      </c>
      <c r="F1352" s="208"/>
      <c r="G1352" s="208"/>
      <c r="H1352" s="208"/>
    </row>
    <row r="1353" spans="2:8" s="207" customFormat="1" ht="15">
      <c r="B1353" s="205" t="s">
        <v>3302</v>
      </c>
      <c r="C1353" s="206">
        <v>4</v>
      </c>
      <c r="F1353" s="208"/>
      <c r="G1353" s="208"/>
      <c r="H1353" s="208"/>
    </row>
    <row r="1354" spans="2:8" s="207" customFormat="1" ht="15">
      <c r="B1354" s="205" t="s">
        <v>3304</v>
      </c>
      <c r="C1354" s="206">
        <v>9</v>
      </c>
      <c r="F1354" s="208"/>
      <c r="G1354" s="208"/>
      <c r="H1354" s="208"/>
    </row>
    <row r="1355" spans="2:8" s="207" customFormat="1" ht="15">
      <c r="B1355" s="205" t="s">
        <v>3305</v>
      </c>
      <c r="C1355" s="206">
        <v>1</v>
      </c>
      <c r="F1355" s="208"/>
      <c r="G1355" s="208"/>
      <c r="H1355" s="208"/>
    </row>
    <row r="1356" spans="2:8" s="207" customFormat="1" ht="15">
      <c r="B1356" s="205" t="s">
        <v>3306</v>
      </c>
      <c r="C1356" s="206">
        <v>1</v>
      </c>
      <c r="F1356" s="208"/>
      <c r="G1356" s="208"/>
      <c r="H1356" s="208"/>
    </row>
    <row r="1357" spans="2:8" s="207" customFormat="1" ht="15">
      <c r="B1357" s="205" t="s">
        <v>3468</v>
      </c>
      <c r="C1357" s="206">
        <v>3</v>
      </c>
      <c r="F1357" s="208"/>
      <c r="G1357" s="208"/>
      <c r="H1357" s="208"/>
    </row>
    <row r="1358" spans="2:8" s="207" customFormat="1" ht="15">
      <c r="B1358" s="205" t="s">
        <v>3308</v>
      </c>
      <c r="C1358" s="206">
        <v>4</v>
      </c>
      <c r="F1358" s="208"/>
      <c r="G1358" s="208"/>
      <c r="H1358" s="208"/>
    </row>
    <row r="1359" spans="2:8" s="207" customFormat="1" ht="15">
      <c r="B1359" s="205" t="s">
        <v>3469</v>
      </c>
      <c r="C1359" s="206">
        <v>2</v>
      </c>
      <c r="F1359" s="208"/>
      <c r="G1359" s="208"/>
      <c r="H1359" s="208"/>
    </row>
    <row r="1360" spans="2:8" s="207" customFormat="1" ht="15">
      <c r="B1360" s="205" t="s">
        <v>3309</v>
      </c>
      <c r="C1360" s="206">
        <v>10</v>
      </c>
      <c r="F1360" s="208"/>
      <c r="G1360" s="208"/>
      <c r="H1360" s="208"/>
    </row>
    <row r="1361" spans="2:8" s="207" customFormat="1" ht="15">
      <c r="B1361" s="205" t="s">
        <v>3470</v>
      </c>
      <c r="C1361" s="206">
        <v>2</v>
      </c>
      <c r="F1361" s="208"/>
      <c r="G1361" s="208"/>
      <c r="H1361" s="208"/>
    </row>
    <row r="1362" spans="2:8" s="207" customFormat="1" ht="15">
      <c r="B1362" s="205" t="s">
        <v>3310</v>
      </c>
      <c r="C1362" s="206">
        <v>7</v>
      </c>
      <c r="F1362" s="208"/>
      <c r="G1362" s="208"/>
      <c r="H1362" s="208"/>
    </row>
    <row r="1363" spans="2:8" s="207" customFormat="1" ht="15">
      <c r="B1363" s="205" t="s">
        <v>3471</v>
      </c>
      <c r="C1363" s="206">
        <v>2</v>
      </c>
      <c r="F1363" s="208"/>
      <c r="G1363" s="208"/>
      <c r="H1363" s="208"/>
    </row>
    <row r="1364" spans="2:8" s="207" customFormat="1" ht="15">
      <c r="B1364" s="205" t="s">
        <v>3312</v>
      </c>
      <c r="C1364" s="206">
        <v>17</v>
      </c>
      <c r="F1364" s="208"/>
      <c r="G1364" s="208"/>
      <c r="H1364" s="208"/>
    </row>
    <row r="1365" spans="2:8" s="207" customFormat="1" ht="15">
      <c r="B1365" s="205" t="s">
        <v>3316</v>
      </c>
      <c r="C1365" s="206">
        <v>1</v>
      </c>
      <c r="F1365" s="208"/>
      <c r="G1365" s="208"/>
      <c r="H1365" s="208"/>
    </row>
    <row r="1366" spans="2:8" s="207" customFormat="1" ht="15">
      <c r="B1366" s="205" t="s">
        <v>3472</v>
      </c>
      <c r="C1366" s="206">
        <v>1</v>
      </c>
      <c r="F1366" s="208"/>
      <c r="G1366" s="208"/>
      <c r="H1366" s="208"/>
    </row>
    <row r="1367" spans="2:8" s="207" customFormat="1" ht="15">
      <c r="B1367" s="205" t="s">
        <v>3318</v>
      </c>
      <c r="C1367" s="206">
        <v>21</v>
      </c>
      <c r="F1367" s="208"/>
      <c r="G1367" s="208"/>
      <c r="H1367" s="208"/>
    </row>
    <row r="1368" spans="2:8" s="207" customFormat="1" ht="15">
      <c r="B1368" s="205" t="s">
        <v>3320</v>
      </c>
      <c r="C1368" s="206">
        <v>16</v>
      </c>
      <c r="F1368" s="208"/>
      <c r="G1368" s="208"/>
      <c r="H1368" s="208"/>
    </row>
    <row r="1369" spans="2:8" s="207" customFormat="1" ht="15">
      <c r="B1369" s="205" t="s">
        <v>3473</v>
      </c>
      <c r="C1369" s="206">
        <v>2</v>
      </c>
      <c r="F1369" s="208"/>
      <c r="G1369" s="208"/>
      <c r="H1369" s="208"/>
    </row>
    <row r="1370" spans="2:8" s="207" customFormat="1" ht="15">
      <c r="B1370" s="205" t="s">
        <v>3322</v>
      </c>
      <c r="C1370" s="206">
        <v>19</v>
      </c>
      <c r="F1370" s="208"/>
      <c r="G1370" s="208"/>
      <c r="H1370" s="208"/>
    </row>
    <row r="1371" spans="2:8" s="207" customFormat="1" ht="15">
      <c r="B1371" s="205" t="s">
        <v>3474</v>
      </c>
      <c r="C1371" s="206">
        <v>11</v>
      </c>
      <c r="F1371" s="208"/>
      <c r="G1371" s="208"/>
      <c r="H1371" s="208"/>
    </row>
    <row r="1372" spans="2:8" s="207" customFormat="1" ht="15">
      <c r="B1372" s="205" t="s">
        <v>3475</v>
      </c>
      <c r="C1372" s="206">
        <v>2</v>
      </c>
      <c r="F1372" s="208"/>
      <c r="G1372" s="208"/>
      <c r="H1372" s="208"/>
    </row>
    <row r="1373" spans="2:8" s="207" customFormat="1" ht="15">
      <c r="B1373" s="205" t="s">
        <v>3324</v>
      </c>
      <c r="C1373" s="206">
        <v>8</v>
      </c>
      <c r="F1373" s="208"/>
      <c r="G1373" s="208"/>
      <c r="H1373" s="208"/>
    </row>
    <row r="1374" spans="2:8" s="207" customFormat="1" ht="15">
      <c r="B1374" s="205" t="s">
        <v>3326</v>
      </c>
      <c r="C1374" s="206">
        <v>11</v>
      </c>
      <c r="F1374" s="208"/>
      <c r="G1374" s="208"/>
      <c r="H1374" s="208"/>
    </row>
    <row r="1375" spans="2:8" s="207" customFormat="1" ht="15">
      <c r="B1375" s="205" t="s">
        <v>3476</v>
      </c>
      <c r="C1375" s="206">
        <v>4</v>
      </c>
      <c r="F1375" s="208"/>
      <c r="G1375" s="208"/>
      <c r="H1375" s="208"/>
    </row>
    <row r="1376" spans="2:8" s="207" customFormat="1" ht="15">
      <c r="B1376" s="205" t="s">
        <v>3328</v>
      </c>
      <c r="C1376" s="206">
        <v>19</v>
      </c>
      <c r="F1376" s="208"/>
      <c r="G1376" s="208"/>
      <c r="H1376" s="208"/>
    </row>
    <row r="1377" spans="2:8" s="207" customFormat="1" ht="15">
      <c r="B1377" s="205" t="s">
        <v>3330</v>
      </c>
      <c r="C1377" s="206">
        <v>4</v>
      </c>
      <c r="F1377" s="208"/>
      <c r="G1377" s="208"/>
      <c r="H1377" s="208"/>
    </row>
    <row r="1378" spans="2:8" s="207" customFormat="1" ht="15">
      <c r="B1378" s="205" t="s">
        <v>3332</v>
      </c>
      <c r="C1378" s="206">
        <v>15</v>
      </c>
      <c r="F1378" s="208"/>
      <c r="G1378" s="208"/>
      <c r="H1378" s="208"/>
    </row>
    <row r="1379" spans="2:8" s="207" customFormat="1" ht="15">
      <c r="B1379" s="205" t="s">
        <v>3477</v>
      </c>
      <c r="C1379" s="206">
        <v>3</v>
      </c>
      <c r="F1379" s="208"/>
      <c r="G1379" s="208"/>
      <c r="H1379" s="208"/>
    </row>
    <row r="1380" spans="2:8" s="207" customFormat="1" ht="15">
      <c r="B1380" s="205" t="s">
        <v>3478</v>
      </c>
      <c r="C1380" s="206">
        <v>6</v>
      </c>
      <c r="F1380" s="208"/>
      <c r="G1380" s="208"/>
      <c r="H1380" s="208"/>
    </row>
    <row r="1381" spans="2:8" s="207" customFormat="1" ht="15">
      <c r="B1381" s="205" t="s">
        <v>3479</v>
      </c>
      <c r="C1381" s="206">
        <v>2</v>
      </c>
      <c r="F1381" s="208"/>
      <c r="G1381" s="208"/>
      <c r="H1381" s="208"/>
    </row>
    <row r="1382" spans="2:8" s="207" customFormat="1" ht="15">
      <c r="B1382" s="205" t="s">
        <v>3334</v>
      </c>
      <c r="C1382" s="206">
        <v>12</v>
      </c>
      <c r="F1382" s="208"/>
      <c r="G1382" s="208"/>
      <c r="H1382" s="208"/>
    </row>
    <row r="1383" spans="2:8" s="207" customFormat="1" ht="15">
      <c r="B1383" s="205" t="s">
        <v>3480</v>
      </c>
      <c r="C1383" s="206">
        <v>4</v>
      </c>
      <c r="F1383" s="208"/>
      <c r="G1383" s="208"/>
      <c r="H1383" s="208"/>
    </row>
    <row r="1384" spans="2:8" s="207" customFormat="1" ht="15">
      <c r="B1384" s="205" t="s">
        <v>3336</v>
      </c>
      <c r="C1384" s="206">
        <v>8</v>
      </c>
      <c r="F1384" s="208"/>
      <c r="G1384" s="208"/>
      <c r="H1384" s="208"/>
    </row>
    <row r="1385" spans="2:8" s="207" customFormat="1" ht="15">
      <c r="B1385" s="205" t="s">
        <v>3338</v>
      </c>
      <c r="C1385" s="206">
        <v>14</v>
      </c>
      <c r="F1385" s="208"/>
      <c r="G1385" s="208"/>
      <c r="H1385" s="208"/>
    </row>
    <row r="1386" spans="2:8" s="207" customFormat="1" ht="15">
      <c r="B1386" s="205" t="s">
        <v>3340</v>
      </c>
      <c r="C1386" s="206">
        <v>7</v>
      </c>
      <c r="F1386" s="208"/>
      <c r="G1386" s="208"/>
      <c r="H1386" s="208"/>
    </row>
    <row r="1387" spans="2:8" s="207" customFormat="1" ht="15">
      <c r="B1387" s="205" t="s">
        <v>3342</v>
      </c>
      <c r="C1387" s="206">
        <v>1</v>
      </c>
      <c r="F1387" s="208"/>
      <c r="G1387" s="208"/>
      <c r="H1387" s="208"/>
    </row>
    <row r="1388" spans="2:8" s="207" customFormat="1" ht="15">
      <c r="B1388" s="205" t="s">
        <v>3481</v>
      </c>
      <c r="C1388" s="206">
        <v>4</v>
      </c>
      <c r="F1388" s="208"/>
      <c r="G1388" s="208"/>
      <c r="H1388" s="208"/>
    </row>
    <row r="1389" spans="2:8" s="207" customFormat="1" ht="15">
      <c r="B1389" s="205" t="s">
        <v>3344</v>
      </c>
      <c r="C1389" s="206">
        <v>17</v>
      </c>
      <c r="F1389" s="208"/>
      <c r="G1389" s="208"/>
      <c r="H1389" s="208"/>
    </row>
    <row r="1390" spans="2:8" s="207" customFormat="1" ht="15">
      <c r="B1390" s="205" t="s">
        <v>3346</v>
      </c>
      <c r="C1390" s="206">
        <v>3</v>
      </c>
      <c r="F1390" s="208"/>
      <c r="G1390" s="208"/>
      <c r="H1390" s="208"/>
    </row>
    <row r="1391" spans="2:8" s="207" customFormat="1" ht="15">
      <c r="B1391" s="205" t="s">
        <v>3482</v>
      </c>
      <c r="C1391" s="206">
        <v>3</v>
      </c>
      <c r="F1391" s="208"/>
      <c r="G1391" s="208"/>
      <c r="H1391" s="208"/>
    </row>
    <row r="1392" spans="2:8" s="207" customFormat="1" ht="15">
      <c r="B1392" s="205" t="s">
        <v>3348</v>
      </c>
      <c r="C1392" s="206">
        <v>8</v>
      </c>
      <c r="F1392" s="208"/>
      <c r="G1392" s="208"/>
      <c r="H1392" s="208"/>
    </row>
    <row r="1393" spans="2:8" s="207" customFormat="1" ht="15">
      <c r="B1393" s="205" t="s">
        <v>3350</v>
      </c>
      <c r="C1393" s="206">
        <v>5</v>
      </c>
      <c r="F1393" s="208"/>
      <c r="G1393" s="208"/>
      <c r="H1393" s="208"/>
    </row>
    <row r="1394" spans="2:8" s="207" customFormat="1" ht="15">
      <c r="B1394" s="205" t="s">
        <v>3483</v>
      </c>
      <c r="C1394" s="206">
        <v>6</v>
      </c>
      <c r="F1394" s="208"/>
      <c r="G1394" s="208"/>
      <c r="H1394" s="208"/>
    </row>
    <row r="1395" spans="2:8" s="207" customFormat="1" ht="15">
      <c r="B1395" s="205" t="s">
        <v>3352</v>
      </c>
      <c r="C1395" s="206">
        <v>12</v>
      </c>
      <c r="F1395" s="208"/>
      <c r="G1395" s="208"/>
      <c r="H1395" s="208"/>
    </row>
    <row r="1396" spans="2:8" s="207" customFormat="1" ht="15">
      <c r="B1396" s="205" t="s">
        <v>3354</v>
      </c>
      <c r="C1396" s="206">
        <v>1</v>
      </c>
      <c r="F1396" s="208"/>
      <c r="G1396" s="208"/>
      <c r="H1396" s="208"/>
    </row>
    <row r="1397" spans="2:8" s="207" customFormat="1" ht="15">
      <c r="B1397" s="205" t="s">
        <v>3484</v>
      </c>
      <c r="C1397" s="206">
        <v>2</v>
      </c>
      <c r="F1397" s="208"/>
      <c r="G1397" s="208"/>
      <c r="H1397" s="208"/>
    </row>
    <row r="1398" spans="2:8" s="207" customFormat="1" ht="15">
      <c r="B1398" s="205" t="s">
        <v>3356</v>
      </c>
      <c r="C1398" s="206">
        <v>19</v>
      </c>
      <c r="F1398" s="208"/>
      <c r="G1398" s="208"/>
      <c r="H1398" s="208"/>
    </row>
    <row r="1399" spans="2:8" s="207" customFormat="1" ht="15">
      <c r="B1399" s="205" t="s">
        <v>3485</v>
      </c>
      <c r="C1399" s="206">
        <v>4</v>
      </c>
      <c r="F1399" s="208"/>
      <c r="G1399" s="208"/>
      <c r="H1399" s="208"/>
    </row>
    <row r="1400" spans="2:8" s="207" customFormat="1" ht="15">
      <c r="B1400" s="205" t="s">
        <v>3359</v>
      </c>
      <c r="C1400" s="206">
        <v>5</v>
      </c>
      <c r="F1400" s="208"/>
      <c r="G1400" s="208"/>
      <c r="H1400" s="208"/>
    </row>
    <row r="1401" spans="2:8" s="207" customFormat="1" ht="15">
      <c r="B1401" s="205" t="s">
        <v>3486</v>
      </c>
      <c r="C1401" s="206">
        <v>2</v>
      </c>
      <c r="F1401" s="208"/>
      <c r="G1401" s="208"/>
      <c r="H1401" s="208"/>
    </row>
    <row r="1402" spans="2:8" s="207" customFormat="1" ht="15">
      <c r="B1402" s="205" t="s">
        <v>3361</v>
      </c>
      <c r="C1402" s="206">
        <v>16</v>
      </c>
      <c r="F1402" s="208"/>
      <c r="G1402" s="208"/>
      <c r="H1402" s="208"/>
    </row>
    <row r="1403" spans="2:8" s="207" customFormat="1" ht="15">
      <c r="B1403" s="205" t="s">
        <v>3487</v>
      </c>
      <c r="C1403" s="206">
        <v>3</v>
      </c>
      <c r="F1403" s="208"/>
      <c r="G1403" s="208"/>
      <c r="H1403" s="208"/>
    </row>
    <row r="1404" spans="2:8" s="207" customFormat="1" ht="15">
      <c r="B1404" s="205" t="s">
        <v>3365</v>
      </c>
      <c r="C1404" s="206">
        <v>6</v>
      </c>
      <c r="F1404" s="208"/>
      <c r="G1404" s="208"/>
      <c r="H1404" s="208"/>
    </row>
    <row r="1405" spans="2:8" s="207" customFormat="1" ht="15">
      <c r="B1405" s="205" t="s">
        <v>3488</v>
      </c>
      <c r="C1405" s="206">
        <v>1</v>
      </c>
      <c r="F1405" s="208"/>
      <c r="G1405" s="208"/>
      <c r="H1405" s="208"/>
    </row>
    <row r="1406" spans="2:8" s="207" customFormat="1" ht="15">
      <c r="B1406" s="205" t="s">
        <v>3367</v>
      </c>
      <c r="C1406" s="206">
        <v>7</v>
      </c>
      <c r="F1406" s="208"/>
      <c r="G1406" s="208"/>
      <c r="H1406" s="208"/>
    </row>
    <row r="1407" spans="2:8" s="207" customFormat="1" ht="15">
      <c r="B1407" s="205" t="s">
        <v>3489</v>
      </c>
      <c r="C1407" s="206">
        <v>1</v>
      </c>
      <c r="F1407" s="208"/>
      <c r="G1407" s="208"/>
      <c r="H1407" s="208"/>
    </row>
    <row r="1408" spans="2:8" s="207" customFormat="1" ht="15">
      <c r="B1408" s="205" t="s">
        <v>3490</v>
      </c>
      <c r="C1408" s="206">
        <v>7</v>
      </c>
      <c r="F1408" s="208"/>
      <c r="G1408" s="208"/>
      <c r="H1408" s="208"/>
    </row>
    <row r="1409" spans="2:8" s="207" customFormat="1" ht="15">
      <c r="B1409" s="205" t="s">
        <v>3491</v>
      </c>
      <c r="C1409" s="206">
        <v>5</v>
      </c>
      <c r="F1409" s="208"/>
      <c r="G1409" s="208"/>
      <c r="H1409" s="208"/>
    </row>
    <row r="1410" spans="2:8" s="207" customFormat="1" ht="15">
      <c r="B1410" s="205" t="s">
        <v>3370</v>
      </c>
      <c r="C1410" s="206">
        <v>5</v>
      </c>
      <c r="F1410" s="208"/>
      <c r="G1410" s="208"/>
      <c r="H1410" s="208"/>
    </row>
    <row r="1411" spans="2:8" s="207" customFormat="1" ht="15">
      <c r="B1411" s="205" t="s">
        <v>3492</v>
      </c>
      <c r="C1411" s="206">
        <v>6</v>
      </c>
      <c r="F1411" s="208"/>
      <c r="G1411" s="208"/>
      <c r="H1411" s="208"/>
    </row>
    <row r="1412" spans="2:8" s="207" customFormat="1" ht="15">
      <c r="B1412" s="205" t="s">
        <v>3372</v>
      </c>
      <c r="C1412" s="206">
        <v>16</v>
      </c>
      <c r="F1412" s="208"/>
      <c r="G1412" s="208"/>
      <c r="H1412" s="208"/>
    </row>
    <row r="1413" spans="2:8" s="207" customFormat="1" ht="15">
      <c r="B1413" s="205" t="s">
        <v>3493</v>
      </c>
      <c r="C1413" s="206">
        <v>1</v>
      </c>
      <c r="F1413" s="208"/>
      <c r="G1413" s="208"/>
      <c r="H1413" s="208"/>
    </row>
    <row r="1414" spans="2:8" s="207" customFormat="1" ht="15">
      <c r="B1414" s="205" t="s">
        <v>3375</v>
      </c>
      <c r="C1414" s="206">
        <v>9</v>
      </c>
      <c r="F1414" s="208"/>
      <c r="G1414" s="208"/>
      <c r="H1414" s="208"/>
    </row>
    <row r="1415" spans="2:8" s="207" customFormat="1" ht="15">
      <c r="B1415" s="205" t="s">
        <v>3494</v>
      </c>
      <c r="C1415" s="206">
        <v>3</v>
      </c>
      <c r="F1415" s="208"/>
      <c r="G1415" s="208"/>
      <c r="H1415" s="208"/>
    </row>
    <row r="1416" spans="2:8" s="207" customFormat="1" ht="15">
      <c r="B1416" s="205" t="s">
        <v>3377</v>
      </c>
      <c r="C1416" s="206">
        <v>7</v>
      </c>
      <c r="F1416" s="208"/>
      <c r="G1416" s="208"/>
      <c r="H1416" s="208"/>
    </row>
    <row r="1417" spans="2:8" s="207" customFormat="1" ht="15">
      <c r="B1417" s="205" t="s">
        <v>3379</v>
      </c>
      <c r="C1417" s="206">
        <v>6</v>
      </c>
      <c r="F1417" s="208"/>
      <c r="G1417" s="208"/>
      <c r="H1417" s="208"/>
    </row>
    <row r="1418" spans="2:8" s="207" customFormat="1" ht="15">
      <c r="B1418" s="205" t="s">
        <v>3495</v>
      </c>
      <c r="C1418" s="206">
        <v>1</v>
      </c>
      <c r="F1418" s="208"/>
      <c r="G1418" s="208"/>
      <c r="H1418" s="208"/>
    </row>
    <row r="1419" spans="2:8" s="207" customFormat="1" ht="15">
      <c r="B1419" s="205" t="s">
        <v>3381</v>
      </c>
      <c r="C1419" s="206">
        <v>13</v>
      </c>
      <c r="F1419" s="208"/>
      <c r="G1419" s="208"/>
      <c r="H1419" s="208"/>
    </row>
    <row r="1420" spans="2:8" s="207" customFormat="1" ht="15">
      <c r="B1420" s="205" t="s">
        <v>3383</v>
      </c>
      <c r="C1420" s="206">
        <v>6</v>
      </c>
      <c r="F1420" s="208"/>
      <c r="G1420" s="208"/>
      <c r="H1420" s="208"/>
    </row>
    <row r="1421" spans="2:8" s="207" customFormat="1" ht="15">
      <c r="B1421" s="205" t="s">
        <v>3496</v>
      </c>
      <c r="C1421" s="206">
        <v>8</v>
      </c>
      <c r="F1421" s="208"/>
      <c r="G1421" s="208"/>
      <c r="H1421" s="208"/>
    </row>
    <row r="1422" spans="2:8" s="207" customFormat="1" ht="15">
      <c r="B1422" s="205" t="s">
        <v>3385</v>
      </c>
      <c r="C1422" s="206">
        <v>9</v>
      </c>
      <c r="F1422" s="208"/>
      <c r="G1422" s="208"/>
      <c r="H1422" s="208"/>
    </row>
    <row r="1423" spans="2:8" s="207" customFormat="1" ht="15">
      <c r="B1423" s="205" t="s">
        <v>3497</v>
      </c>
      <c r="C1423" s="206">
        <v>2</v>
      </c>
      <c r="F1423" s="208"/>
      <c r="G1423" s="208"/>
      <c r="H1423" s="208"/>
    </row>
    <row r="1424" spans="2:8" s="207" customFormat="1" ht="15">
      <c r="B1424" s="205" t="s">
        <v>3387</v>
      </c>
      <c r="C1424" s="206">
        <v>10</v>
      </c>
      <c r="F1424" s="208"/>
      <c r="G1424" s="208"/>
      <c r="H1424" s="208"/>
    </row>
    <row r="1425" spans="2:8" s="207" customFormat="1" ht="15">
      <c r="B1425" s="205" t="s">
        <v>3389</v>
      </c>
      <c r="C1425" s="206">
        <v>6</v>
      </c>
      <c r="F1425" s="208"/>
      <c r="G1425" s="208"/>
      <c r="H1425" s="208"/>
    </row>
    <row r="1426" spans="2:8" s="207" customFormat="1" ht="15">
      <c r="B1426" s="205" t="s">
        <v>3498</v>
      </c>
      <c r="C1426" s="206">
        <v>4</v>
      </c>
      <c r="F1426" s="208"/>
      <c r="G1426" s="208"/>
      <c r="H1426" s="208"/>
    </row>
    <row r="1427" spans="2:8" s="207" customFormat="1" ht="15">
      <c r="B1427" s="205" t="s">
        <v>3391</v>
      </c>
      <c r="C1427" s="206">
        <v>14</v>
      </c>
      <c r="F1427" s="208"/>
      <c r="G1427" s="208"/>
      <c r="H1427" s="208"/>
    </row>
    <row r="1428" spans="2:8" s="207" customFormat="1" ht="15">
      <c r="B1428" s="205" t="s">
        <v>3499</v>
      </c>
      <c r="C1428" s="206">
        <v>1</v>
      </c>
      <c r="F1428" s="208"/>
      <c r="G1428" s="208"/>
      <c r="H1428" s="208"/>
    </row>
    <row r="1429" spans="2:8" s="207" customFormat="1" ht="15">
      <c r="B1429" s="205" t="s">
        <v>3393</v>
      </c>
      <c r="C1429" s="206">
        <v>8</v>
      </c>
      <c r="F1429" s="208"/>
      <c r="G1429" s="208"/>
      <c r="H1429" s="208"/>
    </row>
    <row r="1430" spans="2:8" s="207" customFormat="1" ht="15">
      <c r="B1430" s="205" t="s">
        <v>3395</v>
      </c>
      <c r="C1430" s="206">
        <v>5</v>
      </c>
      <c r="F1430" s="208"/>
      <c r="G1430" s="208"/>
      <c r="H1430" s="208"/>
    </row>
    <row r="1431" spans="2:8" s="207" customFormat="1" ht="15">
      <c r="B1431" s="205" t="s">
        <v>3500</v>
      </c>
      <c r="C1431" s="206">
        <v>1</v>
      </c>
      <c r="F1431" s="208"/>
      <c r="G1431" s="208"/>
      <c r="H1431" s="208"/>
    </row>
    <row r="1432" spans="2:8" s="207" customFormat="1" ht="15">
      <c r="B1432" s="205" t="s">
        <v>3397</v>
      </c>
      <c r="C1432" s="206">
        <v>6</v>
      </c>
      <c r="F1432" s="208"/>
      <c r="G1432" s="208"/>
      <c r="H1432" s="208"/>
    </row>
    <row r="1433" spans="2:8" s="207" customFormat="1" ht="15">
      <c r="B1433" s="205" t="s">
        <v>3398</v>
      </c>
      <c r="C1433" s="206">
        <v>4</v>
      </c>
      <c r="F1433" s="208"/>
      <c r="G1433" s="208"/>
      <c r="H1433" s="208"/>
    </row>
    <row r="1434" spans="2:8" s="207" customFormat="1" ht="15">
      <c r="B1434" s="205" t="s">
        <v>3400</v>
      </c>
      <c r="C1434" s="206">
        <v>8</v>
      </c>
      <c r="F1434" s="208"/>
      <c r="G1434" s="208"/>
      <c r="H1434" s="208"/>
    </row>
    <row r="1435" spans="2:8" s="207" customFormat="1" ht="15">
      <c r="B1435" s="205" t="s">
        <v>3501</v>
      </c>
      <c r="C1435" s="206">
        <v>2</v>
      </c>
      <c r="F1435" s="208"/>
      <c r="G1435" s="208"/>
      <c r="H1435" s="208"/>
    </row>
    <row r="1436" spans="2:8" s="207" customFormat="1" ht="15">
      <c r="B1436" s="205" t="s">
        <v>3402</v>
      </c>
      <c r="C1436" s="206">
        <v>9</v>
      </c>
      <c r="F1436" s="208"/>
      <c r="G1436" s="208"/>
      <c r="H1436" s="208"/>
    </row>
    <row r="1437" spans="2:8" s="207" customFormat="1" ht="15">
      <c r="B1437" s="205" t="s">
        <v>3502</v>
      </c>
      <c r="C1437" s="206">
        <v>5</v>
      </c>
      <c r="F1437" s="208"/>
      <c r="G1437" s="208"/>
      <c r="H1437" s="208"/>
    </row>
    <row r="1438" spans="2:8" s="207" customFormat="1" ht="15">
      <c r="B1438" s="205" t="s">
        <v>3404</v>
      </c>
      <c r="C1438" s="206">
        <v>15</v>
      </c>
      <c r="F1438" s="208"/>
      <c r="G1438" s="208"/>
      <c r="H1438" s="208"/>
    </row>
    <row r="1439" spans="2:8" s="207" customFormat="1" ht="15">
      <c r="B1439" s="205" t="s">
        <v>3406</v>
      </c>
      <c r="C1439" s="206">
        <v>21</v>
      </c>
      <c r="F1439" s="208"/>
      <c r="G1439" s="208"/>
      <c r="H1439" s="208"/>
    </row>
    <row r="1440" spans="2:8" s="207" customFormat="1" ht="15">
      <c r="B1440" s="205" t="s">
        <v>3503</v>
      </c>
      <c r="C1440" s="206">
        <v>6</v>
      </c>
      <c r="F1440" s="208"/>
      <c r="G1440" s="208"/>
      <c r="H1440" s="208"/>
    </row>
    <row r="1441" spans="2:8" s="207" customFormat="1" ht="15">
      <c r="B1441" s="205" t="s">
        <v>3408</v>
      </c>
      <c r="C1441" s="206">
        <v>24</v>
      </c>
      <c r="F1441" s="208"/>
      <c r="G1441" s="208"/>
      <c r="H1441" s="208"/>
    </row>
    <row r="1442" spans="2:8" s="207" customFormat="1" ht="15">
      <c r="B1442" s="205" t="s">
        <v>3504</v>
      </c>
      <c r="C1442" s="206">
        <v>4</v>
      </c>
      <c r="F1442" s="208"/>
      <c r="G1442" s="208"/>
      <c r="H1442" s="208"/>
    </row>
    <row r="1443" spans="2:8" s="207" customFormat="1" ht="15">
      <c r="B1443" s="205" t="s">
        <v>3410</v>
      </c>
      <c r="C1443" s="206">
        <v>15</v>
      </c>
      <c r="F1443" s="208"/>
      <c r="G1443" s="208"/>
      <c r="H1443" s="208"/>
    </row>
    <row r="1444" spans="2:8" s="207" customFormat="1" ht="15">
      <c r="B1444" s="205" t="s">
        <v>3505</v>
      </c>
      <c r="C1444" s="206">
        <v>2</v>
      </c>
      <c r="F1444" s="208"/>
      <c r="G1444" s="208"/>
      <c r="H1444" s="208"/>
    </row>
    <row r="1445" spans="2:8" s="207" customFormat="1" ht="15">
      <c r="B1445" s="205" t="s">
        <v>3412</v>
      </c>
      <c r="C1445" s="206">
        <v>11</v>
      </c>
      <c r="F1445" s="208"/>
      <c r="G1445" s="208"/>
      <c r="H1445" s="208"/>
    </row>
    <row r="1446" spans="2:8" s="207" customFormat="1" ht="15">
      <c r="B1446" s="205" t="s">
        <v>3414</v>
      </c>
      <c r="C1446" s="206">
        <v>14</v>
      </c>
      <c r="F1446" s="208"/>
      <c r="G1446" s="208"/>
      <c r="H1446" s="208"/>
    </row>
    <row r="1447" spans="2:8" s="207" customFormat="1" ht="15">
      <c r="B1447" s="205" t="s">
        <v>3416</v>
      </c>
      <c r="C1447" s="206">
        <v>4</v>
      </c>
      <c r="F1447" s="208"/>
      <c r="G1447" s="208"/>
      <c r="H1447" s="208"/>
    </row>
    <row r="1448" spans="2:8" s="207" customFormat="1" ht="15">
      <c r="B1448" s="205" t="s">
        <v>3418</v>
      </c>
      <c r="C1448" s="206">
        <v>8</v>
      </c>
      <c r="F1448" s="208"/>
      <c r="G1448" s="208"/>
      <c r="H1448" s="208"/>
    </row>
    <row r="1449" spans="2:8" s="207" customFormat="1" ht="15">
      <c r="B1449" s="205" t="s">
        <v>3420</v>
      </c>
      <c r="C1449" s="206">
        <v>14</v>
      </c>
      <c r="F1449" s="208"/>
      <c r="G1449" s="208"/>
      <c r="H1449" s="208"/>
    </row>
    <row r="1450" spans="2:8" s="207" customFormat="1" ht="15">
      <c r="B1450" s="205" t="s">
        <v>3506</v>
      </c>
      <c r="C1450" s="206">
        <v>7</v>
      </c>
      <c r="F1450" s="208"/>
      <c r="G1450" s="208"/>
      <c r="H1450" s="208"/>
    </row>
    <row r="1451" spans="2:8" s="207" customFormat="1" ht="15">
      <c r="B1451" s="205" t="s">
        <v>3422</v>
      </c>
      <c r="C1451" s="206">
        <v>24</v>
      </c>
      <c r="F1451" s="208"/>
      <c r="G1451" s="208"/>
      <c r="H1451" s="208"/>
    </row>
    <row r="1452" spans="2:8" s="207" customFormat="1" ht="15">
      <c r="B1452" s="205" t="s">
        <v>3424</v>
      </c>
      <c r="C1452" s="206">
        <v>4</v>
      </c>
      <c r="F1452" s="208"/>
      <c r="G1452" s="208"/>
      <c r="H1452" s="208"/>
    </row>
    <row r="1453" spans="2:8" s="207" customFormat="1" ht="15">
      <c r="B1453" s="205" t="s">
        <v>3507</v>
      </c>
      <c r="C1453" s="206">
        <v>9</v>
      </c>
      <c r="F1453" s="208"/>
      <c r="G1453" s="208"/>
      <c r="H1453" s="208"/>
    </row>
    <row r="1454" spans="2:8" s="207" customFormat="1" ht="15">
      <c r="B1454" s="205" t="s">
        <v>3508</v>
      </c>
      <c r="C1454" s="206">
        <v>3</v>
      </c>
      <c r="F1454" s="208"/>
      <c r="G1454" s="208"/>
      <c r="H1454" s="208"/>
    </row>
    <row r="1455" spans="2:8" s="207" customFormat="1" ht="15">
      <c r="B1455" s="205" t="s">
        <v>3427</v>
      </c>
      <c r="C1455" s="206">
        <v>7</v>
      </c>
      <c r="F1455" s="208"/>
      <c r="G1455" s="208"/>
      <c r="H1455" s="208"/>
    </row>
    <row r="1456" spans="2:8" s="72" customFormat="1">
      <c r="C1456" s="108"/>
      <c r="F1456" s="109"/>
      <c r="G1456" s="109"/>
      <c r="H1456" s="109"/>
    </row>
    <row r="1457" spans="2:8" s="72" customFormat="1">
      <c r="C1457" s="108"/>
      <c r="F1457" s="109"/>
      <c r="G1457" s="109"/>
      <c r="H1457" s="109"/>
    </row>
    <row r="1458" spans="2:8" s="72" customFormat="1" ht="15.75">
      <c r="B1458" s="203" t="s">
        <v>3509</v>
      </c>
      <c r="C1458" s="204" t="s">
        <v>2683</v>
      </c>
      <c r="F1458" s="109"/>
      <c r="G1458" s="109"/>
      <c r="H1458" s="109"/>
    </row>
    <row r="1459" spans="2:8" s="207" customFormat="1" ht="15">
      <c r="B1459" s="205" t="s">
        <v>2684</v>
      </c>
      <c r="C1459" s="206">
        <v>5</v>
      </c>
      <c r="F1459" s="208"/>
      <c r="G1459" s="208"/>
      <c r="H1459" s="208"/>
    </row>
    <row r="1460" spans="2:8" s="207" customFormat="1" ht="15">
      <c r="B1460" s="205" t="s">
        <v>2685</v>
      </c>
      <c r="C1460" s="206">
        <v>5</v>
      </c>
      <c r="F1460" s="208"/>
      <c r="G1460" s="208"/>
      <c r="H1460" s="208"/>
    </row>
    <row r="1461" spans="2:8" s="207" customFormat="1" ht="15">
      <c r="B1461" s="205" t="s">
        <v>2686</v>
      </c>
      <c r="C1461" s="206">
        <v>2</v>
      </c>
      <c r="F1461" s="208"/>
      <c r="G1461" s="208"/>
      <c r="H1461" s="208"/>
    </row>
    <row r="1462" spans="2:8" s="207" customFormat="1" ht="15">
      <c r="B1462" s="205" t="s">
        <v>2687</v>
      </c>
      <c r="C1462" s="206">
        <v>8</v>
      </c>
      <c r="F1462" s="208"/>
      <c r="G1462" s="208"/>
      <c r="H1462" s="208"/>
    </row>
    <row r="1463" spans="2:8" s="207" customFormat="1" ht="15">
      <c r="B1463" s="205" t="s">
        <v>2688</v>
      </c>
      <c r="C1463" s="206">
        <v>11</v>
      </c>
      <c r="F1463" s="208"/>
      <c r="G1463" s="208"/>
      <c r="H1463" s="208"/>
    </row>
    <row r="1464" spans="2:8" s="207" customFormat="1" ht="15">
      <c r="B1464" s="205" t="s">
        <v>2689</v>
      </c>
      <c r="C1464" s="206">
        <v>5</v>
      </c>
      <c r="F1464" s="208"/>
      <c r="G1464" s="208"/>
      <c r="H1464" s="208"/>
    </row>
    <row r="1465" spans="2:8" s="207" customFormat="1" ht="15">
      <c r="B1465" s="205" t="s">
        <v>2690</v>
      </c>
      <c r="C1465" s="206">
        <v>29</v>
      </c>
      <c r="F1465" s="208"/>
      <c r="G1465" s="208"/>
      <c r="H1465" s="208"/>
    </row>
    <row r="1466" spans="2:8" s="207" customFormat="1" ht="15">
      <c r="B1466" s="205" t="s">
        <v>2691</v>
      </c>
      <c r="C1466" s="206">
        <v>8</v>
      </c>
      <c r="F1466" s="208"/>
      <c r="G1466" s="208"/>
      <c r="H1466" s="208"/>
    </row>
    <row r="1467" spans="2:8" s="207" customFormat="1" ht="15">
      <c r="B1467" s="205" t="s">
        <v>2692</v>
      </c>
      <c r="C1467" s="206">
        <v>22</v>
      </c>
      <c r="F1467" s="208"/>
      <c r="G1467" s="208"/>
      <c r="H1467" s="208"/>
    </row>
    <row r="1468" spans="2:8" s="207" customFormat="1" ht="15">
      <c r="B1468" s="205" t="s">
        <v>2693</v>
      </c>
      <c r="C1468" s="206">
        <v>9</v>
      </c>
      <c r="F1468" s="208"/>
      <c r="G1468" s="208"/>
      <c r="H1468" s="208"/>
    </row>
    <row r="1469" spans="2:8" s="207" customFormat="1" ht="15">
      <c r="B1469" s="205" t="s">
        <v>2694</v>
      </c>
      <c r="C1469" s="206">
        <v>5</v>
      </c>
      <c r="F1469" s="208"/>
      <c r="G1469" s="208"/>
      <c r="H1469" s="208"/>
    </row>
    <row r="1470" spans="2:8" s="207" customFormat="1" ht="15">
      <c r="B1470" s="205" t="s">
        <v>2695</v>
      </c>
      <c r="C1470" s="206">
        <v>2</v>
      </c>
      <c r="F1470" s="208"/>
      <c r="G1470" s="208"/>
      <c r="H1470" s="208"/>
    </row>
    <row r="1471" spans="2:8" s="207" customFormat="1" ht="15">
      <c r="B1471" s="205" t="s">
        <v>2696</v>
      </c>
      <c r="C1471" s="206">
        <v>15</v>
      </c>
      <c r="F1471" s="208"/>
      <c r="G1471" s="208"/>
      <c r="H1471" s="208"/>
    </row>
    <row r="1472" spans="2:8" s="207" customFormat="1" ht="15">
      <c r="B1472" s="205" t="s">
        <v>2697</v>
      </c>
      <c r="C1472" s="206">
        <v>8</v>
      </c>
      <c r="F1472" s="208"/>
      <c r="G1472" s="208"/>
      <c r="H1472" s="208"/>
    </row>
    <row r="1473" spans="2:8" s="207" customFormat="1" ht="15">
      <c r="B1473" s="205" t="s">
        <v>2698</v>
      </c>
      <c r="C1473" s="206">
        <v>14</v>
      </c>
      <c r="F1473" s="208"/>
      <c r="G1473" s="208"/>
      <c r="H1473" s="208"/>
    </row>
    <row r="1474" spans="2:8" s="207" customFormat="1" ht="15">
      <c r="B1474" s="205" t="s">
        <v>2699</v>
      </c>
      <c r="C1474" s="206">
        <v>17</v>
      </c>
      <c r="F1474" s="208"/>
      <c r="G1474" s="208"/>
      <c r="H1474" s="208"/>
    </row>
    <row r="1475" spans="2:8" s="207" customFormat="1" ht="15">
      <c r="B1475" s="205" t="s">
        <v>2700</v>
      </c>
      <c r="C1475" s="206">
        <v>9</v>
      </c>
      <c r="F1475" s="208"/>
      <c r="G1475" s="208"/>
      <c r="H1475" s="208"/>
    </row>
    <row r="1476" spans="2:8" s="207" customFormat="1" ht="15">
      <c r="B1476" s="205" t="s">
        <v>2701</v>
      </c>
      <c r="C1476" s="206">
        <v>9</v>
      </c>
      <c r="F1476" s="208"/>
      <c r="G1476" s="208"/>
      <c r="H1476" s="208"/>
    </row>
    <row r="1477" spans="2:8" s="207" customFormat="1" ht="15">
      <c r="B1477" s="205" t="s">
        <v>2702</v>
      </c>
      <c r="C1477" s="206">
        <v>14</v>
      </c>
      <c r="F1477" s="208"/>
      <c r="G1477" s="208"/>
      <c r="H1477" s="208"/>
    </row>
    <row r="1478" spans="2:8" s="207" customFormat="1" ht="15">
      <c r="B1478" s="205" t="s">
        <v>2703</v>
      </c>
      <c r="C1478" s="206">
        <v>14</v>
      </c>
      <c r="F1478" s="208"/>
      <c r="G1478" s="208"/>
      <c r="H1478" s="208"/>
    </row>
    <row r="1479" spans="2:8" s="207" customFormat="1" ht="15">
      <c r="B1479" s="205" t="s">
        <v>2704</v>
      </c>
      <c r="C1479" s="206">
        <v>17</v>
      </c>
      <c r="F1479" s="208"/>
      <c r="G1479" s="208"/>
      <c r="H1479" s="208"/>
    </row>
    <row r="1480" spans="2:8" s="207" customFormat="1" ht="15">
      <c r="B1480" s="205" t="s">
        <v>2705</v>
      </c>
      <c r="C1480" s="206">
        <v>5</v>
      </c>
      <c r="F1480" s="208"/>
      <c r="G1480" s="208"/>
      <c r="H1480" s="208"/>
    </row>
    <row r="1481" spans="2:8" s="207" customFormat="1" ht="15">
      <c r="B1481" s="205" t="s">
        <v>2706</v>
      </c>
      <c r="C1481" s="206">
        <v>7</v>
      </c>
      <c r="F1481" s="208"/>
      <c r="G1481" s="208"/>
      <c r="H1481" s="208"/>
    </row>
    <row r="1482" spans="2:8" s="207" customFormat="1" ht="15">
      <c r="B1482" s="205" t="s">
        <v>2707</v>
      </c>
      <c r="C1482" s="206">
        <v>3</v>
      </c>
      <c r="F1482" s="208"/>
      <c r="G1482" s="208"/>
      <c r="H1482" s="208"/>
    </row>
    <row r="1483" spans="2:8" s="207" customFormat="1" ht="15">
      <c r="B1483" s="205" t="s">
        <v>2708</v>
      </c>
      <c r="C1483" s="206">
        <v>10</v>
      </c>
      <c r="F1483" s="208"/>
      <c r="G1483" s="208"/>
      <c r="H1483" s="208"/>
    </row>
    <row r="1484" spans="2:8" s="207" customFormat="1" ht="15">
      <c r="B1484" s="205" t="s">
        <v>2709</v>
      </c>
      <c r="C1484" s="206">
        <v>2</v>
      </c>
      <c r="F1484" s="208"/>
      <c r="G1484" s="208"/>
      <c r="H1484" s="208"/>
    </row>
    <row r="1485" spans="2:8" s="207" customFormat="1" ht="15">
      <c r="B1485" s="205" t="s">
        <v>2710</v>
      </c>
      <c r="C1485" s="206">
        <v>15</v>
      </c>
      <c r="F1485" s="208"/>
      <c r="G1485" s="208"/>
      <c r="H1485" s="208"/>
    </row>
    <row r="1486" spans="2:8" s="207" customFormat="1" ht="15">
      <c r="B1486" s="205" t="s">
        <v>2711</v>
      </c>
      <c r="C1486" s="206">
        <v>5</v>
      </c>
      <c r="F1486" s="208"/>
      <c r="G1486" s="208"/>
      <c r="H1486" s="208"/>
    </row>
    <row r="1487" spans="2:8" s="207" customFormat="1" ht="15">
      <c r="B1487" s="205" t="s">
        <v>2712</v>
      </c>
      <c r="C1487" s="206">
        <v>13</v>
      </c>
      <c r="F1487" s="208"/>
      <c r="G1487" s="208"/>
      <c r="H1487" s="208"/>
    </row>
    <row r="1488" spans="2:8" s="207" customFormat="1" ht="15">
      <c r="B1488" s="205" t="s">
        <v>2713</v>
      </c>
      <c r="C1488" s="206">
        <v>9</v>
      </c>
      <c r="F1488" s="208"/>
      <c r="G1488" s="208"/>
      <c r="H1488" s="208"/>
    </row>
    <row r="1489" spans="2:8" s="207" customFormat="1" ht="15">
      <c r="B1489" s="205" t="s">
        <v>2714</v>
      </c>
      <c r="C1489" s="206">
        <v>24</v>
      </c>
      <c r="F1489" s="208"/>
      <c r="G1489" s="208"/>
      <c r="H1489" s="208"/>
    </row>
    <row r="1490" spans="2:8" s="207" customFormat="1" ht="15">
      <c r="B1490" s="205" t="s">
        <v>2715</v>
      </c>
      <c r="C1490" s="206">
        <v>11</v>
      </c>
      <c r="F1490" s="208"/>
      <c r="G1490" s="208"/>
      <c r="H1490" s="208"/>
    </row>
    <row r="1491" spans="2:8" s="207" customFormat="1" ht="15">
      <c r="B1491" s="205" t="s">
        <v>2716</v>
      </c>
      <c r="C1491" s="206">
        <v>20</v>
      </c>
      <c r="F1491" s="208"/>
      <c r="G1491" s="208"/>
      <c r="H1491" s="208"/>
    </row>
    <row r="1492" spans="2:8" s="207" customFormat="1" ht="15">
      <c r="B1492" s="205" t="s">
        <v>2717</v>
      </c>
      <c r="C1492" s="206">
        <v>6</v>
      </c>
      <c r="F1492" s="208"/>
      <c r="G1492" s="208"/>
      <c r="H1492" s="208"/>
    </row>
    <row r="1493" spans="2:8" s="207" customFormat="1" ht="15">
      <c r="B1493" s="205" t="s">
        <v>2718</v>
      </c>
      <c r="C1493" s="206">
        <v>10</v>
      </c>
      <c r="F1493" s="208"/>
      <c r="G1493" s="208"/>
      <c r="H1493" s="208"/>
    </row>
    <row r="1494" spans="2:8" s="207" customFormat="1" ht="15">
      <c r="B1494" s="205" t="s">
        <v>2719</v>
      </c>
      <c r="C1494" s="206">
        <v>9</v>
      </c>
      <c r="F1494" s="208"/>
      <c r="G1494" s="208"/>
      <c r="H1494" s="208"/>
    </row>
    <row r="1495" spans="2:8" s="207" customFormat="1" ht="15">
      <c r="B1495" s="205" t="s">
        <v>2720</v>
      </c>
      <c r="C1495" s="206">
        <v>13</v>
      </c>
      <c r="F1495" s="208"/>
      <c r="G1495" s="208"/>
      <c r="H1495" s="208"/>
    </row>
    <row r="1496" spans="2:8" s="207" customFormat="1" ht="15">
      <c r="B1496" s="205" t="s">
        <v>2721</v>
      </c>
      <c r="C1496" s="206">
        <v>10</v>
      </c>
      <c r="F1496" s="208"/>
      <c r="G1496" s="208"/>
      <c r="H1496" s="208"/>
    </row>
    <row r="1497" spans="2:8" s="207" customFormat="1" ht="15">
      <c r="B1497" s="205" t="s">
        <v>2722</v>
      </c>
      <c r="C1497" s="206">
        <v>3</v>
      </c>
      <c r="F1497" s="208"/>
      <c r="G1497" s="208"/>
      <c r="H1497" s="208"/>
    </row>
    <row r="1498" spans="2:8" s="207" customFormat="1" ht="15">
      <c r="B1498" s="205" t="s">
        <v>2723</v>
      </c>
      <c r="C1498" s="206">
        <v>11</v>
      </c>
      <c r="F1498" s="208"/>
      <c r="G1498" s="208"/>
      <c r="H1498" s="208"/>
    </row>
    <row r="1499" spans="2:8" s="207" customFormat="1" ht="15">
      <c r="B1499" s="205" t="s">
        <v>2724</v>
      </c>
      <c r="C1499" s="206">
        <v>1</v>
      </c>
      <c r="F1499" s="208"/>
      <c r="G1499" s="208"/>
      <c r="H1499" s="208"/>
    </row>
    <row r="1500" spans="2:8" s="207" customFormat="1" ht="15">
      <c r="B1500" s="205" t="s">
        <v>2725</v>
      </c>
      <c r="C1500" s="206">
        <v>7</v>
      </c>
      <c r="F1500" s="208"/>
      <c r="G1500" s="208"/>
      <c r="H1500" s="208"/>
    </row>
    <row r="1501" spans="2:8" s="207" customFormat="1" ht="15">
      <c r="B1501" s="205" t="s">
        <v>2726</v>
      </c>
      <c r="C1501" s="206">
        <v>15</v>
      </c>
      <c r="F1501" s="208"/>
      <c r="G1501" s="208"/>
      <c r="H1501" s="208"/>
    </row>
    <row r="1502" spans="2:8" s="207" customFormat="1" ht="15">
      <c r="B1502" s="205" t="s">
        <v>2727</v>
      </c>
      <c r="C1502" s="206">
        <v>25</v>
      </c>
      <c r="F1502" s="208"/>
      <c r="G1502" s="208"/>
      <c r="H1502" s="208"/>
    </row>
    <row r="1503" spans="2:8" s="207" customFormat="1" ht="15">
      <c r="B1503" s="205" t="s">
        <v>2728</v>
      </c>
      <c r="C1503" s="206">
        <v>2</v>
      </c>
      <c r="F1503" s="208"/>
      <c r="G1503" s="208"/>
      <c r="H1503" s="208"/>
    </row>
    <row r="1504" spans="2:8" s="207" customFormat="1" ht="15">
      <c r="B1504" s="205" t="s">
        <v>2729</v>
      </c>
      <c r="C1504" s="206">
        <v>10</v>
      </c>
      <c r="F1504" s="208"/>
      <c r="G1504" s="208"/>
      <c r="H1504" s="208"/>
    </row>
    <row r="1505" spans="2:8" s="207" customFormat="1" ht="15">
      <c r="B1505" s="205" t="s">
        <v>2730</v>
      </c>
      <c r="C1505" s="206">
        <v>3</v>
      </c>
      <c r="F1505" s="208"/>
      <c r="G1505" s="208"/>
      <c r="H1505" s="208"/>
    </row>
    <row r="1506" spans="2:8" s="207" customFormat="1" ht="15">
      <c r="B1506" s="205" t="s">
        <v>2731</v>
      </c>
      <c r="C1506" s="206">
        <v>3</v>
      </c>
      <c r="F1506" s="208"/>
      <c r="G1506" s="208"/>
      <c r="H1506" s="208"/>
    </row>
    <row r="1507" spans="2:8" s="207" customFormat="1" ht="15">
      <c r="B1507" s="205" t="s">
        <v>2732</v>
      </c>
      <c r="C1507" s="206">
        <v>9</v>
      </c>
      <c r="F1507" s="208"/>
      <c r="G1507" s="208"/>
      <c r="H1507" s="208"/>
    </row>
    <row r="1508" spans="2:8" s="207" customFormat="1" ht="15">
      <c r="B1508" s="205" t="s">
        <v>2733</v>
      </c>
      <c r="C1508" s="206">
        <v>9</v>
      </c>
      <c r="F1508" s="208"/>
      <c r="G1508" s="208"/>
      <c r="H1508" s="208"/>
    </row>
    <row r="1509" spans="2:8" s="207" customFormat="1" ht="15">
      <c r="B1509" s="205" t="s">
        <v>2734</v>
      </c>
      <c r="C1509" s="206">
        <v>9</v>
      </c>
      <c r="F1509" s="208"/>
      <c r="G1509" s="208"/>
      <c r="H1509" s="208"/>
    </row>
    <row r="1510" spans="2:8" s="207" customFormat="1" ht="15">
      <c r="B1510" s="205" t="s">
        <v>2735</v>
      </c>
      <c r="C1510" s="206">
        <v>8</v>
      </c>
      <c r="F1510" s="208"/>
      <c r="G1510" s="208"/>
      <c r="H1510" s="208"/>
    </row>
    <row r="1511" spans="2:8" s="207" customFormat="1" ht="15">
      <c r="B1511" s="205" t="s">
        <v>2736</v>
      </c>
      <c r="C1511" s="206">
        <v>10</v>
      </c>
      <c r="F1511" s="208"/>
      <c r="G1511" s="208"/>
      <c r="H1511" s="208"/>
    </row>
    <row r="1512" spans="2:8" s="207" customFormat="1" ht="15">
      <c r="B1512" s="205" t="s">
        <v>2737</v>
      </c>
      <c r="C1512" s="206">
        <v>9</v>
      </c>
      <c r="F1512" s="208"/>
      <c r="G1512" s="208"/>
      <c r="H1512" s="208"/>
    </row>
    <row r="1513" spans="2:8" s="207" customFormat="1" ht="15">
      <c r="B1513" s="205" t="s">
        <v>2738</v>
      </c>
      <c r="C1513" s="206">
        <v>9</v>
      </c>
      <c r="F1513" s="208"/>
      <c r="G1513" s="208"/>
      <c r="H1513" s="208"/>
    </row>
    <row r="1514" spans="2:8" s="207" customFormat="1" ht="15">
      <c r="B1514" s="205" t="s">
        <v>2739</v>
      </c>
      <c r="C1514" s="206">
        <v>17</v>
      </c>
      <c r="F1514" s="208"/>
      <c r="G1514" s="208"/>
      <c r="H1514" s="208"/>
    </row>
    <row r="1515" spans="2:8" s="207" customFormat="1" ht="15">
      <c r="B1515" s="205" t="s">
        <v>2740</v>
      </c>
      <c r="C1515" s="206">
        <v>10</v>
      </c>
      <c r="F1515" s="208"/>
      <c r="G1515" s="208"/>
      <c r="H1515" s="208"/>
    </row>
    <row r="1516" spans="2:8" s="207" customFormat="1" ht="15">
      <c r="B1516" s="205" t="s">
        <v>2741</v>
      </c>
      <c r="C1516" s="206">
        <v>18</v>
      </c>
      <c r="F1516" s="208"/>
      <c r="G1516" s="208"/>
      <c r="H1516" s="208"/>
    </row>
    <row r="1517" spans="2:8" s="207" customFormat="1" ht="15">
      <c r="B1517" s="205" t="s">
        <v>2742</v>
      </c>
      <c r="C1517" s="206">
        <v>22</v>
      </c>
      <c r="F1517" s="208"/>
      <c r="G1517" s="208"/>
      <c r="H1517" s="208"/>
    </row>
    <row r="1518" spans="2:8" s="207" customFormat="1" ht="15">
      <c r="B1518" s="205" t="s">
        <v>2743</v>
      </c>
      <c r="C1518" s="206">
        <v>5</v>
      </c>
      <c r="F1518" s="208"/>
      <c r="G1518" s="208"/>
      <c r="H1518" s="208"/>
    </row>
    <row r="1519" spans="2:8" s="207" customFormat="1" ht="15">
      <c r="B1519" s="205" t="s">
        <v>2744</v>
      </c>
      <c r="C1519" s="206">
        <v>7</v>
      </c>
      <c r="F1519" s="208"/>
      <c r="G1519" s="208"/>
      <c r="H1519" s="208"/>
    </row>
    <row r="1520" spans="2:8" s="207" customFormat="1" ht="15">
      <c r="B1520" s="205" t="s">
        <v>2745</v>
      </c>
      <c r="C1520" s="206">
        <v>2</v>
      </c>
      <c r="F1520" s="208"/>
      <c r="G1520" s="208"/>
      <c r="H1520" s="208"/>
    </row>
    <row r="1521" spans="2:8" s="207" customFormat="1" ht="15">
      <c r="B1521" s="205" t="s">
        <v>2746</v>
      </c>
      <c r="C1521" s="206">
        <v>5</v>
      </c>
      <c r="F1521" s="208"/>
      <c r="G1521" s="208"/>
      <c r="H1521" s="208"/>
    </row>
    <row r="1522" spans="2:8" s="207" customFormat="1" ht="15">
      <c r="B1522" s="205" t="s">
        <v>2747</v>
      </c>
      <c r="C1522" s="206">
        <v>11</v>
      </c>
      <c r="F1522" s="208"/>
      <c r="G1522" s="208"/>
      <c r="H1522" s="208"/>
    </row>
    <row r="1523" spans="2:8" s="207" customFormat="1" ht="15">
      <c r="B1523" s="205" t="s">
        <v>2748</v>
      </c>
      <c r="C1523" s="206">
        <v>31</v>
      </c>
      <c r="F1523" s="208"/>
      <c r="G1523" s="208"/>
      <c r="H1523" s="208"/>
    </row>
    <row r="1524" spans="2:8" s="207" customFormat="1" ht="15">
      <c r="B1524" s="205" t="s">
        <v>2749</v>
      </c>
      <c r="C1524" s="206">
        <v>1</v>
      </c>
      <c r="F1524" s="208"/>
      <c r="G1524" s="208"/>
      <c r="H1524" s="208"/>
    </row>
    <row r="1525" spans="2:8" s="207" customFormat="1" ht="15">
      <c r="B1525" s="205" t="s">
        <v>2750</v>
      </c>
      <c r="C1525" s="206">
        <v>5</v>
      </c>
      <c r="F1525" s="208"/>
      <c r="G1525" s="208"/>
      <c r="H1525" s="208"/>
    </row>
    <row r="1526" spans="2:8" s="207" customFormat="1" ht="15">
      <c r="B1526" s="205" t="s">
        <v>2751</v>
      </c>
      <c r="C1526" s="206">
        <v>4</v>
      </c>
      <c r="F1526" s="208"/>
      <c r="G1526" s="208"/>
      <c r="H1526" s="208"/>
    </row>
    <row r="1527" spans="2:8" s="207" customFormat="1" ht="15">
      <c r="B1527" s="205" t="s">
        <v>2752</v>
      </c>
      <c r="C1527" s="206">
        <v>8</v>
      </c>
      <c r="F1527" s="208"/>
      <c r="G1527" s="208"/>
      <c r="H1527" s="208"/>
    </row>
    <row r="1528" spans="2:8" s="207" customFormat="1" ht="15">
      <c r="B1528" s="205" t="s">
        <v>2753</v>
      </c>
      <c r="C1528" s="206">
        <v>16</v>
      </c>
      <c r="F1528" s="208"/>
      <c r="G1528" s="208"/>
      <c r="H1528" s="208"/>
    </row>
    <row r="1529" spans="2:8" s="207" customFormat="1" ht="15">
      <c r="B1529" s="205" t="s">
        <v>2754</v>
      </c>
      <c r="C1529" s="206">
        <v>7</v>
      </c>
      <c r="F1529" s="208"/>
      <c r="G1529" s="208"/>
      <c r="H1529" s="208"/>
    </row>
    <row r="1530" spans="2:8" s="207" customFormat="1" ht="15">
      <c r="B1530" s="205" t="s">
        <v>2755</v>
      </c>
      <c r="C1530" s="206">
        <v>3</v>
      </c>
      <c r="F1530" s="208"/>
      <c r="G1530" s="208"/>
      <c r="H1530" s="208"/>
    </row>
    <row r="1531" spans="2:8" s="207" customFormat="1" ht="15">
      <c r="B1531" s="205" t="s">
        <v>2756</v>
      </c>
      <c r="C1531" s="206">
        <v>2</v>
      </c>
      <c r="F1531" s="208"/>
      <c r="G1531" s="208"/>
      <c r="H1531" s="208"/>
    </row>
    <row r="1532" spans="2:8" s="207" customFormat="1" ht="15">
      <c r="B1532" s="205" t="s">
        <v>2757</v>
      </c>
      <c r="C1532" s="206">
        <v>19</v>
      </c>
      <c r="F1532" s="208"/>
      <c r="G1532" s="208"/>
      <c r="H1532" s="208"/>
    </row>
    <row r="1533" spans="2:8" s="207" customFormat="1" ht="15">
      <c r="B1533" s="205" t="s">
        <v>2758</v>
      </c>
      <c r="C1533" s="206">
        <v>19</v>
      </c>
      <c r="F1533" s="208"/>
      <c r="G1533" s="208"/>
      <c r="H1533" s="208"/>
    </row>
    <row r="1534" spans="2:8" s="207" customFormat="1" ht="15">
      <c r="B1534" s="205" t="s">
        <v>2759</v>
      </c>
      <c r="C1534" s="206">
        <v>4</v>
      </c>
      <c r="F1534" s="208"/>
      <c r="G1534" s="208"/>
      <c r="H1534" s="208"/>
    </row>
    <row r="1535" spans="2:8" s="207" customFormat="1" ht="15">
      <c r="B1535" s="205" t="s">
        <v>2760</v>
      </c>
      <c r="C1535" s="206">
        <v>7</v>
      </c>
      <c r="F1535" s="208"/>
      <c r="G1535" s="208"/>
      <c r="H1535" s="208"/>
    </row>
    <row r="1536" spans="2:8" s="207" customFormat="1" ht="15">
      <c r="B1536" s="205" t="s">
        <v>2761</v>
      </c>
      <c r="C1536" s="206">
        <v>12</v>
      </c>
      <c r="F1536" s="208"/>
      <c r="G1536" s="208"/>
      <c r="H1536" s="208"/>
    </row>
    <row r="1537" spans="2:8" s="207" customFormat="1" ht="15">
      <c r="B1537" s="205" t="s">
        <v>2762</v>
      </c>
      <c r="C1537" s="206">
        <v>12</v>
      </c>
      <c r="F1537" s="208"/>
      <c r="G1537" s="208"/>
      <c r="H1537" s="208"/>
    </row>
    <row r="1538" spans="2:8" s="207" customFormat="1" ht="15">
      <c r="B1538" s="205" t="s">
        <v>2763</v>
      </c>
      <c r="C1538" s="206">
        <v>3</v>
      </c>
      <c r="F1538" s="208"/>
      <c r="G1538" s="208"/>
      <c r="H1538" s="208"/>
    </row>
    <row r="1539" spans="2:8" s="207" customFormat="1" ht="15">
      <c r="B1539" s="205" t="s">
        <v>2764</v>
      </c>
      <c r="C1539" s="206">
        <v>11</v>
      </c>
      <c r="F1539" s="208"/>
      <c r="G1539" s="208"/>
      <c r="H1539" s="208"/>
    </row>
    <row r="1540" spans="2:8" s="207" customFormat="1" ht="15">
      <c r="B1540" s="205" t="s">
        <v>2765</v>
      </c>
      <c r="C1540" s="206">
        <v>4</v>
      </c>
      <c r="F1540" s="208"/>
      <c r="G1540" s="208"/>
      <c r="H1540" s="208"/>
    </row>
    <row r="1541" spans="2:8" s="207" customFormat="1" ht="15">
      <c r="B1541" s="205" t="s">
        <v>2766</v>
      </c>
      <c r="C1541" s="206">
        <v>10</v>
      </c>
      <c r="F1541" s="208"/>
      <c r="G1541" s="208"/>
      <c r="H1541" s="208"/>
    </row>
    <row r="1542" spans="2:8" s="207" customFormat="1" ht="15">
      <c r="B1542" s="205" t="s">
        <v>2767</v>
      </c>
      <c r="C1542" s="206">
        <v>8</v>
      </c>
      <c r="F1542" s="208"/>
      <c r="G1542" s="208"/>
      <c r="H1542" s="208"/>
    </row>
    <row r="1543" spans="2:8" s="207" customFormat="1" ht="15">
      <c r="B1543" s="205" t="s">
        <v>2768</v>
      </c>
      <c r="C1543" s="206">
        <v>5</v>
      </c>
      <c r="F1543" s="208"/>
      <c r="G1543" s="208"/>
      <c r="H1543" s="208"/>
    </row>
    <row r="1544" spans="2:8" s="207" customFormat="1" ht="15">
      <c r="B1544" s="205" t="s">
        <v>2769</v>
      </c>
      <c r="C1544" s="206">
        <v>3</v>
      </c>
      <c r="F1544" s="208"/>
      <c r="G1544" s="208"/>
      <c r="H1544" s="208"/>
    </row>
    <row r="1545" spans="2:8" s="207" customFormat="1" ht="15">
      <c r="B1545" s="205" t="s">
        <v>2770</v>
      </c>
      <c r="C1545" s="206">
        <v>4</v>
      </c>
      <c r="F1545" s="208"/>
      <c r="G1545" s="208"/>
      <c r="H1545" s="208"/>
    </row>
    <row r="1546" spans="2:8" s="207" customFormat="1" ht="15">
      <c r="B1546" s="205" t="s">
        <v>2771</v>
      </c>
      <c r="C1546" s="206">
        <v>5</v>
      </c>
      <c r="F1546" s="208"/>
      <c r="G1546" s="208"/>
      <c r="H1546" s="208"/>
    </row>
    <row r="1547" spans="2:8" s="207" customFormat="1" ht="15">
      <c r="B1547" s="205" t="s">
        <v>2772</v>
      </c>
      <c r="C1547" s="206">
        <v>6</v>
      </c>
      <c r="F1547" s="208"/>
      <c r="G1547" s="208"/>
      <c r="H1547" s="208"/>
    </row>
    <row r="1548" spans="2:8" s="207" customFormat="1" ht="15">
      <c r="B1548" s="205" t="s">
        <v>2773</v>
      </c>
      <c r="C1548" s="206">
        <v>7</v>
      </c>
      <c r="F1548" s="208"/>
      <c r="G1548" s="208"/>
      <c r="H1548" s="208"/>
    </row>
    <row r="1549" spans="2:8" s="207" customFormat="1" ht="15">
      <c r="B1549" s="205" t="s">
        <v>2774</v>
      </c>
      <c r="C1549" s="206">
        <v>4</v>
      </c>
      <c r="F1549" s="208"/>
      <c r="G1549" s="208"/>
      <c r="H1549" s="208"/>
    </row>
    <row r="1550" spans="2:8" s="207" customFormat="1" ht="15">
      <c r="B1550" s="205" t="s">
        <v>2775</v>
      </c>
      <c r="C1550" s="206">
        <v>11</v>
      </c>
      <c r="F1550" s="208"/>
      <c r="G1550" s="208"/>
      <c r="H1550" s="208"/>
    </row>
    <row r="1551" spans="2:8" s="207" customFormat="1" ht="15">
      <c r="B1551" s="205" t="s">
        <v>2776</v>
      </c>
      <c r="C1551" s="206">
        <v>5</v>
      </c>
      <c r="F1551" s="208"/>
      <c r="G1551" s="208"/>
      <c r="H1551" s="208"/>
    </row>
    <row r="1552" spans="2:8" s="207" customFormat="1" ht="15">
      <c r="B1552" s="205" t="s">
        <v>2777</v>
      </c>
      <c r="C1552" s="206">
        <v>6</v>
      </c>
      <c r="F1552" s="208"/>
      <c r="G1552" s="208"/>
      <c r="H1552" s="208"/>
    </row>
    <row r="1553" spans="2:8" s="207" customFormat="1" ht="15">
      <c r="B1553" s="205" t="s">
        <v>2778</v>
      </c>
      <c r="C1553" s="206">
        <v>17</v>
      </c>
      <c r="F1553" s="208"/>
      <c r="G1553" s="208"/>
      <c r="H1553" s="208"/>
    </row>
    <row r="1554" spans="2:8" s="207" customFormat="1" ht="15">
      <c r="B1554" s="205" t="s">
        <v>2779</v>
      </c>
      <c r="C1554" s="206">
        <v>26</v>
      </c>
      <c r="F1554" s="208"/>
      <c r="G1554" s="208"/>
      <c r="H1554" s="208"/>
    </row>
    <row r="1555" spans="2:8" s="207" customFormat="1" ht="15">
      <c r="B1555" s="205" t="s">
        <v>2780</v>
      </c>
      <c r="C1555" s="206">
        <v>6</v>
      </c>
      <c r="F1555" s="208"/>
      <c r="G1555" s="208"/>
      <c r="H1555" s="208"/>
    </row>
    <row r="1556" spans="2:8" s="207" customFormat="1" ht="15">
      <c r="B1556" s="205" t="s">
        <v>2781</v>
      </c>
      <c r="C1556" s="206">
        <v>7</v>
      </c>
      <c r="F1556" s="208"/>
      <c r="G1556" s="208"/>
      <c r="H1556" s="208"/>
    </row>
    <row r="1557" spans="2:8" s="207" customFormat="1" ht="15">
      <c r="B1557" s="205" t="s">
        <v>2782</v>
      </c>
      <c r="C1557" s="206">
        <v>17</v>
      </c>
      <c r="F1557" s="208"/>
      <c r="G1557" s="208"/>
      <c r="H1557" s="208"/>
    </row>
    <row r="1558" spans="2:8" s="207" customFormat="1" ht="15">
      <c r="B1558" s="205" t="s">
        <v>2783</v>
      </c>
      <c r="C1558" s="206">
        <v>17</v>
      </c>
      <c r="F1558" s="208"/>
      <c r="G1558" s="208"/>
      <c r="H1558" s="208"/>
    </row>
    <row r="1559" spans="2:8" s="207" customFormat="1" ht="15">
      <c r="B1559" s="205" t="s">
        <v>2784</v>
      </c>
      <c r="C1559" s="206">
        <v>2</v>
      </c>
      <c r="F1559" s="208"/>
      <c r="G1559" s="208"/>
      <c r="H1559" s="208"/>
    </row>
    <row r="1560" spans="2:8" s="207" customFormat="1" ht="15">
      <c r="B1560" s="205" t="s">
        <v>2785</v>
      </c>
      <c r="C1560" s="206">
        <v>11</v>
      </c>
      <c r="F1560" s="208"/>
      <c r="G1560" s="208"/>
      <c r="H1560" s="208"/>
    </row>
    <row r="1561" spans="2:8" s="207" customFormat="1" ht="15">
      <c r="B1561" s="205" t="s">
        <v>2786</v>
      </c>
      <c r="C1561" s="206">
        <v>11</v>
      </c>
      <c r="F1561" s="208"/>
      <c r="G1561" s="208"/>
      <c r="H1561" s="208"/>
    </row>
    <row r="1562" spans="2:8" s="207" customFormat="1" ht="15">
      <c r="B1562" s="205" t="s">
        <v>2787</v>
      </c>
      <c r="C1562" s="206">
        <v>11</v>
      </c>
      <c r="F1562" s="208"/>
      <c r="G1562" s="208"/>
      <c r="H1562" s="208"/>
    </row>
    <row r="1563" spans="2:8" s="207" customFormat="1" ht="15">
      <c r="B1563" s="205" t="s">
        <v>2788</v>
      </c>
      <c r="C1563" s="206">
        <v>6</v>
      </c>
      <c r="F1563" s="208"/>
      <c r="G1563" s="208"/>
      <c r="H1563" s="208"/>
    </row>
    <row r="1564" spans="2:8" s="207" customFormat="1" ht="15">
      <c r="B1564" s="205" t="s">
        <v>2789</v>
      </c>
      <c r="C1564" s="206">
        <v>18</v>
      </c>
      <c r="F1564" s="208"/>
      <c r="G1564" s="208"/>
      <c r="H1564" s="208"/>
    </row>
    <row r="1565" spans="2:8" s="207" customFormat="1" ht="15">
      <c r="B1565" s="205" t="s">
        <v>2790</v>
      </c>
      <c r="C1565" s="206">
        <v>14</v>
      </c>
      <c r="F1565" s="208"/>
      <c r="G1565" s="208"/>
      <c r="H1565" s="208"/>
    </row>
    <row r="1566" spans="2:8" s="207" customFormat="1" ht="15">
      <c r="B1566" s="205" t="s">
        <v>2791</v>
      </c>
      <c r="C1566" s="206">
        <v>8</v>
      </c>
      <c r="F1566" s="208"/>
      <c r="G1566" s="208"/>
      <c r="H1566" s="208"/>
    </row>
    <row r="1567" spans="2:8" s="207" customFormat="1" ht="15">
      <c r="B1567" s="205" t="s">
        <v>2792</v>
      </c>
      <c r="C1567" s="206">
        <v>3</v>
      </c>
      <c r="F1567" s="208"/>
      <c r="G1567" s="208"/>
      <c r="H1567" s="208"/>
    </row>
    <row r="1568" spans="2:8" s="207" customFormat="1" ht="15">
      <c r="B1568" s="205" t="s">
        <v>2793</v>
      </c>
      <c r="C1568" s="206">
        <v>9</v>
      </c>
      <c r="F1568" s="208"/>
      <c r="G1568" s="208"/>
      <c r="H1568" s="208"/>
    </row>
    <row r="1569" spans="2:8" s="207" customFormat="1" ht="15">
      <c r="B1569" s="205" t="s">
        <v>2794</v>
      </c>
      <c r="C1569" s="206">
        <v>2</v>
      </c>
      <c r="F1569" s="208"/>
      <c r="G1569" s="208"/>
      <c r="H1569" s="208"/>
    </row>
    <row r="1570" spans="2:8" s="207" customFormat="1" ht="15">
      <c r="B1570" s="205" t="s">
        <v>2795</v>
      </c>
      <c r="C1570" s="206">
        <v>6</v>
      </c>
      <c r="F1570" s="208"/>
      <c r="G1570" s="208"/>
      <c r="H1570" s="208"/>
    </row>
    <row r="1571" spans="2:8" s="207" customFormat="1" ht="15">
      <c r="B1571" s="205" t="s">
        <v>2796</v>
      </c>
      <c r="C1571" s="206">
        <v>6</v>
      </c>
      <c r="F1571" s="208"/>
      <c r="G1571" s="208"/>
      <c r="H1571" s="208"/>
    </row>
    <row r="1572" spans="2:8" s="207" customFormat="1" ht="15">
      <c r="B1572" s="205" t="s">
        <v>2797</v>
      </c>
      <c r="C1572" s="206">
        <v>5</v>
      </c>
      <c r="F1572" s="208"/>
      <c r="G1572" s="208"/>
      <c r="H1572" s="208"/>
    </row>
    <row r="1573" spans="2:8" s="207" customFormat="1" ht="15">
      <c r="B1573" s="205" t="s">
        <v>2798</v>
      </c>
      <c r="C1573" s="206">
        <v>3</v>
      </c>
      <c r="F1573" s="208"/>
      <c r="G1573" s="208"/>
      <c r="H1573" s="208"/>
    </row>
    <row r="1574" spans="2:8" s="207" customFormat="1" ht="15">
      <c r="B1574" s="205" t="s">
        <v>2799</v>
      </c>
      <c r="C1574" s="206">
        <v>15</v>
      </c>
      <c r="F1574" s="208"/>
      <c r="G1574" s="208"/>
      <c r="H1574" s="208"/>
    </row>
    <row r="1575" spans="2:8" s="207" customFormat="1" ht="15">
      <c r="B1575" s="205" t="s">
        <v>2800</v>
      </c>
      <c r="C1575" s="206">
        <v>15</v>
      </c>
      <c r="F1575" s="208"/>
      <c r="G1575" s="208"/>
      <c r="H1575" s="208"/>
    </row>
    <row r="1576" spans="2:8" s="207" customFormat="1" ht="15">
      <c r="B1576" s="205" t="s">
        <v>2801</v>
      </c>
      <c r="C1576" s="206">
        <v>14</v>
      </c>
      <c r="F1576" s="208"/>
      <c r="G1576" s="208"/>
      <c r="H1576" s="208"/>
    </row>
    <row r="1577" spans="2:8" s="207" customFormat="1" ht="15">
      <c r="B1577" s="205" t="s">
        <v>2802</v>
      </c>
      <c r="C1577" s="206">
        <v>18</v>
      </c>
      <c r="F1577" s="208"/>
      <c r="G1577" s="208"/>
      <c r="H1577" s="208"/>
    </row>
    <row r="1578" spans="2:8" s="207" customFormat="1" ht="15">
      <c r="B1578" s="205" t="s">
        <v>2803</v>
      </c>
      <c r="C1578" s="206">
        <v>2</v>
      </c>
      <c r="F1578" s="208"/>
      <c r="G1578" s="208"/>
      <c r="H1578" s="208"/>
    </row>
    <row r="1579" spans="2:8" s="207" customFormat="1" ht="15">
      <c r="B1579" s="205" t="s">
        <v>2804</v>
      </c>
      <c r="C1579" s="206">
        <v>2</v>
      </c>
      <c r="F1579" s="208"/>
      <c r="G1579" s="208"/>
      <c r="H1579" s="208"/>
    </row>
    <row r="1580" spans="2:8" s="207" customFormat="1" ht="15">
      <c r="B1580" s="205" t="s">
        <v>2805</v>
      </c>
      <c r="C1580" s="206">
        <v>22</v>
      </c>
      <c r="F1580" s="208"/>
      <c r="G1580" s="208"/>
      <c r="H1580" s="208"/>
    </row>
    <row r="1581" spans="2:8" s="207" customFormat="1" ht="15">
      <c r="B1581" s="205" t="s">
        <v>2806</v>
      </c>
      <c r="C1581" s="206">
        <v>8</v>
      </c>
      <c r="F1581" s="208"/>
      <c r="G1581" s="208"/>
      <c r="H1581" s="208"/>
    </row>
    <row r="1582" spans="2:8" s="207" customFormat="1" ht="15">
      <c r="B1582" s="205" t="s">
        <v>2807</v>
      </c>
      <c r="C1582" s="206">
        <v>16</v>
      </c>
      <c r="F1582" s="208"/>
      <c r="G1582" s="208"/>
      <c r="H1582" s="208"/>
    </row>
    <row r="1583" spans="2:8" s="207" customFormat="1" ht="15">
      <c r="B1583" s="205" t="s">
        <v>2808</v>
      </c>
      <c r="C1583" s="206">
        <v>8</v>
      </c>
      <c r="F1583" s="208"/>
      <c r="G1583" s="208"/>
      <c r="H1583" s="208"/>
    </row>
    <row r="1584" spans="2:8" s="207" customFormat="1" ht="15">
      <c r="B1584" s="205" t="s">
        <v>2809</v>
      </c>
      <c r="C1584" s="206">
        <v>7</v>
      </c>
      <c r="F1584" s="208"/>
      <c r="G1584" s="208"/>
      <c r="H1584" s="208"/>
    </row>
    <row r="1585" spans="2:8" s="207" customFormat="1" ht="15">
      <c r="B1585" s="205" t="s">
        <v>2810</v>
      </c>
      <c r="C1585" s="206">
        <v>7</v>
      </c>
      <c r="F1585" s="208"/>
      <c r="G1585" s="208"/>
      <c r="H1585" s="208"/>
    </row>
    <row r="1586" spans="2:8" s="207" customFormat="1" ht="15">
      <c r="B1586" s="205" t="s">
        <v>2811</v>
      </c>
      <c r="C1586" s="206">
        <v>12</v>
      </c>
      <c r="F1586" s="208"/>
      <c r="G1586" s="208"/>
      <c r="H1586" s="208"/>
    </row>
    <row r="1587" spans="2:8" s="207" customFormat="1" ht="15">
      <c r="B1587" s="205" t="s">
        <v>2812</v>
      </c>
      <c r="C1587" s="206">
        <v>11</v>
      </c>
      <c r="F1587" s="208"/>
      <c r="G1587" s="208"/>
      <c r="H1587" s="208"/>
    </row>
    <row r="1588" spans="2:8" s="207" customFormat="1" ht="15">
      <c r="B1588" s="205" t="s">
        <v>2813</v>
      </c>
      <c r="C1588" s="206">
        <v>6</v>
      </c>
      <c r="F1588" s="208"/>
      <c r="G1588" s="208"/>
      <c r="H1588" s="208"/>
    </row>
    <row r="1589" spans="2:8" s="207" customFormat="1" ht="15">
      <c r="B1589" s="205" t="s">
        <v>2814</v>
      </c>
      <c r="C1589" s="206">
        <v>4</v>
      </c>
      <c r="F1589" s="208"/>
      <c r="G1589" s="208"/>
      <c r="H1589" s="208"/>
    </row>
    <row r="1590" spans="2:8" s="207" customFormat="1" ht="15">
      <c r="B1590" s="205" t="s">
        <v>2815</v>
      </c>
      <c r="C1590" s="206">
        <v>22</v>
      </c>
      <c r="F1590" s="208"/>
      <c r="G1590" s="208"/>
      <c r="H1590" s="208"/>
    </row>
    <row r="1591" spans="2:8" s="207" customFormat="1" ht="15">
      <c r="B1591" s="205" t="s">
        <v>2816</v>
      </c>
      <c r="C1591" s="206">
        <v>8</v>
      </c>
      <c r="F1591" s="208"/>
      <c r="G1591" s="208"/>
      <c r="H1591" s="208"/>
    </row>
    <row r="1592" spans="2:8" s="207" customFormat="1" ht="15">
      <c r="B1592" s="205" t="s">
        <v>2817</v>
      </c>
      <c r="C1592" s="206">
        <v>18</v>
      </c>
      <c r="F1592" s="208"/>
      <c r="G1592" s="208"/>
      <c r="H1592" s="208"/>
    </row>
    <row r="1593" spans="2:8" s="207" customFormat="1" ht="15">
      <c r="B1593" s="205" t="s">
        <v>2818</v>
      </c>
      <c r="C1593" s="206">
        <v>6</v>
      </c>
      <c r="F1593" s="208"/>
      <c r="G1593" s="208"/>
      <c r="H1593" s="208"/>
    </row>
    <row r="1594" spans="2:8" s="207" customFormat="1" ht="15">
      <c r="B1594" s="205" t="s">
        <v>2819</v>
      </c>
      <c r="C1594" s="206">
        <v>16</v>
      </c>
      <c r="F1594" s="208"/>
      <c r="G1594" s="208"/>
      <c r="H1594" s="208"/>
    </row>
    <row r="1595" spans="2:8" s="207" customFormat="1" ht="15">
      <c r="B1595" s="205" t="s">
        <v>2820</v>
      </c>
      <c r="C1595" s="206">
        <v>11</v>
      </c>
      <c r="F1595" s="208"/>
      <c r="G1595" s="208"/>
      <c r="H1595" s="208"/>
    </row>
    <row r="1596" spans="2:8" s="207" customFormat="1" ht="15">
      <c r="B1596" s="205" t="s">
        <v>2821</v>
      </c>
      <c r="C1596" s="206">
        <v>20</v>
      </c>
      <c r="F1596" s="208"/>
      <c r="G1596" s="208"/>
      <c r="H1596" s="208"/>
    </row>
    <row r="1597" spans="2:8" s="207" customFormat="1" ht="15">
      <c r="B1597" s="205" t="s">
        <v>2822</v>
      </c>
      <c r="C1597" s="206">
        <v>13</v>
      </c>
      <c r="F1597" s="208"/>
      <c r="G1597" s="208"/>
      <c r="H1597" s="208"/>
    </row>
    <row r="1598" spans="2:8" s="207" customFormat="1" ht="15">
      <c r="B1598" s="205" t="s">
        <v>2823</v>
      </c>
      <c r="C1598" s="206">
        <v>24</v>
      </c>
      <c r="F1598" s="208"/>
      <c r="G1598" s="208"/>
      <c r="H1598" s="208"/>
    </row>
    <row r="1599" spans="2:8" s="207" customFormat="1" ht="15">
      <c r="B1599" s="205" t="s">
        <v>2824</v>
      </c>
      <c r="C1599" s="206">
        <v>11</v>
      </c>
      <c r="F1599" s="208"/>
      <c r="G1599" s="208"/>
      <c r="H1599" s="208"/>
    </row>
    <row r="1600" spans="2:8" s="207" customFormat="1" ht="15">
      <c r="B1600" s="205" t="s">
        <v>2825</v>
      </c>
      <c r="C1600" s="206">
        <v>13</v>
      </c>
      <c r="F1600" s="208"/>
      <c r="G1600" s="208"/>
      <c r="H1600" s="208"/>
    </row>
    <row r="1601" spans="2:8" s="207" customFormat="1" ht="15">
      <c r="B1601" s="205" t="s">
        <v>2826</v>
      </c>
      <c r="C1601" s="206">
        <v>8</v>
      </c>
      <c r="F1601" s="208"/>
      <c r="G1601" s="208"/>
      <c r="H1601" s="208"/>
    </row>
    <row r="1602" spans="2:8" s="207" customFormat="1" ht="15">
      <c r="B1602" s="209" t="s">
        <v>2684</v>
      </c>
      <c r="C1602" s="210">
        <v>4</v>
      </c>
      <c r="F1602" s="208"/>
      <c r="G1602" s="208"/>
      <c r="H1602" s="208"/>
    </row>
    <row r="1603" spans="2:8" s="207" customFormat="1" ht="15">
      <c r="B1603" s="209" t="s">
        <v>2827</v>
      </c>
      <c r="C1603" s="210">
        <v>1</v>
      </c>
      <c r="F1603" s="208"/>
      <c r="G1603" s="208"/>
      <c r="H1603" s="208"/>
    </row>
    <row r="1604" spans="2:8" s="207" customFormat="1" ht="15">
      <c r="B1604" s="209" t="s">
        <v>2686</v>
      </c>
      <c r="C1604" s="210">
        <v>2</v>
      </c>
      <c r="F1604" s="208"/>
      <c r="G1604" s="208"/>
      <c r="H1604" s="208"/>
    </row>
    <row r="1605" spans="2:8" s="207" customFormat="1" ht="15">
      <c r="B1605" s="209" t="s">
        <v>2828</v>
      </c>
      <c r="C1605" s="210">
        <v>1</v>
      </c>
      <c r="F1605" s="208"/>
      <c r="G1605" s="208"/>
      <c r="H1605" s="208"/>
    </row>
    <row r="1606" spans="2:8" s="207" customFormat="1" ht="15">
      <c r="B1606" s="209" t="s">
        <v>2689</v>
      </c>
      <c r="C1606" s="210">
        <v>6</v>
      </c>
      <c r="F1606" s="208"/>
      <c r="G1606" s="208"/>
      <c r="H1606" s="208"/>
    </row>
    <row r="1607" spans="2:8" s="207" customFormat="1" ht="15">
      <c r="B1607" s="209" t="s">
        <v>2829</v>
      </c>
      <c r="C1607" s="210">
        <v>5</v>
      </c>
      <c r="F1607" s="208"/>
      <c r="G1607" s="208"/>
      <c r="H1607" s="208"/>
    </row>
    <row r="1608" spans="2:8" s="207" customFormat="1" ht="15">
      <c r="B1608" s="209" t="s">
        <v>2830</v>
      </c>
      <c r="C1608" s="210">
        <v>3</v>
      </c>
      <c r="F1608" s="208"/>
      <c r="G1608" s="208"/>
      <c r="H1608" s="208"/>
    </row>
    <row r="1609" spans="2:8" s="207" customFormat="1" ht="15">
      <c r="B1609" s="209" t="s">
        <v>2831</v>
      </c>
      <c r="C1609" s="210">
        <v>1</v>
      </c>
      <c r="F1609" s="208"/>
      <c r="G1609" s="208"/>
      <c r="H1609" s="208"/>
    </row>
    <row r="1610" spans="2:8" s="207" customFormat="1" ht="15">
      <c r="B1610" s="209" t="s">
        <v>2832</v>
      </c>
      <c r="C1610" s="210">
        <v>16</v>
      </c>
      <c r="F1610" s="208"/>
      <c r="G1610" s="208"/>
      <c r="H1610" s="208"/>
    </row>
    <row r="1611" spans="2:8" s="207" customFormat="1" ht="15">
      <c r="B1611" s="209" t="s">
        <v>2833</v>
      </c>
      <c r="C1611" s="210">
        <v>8</v>
      </c>
      <c r="F1611" s="208"/>
      <c r="G1611" s="208"/>
      <c r="H1611" s="208"/>
    </row>
    <row r="1612" spans="2:8" s="207" customFormat="1" ht="15">
      <c r="B1612" s="209" t="s">
        <v>2695</v>
      </c>
      <c r="C1612" s="210">
        <v>1</v>
      </c>
      <c r="F1612" s="208"/>
      <c r="G1612" s="208"/>
      <c r="H1612" s="208"/>
    </row>
    <row r="1613" spans="2:8" s="207" customFormat="1" ht="15">
      <c r="B1613" s="209" t="s">
        <v>2834</v>
      </c>
      <c r="C1613" s="210">
        <v>2</v>
      </c>
      <c r="F1613" s="208"/>
      <c r="G1613" s="208"/>
      <c r="H1613" s="208"/>
    </row>
    <row r="1614" spans="2:8" s="207" customFormat="1" ht="15">
      <c r="B1614" s="209" t="s">
        <v>2835</v>
      </c>
      <c r="C1614" s="210">
        <v>1</v>
      </c>
      <c r="F1614" s="208"/>
      <c r="G1614" s="208"/>
      <c r="H1614" s="208"/>
    </row>
    <row r="1615" spans="2:8" s="207" customFormat="1" ht="15">
      <c r="B1615" s="209" t="s">
        <v>2836</v>
      </c>
      <c r="C1615" s="210">
        <v>3</v>
      </c>
      <c r="F1615" s="208"/>
      <c r="G1615" s="208"/>
      <c r="H1615" s="208"/>
    </row>
    <row r="1616" spans="2:8" s="207" customFormat="1" ht="15">
      <c r="B1616" s="209" t="s">
        <v>2837</v>
      </c>
      <c r="C1616" s="210">
        <v>2</v>
      </c>
      <c r="F1616" s="208"/>
      <c r="G1616" s="208"/>
      <c r="H1616" s="208"/>
    </row>
    <row r="1617" spans="2:8" s="207" customFormat="1" ht="15">
      <c r="B1617" s="209" t="s">
        <v>2838</v>
      </c>
      <c r="C1617" s="210">
        <v>4</v>
      </c>
      <c r="F1617" s="208"/>
      <c r="G1617" s="208"/>
      <c r="H1617" s="208"/>
    </row>
    <row r="1618" spans="2:8" s="207" customFormat="1" ht="15">
      <c r="B1618" s="209" t="s">
        <v>2839</v>
      </c>
      <c r="C1618" s="210">
        <v>18</v>
      </c>
      <c r="F1618" s="208"/>
      <c r="G1618" s="208"/>
      <c r="H1618" s="208"/>
    </row>
    <row r="1619" spans="2:8" s="207" customFormat="1" ht="15">
      <c r="B1619" s="209" t="s">
        <v>2840</v>
      </c>
      <c r="C1619" s="210">
        <v>14</v>
      </c>
      <c r="F1619" s="208"/>
      <c r="G1619" s="208"/>
      <c r="H1619" s="208"/>
    </row>
    <row r="1620" spans="2:8" s="207" customFormat="1" ht="15">
      <c r="B1620" s="209" t="s">
        <v>2841</v>
      </c>
      <c r="C1620" s="210">
        <v>14</v>
      </c>
      <c r="F1620" s="208"/>
      <c r="G1620" s="208"/>
      <c r="H1620" s="208"/>
    </row>
    <row r="1621" spans="2:8" s="207" customFormat="1" ht="15">
      <c r="B1621" s="209" t="s">
        <v>2842</v>
      </c>
      <c r="C1621" s="210">
        <v>10</v>
      </c>
      <c r="F1621" s="208"/>
      <c r="G1621" s="208"/>
      <c r="H1621" s="208"/>
    </row>
    <row r="1622" spans="2:8" s="207" customFormat="1" ht="15">
      <c r="B1622" s="209" t="s">
        <v>2843</v>
      </c>
      <c r="C1622" s="210">
        <v>1</v>
      </c>
      <c r="F1622" s="208"/>
      <c r="G1622" s="208"/>
      <c r="H1622" s="208"/>
    </row>
    <row r="1623" spans="2:8" s="207" customFormat="1" ht="15">
      <c r="B1623" s="209" t="s">
        <v>2705</v>
      </c>
      <c r="C1623" s="210">
        <v>9</v>
      </c>
      <c r="F1623" s="208"/>
      <c r="G1623" s="208"/>
      <c r="H1623" s="208"/>
    </row>
    <row r="1624" spans="2:8" s="207" customFormat="1" ht="15">
      <c r="B1624" s="209" t="s">
        <v>2707</v>
      </c>
      <c r="C1624" s="210">
        <v>1</v>
      </c>
      <c r="F1624" s="208"/>
      <c r="G1624" s="208"/>
      <c r="H1624" s="208"/>
    </row>
    <row r="1625" spans="2:8" s="207" customFormat="1" ht="15">
      <c r="B1625" s="209" t="s">
        <v>2844</v>
      </c>
      <c r="C1625" s="210">
        <v>4</v>
      </c>
      <c r="F1625" s="208"/>
      <c r="G1625" s="208"/>
      <c r="H1625" s="208"/>
    </row>
    <row r="1626" spans="2:8" s="207" customFormat="1" ht="15">
      <c r="B1626" s="209" t="s">
        <v>2845</v>
      </c>
      <c r="C1626" s="210">
        <v>4</v>
      </c>
      <c r="F1626" s="208"/>
      <c r="G1626" s="208"/>
      <c r="H1626" s="208"/>
    </row>
    <row r="1627" spans="2:8" s="207" customFormat="1" ht="15">
      <c r="B1627" s="209" t="s">
        <v>2846</v>
      </c>
      <c r="C1627" s="210">
        <v>1</v>
      </c>
      <c r="F1627" s="208"/>
      <c r="G1627" s="208"/>
      <c r="H1627" s="208"/>
    </row>
    <row r="1628" spans="2:8" s="207" customFormat="1" ht="15">
      <c r="B1628" s="209" t="s">
        <v>2847</v>
      </c>
      <c r="C1628" s="210">
        <v>9</v>
      </c>
      <c r="F1628" s="208"/>
      <c r="G1628" s="208"/>
      <c r="H1628" s="208"/>
    </row>
    <row r="1629" spans="2:8" s="207" customFormat="1" ht="15">
      <c r="B1629" s="209" t="s">
        <v>2848</v>
      </c>
      <c r="C1629" s="210">
        <v>3</v>
      </c>
      <c r="F1629" s="208"/>
      <c r="G1629" s="208"/>
      <c r="H1629" s="208"/>
    </row>
    <row r="1630" spans="2:8" s="207" customFormat="1" ht="15">
      <c r="B1630" s="209" t="s">
        <v>2849</v>
      </c>
      <c r="C1630" s="210">
        <v>5</v>
      </c>
      <c r="F1630" s="208"/>
      <c r="G1630" s="208"/>
      <c r="H1630" s="208"/>
    </row>
    <row r="1631" spans="2:8" s="207" customFormat="1" ht="15">
      <c r="B1631" s="209" t="s">
        <v>2850</v>
      </c>
      <c r="C1631" s="210">
        <v>12</v>
      </c>
      <c r="F1631" s="208"/>
      <c r="G1631" s="208"/>
      <c r="H1631" s="208"/>
    </row>
    <row r="1632" spans="2:8" s="207" customFormat="1" ht="15">
      <c r="B1632" s="209" t="s">
        <v>2851</v>
      </c>
      <c r="C1632" s="210">
        <v>3</v>
      </c>
      <c r="F1632" s="208"/>
      <c r="G1632" s="208"/>
      <c r="H1632" s="208"/>
    </row>
    <row r="1633" spans="2:8" s="207" customFormat="1" ht="15">
      <c r="B1633" s="209" t="s">
        <v>2852</v>
      </c>
      <c r="C1633" s="210">
        <v>6</v>
      </c>
      <c r="F1633" s="208"/>
      <c r="G1633" s="208"/>
      <c r="H1633" s="208"/>
    </row>
    <row r="1634" spans="2:8" s="207" customFormat="1" ht="15">
      <c r="B1634" s="209" t="s">
        <v>2853</v>
      </c>
      <c r="C1634" s="210">
        <v>1</v>
      </c>
      <c r="F1634" s="208"/>
      <c r="G1634" s="208"/>
      <c r="H1634" s="208"/>
    </row>
    <row r="1635" spans="2:8" s="207" customFormat="1" ht="15">
      <c r="B1635" s="209" t="s">
        <v>2717</v>
      </c>
      <c r="C1635" s="210">
        <v>12</v>
      </c>
      <c r="F1635" s="208"/>
      <c r="G1635" s="208"/>
      <c r="H1635" s="208"/>
    </row>
    <row r="1636" spans="2:8" s="207" customFormat="1" ht="15">
      <c r="B1636" s="209" t="s">
        <v>2854</v>
      </c>
      <c r="C1636" s="210">
        <v>11</v>
      </c>
      <c r="F1636" s="208"/>
      <c r="G1636" s="208"/>
      <c r="H1636" s="208"/>
    </row>
    <row r="1637" spans="2:8" s="207" customFormat="1" ht="15">
      <c r="B1637" s="209" t="s">
        <v>2855</v>
      </c>
      <c r="C1637" s="210">
        <v>1</v>
      </c>
      <c r="F1637" s="208"/>
      <c r="G1637" s="208"/>
      <c r="H1637" s="208"/>
    </row>
    <row r="1638" spans="2:8" s="207" customFormat="1" ht="15">
      <c r="B1638" s="209" t="s">
        <v>2856</v>
      </c>
      <c r="C1638" s="210">
        <v>3</v>
      </c>
      <c r="F1638" s="208"/>
      <c r="G1638" s="208"/>
      <c r="H1638" s="208"/>
    </row>
    <row r="1639" spans="2:8" s="207" customFormat="1" ht="15">
      <c r="B1639" s="209" t="s">
        <v>2857</v>
      </c>
      <c r="C1639" s="210">
        <v>4</v>
      </c>
      <c r="F1639" s="208"/>
      <c r="G1639" s="208"/>
      <c r="H1639" s="208"/>
    </row>
    <row r="1640" spans="2:8" s="207" customFormat="1" ht="15">
      <c r="B1640" s="209" t="s">
        <v>2858</v>
      </c>
      <c r="C1640" s="210">
        <v>9</v>
      </c>
      <c r="F1640" s="208"/>
      <c r="G1640" s="208"/>
      <c r="H1640" s="208"/>
    </row>
    <row r="1641" spans="2:8" s="207" customFormat="1" ht="15">
      <c r="B1641" s="209" t="s">
        <v>2859</v>
      </c>
      <c r="C1641" s="210">
        <v>2</v>
      </c>
      <c r="F1641" s="208"/>
      <c r="G1641" s="208"/>
      <c r="H1641" s="208"/>
    </row>
    <row r="1642" spans="2:8" s="207" customFormat="1" ht="15">
      <c r="B1642" s="209" t="s">
        <v>2860</v>
      </c>
      <c r="C1642" s="210">
        <v>6</v>
      </c>
      <c r="F1642" s="208"/>
      <c r="G1642" s="208"/>
      <c r="H1642" s="208"/>
    </row>
    <row r="1643" spans="2:8" s="207" customFormat="1" ht="15">
      <c r="B1643" s="209" t="s">
        <v>2861</v>
      </c>
      <c r="C1643" s="210">
        <v>1</v>
      </c>
      <c r="F1643" s="208"/>
      <c r="G1643" s="208"/>
      <c r="H1643" s="208"/>
    </row>
    <row r="1644" spans="2:8" s="207" customFormat="1" ht="15">
      <c r="B1644" s="209" t="s">
        <v>2862</v>
      </c>
      <c r="C1644" s="210">
        <v>5</v>
      </c>
      <c r="F1644" s="208"/>
      <c r="G1644" s="208"/>
      <c r="H1644" s="208"/>
    </row>
    <row r="1645" spans="2:8" s="207" customFormat="1" ht="15">
      <c r="B1645" s="209" t="s">
        <v>2725</v>
      </c>
      <c r="C1645" s="210">
        <v>8</v>
      </c>
      <c r="F1645" s="208"/>
      <c r="G1645" s="208"/>
      <c r="H1645" s="208"/>
    </row>
    <row r="1646" spans="2:8" s="207" customFormat="1" ht="15">
      <c r="B1646" s="209" t="s">
        <v>2863</v>
      </c>
      <c r="C1646" s="210">
        <v>18</v>
      </c>
      <c r="F1646" s="208"/>
      <c r="G1646" s="208"/>
      <c r="H1646" s="208"/>
    </row>
    <row r="1647" spans="2:8" s="207" customFormat="1" ht="15">
      <c r="B1647" s="209" t="s">
        <v>2864</v>
      </c>
      <c r="C1647" s="210">
        <v>2</v>
      </c>
      <c r="F1647" s="208"/>
      <c r="G1647" s="208"/>
      <c r="H1647" s="208"/>
    </row>
    <row r="1648" spans="2:8" s="207" customFormat="1" ht="15">
      <c r="B1648" s="209" t="s">
        <v>2865</v>
      </c>
      <c r="C1648" s="210">
        <v>4</v>
      </c>
      <c r="F1648" s="208"/>
      <c r="G1648" s="208"/>
      <c r="H1648" s="208"/>
    </row>
    <row r="1649" spans="2:8" s="207" customFormat="1" ht="15">
      <c r="B1649" s="209" t="s">
        <v>2866</v>
      </c>
      <c r="C1649" s="210">
        <v>2</v>
      </c>
      <c r="F1649" s="208"/>
      <c r="G1649" s="208"/>
      <c r="H1649" s="208"/>
    </row>
    <row r="1650" spans="2:8" s="207" customFormat="1" ht="15">
      <c r="B1650" s="209" t="s">
        <v>2867</v>
      </c>
      <c r="C1650" s="210">
        <v>3</v>
      </c>
      <c r="F1650" s="208"/>
      <c r="G1650" s="208"/>
      <c r="H1650" s="208"/>
    </row>
    <row r="1651" spans="2:8" s="207" customFormat="1" ht="15">
      <c r="B1651" s="209" t="s">
        <v>2868</v>
      </c>
      <c r="C1651" s="210">
        <v>5</v>
      </c>
      <c r="F1651" s="208"/>
      <c r="G1651" s="208"/>
      <c r="H1651" s="208"/>
    </row>
    <row r="1652" spans="2:8" s="207" customFormat="1" ht="15">
      <c r="B1652" s="209" t="s">
        <v>2733</v>
      </c>
      <c r="C1652" s="210">
        <v>5</v>
      </c>
      <c r="F1652" s="208"/>
      <c r="G1652" s="208"/>
      <c r="H1652" s="208"/>
    </row>
    <row r="1653" spans="2:8" s="207" customFormat="1" ht="15">
      <c r="B1653" s="209" t="s">
        <v>2869</v>
      </c>
      <c r="C1653" s="210">
        <v>2</v>
      </c>
      <c r="F1653" s="208"/>
      <c r="G1653" s="208"/>
      <c r="H1653" s="208"/>
    </row>
    <row r="1654" spans="2:8" s="207" customFormat="1" ht="15">
      <c r="B1654" s="209" t="s">
        <v>2735</v>
      </c>
      <c r="C1654" s="210">
        <v>15</v>
      </c>
      <c r="F1654" s="208"/>
      <c r="G1654" s="208"/>
      <c r="H1654" s="208"/>
    </row>
    <row r="1655" spans="2:8" s="207" customFormat="1" ht="15">
      <c r="B1655" s="209" t="s">
        <v>2870</v>
      </c>
      <c r="C1655" s="210">
        <v>12</v>
      </c>
      <c r="F1655" s="208"/>
      <c r="G1655" s="208"/>
      <c r="H1655" s="208"/>
    </row>
    <row r="1656" spans="2:8" s="207" customFormat="1" ht="15">
      <c r="B1656" s="209" t="s">
        <v>2871</v>
      </c>
      <c r="C1656" s="210">
        <v>2</v>
      </c>
      <c r="F1656" s="208"/>
      <c r="G1656" s="208"/>
      <c r="H1656" s="208"/>
    </row>
    <row r="1657" spans="2:8" s="207" customFormat="1" ht="15">
      <c r="B1657" s="209" t="s">
        <v>2872</v>
      </c>
      <c r="C1657" s="210">
        <v>1</v>
      </c>
      <c r="F1657" s="208"/>
      <c r="G1657" s="208"/>
      <c r="H1657" s="208"/>
    </row>
    <row r="1658" spans="2:8" s="207" customFormat="1" ht="15">
      <c r="B1658" s="209" t="s">
        <v>2873</v>
      </c>
      <c r="C1658" s="210">
        <v>9</v>
      </c>
      <c r="F1658" s="208"/>
      <c r="G1658" s="208"/>
      <c r="H1658" s="208"/>
    </row>
    <row r="1659" spans="2:8" s="207" customFormat="1" ht="15">
      <c r="B1659" s="209" t="s">
        <v>2874</v>
      </c>
      <c r="C1659" s="210">
        <v>4</v>
      </c>
      <c r="F1659" s="208"/>
      <c r="G1659" s="208"/>
      <c r="H1659" s="208"/>
    </row>
    <row r="1660" spans="2:8" s="207" customFormat="1" ht="15">
      <c r="B1660" s="209" t="s">
        <v>2875</v>
      </c>
      <c r="C1660" s="210">
        <v>3</v>
      </c>
      <c r="F1660" s="208"/>
      <c r="G1660" s="208"/>
      <c r="H1660" s="208"/>
    </row>
    <row r="1661" spans="2:8" s="207" customFormat="1" ht="15">
      <c r="B1661" s="209" t="s">
        <v>2876</v>
      </c>
      <c r="C1661" s="210">
        <v>1</v>
      </c>
      <c r="F1661" s="208"/>
      <c r="G1661" s="208"/>
      <c r="H1661" s="208"/>
    </row>
    <row r="1662" spans="2:8" s="207" customFormat="1" ht="15">
      <c r="B1662" s="209" t="s">
        <v>2877</v>
      </c>
      <c r="C1662" s="210">
        <v>10</v>
      </c>
      <c r="F1662" s="208"/>
      <c r="G1662" s="208"/>
      <c r="H1662" s="208"/>
    </row>
    <row r="1663" spans="2:8" s="207" customFormat="1" ht="15">
      <c r="B1663" s="209" t="s">
        <v>2878</v>
      </c>
      <c r="C1663" s="210">
        <v>1</v>
      </c>
      <c r="F1663" s="208"/>
      <c r="G1663" s="208"/>
      <c r="H1663" s="208"/>
    </row>
    <row r="1664" spans="2:8" s="207" customFormat="1" ht="15">
      <c r="B1664" s="209" t="s">
        <v>2879</v>
      </c>
      <c r="C1664" s="210">
        <v>1</v>
      </c>
      <c r="F1664" s="208"/>
      <c r="G1664" s="208"/>
      <c r="H1664" s="208"/>
    </row>
    <row r="1665" spans="2:8" s="207" customFormat="1" ht="15">
      <c r="B1665" s="209" t="s">
        <v>2880</v>
      </c>
      <c r="C1665" s="210">
        <v>8</v>
      </c>
      <c r="F1665" s="208"/>
      <c r="G1665" s="208"/>
      <c r="H1665" s="208"/>
    </row>
    <row r="1666" spans="2:8" s="207" customFormat="1" ht="15">
      <c r="B1666" s="209" t="s">
        <v>2881</v>
      </c>
      <c r="C1666" s="210">
        <v>5</v>
      </c>
      <c r="F1666" s="208"/>
      <c r="G1666" s="208"/>
      <c r="H1666" s="208"/>
    </row>
    <row r="1667" spans="2:8" s="207" customFormat="1" ht="15">
      <c r="B1667" s="209" t="s">
        <v>2882</v>
      </c>
      <c r="C1667" s="210">
        <v>15</v>
      </c>
      <c r="F1667" s="208"/>
      <c r="G1667" s="208"/>
      <c r="H1667" s="208"/>
    </row>
    <row r="1668" spans="2:8" s="207" customFormat="1" ht="15">
      <c r="B1668" s="209" t="s">
        <v>2883</v>
      </c>
      <c r="C1668" s="210">
        <v>10</v>
      </c>
      <c r="F1668" s="208"/>
      <c r="G1668" s="208"/>
      <c r="H1668" s="208"/>
    </row>
    <row r="1669" spans="2:8" s="207" customFormat="1" ht="15">
      <c r="B1669" s="209" t="s">
        <v>2746</v>
      </c>
      <c r="C1669" s="210">
        <v>1</v>
      </c>
      <c r="F1669" s="208"/>
      <c r="G1669" s="208"/>
      <c r="H1669" s="208"/>
    </row>
    <row r="1670" spans="2:8" s="207" customFormat="1" ht="15">
      <c r="B1670" s="209" t="s">
        <v>2884</v>
      </c>
      <c r="C1670" s="210">
        <v>3</v>
      </c>
      <c r="F1670" s="208"/>
      <c r="G1670" s="208"/>
      <c r="H1670" s="208"/>
    </row>
    <row r="1671" spans="2:8" s="207" customFormat="1" ht="15">
      <c r="B1671" s="209" t="s">
        <v>2885</v>
      </c>
      <c r="C1671" s="210">
        <v>13</v>
      </c>
      <c r="F1671" s="208"/>
      <c r="G1671" s="208"/>
      <c r="H1671" s="208"/>
    </row>
    <row r="1672" spans="2:8" s="207" customFormat="1" ht="15">
      <c r="B1672" s="209" t="s">
        <v>2886</v>
      </c>
      <c r="C1672" s="210">
        <v>1</v>
      </c>
      <c r="F1672" s="208"/>
      <c r="G1672" s="208"/>
      <c r="H1672" s="208"/>
    </row>
    <row r="1673" spans="2:8" s="207" customFormat="1" ht="15">
      <c r="B1673" s="209" t="s">
        <v>2887</v>
      </c>
      <c r="C1673" s="210">
        <v>1</v>
      </c>
      <c r="F1673" s="208"/>
      <c r="G1673" s="208"/>
      <c r="H1673" s="208"/>
    </row>
    <row r="1674" spans="2:8" s="207" customFormat="1" ht="15">
      <c r="B1674" s="209" t="s">
        <v>2888</v>
      </c>
      <c r="C1674" s="210">
        <v>4</v>
      </c>
      <c r="F1674" s="208"/>
      <c r="G1674" s="208"/>
      <c r="H1674" s="208"/>
    </row>
    <row r="1675" spans="2:8" s="207" customFormat="1" ht="15">
      <c r="B1675" s="209" t="s">
        <v>2751</v>
      </c>
      <c r="C1675" s="210">
        <v>6</v>
      </c>
      <c r="F1675" s="208"/>
      <c r="G1675" s="208"/>
      <c r="H1675" s="208"/>
    </row>
    <row r="1676" spans="2:8" s="207" customFormat="1" ht="15">
      <c r="B1676" s="209" t="s">
        <v>2889</v>
      </c>
      <c r="C1676" s="210">
        <v>2</v>
      </c>
      <c r="F1676" s="208"/>
      <c r="G1676" s="208"/>
      <c r="H1676" s="208"/>
    </row>
    <row r="1677" spans="2:8" s="207" customFormat="1" ht="15">
      <c r="B1677" s="209" t="s">
        <v>2890</v>
      </c>
      <c r="C1677" s="210">
        <v>3</v>
      </c>
      <c r="F1677" s="208"/>
      <c r="G1677" s="208"/>
      <c r="H1677" s="208"/>
    </row>
    <row r="1678" spans="2:8" s="207" customFormat="1" ht="15">
      <c r="B1678" s="209" t="s">
        <v>2891</v>
      </c>
      <c r="C1678" s="210">
        <v>5</v>
      </c>
      <c r="F1678" s="208"/>
      <c r="G1678" s="208"/>
      <c r="H1678" s="208"/>
    </row>
    <row r="1679" spans="2:8" s="207" customFormat="1" ht="15">
      <c r="B1679" s="209" t="s">
        <v>2892</v>
      </c>
      <c r="C1679" s="210">
        <v>12</v>
      </c>
      <c r="F1679" s="208"/>
      <c r="G1679" s="208"/>
      <c r="H1679" s="208"/>
    </row>
    <row r="1680" spans="2:8" s="207" customFormat="1" ht="15">
      <c r="B1680" s="209" t="s">
        <v>2893</v>
      </c>
      <c r="C1680" s="210">
        <v>9</v>
      </c>
      <c r="F1680" s="208"/>
      <c r="G1680" s="208"/>
      <c r="H1680" s="208"/>
    </row>
    <row r="1681" spans="2:8" s="207" customFormat="1" ht="15">
      <c r="B1681" s="209" t="s">
        <v>2755</v>
      </c>
      <c r="C1681" s="210">
        <v>4</v>
      </c>
      <c r="F1681" s="208"/>
      <c r="G1681" s="208"/>
      <c r="H1681" s="208"/>
    </row>
    <row r="1682" spans="2:8" s="207" customFormat="1" ht="15">
      <c r="B1682" s="209" t="s">
        <v>2894</v>
      </c>
      <c r="C1682" s="210">
        <v>5</v>
      </c>
      <c r="F1682" s="208"/>
      <c r="G1682" s="208"/>
      <c r="H1682" s="208"/>
    </row>
    <row r="1683" spans="2:8" s="207" customFormat="1" ht="15">
      <c r="B1683" s="209" t="s">
        <v>2895</v>
      </c>
      <c r="C1683" s="210">
        <v>5</v>
      </c>
      <c r="F1683" s="208"/>
      <c r="G1683" s="208"/>
      <c r="H1683" s="208"/>
    </row>
    <row r="1684" spans="2:8" s="207" customFormat="1" ht="15">
      <c r="B1684" s="209" t="s">
        <v>2896</v>
      </c>
      <c r="C1684" s="210">
        <v>1</v>
      </c>
      <c r="F1684" s="208"/>
      <c r="G1684" s="208"/>
      <c r="H1684" s="208"/>
    </row>
    <row r="1685" spans="2:8" s="207" customFormat="1" ht="15">
      <c r="B1685" s="209" t="s">
        <v>2897</v>
      </c>
      <c r="C1685" s="210">
        <v>2</v>
      </c>
      <c r="F1685" s="208"/>
      <c r="G1685" s="208"/>
      <c r="H1685" s="208"/>
    </row>
    <row r="1686" spans="2:8" s="207" customFormat="1" ht="15">
      <c r="B1686" s="209" t="s">
        <v>2898</v>
      </c>
      <c r="C1686" s="210">
        <v>8</v>
      </c>
      <c r="F1686" s="208"/>
      <c r="G1686" s="208"/>
      <c r="H1686" s="208"/>
    </row>
    <row r="1687" spans="2:8" s="207" customFormat="1" ht="15">
      <c r="B1687" s="209" t="s">
        <v>2899</v>
      </c>
      <c r="C1687" s="210">
        <v>10</v>
      </c>
      <c r="F1687" s="208"/>
      <c r="G1687" s="208"/>
      <c r="H1687" s="208"/>
    </row>
    <row r="1688" spans="2:8" s="207" customFormat="1" ht="15">
      <c r="B1688" s="209" t="s">
        <v>2900</v>
      </c>
      <c r="C1688" s="210">
        <v>6</v>
      </c>
      <c r="F1688" s="208"/>
      <c r="G1688" s="208"/>
      <c r="H1688" s="208"/>
    </row>
    <row r="1689" spans="2:8" s="207" customFormat="1" ht="15">
      <c r="B1689" s="209" t="s">
        <v>2901</v>
      </c>
      <c r="C1689" s="210">
        <v>3</v>
      </c>
      <c r="F1689" s="208"/>
      <c r="G1689" s="208"/>
      <c r="H1689" s="208"/>
    </row>
    <row r="1690" spans="2:8" s="207" customFormat="1" ht="15">
      <c r="B1690" s="209" t="s">
        <v>2763</v>
      </c>
      <c r="C1690" s="210">
        <v>2</v>
      </c>
      <c r="F1690" s="208"/>
      <c r="G1690" s="208"/>
      <c r="H1690" s="208"/>
    </row>
    <row r="1691" spans="2:8" s="207" customFormat="1" ht="15">
      <c r="B1691" s="209" t="s">
        <v>2765</v>
      </c>
      <c r="C1691" s="210">
        <v>14</v>
      </c>
      <c r="F1691" s="208"/>
      <c r="G1691" s="208"/>
      <c r="H1691" s="208"/>
    </row>
    <row r="1692" spans="2:8" s="207" customFormat="1" ht="15">
      <c r="B1692" s="209" t="s">
        <v>2902</v>
      </c>
      <c r="C1692" s="210">
        <v>2</v>
      </c>
      <c r="F1692" s="208"/>
      <c r="G1692" s="208"/>
      <c r="H1692" s="208"/>
    </row>
    <row r="1693" spans="2:8" s="207" customFormat="1" ht="15">
      <c r="B1693" s="209" t="s">
        <v>2903</v>
      </c>
      <c r="C1693" s="210">
        <v>4</v>
      </c>
      <c r="F1693" s="208"/>
      <c r="G1693" s="208"/>
      <c r="H1693" s="208"/>
    </row>
    <row r="1694" spans="2:8" s="207" customFormat="1" ht="15">
      <c r="B1694" s="209" t="s">
        <v>2904</v>
      </c>
      <c r="C1694" s="210">
        <v>1</v>
      </c>
      <c r="F1694" s="208"/>
      <c r="G1694" s="208"/>
      <c r="H1694" s="208"/>
    </row>
    <row r="1695" spans="2:8" s="207" customFormat="1" ht="15">
      <c r="B1695" s="209" t="s">
        <v>2905</v>
      </c>
      <c r="C1695" s="210">
        <v>3</v>
      </c>
      <c r="F1695" s="208"/>
      <c r="G1695" s="208"/>
      <c r="H1695" s="208"/>
    </row>
    <row r="1696" spans="2:8" s="207" customFormat="1" ht="15">
      <c r="B1696" s="209" t="s">
        <v>2906</v>
      </c>
      <c r="C1696" s="210">
        <v>2</v>
      </c>
      <c r="F1696" s="208"/>
      <c r="G1696" s="208"/>
      <c r="H1696" s="208"/>
    </row>
    <row r="1697" spans="2:8" s="207" customFormat="1" ht="15">
      <c r="B1697" s="209" t="s">
        <v>2769</v>
      </c>
      <c r="C1697" s="210">
        <v>1</v>
      </c>
      <c r="F1697" s="208"/>
      <c r="G1697" s="208"/>
      <c r="H1697" s="208"/>
    </row>
    <row r="1698" spans="2:8" s="207" customFormat="1" ht="15">
      <c r="B1698" s="209" t="s">
        <v>2771</v>
      </c>
      <c r="C1698" s="210">
        <v>5</v>
      </c>
      <c r="F1698" s="208"/>
      <c r="G1698" s="208"/>
      <c r="H1698" s="208"/>
    </row>
    <row r="1699" spans="2:8" s="207" customFormat="1" ht="15">
      <c r="B1699" s="209" t="s">
        <v>2907</v>
      </c>
      <c r="C1699" s="210">
        <v>7</v>
      </c>
      <c r="F1699" s="208"/>
      <c r="G1699" s="208"/>
      <c r="H1699" s="208"/>
    </row>
    <row r="1700" spans="2:8" s="207" customFormat="1" ht="15">
      <c r="B1700" s="209" t="s">
        <v>2774</v>
      </c>
      <c r="C1700" s="210">
        <v>2</v>
      </c>
      <c r="F1700" s="208"/>
      <c r="G1700" s="208"/>
      <c r="H1700" s="208"/>
    </row>
    <row r="1701" spans="2:8" s="207" customFormat="1" ht="15">
      <c r="B1701" s="209" t="s">
        <v>2908</v>
      </c>
      <c r="C1701" s="210">
        <v>3</v>
      </c>
      <c r="F1701" s="208"/>
      <c r="G1701" s="208"/>
      <c r="H1701" s="208"/>
    </row>
    <row r="1702" spans="2:8" s="207" customFormat="1" ht="15">
      <c r="B1702" s="209" t="s">
        <v>2777</v>
      </c>
      <c r="C1702" s="210">
        <v>5</v>
      </c>
      <c r="F1702" s="208"/>
      <c r="G1702" s="208"/>
      <c r="H1702" s="208"/>
    </row>
    <row r="1703" spans="2:8" s="207" customFormat="1" ht="15">
      <c r="B1703" s="209" t="s">
        <v>2909</v>
      </c>
      <c r="C1703" s="210">
        <v>1</v>
      </c>
      <c r="F1703" s="208"/>
      <c r="G1703" s="208"/>
      <c r="H1703" s="208"/>
    </row>
    <row r="1704" spans="2:8" s="207" customFormat="1" ht="15">
      <c r="B1704" s="209" t="s">
        <v>2910</v>
      </c>
      <c r="C1704" s="210">
        <v>6</v>
      </c>
      <c r="F1704" s="208"/>
      <c r="G1704" s="208"/>
      <c r="H1704" s="208"/>
    </row>
    <row r="1705" spans="2:8" s="207" customFormat="1" ht="15">
      <c r="B1705" s="209" t="s">
        <v>2911</v>
      </c>
      <c r="C1705" s="210">
        <v>9</v>
      </c>
      <c r="F1705" s="208"/>
      <c r="G1705" s="208"/>
      <c r="H1705" s="208"/>
    </row>
    <row r="1706" spans="2:8" s="207" customFormat="1" ht="15">
      <c r="B1706" s="209" t="s">
        <v>2912</v>
      </c>
      <c r="C1706" s="210">
        <v>2</v>
      </c>
      <c r="F1706" s="208"/>
      <c r="G1706" s="208"/>
      <c r="H1706" s="208"/>
    </row>
    <row r="1707" spans="2:8" s="207" customFormat="1" ht="15">
      <c r="B1707" s="209" t="s">
        <v>2781</v>
      </c>
      <c r="C1707" s="210">
        <v>8</v>
      </c>
      <c r="F1707" s="208"/>
      <c r="G1707" s="208"/>
      <c r="H1707" s="208"/>
    </row>
    <row r="1708" spans="2:8" s="207" customFormat="1" ht="15">
      <c r="B1708" s="209" t="s">
        <v>2913</v>
      </c>
      <c r="C1708" s="210">
        <v>6</v>
      </c>
      <c r="F1708" s="208"/>
      <c r="G1708" s="208"/>
      <c r="H1708" s="208"/>
    </row>
    <row r="1709" spans="2:8" s="207" customFormat="1" ht="15">
      <c r="B1709" s="209" t="s">
        <v>2914</v>
      </c>
      <c r="C1709" s="210">
        <v>8</v>
      </c>
      <c r="F1709" s="208"/>
      <c r="G1709" s="208"/>
      <c r="H1709" s="208"/>
    </row>
    <row r="1710" spans="2:8" s="207" customFormat="1" ht="15">
      <c r="B1710" s="209" t="s">
        <v>2915</v>
      </c>
      <c r="C1710" s="210">
        <v>4</v>
      </c>
      <c r="F1710" s="208"/>
      <c r="G1710" s="208"/>
      <c r="H1710" s="208"/>
    </row>
    <row r="1711" spans="2:8" s="207" customFormat="1" ht="15">
      <c r="B1711" s="209" t="s">
        <v>2916</v>
      </c>
      <c r="C1711" s="210">
        <v>3</v>
      </c>
      <c r="F1711" s="208"/>
      <c r="G1711" s="208"/>
      <c r="H1711" s="208"/>
    </row>
    <row r="1712" spans="2:8" s="207" customFormat="1" ht="15">
      <c r="B1712" s="209" t="s">
        <v>2917</v>
      </c>
      <c r="C1712" s="210">
        <v>3</v>
      </c>
      <c r="F1712" s="208"/>
      <c r="G1712" s="208"/>
      <c r="H1712" s="208"/>
    </row>
    <row r="1713" spans="2:8" s="207" customFormat="1" ht="15">
      <c r="B1713" s="209" t="s">
        <v>2918</v>
      </c>
      <c r="C1713" s="210">
        <v>2</v>
      </c>
      <c r="F1713" s="208"/>
      <c r="G1713" s="208"/>
      <c r="H1713" s="208"/>
    </row>
    <row r="1714" spans="2:8" s="207" customFormat="1" ht="15">
      <c r="B1714" s="209" t="s">
        <v>2919</v>
      </c>
      <c r="C1714" s="210">
        <v>7</v>
      </c>
      <c r="F1714" s="208"/>
      <c r="G1714" s="208"/>
      <c r="H1714" s="208"/>
    </row>
    <row r="1715" spans="2:8" s="207" customFormat="1" ht="15">
      <c r="B1715" s="209" t="s">
        <v>2920</v>
      </c>
      <c r="C1715" s="210">
        <v>10</v>
      </c>
      <c r="F1715" s="208"/>
      <c r="G1715" s="208"/>
      <c r="H1715" s="208"/>
    </row>
    <row r="1716" spans="2:8" s="207" customFormat="1" ht="15">
      <c r="B1716" s="209" t="s">
        <v>2921</v>
      </c>
      <c r="C1716" s="210">
        <v>1</v>
      </c>
      <c r="F1716" s="208"/>
      <c r="G1716" s="208"/>
      <c r="H1716" s="208"/>
    </row>
    <row r="1717" spans="2:8" s="207" customFormat="1" ht="15">
      <c r="B1717" s="209" t="s">
        <v>2922</v>
      </c>
      <c r="C1717" s="210">
        <v>5</v>
      </c>
      <c r="F1717" s="208"/>
      <c r="G1717" s="208"/>
      <c r="H1717" s="208"/>
    </row>
    <row r="1718" spans="2:8" s="207" customFormat="1" ht="15">
      <c r="B1718" s="209" t="s">
        <v>2794</v>
      </c>
      <c r="C1718" s="210">
        <v>2</v>
      </c>
      <c r="F1718" s="208"/>
      <c r="G1718" s="208"/>
      <c r="H1718" s="208"/>
    </row>
    <row r="1719" spans="2:8" s="207" customFormat="1" ht="15">
      <c r="B1719" s="209" t="s">
        <v>2923</v>
      </c>
      <c r="C1719" s="210">
        <v>1</v>
      </c>
      <c r="F1719" s="208"/>
      <c r="G1719" s="208"/>
      <c r="H1719" s="208"/>
    </row>
    <row r="1720" spans="2:8" s="207" customFormat="1" ht="15">
      <c r="B1720" s="209" t="s">
        <v>2924</v>
      </c>
      <c r="C1720" s="210">
        <v>17</v>
      </c>
      <c r="F1720" s="208"/>
      <c r="G1720" s="208"/>
      <c r="H1720" s="208"/>
    </row>
    <row r="1721" spans="2:8" s="207" customFormat="1" ht="15">
      <c r="B1721" s="209" t="s">
        <v>2925</v>
      </c>
      <c r="C1721" s="210">
        <v>10</v>
      </c>
      <c r="F1721" s="208"/>
      <c r="G1721" s="208"/>
      <c r="H1721" s="208"/>
    </row>
    <row r="1722" spans="2:8" s="207" customFormat="1" ht="15">
      <c r="B1722" s="209" t="s">
        <v>2798</v>
      </c>
      <c r="C1722" s="210">
        <v>4</v>
      </c>
      <c r="F1722" s="208"/>
      <c r="G1722" s="208"/>
      <c r="H1722" s="208"/>
    </row>
    <row r="1723" spans="2:8" s="207" customFormat="1" ht="15">
      <c r="B1723" s="209" t="s">
        <v>2926</v>
      </c>
      <c r="C1723" s="210">
        <v>10</v>
      </c>
      <c r="F1723" s="208"/>
      <c r="G1723" s="208"/>
      <c r="H1723" s="208"/>
    </row>
    <row r="1724" spans="2:8" s="207" customFormat="1" ht="15">
      <c r="B1724" s="209" t="s">
        <v>2927</v>
      </c>
      <c r="C1724" s="210">
        <v>2</v>
      </c>
      <c r="F1724" s="208"/>
      <c r="G1724" s="208"/>
      <c r="H1724" s="208"/>
    </row>
    <row r="1725" spans="2:8" s="207" customFormat="1" ht="15">
      <c r="B1725" s="209" t="s">
        <v>2928</v>
      </c>
      <c r="C1725" s="210">
        <v>8</v>
      </c>
      <c r="F1725" s="208"/>
      <c r="G1725" s="208"/>
      <c r="H1725" s="208"/>
    </row>
    <row r="1726" spans="2:8" s="207" customFormat="1" ht="15">
      <c r="B1726" s="209" t="s">
        <v>2929</v>
      </c>
      <c r="C1726" s="210">
        <v>2</v>
      </c>
      <c r="F1726" s="208"/>
      <c r="G1726" s="208"/>
      <c r="H1726" s="208"/>
    </row>
    <row r="1727" spans="2:8" s="207" customFormat="1" ht="15">
      <c r="B1727" s="209" t="s">
        <v>2803</v>
      </c>
      <c r="C1727" s="210">
        <v>3</v>
      </c>
      <c r="F1727" s="208"/>
      <c r="G1727" s="208"/>
      <c r="H1727" s="208"/>
    </row>
    <row r="1728" spans="2:8" s="207" customFormat="1" ht="15">
      <c r="B1728" s="209" t="s">
        <v>2930</v>
      </c>
      <c r="C1728" s="210">
        <v>12</v>
      </c>
      <c r="F1728" s="208"/>
      <c r="G1728" s="208"/>
      <c r="H1728" s="208"/>
    </row>
    <row r="1729" spans="2:8" s="207" customFormat="1" ht="15">
      <c r="B1729" s="209" t="s">
        <v>2931</v>
      </c>
      <c r="C1729" s="210">
        <v>2</v>
      </c>
      <c r="F1729" s="208"/>
      <c r="G1729" s="208"/>
      <c r="H1729" s="208"/>
    </row>
    <row r="1730" spans="2:8" s="207" customFormat="1" ht="15">
      <c r="B1730" s="209" t="s">
        <v>2806</v>
      </c>
      <c r="C1730" s="210">
        <v>6</v>
      </c>
      <c r="F1730" s="208"/>
      <c r="G1730" s="208"/>
      <c r="H1730" s="208"/>
    </row>
    <row r="1731" spans="2:8" s="207" customFormat="1" ht="15">
      <c r="B1731" s="209" t="s">
        <v>2932</v>
      </c>
      <c r="C1731" s="210">
        <v>5</v>
      </c>
      <c r="F1731" s="208"/>
      <c r="G1731" s="208"/>
      <c r="H1731" s="208"/>
    </row>
    <row r="1732" spans="2:8" s="207" customFormat="1" ht="15">
      <c r="B1732" s="209" t="s">
        <v>2933</v>
      </c>
      <c r="C1732" s="210">
        <v>5</v>
      </c>
      <c r="F1732" s="208"/>
      <c r="G1732" s="208"/>
      <c r="H1732" s="208"/>
    </row>
    <row r="1733" spans="2:8" s="207" customFormat="1" ht="15">
      <c r="B1733" s="209" t="s">
        <v>2934</v>
      </c>
      <c r="C1733" s="210">
        <v>2</v>
      </c>
      <c r="F1733" s="208"/>
      <c r="G1733" s="208"/>
      <c r="H1733" s="208"/>
    </row>
    <row r="1734" spans="2:8" s="207" customFormat="1" ht="15">
      <c r="B1734" s="209" t="s">
        <v>2935</v>
      </c>
      <c r="C1734" s="210">
        <v>2</v>
      </c>
      <c r="F1734" s="208"/>
      <c r="G1734" s="208"/>
      <c r="H1734" s="208"/>
    </row>
    <row r="1735" spans="2:8" s="207" customFormat="1" ht="15">
      <c r="B1735" s="209" t="s">
        <v>2936</v>
      </c>
      <c r="C1735" s="210">
        <v>7</v>
      </c>
      <c r="F1735" s="208"/>
      <c r="G1735" s="208"/>
      <c r="H1735" s="208"/>
    </row>
    <row r="1736" spans="2:8" s="207" customFormat="1" ht="15">
      <c r="B1736" s="209" t="s">
        <v>2937</v>
      </c>
      <c r="C1736" s="210">
        <v>3</v>
      </c>
      <c r="F1736" s="208"/>
      <c r="G1736" s="208"/>
      <c r="H1736" s="208"/>
    </row>
    <row r="1737" spans="2:8" s="207" customFormat="1" ht="15">
      <c r="B1737" s="209" t="s">
        <v>2938</v>
      </c>
      <c r="C1737" s="210">
        <v>5</v>
      </c>
      <c r="F1737" s="208"/>
      <c r="G1737" s="208"/>
      <c r="H1737" s="208"/>
    </row>
    <row r="1738" spans="2:8" s="207" customFormat="1" ht="15">
      <c r="B1738" s="209" t="s">
        <v>2939</v>
      </c>
      <c r="C1738" s="210">
        <v>1</v>
      </c>
      <c r="F1738" s="208"/>
      <c r="G1738" s="208"/>
      <c r="H1738" s="208"/>
    </row>
    <row r="1739" spans="2:8" s="207" customFormat="1" ht="15">
      <c r="B1739" s="209" t="s">
        <v>2940</v>
      </c>
      <c r="C1739" s="210">
        <v>2</v>
      </c>
      <c r="F1739" s="208"/>
      <c r="G1739" s="208"/>
      <c r="H1739" s="208"/>
    </row>
    <row r="1740" spans="2:8" s="207" customFormat="1" ht="15">
      <c r="B1740" s="209" t="s">
        <v>2941</v>
      </c>
      <c r="C1740" s="210">
        <v>10</v>
      </c>
      <c r="F1740" s="208"/>
      <c r="G1740" s="208"/>
      <c r="H1740" s="208"/>
    </row>
    <row r="1741" spans="2:8" s="207" customFormat="1" ht="15">
      <c r="B1741" s="209" t="s">
        <v>2813</v>
      </c>
      <c r="C1741" s="210">
        <v>4</v>
      </c>
      <c r="F1741" s="208"/>
      <c r="G1741" s="208"/>
      <c r="H1741" s="208"/>
    </row>
    <row r="1742" spans="2:8" s="207" customFormat="1" ht="15">
      <c r="B1742" s="209" t="s">
        <v>2942</v>
      </c>
      <c r="C1742" s="210">
        <v>6</v>
      </c>
      <c r="F1742" s="208"/>
      <c r="G1742" s="208"/>
      <c r="H1742" s="208"/>
    </row>
    <row r="1743" spans="2:8" s="207" customFormat="1" ht="15">
      <c r="B1743" s="209" t="s">
        <v>2943</v>
      </c>
      <c r="C1743" s="210">
        <v>2</v>
      </c>
      <c r="F1743" s="208"/>
      <c r="G1743" s="208"/>
      <c r="H1743" s="208"/>
    </row>
    <row r="1744" spans="2:8" s="207" customFormat="1" ht="15">
      <c r="B1744" s="209" t="s">
        <v>2816</v>
      </c>
      <c r="C1744" s="210">
        <v>12</v>
      </c>
      <c r="F1744" s="208"/>
      <c r="G1744" s="208"/>
      <c r="H1744" s="208"/>
    </row>
    <row r="1745" spans="2:8" s="207" customFormat="1" ht="15">
      <c r="B1745" s="209" t="s">
        <v>2944</v>
      </c>
      <c r="C1745" s="210">
        <v>6</v>
      </c>
      <c r="F1745" s="208"/>
      <c r="G1745" s="208"/>
      <c r="H1745" s="208"/>
    </row>
    <row r="1746" spans="2:8" s="207" customFormat="1" ht="15">
      <c r="B1746" s="209" t="s">
        <v>2945</v>
      </c>
      <c r="C1746" s="210">
        <v>1</v>
      </c>
      <c r="F1746" s="208"/>
      <c r="G1746" s="208"/>
      <c r="H1746" s="208"/>
    </row>
    <row r="1747" spans="2:8" s="207" customFormat="1" ht="15">
      <c r="B1747" s="209" t="s">
        <v>2946</v>
      </c>
      <c r="C1747" s="210">
        <v>13</v>
      </c>
      <c r="F1747" s="208"/>
      <c r="G1747" s="208"/>
      <c r="H1747" s="208"/>
    </row>
    <row r="1748" spans="2:8" s="207" customFormat="1" ht="15">
      <c r="B1748" s="209" t="s">
        <v>2947</v>
      </c>
      <c r="C1748" s="210">
        <v>1</v>
      </c>
      <c r="F1748" s="208"/>
      <c r="G1748" s="208"/>
      <c r="H1748" s="208"/>
    </row>
    <row r="1749" spans="2:8" s="207" customFormat="1" ht="15">
      <c r="B1749" s="209" t="s">
        <v>2948</v>
      </c>
      <c r="C1749" s="210">
        <v>10</v>
      </c>
      <c r="F1749" s="208"/>
      <c r="G1749" s="208"/>
      <c r="H1749" s="208"/>
    </row>
    <row r="1750" spans="2:8" s="207" customFormat="1" ht="15">
      <c r="B1750" s="209" t="s">
        <v>2949</v>
      </c>
      <c r="C1750" s="210">
        <v>1</v>
      </c>
      <c r="F1750" s="208"/>
      <c r="G1750" s="208"/>
      <c r="H1750" s="208"/>
    </row>
    <row r="1751" spans="2:8" s="207" customFormat="1" ht="15">
      <c r="B1751" s="209" t="s">
        <v>2950</v>
      </c>
      <c r="C1751" s="210">
        <v>6</v>
      </c>
      <c r="F1751" s="208"/>
      <c r="G1751" s="208"/>
      <c r="H1751" s="208"/>
    </row>
    <row r="1752" spans="2:8" s="207" customFormat="1" ht="15">
      <c r="B1752" s="209" t="s">
        <v>2951</v>
      </c>
      <c r="C1752" s="210">
        <v>1</v>
      </c>
      <c r="F1752" s="208"/>
      <c r="G1752" s="208"/>
      <c r="H1752" s="208"/>
    </row>
    <row r="1753" spans="2:8" s="207" customFormat="1" ht="15">
      <c r="B1753" s="209" t="s">
        <v>2822</v>
      </c>
      <c r="C1753" s="210">
        <v>13</v>
      </c>
      <c r="F1753" s="208"/>
      <c r="G1753" s="208"/>
      <c r="H1753" s="208"/>
    </row>
    <row r="1754" spans="2:8" s="207" customFormat="1" ht="15">
      <c r="B1754" s="209" t="s">
        <v>2952</v>
      </c>
      <c r="C1754" s="210">
        <v>3</v>
      </c>
      <c r="F1754" s="208"/>
      <c r="G1754" s="208"/>
      <c r="H1754" s="208"/>
    </row>
    <row r="1755" spans="2:8" s="207" customFormat="1" ht="15">
      <c r="B1755" s="209" t="s">
        <v>2953</v>
      </c>
      <c r="C1755" s="210">
        <v>3</v>
      </c>
      <c r="F1755" s="208"/>
      <c r="G1755" s="208"/>
      <c r="H1755" s="208"/>
    </row>
    <row r="1756" spans="2:8" s="207" customFormat="1" ht="15">
      <c r="B1756" s="209" t="s">
        <v>2954</v>
      </c>
      <c r="C1756" s="210">
        <v>2</v>
      </c>
      <c r="F1756" s="208"/>
      <c r="G1756" s="208"/>
      <c r="H1756" s="208"/>
    </row>
    <row r="1757" spans="2:8" s="207" customFormat="1" ht="15">
      <c r="B1757" s="209" t="s">
        <v>2955</v>
      </c>
      <c r="C1757" s="210">
        <v>4</v>
      </c>
      <c r="F1757" s="208"/>
      <c r="G1757" s="208"/>
      <c r="H1757" s="208"/>
    </row>
    <row r="1758" spans="2:8" s="207" customFormat="1" ht="15">
      <c r="B1758" s="209" t="s">
        <v>2956</v>
      </c>
      <c r="C1758" s="211">
        <v>2</v>
      </c>
      <c r="F1758" s="208"/>
      <c r="G1758" s="208"/>
      <c r="H1758" s="208"/>
    </row>
    <row r="1759" spans="2:8" s="207" customFormat="1" ht="15">
      <c r="B1759" s="209" t="s">
        <v>2827</v>
      </c>
      <c r="C1759" s="211">
        <v>5</v>
      </c>
      <c r="F1759" s="208"/>
      <c r="G1759" s="208"/>
      <c r="H1759" s="208"/>
    </row>
    <row r="1760" spans="2:8" s="207" customFormat="1" ht="15">
      <c r="B1760" s="209" t="s">
        <v>2957</v>
      </c>
      <c r="C1760" s="211">
        <v>8</v>
      </c>
      <c r="F1760" s="208"/>
      <c r="G1760" s="208"/>
      <c r="H1760" s="208"/>
    </row>
    <row r="1761" spans="2:8" s="207" customFormat="1" ht="15">
      <c r="B1761" s="209" t="s">
        <v>2829</v>
      </c>
      <c r="C1761" s="211">
        <v>12</v>
      </c>
      <c r="F1761" s="208"/>
      <c r="G1761" s="208"/>
      <c r="H1761" s="208"/>
    </row>
    <row r="1762" spans="2:8" s="207" customFormat="1" ht="15">
      <c r="B1762" s="209" t="s">
        <v>2958</v>
      </c>
      <c r="C1762" s="211">
        <v>7</v>
      </c>
      <c r="F1762" s="208"/>
      <c r="G1762" s="208"/>
      <c r="H1762" s="208"/>
    </row>
    <row r="1763" spans="2:8" s="207" customFormat="1" ht="15">
      <c r="B1763" s="209" t="s">
        <v>2959</v>
      </c>
      <c r="C1763" s="211">
        <v>8</v>
      </c>
      <c r="F1763" s="208"/>
      <c r="G1763" s="208"/>
      <c r="H1763" s="208"/>
    </row>
    <row r="1764" spans="2:8" s="207" customFormat="1" ht="15">
      <c r="B1764" s="209" t="s">
        <v>2960</v>
      </c>
      <c r="C1764" s="211">
        <v>4</v>
      </c>
      <c r="F1764" s="208"/>
      <c r="G1764" s="208"/>
      <c r="H1764" s="208"/>
    </row>
    <row r="1765" spans="2:8" s="207" customFormat="1" ht="15">
      <c r="B1765" s="209" t="s">
        <v>2835</v>
      </c>
      <c r="C1765" s="211">
        <v>5</v>
      </c>
      <c r="F1765" s="208"/>
      <c r="G1765" s="208"/>
      <c r="H1765" s="208"/>
    </row>
    <row r="1766" spans="2:8" s="207" customFormat="1" ht="15">
      <c r="B1766" s="209" t="s">
        <v>2961</v>
      </c>
      <c r="C1766" s="211">
        <v>7</v>
      </c>
      <c r="F1766" s="208"/>
      <c r="G1766" s="208"/>
      <c r="H1766" s="208"/>
    </row>
    <row r="1767" spans="2:8" s="207" customFormat="1" ht="15">
      <c r="B1767" s="209" t="s">
        <v>2962</v>
      </c>
      <c r="C1767" s="211">
        <v>3</v>
      </c>
      <c r="F1767" s="208"/>
      <c r="G1767" s="208"/>
      <c r="H1767" s="208"/>
    </row>
    <row r="1768" spans="2:8" s="207" customFormat="1" ht="15">
      <c r="B1768" s="209" t="s">
        <v>2963</v>
      </c>
      <c r="C1768" s="211">
        <v>2</v>
      </c>
      <c r="F1768" s="208"/>
      <c r="G1768" s="208"/>
      <c r="H1768" s="208"/>
    </row>
    <row r="1769" spans="2:8" s="207" customFormat="1" ht="15">
      <c r="B1769" s="209" t="s">
        <v>2964</v>
      </c>
      <c r="C1769" s="211">
        <v>7</v>
      </c>
      <c r="F1769" s="208"/>
      <c r="G1769" s="208"/>
      <c r="H1769" s="208"/>
    </row>
    <row r="1770" spans="2:8" s="207" customFormat="1" ht="15">
      <c r="B1770" s="209" t="s">
        <v>2965</v>
      </c>
      <c r="C1770" s="211">
        <v>3</v>
      </c>
      <c r="F1770" s="208"/>
      <c r="G1770" s="208"/>
      <c r="H1770" s="208"/>
    </row>
    <row r="1771" spans="2:8" s="207" customFormat="1" ht="15">
      <c r="B1771" s="209" t="s">
        <v>2966</v>
      </c>
      <c r="C1771" s="211">
        <v>2</v>
      </c>
      <c r="F1771" s="208"/>
      <c r="G1771" s="208"/>
      <c r="H1771" s="208"/>
    </row>
    <row r="1772" spans="2:8" s="207" customFormat="1" ht="15">
      <c r="B1772" s="209" t="s">
        <v>2967</v>
      </c>
      <c r="C1772" s="211">
        <v>9</v>
      </c>
      <c r="F1772" s="208"/>
      <c r="G1772" s="208"/>
      <c r="H1772" s="208"/>
    </row>
    <row r="1773" spans="2:8" s="207" customFormat="1" ht="15">
      <c r="B1773" s="209" t="s">
        <v>2843</v>
      </c>
      <c r="C1773" s="211">
        <v>12</v>
      </c>
      <c r="F1773" s="208"/>
      <c r="G1773" s="208"/>
      <c r="H1773" s="208"/>
    </row>
    <row r="1774" spans="2:8" s="207" customFormat="1" ht="15">
      <c r="B1774" s="209" t="s">
        <v>2957</v>
      </c>
      <c r="C1774" s="211">
        <v>1</v>
      </c>
      <c r="F1774" s="208"/>
      <c r="G1774" s="208"/>
      <c r="H1774" s="208"/>
    </row>
    <row r="1775" spans="2:8" s="207" customFormat="1" ht="15">
      <c r="B1775" s="209" t="s">
        <v>2968</v>
      </c>
      <c r="C1775" s="211">
        <v>3</v>
      </c>
      <c r="F1775" s="208"/>
      <c r="G1775" s="208"/>
      <c r="H1775" s="208"/>
    </row>
    <row r="1776" spans="2:8" s="207" customFormat="1" ht="15">
      <c r="B1776" s="209" t="s">
        <v>2957</v>
      </c>
      <c r="C1776" s="211">
        <v>1</v>
      </c>
      <c r="F1776" s="208"/>
      <c r="G1776" s="208"/>
      <c r="H1776" s="208"/>
    </row>
    <row r="1777" spans="2:8" s="207" customFormat="1" ht="15">
      <c r="B1777" s="209" t="s">
        <v>2969</v>
      </c>
      <c r="C1777" s="211">
        <v>7</v>
      </c>
      <c r="F1777" s="208"/>
      <c r="G1777" s="208"/>
      <c r="H1777" s="208"/>
    </row>
    <row r="1778" spans="2:8" s="207" customFormat="1" ht="15">
      <c r="B1778" s="209" t="s">
        <v>2846</v>
      </c>
      <c r="C1778" s="211">
        <v>8</v>
      </c>
      <c r="F1778" s="208"/>
      <c r="G1778" s="208"/>
      <c r="H1778" s="208"/>
    </row>
    <row r="1779" spans="2:8" s="207" customFormat="1" ht="15">
      <c r="B1779" s="209" t="s">
        <v>2970</v>
      </c>
      <c r="C1779" s="211">
        <v>6</v>
      </c>
      <c r="F1779" s="208"/>
      <c r="G1779" s="208"/>
      <c r="H1779" s="208"/>
    </row>
    <row r="1780" spans="2:8" s="207" customFormat="1" ht="15">
      <c r="B1780" s="209" t="s">
        <v>2971</v>
      </c>
      <c r="C1780" s="211">
        <v>2</v>
      </c>
      <c r="F1780" s="208"/>
      <c r="G1780" s="208"/>
      <c r="H1780" s="208"/>
    </row>
    <row r="1781" spans="2:8" s="207" customFormat="1" ht="15">
      <c r="B1781" s="209" t="s">
        <v>2972</v>
      </c>
      <c r="C1781" s="211">
        <v>9</v>
      </c>
      <c r="F1781" s="208"/>
      <c r="G1781" s="208"/>
      <c r="H1781" s="208"/>
    </row>
    <row r="1782" spans="2:8" s="207" customFormat="1" ht="15">
      <c r="B1782" s="209" t="s">
        <v>2973</v>
      </c>
      <c r="C1782" s="211">
        <v>8</v>
      </c>
      <c r="F1782" s="208"/>
      <c r="G1782" s="208"/>
      <c r="H1782" s="208"/>
    </row>
    <row r="1783" spans="2:8" s="207" customFormat="1" ht="15">
      <c r="B1783" s="209" t="s">
        <v>2974</v>
      </c>
      <c r="C1783" s="211">
        <v>12</v>
      </c>
      <c r="F1783" s="208"/>
      <c r="G1783" s="208"/>
      <c r="H1783" s="208"/>
    </row>
    <row r="1784" spans="2:8" s="207" customFormat="1" ht="15">
      <c r="B1784" s="209" t="s">
        <v>2975</v>
      </c>
      <c r="C1784" s="211">
        <v>7</v>
      </c>
      <c r="F1784" s="208"/>
      <c r="G1784" s="208"/>
      <c r="H1784" s="208"/>
    </row>
    <row r="1785" spans="2:8" s="207" customFormat="1" ht="15">
      <c r="B1785" s="209" t="s">
        <v>2853</v>
      </c>
      <c r="C1785" s="211">
        <v>7</v>
      </c>
      <c r="F1785" s="208"/>
      <c r="G1785" s="208"/>
      <c r="H1785" s="208"/>
    </row>
    <row r="1786" spans="2:8" s="207" customFormat="1" ht="15">
      <c r="B1786" s="209" t="s">
        <v>2976</v>
      </c>
      <c r="C1786" s="211">
        <v>18</v>
      </c>
      <c r="F1786" s="208"/>
      <c r="G1786" s="208"/>
      <c r="H1786" s="208"/>
    </row>
    <row r="1787" spans="2:8" s="207" customFormat="1" ht="15">
      <c r="B1787" s="209" t="s">
        <v>2855</v>
      </c>
      <c r="C1787" s="211">
        <v>11</v>
      </c>
      <c r="F1787" s="208"/>
      <c r="G1787" s="208"/>
      <c r="H1787" s="208"/>
    </row>
    <row r="1788" spans="2:8" s="207" customFormat="1" ht="15">
      <c r="B1788" s="209" t="s">
        <v>2977</v>
      </c>
      <c r="C1788" s="211">
        <v>5</v>
      </c>
      <c r="F1788" s="208"/>
      <c r="G1788" s="208"/>
      <c r="H1788" s="208"/>
    </row>
    <row r="1789" spans="2:8" s="207" customFormat="1" ht="15">
      <c r="B1789" s="209" t="s">
        <v>2978</v>
      </c>
      <c r="C1789" s="211">
        <v>7</v>
      </c>
      <c r="F1789" s="208"/>
      <c r="G1789" s="208"/>
      <c r="H1789" s="208"/>
    </row>
    <row r="1790" spans="2:8" s="207" customFormat="1" ht="15">
      <c r="B1790" s="209" t="s">
        <v>2979</v>
      </c>
      <c r="C1790" s="211">
        <v>6</v>
      </c>
      <c r="F1790" s="208"/>
      <c r="G1790" s="208"/>
      <c r="H1790" s="208"/>
    </row>
    <row r="1791" spans="2:8" s="207" customFormat="1" ht="15">
      <c r="B1791" s="209" t="s">
        <v>2860</v>
      </c>
      <c r="C1791" s="211">
        <v>5</v>
      </c>
      <c r="F1791" s="208"/>
      <c r="G1791" s="208"/>
      <c r="H1791" s="208"/>
    </row>
    <row r="1792" spans="2:8" s="207" customFormat="1" ht="15">
      <c r="B1792" s="209" t="s">
        <v>2862</v>
      </c>
      <c r="C1792" s="211">
        <v>7</v>
      </c>
      <c r="F1792" s="208"/>
      <c r="G1792" s="208"/>
      <c r="H1792" s="208"/>
    </row>
    <row r="1793" spans="2:8" s="207" customFormat="1" ht="15">
      <c r="B1793" s="209" t="s">
        <v>2980</v>
      </c>
      <c r="C1793" s="211">
        <v>1</v>
      </c>
      <c r="F1793" s="208"/>
      <c r="G1793" s="208"/>
      <c r="H1793" s="208"/>
    </row>
    <row r="1794" spans="2:8" s="207" customFormat="1" ht="15">
      <c r="B1794" s="209" t="s">
        <v>2981</v>
      </c>
      <c r="C1794" s="211">
        <v>7</v>
      </c>
      <c r="F1794" s="208"/>
      <c r="G1794" s="208"/>
      <c r="H1794" s="208"/>
    </row>
    <row r="1795" spans="2:8" s="207" customFormat="1" ht="15">
      <c r="B1795" s="209" t="s">
        <v>2864</v>
      </c>
      <c r="C1795" s="211">
        <v>5</v>
      </c>
      <c r="F1795" s="208"/>
      <c r="G1795" s="208"/>
      <c r="H1795" s="208"/>
    </row>
    <row r="1796" spans="2:8" s="207" customFormat="1" ht="15">
      <c r="B1796" s="209" t="s">
        <v>2866</v>
      </c>
      <c r="C1796" s="211">
        <v>5</v>
      </c>
      <c r="F1796" s="208"/>
      <c r="G1796" s="208"/>
      <c r="H1796" s="208"/>
    </row>
    <row r="1797" spans="2:8" s="207" customFormat="1" ht="15">
      <c r="B1797" s="209" t="s">
        <v>2982</v>
      </c>
      <c r="C1797" s="211">
        <v>2</v>
      </c>
      <c r="F1797" s="208"/>
      <c r="G1797" s="208"/>
      <c r="H1797" s="208"/>
    </row>
    <row r="1798" spans="2:8" s="207" customFormat="1" ht="15">
      <c r="B1798" s="209" t="s">
        <v>2869</v>
      </c>
      <c r="C1798" s="211">
        <v>17</v>
      </c>
      <c r="F1798" s="208"/>
      <c r="G1798" s="208"/>
      <c r="H1798" s="208"/>
    </row>
    <row r="1799" spans="2:8" s="207" customFormat="1" ht="15">
      <c r="B1799" s="209" t="s">
        <v>2983</v>
      </c>
      <c r="C1799" s="211">
        <v>14</v>
      </c>
      <c r="F1799" s="208"/>
      <c r="G1799" s="208"/>
      <c r="H1799" s="208"/>
    </row>
    <row r="1800" spans="2:8" s="207" customFormat="1" ht="15">
      <c r="B1800" s="209" t="s">
        <v>2984</v>
      </c>
      <c r="C1800" s="211">
        <v>16</v>
      </c>
      <c r="F1800" s="208"/>
      <c r="G1800" s="208"/>
      <c r="H1800" s="208"/>
    </row>
    <row r="1801" spans="2:8" s="207" customFormat="1" ht="15">
      <c r="B1801" s="209" t="s">
        <v>2985</v>
      </c>
      <c r="C1801" s="211">
        <v>3</v>
      </c>
      <c r="F1801" s="208"/>
      <c r="G1801" s="208"/>
      <c r="H1801" s="208"/>
    </row>
    <row r="1802" spans="2:8" s="207" customFormat="1" ht="15">
      <c r="B1802" s="209" t="s">
        <v>2872</v>
      </c>
      <c r="C1802" s="211">
        <v>14</v>
      </c>
      <c r="F1802" s="208"/>
      <c r="G1802" s="208"/>
      <c r="H1802" s="208"/>
    </row>
    <row r="1803" spans="2:8" s="207" customFormat="1" ht="15">
      <c r="B1803" s="209" t="s">
        <v>2986</v>
      </c>
      <c r="C1803" s="211">
        <v>11</v>
      </c>
      <c r="F1803" s="208"/>
      <c r="G1803" s="208"/>
      <c r="H1803" s="208"/>
    </row>
    <row r="1804" spans="2:8" s="207" customFormat="1" ht="15">
      <c r="B1804" s="209" t="s">
        <v>2987</v>
      </c>
      <c r="C1804" s="211">
        <v>9</v>
      </c>
      <c r="F1804" s="208"/>
      <c r="G1804" s="208"/>
      <c r="H1804" s="208"/>
    </row>
    <row r="1805" spans="2:8" s="207" customFormat="1" ht="15">
      <c r="B1805" s="209" t="s">
        <v>2876</v>
      </c>
      <c r="C1805" s="211">
        <v>9</v>
      </c>
      <c r="F1805" s="208"/>
      <c r="G1805" s="208"/>
      <c r="H1805" s="208"/>
    </row>
    <row r="1806" spans="2:8" s="207" customFormat="1" ht="15">
      <c r="B1806" s="209" t="s">
        <v>2878</v>
      </c>
      <c r="C1806" s="211">
        <v>10</v>
      </c>
      <c r="F1806" s="208"/>
      <c r="G1806" s="208"/>
      <c r="H1806" s="208"/>
    </row>
    <row r="1807" spans="2:8" s="207" customFormat="1" ht="15">
      <c r="B1807" s="209" t="s">
        <v>2988</v>
      </c>
      <c r="C1807" s="211">
        <v>21</v>
      </c>
      <c r="F1807" s="208"/>
      <c r="G1807" s="208"/>
      <c r="H1807" s="208"/>
    </row>
    <row r="1808" spans="2:8" s="207" customFormat="1" ht="15">
      <c r="B1808" s="209" t="s">
        <v>2881</v>
      </c>
      <c r="C1808" s="211">
        <v>7</v>
      </c>
      <c r="F1808" s="208"/>
      <c r="G1808" s="208"/>
      <c r="H1808" s="208"/>
    </row>
    <row r="1809" spans="2:8" s="207" customFormat="1" ht="15">
      <c r="B1809" s="209" t="s">
        <v>2989</v>
      </c>
      <c r="C1809" s="211">
        <v>12</v>
      </c>
      <c r="F1809" s="208"/>
      <c r="G1809" s="208"/>
      <c r="H1809" s="208"/>
    </row>
    <row r="1810" spans="2:8" s="207" customFormat="1" ht="15">
      <c r="B1810" s="209" t="s">
        <v>2990</v>
      </c>
      <c r="C1810" s="211">
        <v>5</v>
      </c>
      <c r="F1810" s="208"/>
      <c r="G1810" s="208"/>
      <c r="H1810" s="208"/>
    </row>
    <row r="1811" spans="2:8" s="207" customFormat="1" ht="15">
      <c r="B1811" s="209" t="s">
        <v>2884</v>
      </c>
      <c r="C1811" s="211">
        <v>4</v>
      </c>
      <c r="F1811" s="208"/>
      <c r="G1811" s="208"/>
      <c r="H1811" s="208"/>
    </row>
    <row r="1812" spans="2:8" s="207" customFormat="1" ht="15">
      <c r="B1812" s="209" t="s">
        <v>2991</v>
      </c>
      <c r="C1812" s="211">
        <v>3</v>
      </c>
      <c r="F1812" s="208"/>
      <c r="G1812" s="208"/>
      <c r="H1812" s="208"/>
    </row>
    <row r="1813" spans="2:8" s="207" customFormat="1" ht="15">
      <c r="B1813" s="209" t="s">
        <v>2887</v>
      </c>
      <c r="C1813" s="211">
        <v>17</v>
      </c>
      <c r="F1813" s="208"/>
      <c r="G1813" s="208"/>
      <c r="H1813" s="208"/>
    </row>
    <row r="1814" spans="2:8" s="207" customFormat="1" ht="15">
      <c r="B1814" s="209" t="s">
        <v>2992</v>
      </c>
      <c r="C1814" s="211">
        <v>2</v>
      </c>
      <c r="F1814" s="208"/>
      <c r="G1814" s="208"/>
      <c r="H1814" s="208"/>
    </row>
    <row r="1815" spans="2:8" s="207" customFormat="1" ht="15">
      <c r="B1815" s="209" t="s">
        <v>2889</v>
      </c>
      <c r="C1815" s="211">
        <v>13</v>
      </c>
      <c r="F1815" s="208"/>
      <c r="G1815" s="208"/>
      <c r="H1815" s="208"/>
    </row>
    <row r="1816" spans="2:8" s="207" customFormat="1" ht="15">
      <c r="B1816" s="209" t="s">
        <v>2891</v>
      </c>
      <c r="C1816" s="211">
        <v>8</v>
      </c>
      <c r="F1816" s="208"/>
      <c r="G1816" s="208"/>
      <c r="H1816" s="208"/>
    </row>
    <row r="1817" spans="2:8" s="207" customFormat="1" ht="15">
      <c r="B1817" s="209" t="s">
        <v>2993</v>
      </c>
      <c r="C1817" s="211">
        <v>3</v>
      </c>
      <c r="F1817" s="208"/>
      <c r="G1817" s="208"/>
      <c r="H1817" s="208"/>
    </row>
    <row r="1818" spans="2:8" s="207" customFormat="1" ht="15">
      <c r="B1818" s="209" t="s">
        <v>2994</v>
      </c>
      <c r="C1818" s="211">
        <v>2</v>
      </c>
      <c r="F1818" s="208"/>
      <c r="G1818" s="208"/>
      <c r="H1818" s="208"/>
    </row>
    <row r="1819" spans="2:8" s="207" customFormat="1" ht="15">
      <c r="B1819" s="209" t="s">
        <v>2995</v>
      </c>
      <c r="C1819" s="211">
        <v>5</v>
      </c>
      <c r="F1819" s="208"/>
      <c r="G1819" s="208"/>
      <c r="H1819" s="208"/>
    </row>
    <row r="1820" spans="2:8" s="207" customFormat="1" ht="15">
      <c r="B1820" s="209" t="s">
        <v>2996</v>
      </c>
      <c r="C1820" s="211">
        <v>19</v>
      </c>
      <c r="F1820" s="208"/>
      <c r="G1820" s="208"/>
      <c r="H1820" s="208"/>
    </row>
    <row r="1821" spans="2:8" s="207" customFormat="1" ht="15">
      <c r="B1821" s="209" t="s">
        <v>2997</v>
      </c>
      <c r="C1821" s="211">
        <v>3</v>
      </c>
      <c r="F1821" s="208"/>
      <c r="G1821" s="208"/>
      <c r="H1821" s="208"/>
    </row>
    <row r="1822" spans="2:8" s="207" customFormat="1" ht="15">
      <c r="B1822" s="209" t="s">
        <v>2998</v>
      </c>
      <c r="C1822" s="211">
        <v>14</v>
      </c>
      <c r="F1822" s="208"/>
      <c r="G1822" s="208"/>
      <c r="H1822" s="208"/>
    </row>
    <row r="1823" spans="2:8" s="207" customFormat="1" ht="15">
      <c r="B1823" s="209" t="s">
        <v>2900</v>
      </c>
      <c r="C1823" s="211">
        <v>14</v>
      </c>
      <c r="F1823" s="208"/>
      <c r="G1823" s="208"/>
      <c r="H1823" s="208"/>
    </row>
    <row r="1824" spans="2:8" s="207" customFormat="1" ht="15">
      <c r="B1824" s="209" t="s">
        <v>2999</v>
      </c>
      <c r="C1824" s="211">
        <v>20</v>
      </c>
      <c r="F1824" s="208"/>
      <c r="G1824" s="208"/>
      <c r="H1824" s="208"/>
    </row>
    <row r="1825" spans="2:8" s="207" customFormat="1" ht="15">
      <c r="B1825" s="209" t="s">
        <v>3000</v>
      </c>
      <c r="C1825" s="211">
        <v>3</v>
      </c>
      <c r="F1825" s="208"/>
      <c r="G1825" s="208"/>
      <c r="H1825" s="208"/>
    </row>
    <row r="1826" spans="2:8" s="207" customFormat="1" ht="15">
      <c r="B1826" s="209" t="s">
        <v>2902</v>
      </c>
      <c r="C1826" s="211">
        <v>11</v>
      </c>
      <c r="F1826" s="208"/>
      <c r="G1826" s="208"/>
      <c r="H1826" s="208"/>
    </row>
    <row r="1827" spans="2:8" s="207" customFormat="1" ht="15">
      <c r="B1827" s="209" t="s">
        <v>2906</v>
      </c>
      <c r="C1827" s="211">
        <v>6</v>
      </c>
      <c r="F1827" s="208"/>
      <c r="G1827" s="208"/>
      <c r="H1827" s="208"/>
    </row>
    <row r="1828" spans="2:8" s="207" customFormat="1" ht="15">
      <c r="B1828" s="209" t="s">
        <v>3001</v>
      </c>
      <c r="C1828" s="211">
        <v>2</v>
      </c>
      <c r="F1828" s="208"/>
      <c r="G1828" s="208"/>
      <c r="H1828" s="208"/>
    </row>
    <row r="1829" spans="2:8" s="207" customFormat="1" ht="15">
      <c r="B1829" s="209" t="s">
        <v>3002</v>
      </c>
      <c r="C1829" s="211">
        <v>11</v>
      </c>
      <c r="F1829" s="208"/>
      <c r="G1829" s="208"/>
      <c r="H1829" s="208"/>
    </row>
    <row r="1830" spans="2:8" s="207" customFormat="1" ht="15">
      <c r="B1830" s="209" t="s">
        <v>3003</v>
      </c>
      <c r="C1830" s="211">
        <v>10</v>
      </c>
      <c r="F1830" s="208"/>
      <c r="G1830" s="208"/>
      <c r="H1830" s="208"/>
    </row>
    <row r="1831" spans="2:8" s="207" customFormat="1" ht="15">
      <c r="B1831" s="209" t="s">
        <v>3004</v>
      </c>
      <c r="C1831" s="211">
        <v>7</v>
      </c>
      <c r="F1831" s="208"/>
      <c r="G1831" s="208"/>
      <c r="H1831" s="208"/>
    </row>
    <row r="1832" spans="2:8" s="207" customFormat="1" ht="15">
      <c r="B1832" s="209" t="s">
        <v>3005</v>
      </c>
      <c r="C1832" s="211">
        <v>8</v>
      </c>
      <c r="F1832" s="208"/>
      <c r="G1832" s="208"/>
      <c r="H1832" s="208"/>
    </row>
    <row r="1833" spans="2:8" s="207" customFormat="1" ht="15">
      <c r="B1833" s="209" t="s">
        <v>3006</v>
      </c>
      <c r="C1833" s="211">
        <v>9</v>
      </c>
      <c r="F1833" s="208"/>
      <c r="G1833" s="208"/>
      <c r="H1833" s="208"/>
    </row>
    <row r="1834" spans="2:8" s="207" customFormat="1" ht="15">
      <c r="B1834" s="209" t="s">
        <v>2909</v>
      </c>
      <c r="C1834" s="211">
        <v>11</v>
      </c>
      <c r="F1834" s="208"/>
      <c r="G1834" s="208"/>
      <c r="H1834" s="208"/>
    </row>
    <row r="1835" spans="2:8" s="207" customFormat="1" ht="15">
      <c r="B1835" s="209" t="s">
        <v>3007</v>
      </c>
      <c r="C1835" s="211">
        <v>8</v>
      </c>
      <c r="F1835" s="208"/>
      <c r="G1835" s="208"/>
      <c r="H1835" s="208"/>
    </row>
    <row r="1836" spans="2:8" s="207" customFormat="1" ht="15">
      <c r="B1836" s="209" t="s">
        <v>2912</v>
      </c>
      <c r="C1836" s="211">
        <v>1</v>
      </c>
      <c r="F1836" s="208"/>
      <c r="G1836" s="208"/>
      <c r="H1836" s="208"/>
    </row>
    <row r="1837" spans="2:8" s="207" customFormat="1" ht="15">
      <c r="B1837" s="209" t="s">
        <v>3008</v>
      </c>
      <c r="C1837" s="211">
        <v>1</v>
      </c>
      <c r="F1837" s="208"/>
      <c r="G1837" s="208"/>
      <c r="H1837" s="208"/>
    </row>
    <row r="1838" spans="2:8" s="207" customFormat="1" ht="15">
      <c r="B1838" s="209" t="s">
        <v>3009</v>
      </c>
      <c r="C1838" s="211">
        <v>2</v>
      </c>
      <c r="F1838" s="208"/>
      <c r="G1838" s="208"/>
      <c r="H1838" s="208"/>
    </row>
    <row r="1839" spans="2:8" s="207" customFormat="1" ht="15">
      <c r="B1839" s="209" t="s">
        <v>3010</v>
      </c>
      <c r="C1839" s="211">
        <v>5</v>
      </c>
      <c r="F1839" s="208"/>
      <c r="G1839" s="208"/>
      <c r="H1839" s="208"/>
    </row>
    <row r="1840" spans="2:8" s="207" customFormat="1" ht="15">
      <c r="B1840" s="209" t="s">
        <v>3011</v>
      </c>
      <c r="C1840" s="211">
        <v>5</v>
      </c>
      <c r="F1840" s="208"/>
      <c r="G1840" s="208"/>
      <c r="H1840" s="208"/>
    </row>
    <row r="1841" spans="2:8" s="207" customFormat="1" ht="15">
      <c r="B1841" s="209" t="s">
        <v>3012</v>
      </c>
      <c r="C1841" s="211">
        <v>3</v>
      </c>
      <c r="F1841" s="208"/>
      <c r="G1841" s="208"/>
      <c r="H1841" s="208"/>
    </row>
    <row r="1842" spans="2:8" s="207" customFormat="1" ht="15">
      <c r="B1842" s="209" t="s">
        <v>2916</v>
      </c>
      <c r="C1842" s="211">
        <v>13</v>
      </c>
      <c r="F1842" s="208"/>
      <c r="G1842" s="208"/>
      <c r="H1842" s="208"/>
    </row>
    <row r="1843" spans="2:8" s="207" customFormat="1" ht="15">
      <c r="B1843" s="209" t="s">
        <v>3013</v>
      </c>
      <c r="C1843" s="211">
        <v>10</v>
      </c>
      <c r="F1843" s="208"/>
      <c r="G1843" s="208"/>
      <c r="H1843" s="208"/>
    </row>
    <row r="1844" spans="2:8" s="207" customFormat="1" ht="15">
      <c r="B1844" s="209" t="s">
        <v>3014</v>
      </c>
      <c r="C1844" s="211">
        <v>8</v>
      </c>
      <c r="F1844" s="208"/>
      <c r="G1844" s="208"/>
      <c r="H1844" s="208"/>
    </row>
    <row r="1845" spans="2:8" s="207" customFormat="1" ht="15">
      <c r="B1845" s="209" t="s">
        <v>3015</v>
      </c>
      <c r="C1845" s="211">
        <v>14</v>
      </c>
      <c r="F1845" s="208"/>
      <c r="G1845" s="208"/>
      <c r="H1845" s="208"/>
    </row>
    <row r="1846" spans="2:8" s="207" customFormat="1" ht="15">
      <c r="B1846" s="209" t="s">
        <v>3016</v>
      </c>
      <c r="C1846" s="211">
        <v>12</v>
      </c>
      <c r="F1846" s="208"/>
      <c r="G1846" s="208"/>
      <c r="H1846" s="208"/>
    </row>
    <row r="1847" spans="2:8" s="207" customFormat="1" ht="15">
      <c r="B1847" s="209" t="s">
        <v>3017</v>
      </c>
      <c r="C1847" s="211">
        <v>10</v>
      </c>
      <c r="F1847" s="208"/>
      <c r="G1847" s="208"/>
      <c r="H1847" s="208"/>
    </row>
    <row r="1848" spans="2:8" s="207" customFormat="1" ht="15">
      <c r="B1848" s="209" t="s">
        <v>3018</v>
      </c>
      <c r="C1848" s="211">
        <v>16</v>
      </c>
      <c r="F1848" s="208"/>
      <c r="G1848" s="208"/>
      <c r="H1848" s="208"/>
    </row>
    <row r="1849" spans="2:8" s="207" customFormat="1" ht="15">
      <c r="B1849" s="209" t="s">
        <v>3019</v>
      </c>
      <c r="C1849" s="211">
        <v>3</v>
      </c>
      <c r="F1849" s="208"/>
      <c r="G1849" s="208"/>
      <c r="H1849" s="208"/>
    </row>
    <row r="1850" spans="2:8" s="207" customFormat="1" ht="15">
      <c r="B1850" s="209" t="s">
        <v>2923</v>
      </c>
      <c r="C1850" s="211">
        <v>22</v>
      </c>
      <c r="F1850" s="208"/>
      <c r="G1850" s="208"/>
      <c r="H1850" s="208"/>
    </row>
    <row r="1851" spans="2:8" s="207" customFormat="1" ht="15">
      <c r="B1851" s="209" t="s">
        <v>3020</v>
      </c>
      <c r="C1851" s="211">
        <v>2</v>
      </c>
      <c r="F1851" s="208"/>
      <c r="G1851" s="208"/>
      <c r="H1851" s="208"/>
    </row>
    <row r="1852" spans="2:8" s="207" customFormat="1" ht="15">
      <c r="B1852" s="209" t="s">
        <v>3021</v>
      </c>
      <c r="C1852" s="211">
        <v>1</v>
      </c>
      <c r="F1852" s="208"/>
      <c r="G1852" s="208"/>
      <c r="H1852" s="208"/>
    </row>
    <row r="1853" spans="2:8" s="207" customFormat="1" ht="15">
      <c r="B1853" s="209" t="s">
        <v>3022</v>
      </c>
      <c r="C1853" s="211">
        <v>6</v>
      </c>
      <c r="F1853" s="208"/>
      <c r="G1853" s="208"/>
      <c r="H1853" s="208"/>
    </row>
    <row r="1854" spans="2:8" s="207" customFormat="1" ht="15">
      <c r="B1854" s="209" t="s">
        <v>3023</v>
      </c>
      <c r="C1854" s="211">
        <v>5</v>
      </c>
      <c r="F1854" s="208"/>
      <c r="G1854" s="208"/>
      <c r="H1854" s="208"/>
    </row>
    <row r="1855" spans="2:8" s="207" customFormat="1" ht="15">
      <c r="B1855" s="209" t="s">
        <v>2927</v>
      </c>
      <c r="C1855" s="211">
        <v>15</v>
      </c>
      <c r="F1855" s="208"/>
      <c r="G1855" s="208"/>
      <c r="H1855" s="208"/>
    </row>
    <row r="1856" spans="2:8" s="207" customFormat="1" ht="15">
      <c r="B1856" s="209" t="s">
        <v>3024</v>
      </c>
      <c r="C1856" s="211">
        <v>3</v>
      </c>
      <c r="F1856" s="208"/>
      <c r="G1856" s="208"/>
      <c r="H1856" s="208"/>
    </row>
    <row r="1857" spans="2:8" s="207" customFormat="1" ht="15">
      <c r="B1857" s="209" t="s">
        <v>3025</v>
      </c>
      <c r="C1857" s="211">
        <v>8</v>
      </c>
      <c r="F1857" s="208"/>
      <c r="G1857" s="208"/>
      <c r="H1857" s="208"/>
    </row>
    <row r="1858" spans="2:8" s="207" customFormat="1" ht="15">
      <c r="B1858" s="209" t="s">
        <v>3026</v>
      </c>
      <c r="C1858" s="211">
        <v>2</v>
      </c>
      <c r="F1858" s="208"/>
      <c r="G1858" s="208"/>
      <c r="H1858" s="208"/>
    </row>
    <row r="1859" spans="2:8" s="207" customFormat="1" ht="15">
      <c r="B1859" s="209" t="s">
        <v>3027</v>
      </c>
      <c r="C1859" s="211">
        <v>10</v>
      </c>
      <c r="F1859" s="208"/>
      <c r="G1859" s="208"/>
      <c r="H1859" s="208"/>
    </row>
    <row r="1860" spans="2:8" s="207" customFormat="1" ht="15">
      <c r="B1860" s="209" t="s">
        <v>2931</v>
      </c>
      <c r="C1860" s="211">
        <v>4</v>
      </c>
      <c r="F1860" s="208"/>
      <c r="G1860" s="208"/>
      <c r="H1860" s="208"/>
    </row>
    <row r="1861" spans="2:8" s="207" customFormat="1" ht="15">
      <c r="B1861" s="209" t="s">
        <v>3028</v>
      </c>
      <c r="C1861" s="211">
        <v>16</v>
      </c>
      <c r="F1861" s="208"/>
      <c r="G1861" s="208"/>
      <c r="H1861" s="208"/>
    </row>
    <row r="1862" spans="2:8" s="207" customFormat="1" ht="15">
      <c r="B1862" s="209" t="s">
        <v>2933</v>
      </c>
      <c r="C1862" s="211">
        <v>7</v>
      </c>
      <c r="F1862" s="208"/>
      <c r="G1862" s="208"/>
      <c r="H1862" s="208"/>
    </row>
    <row r="1863" spans="2:8" s="207" customFormat="1" ht="15">
      <c r="B1863" s="209" t="s">
        <v>2935</v>
      </c>
      <c r="C1863" s="211">
        <v>13</v>
      </c>
      <c r="F1863" s="208"/>
      <c r="G1863" s="208"/>
      <c r="H1863" s="208"/>
    </row>
    <row r="1864" spans="2:8" s="207" customFormat="1" ht="15">
      <c r="B1864" s="209" t="s">
        <v>2937</v>
      </c>
      <c r="C1864" s="211">
        <v>10</v>
      </c>
      <c r="F1864" s="208"/>
      <c r="G1864" s="208"/>
      <c r="H1864" s="208"/>
    </row>
    <row r="1865" spans="2:8" s="207" customFormat="1" ht="15">
      <c r="B1865" s="209" t="s">
        <v>2939</v>
      </c>
      <c r="C1865" s="211">
        <v>6</v>
      </c>
      <c r="F1865" s="208"/>
      <c r="G1865" s="208"/>
      <c r="H1865" s="208"/>
    </row>
    <row r="1866" spans="2:8" s="207" customFormat="1" ht="15">
      <c r="B1866" s="209" t="s">
        <v>3029</v>
      </c>
      <c r="C1866" s="211">
        <v>8</v>
      </c>
      <c r="F1866" s="208"/>
      <c r="G1866" s="208"/>
      <c r="H1866" s="208"/>
    </row>
    <row r="1867" spans="2:8" s="207" customFormat="1" ht="15">
      <c r="B1867" s="209" t="s">
        <v>3030</v>
      </c>
      <c r="C1867" s="211">
        <v>7</v>
      </c>
      <c r="F1867" s="208"/>
      <c r="G1867" s="208"/>
      <c r="H1867" s="208"/>
    </row>
    <row r="1868" spans="2:8" s="207" customFormat="1" ht="15">
      <c r="B1868" s="209" t="s">
        <v>3031</v>
      </c>
      <c r="C1868" s="211">
        <v>8</v>
      </c>
      <c r="F1868" s="208"/>
      <c r="G1868" s="208"/>
      <c r="H1868" s="208"/>
    </row>
    <row r="1869" spans="2:8" s="207" customFormat="1" ht="15">
      <c r="B1869" s="209" t="s">
        <v>2943</v>
      </c>
      <c r="C1869" s="211">
        <v>10</v>
      </c>
      <c r="F1869" s="208"/>
      <c r="G1869" s="208"/>
      <c r="H1869" s="208"/>
    </row>
    <row r="1870" spans="2:8" s="207" customFormat="1" ht="15">
      <c r="B1870" s="209" t="s">
        <v>3032</v>
      </c>
      <c r="C1870" s="211">
        <v>8</v>
      </c>
      <c r="F1870" s="208"/>
      <c r="G1870" s="208"/>
      <c r="H1870" s="208"/>
    </row>
    <row r="1871" spans="2:8" s="207" customFormat="1" ht="15">
      <c r="B1871" s="209" t="s">
        <v>2945</v>
      </c>
      <c r="C1871" s="211">
        <v>29</v>
      </c>
      <c r="F1871" s="208"/>
      <c r="G1871" s="208"/>
      <c r="H1871" s="208"/>
    </row>
    <row r="1872" spans="2:8" s="207" customFormat="1" ht="15">
      <c r="B1872" s="209" t="s">
        <v>2947</v>
      </c>
      <c r="C1872" s="211">
        <v>25</v>
      </c>
      <c r="F1872" s="208"/>
      <c r="G1872" s="208"/>
      <c r="H1872" s="208"/>
    </row>
    <row r="1873" spans="2:8" s="207" customFormat="1" ht="15">
      <c r="B1873" s="209" t="s">
        <v>2949</v>
      </c>
      <c r="C1873" s="211">
        <v>10</v>
      </c>
      <c r="F1873" s="208"/>
      <c r="G1873" s="208"/>
      <c r="H1873" s="208"/>
    </row>
    <row r="1874" spans="2:8" s="207" customFormat="1" ht="15">
      <c r="B1874" s="209" t="s">
        <v>2951</v>
      </c>
      <c r="C1874" s="211">
        <v>9</v>
      </c>
      <c r="F1874" s="208"/>
      <c r="G1874" s="208"/>
      <c r="H1874" s="208"/>
    </row>
    <row r="1875" spans="2:8" s="207" customFormat="1" ht="15">
      <c r="B1875" s="209" t="s">
        <v>2952</v>
      </c>
      <c r="C1875" s="211">
        <v>1</v>
      </c>
      <c r="F1875" s="208"/>
      <c r="G1875" s="208"/>
      <c r="H1875" s="208"/>
    </row>
    <row r="1876" spans="2:8" s="207" customFormat="1" ht="15">
      <c r="B1876" s="209" t="s">
        <v>3033</v>
      </c>
      <c r="C1876" s="211">
        <v>1</v>
      </c>
      <c r="F1876" s="208"/>
      <c r="G1876" s="208"/>
      <c r="H1876" s="208"/>
    </row>
    <row r="1877" spans="2:8" s="207" customFormat="1" ht="15">
      <c r="B1877" s="209" t="s">
        <v>3034</v>
      </c>
      <c r="C1877" s="211">
        <v>9</v>
      </c>
      <c r="F1877" s="208"/>
      <c r="G1877" s="208"/>
      <c r="H1877" s="208"/>
    </row>
    <row r="1878" spans="2:8" s="207" customFormat="1" ht="15">
      <c r="B1878" s="205" t="s">
        <v>3035</v>
      </c>
      <c r="C1878" s="206">
        <v>1</v>
      </c>
      <c r="F1878" s="208"/>
      <c r="G1878" s="208"/>
      <c r="H1878" s="208"/>
    </row>
    <row r="1879" spans="2:8" s="207" customFormat="1" ht="15">
      <c r="B1879" s="205" t="s">
        <v>3036</v>
      </c>
      <c r="C1879" s="206">
        <v>13</v>
      </c>
      <c r="F1879" s="208"/>
      <c r="G1879" s="208"/>
      <c r="H1879" s="208"/>
    </row>
    <row r="1880" spans="2:8" s="207" customFormat="1" ht="15">
      <c r="B1880" s="205" t="s">
        <v>3037</v>
      </c>
      <c r="C1880" s="206">
        <v>10</v>
      </c>
      <c r="F1880" s="208"/>
      <c r="G1880" s="208"/>
      <c r="H1880" s="208"/>
    </row>
    <row r="1881" spans="2:8" s="207" customFormat="1" ht="15">
      <c r="B1881" s="205" t="s">
        <v>3038</v>
      </c>
      <c r="C1881" s="206">
        <v>11</v>
      </c>
      <c r="F1881" s="208"/>
      <c r="G1881" s="208"/>
      <c r="H1881" s="208"/>
    </row>
    <row r="1882" spans="2:8" s="207" customFormat="1" ht="15">
      <c r="B1882" s="205" t="s">
        <v>3039</v>
      </c>
      <c r="C1882" s="206">
        <v>14</v>
      </c>
      <c r="F1882" s="208"/>
      <c r="G1882" s="208"/>
      <c r="H1882" s="208"/>
    </row>
    <row r="1883" spans="2:8" s="207" customFormat="1" ht="15">
      <c r="B1883" s="205" t="s">
        <v>3040</v>
      </c>
      <c r="C1883" s="206">
        <v>1</v>
      </c>
      <c r="F1883" s="208"/>
      <c r="G1883" s="208"/>
      <c r="H1883" s="208"/>
    </row>
    <row r="1884" spans="2:8" s="207" customFormat="1" ht="15">
      <c r="B1884" s="205" t="s">
        <v>3041</v>
      </c>
      <c r="C1884" s="206">
        <v>2</v>
      </c>
      <c r="F1884" s="208"/>
      <c r="G1884" s="208"/>
      <c r="H1884" s="208"/>
    </row>
    <row r="1885" spans="2:8" s="207" customFormat="1" ht="15">
      <c r="B1885" s="205" t="s">
        <v>3042</v>
      </c>
      <c r="C1885" s="206">
        <v>7</v>
      </c>
      <c r="F1885" s="208"/>
      <c r="G1885" s="208"/>
      <c r="H1885" s="208"/>
    </row>
    <row r="1886" spans="2:8" s="207" customFormat="1" ht="15">
      <c r="B1886" s="205" t="s">
        <v>3043</v>
      </c>
      <c r="C1886" s="206">
        <v>6</v>
      </c>
      <c r="F1886" s="208"/>
      <c r="G1886" s="208"/>
      <c r="H1886" s="208"/>
    </row>
    <row r="1887" spans="2:8" s="207" customFormat="1" ht="15">
      <c r="B1887" s="205" t="s">
        <v>3044</v>
      </c>
      <c r="C1887" s="206">
        <v>14</v>
      </c>
      <c r="F1887" s="208"/>
      <c r="G1887" s="208"/>
      <c r="H1887" s="208"/>
    </row>
    <row r="1888" spans="2:8" s="207" customFormat="1" ht="15">
      <c r="B1888" s="205" t="s">
        <v>3045</v>
      </c>
      <c r="C1888" s="206">
        <v>1</v>
      </c>
      <c r="F1888" s="208"/>
      <c r="G1888" s="208"/>
      <c r="H1888" s="208"/>
    </row>
    <row r="1889" spans="2:8" s="207" customFormat="1" ht="15">
      <c r="B1889" s="205" t="s">
        <v>3046</v>
      </c>
      <c r="C1889" s="206">
        <v>6</v>
      </c>
      <c r="F1889" s="208"/>
      <c r="G1889" s="208"/>
      <c r="H1889" s="208"/>
    </row>
    <row r="1890" spans="2:8" s="207" customFormat="1" ht="15">
      <c r="B1890" s="205" t="s">
        <v>3047</v>
      </c>
      <c r="C1890" s="206">
        <v>2</v>
      </c>
      <c r="F1890" s="208"/>
      <c r="G1890" s="208"/>
      <c r="H1890" s="208"/>
    </row>
    <row r="1891" spans="2:8" s="207" customFormat="1" ht="15">
      <c r="B1891" s="205" t="s">
        <v>3048</v>
      </c>
      <c r="C1891" s="206">
        <v>1</v>
      </c>
      <c r="F1891" s="208"/>
      <c r="G1891" s="208"/>
      <c r="H1891" s="208"/>
    </row>
    <row r="1892" spans="2:8" s="207" customFormat="1" ht="15">
      <c r="B1892" s="205" t="s">
        <v>3049</v>
      </c>
      <c r="C1892" s="206">
        <v>3</v>
      </c>
      <c r="F1892" s="208"/>
      <c r="G1892" s="208"/>
      <c r="H1892" s="208"/>
    </row>
    <row r="1893" spans="2:8" s="207" customFormat="1" ht="15">
      <c r="B1893" s="205" t="s">
        <v>3050</v>
      </c>
      <c r="C1893" s="206">
        <v>3</v>
      </c>
      <c r="F1893" s="208"/>
      <c r="G1893" s="208"/>
      <c r="H1893" s="208"/>
    </row>
    <row r="1894" spans="2:8" s="207" customFormat="1" ht="15">
      <c r="B1894" s="205" t="s">
        <v>3051</v>
      </c>
      <c r="C1894" s="206">
        <v>10</v>
      </c>
      <c r="F1894" s="208"/>
      <c r="G1894" s="208"/>
      <c r="H1894" s="208"/>
    </row>
    <row r="1895" spans="2:8" s="207" customFormat="1" ht="15">
      <c r="B1895" s="205" t="s">
        <v>3052</v>
      </c>
      <c r="C1895" s="206">
        <v>6</v>
      </c>
      <c r="F1895" s="208"/>
      <c r="G1895" s="208"/>
      <c r="H1895" s="208"/>
    </row>
    <row r="1896" spans="2:8" s="207" customFormat="1" ht="15">
      <c r="B1896" s="205" t="s">
        <v>3053</v>
      </c>
      <c r="C1896" s="206">
        <v>8</v>
      </c>
      <c r="F1896" s="208"/>
      <c r="G1896" s="208"/>
      <c r="H1896" s="208"/>
    </row>
    <row r="1897" spans="2:8" s="207" customFormat="1" ht="15">
      <c r="B1897" s="205" t="s">
        <v>3054</v>
      </c>
      <c r="C1897" s="206">
        <v>5</v>
      </c>
      <c r="F1897" s="208"/>
      <c r="G1897" s="208"/>
      <c r="H1897" s="208"/>
    </row>
    <row r="1898" spans="2:8" s="207" customFormat="1" ht="15">
      <c r="B1898" s="205" t="s">
        <v>3055</v>
      </c>
      <c r="C1898" s="206">
        <v>7</v>
      </c>
      <c r="F1898" s="208"/>
      <c r="G1898" s="208"/>
      <c r="H1898" s="208"/>
    </row>
    <row r="1899" spans="2:8" s="207" customFormat="1" ht="15">
      <c r="B1899" s="205" t="s">
        <v>3056</v>
      </c>
      <c r="C1899" s="206">
        <v>5</v>
      </c>
      <c r="F1899" s="208"/>
      <c r="G1899" s="208"/>
      <c r="H1899" s="208"/>
    </row>
    <row r="1900" spans="2:8" s="207" customFormat="1" ht="15">
      <c r="B1900" s="205" t="s">
        <v>3057</v>
      </c>
      <c r="C1900" s="206">
        <v>8</v>
      </c>
      <c r="F1900" s="208"/>
      <c r="G1900" s="208"/>
      <c r="H1900" s="208"/>
    </row>
    <row r="1901" spans="2:8" s="207" customFormat="1" ht="15">
      <c r="B1901" s="205" t="s">
        <v>3058</v>
      </c>
      <c r="C1901" s="206">
        <v>12</v>
      </c>
      <c r="F1901" s="208"/>
      <c r="G1901" s="208"/>
      <c r="H1901" s="208"/>
    </row>
    <row r="1902" spans="2:8" s="207" customFormat="1" ht="15">
      <c r="B1902" s="205" t="s">
        <v>3059</v>
      </c>
      <c r="C1902" s="206">
        <v>2</v>
      </c>
      <c r="F1902" s="208"/>
      <c r="G1902" s="208"/>
      <c r="H1902" s="208"/>
    </row>
    <row r="1903" spans="2:8" s="207" customFormat="1" ht="15">
      <c r="B1903" s="205" t="s">
        <v>3060</v>
      </c>
      <c r="C1903" s="206">
        <v>3</v>
      </c>
      <c r="F1903" s="208"/>
      <c r="G1903" s="208"/>
      <c r="H1903" s="208"/>
    </row>
    <row r="1904" spans="2:8" s="207" customFormat="1" ht="15">
      <c r="B1904" s="205" t="s">
        <v>3061</v>
      </c>
      <c r="C1904" s="206">
        <v>5</v>
      </c>
      <c r="F1904" s="208"/>
      <c r="G1904" s="208"/>
      <c r="H1904" s="208"/>
    </row>
    <row r="1905" spans="2:8" s="207" customFormat="1" ht="15">
      <c r="B1905" s="205" t="s">
        <v>3062</v>
      </c>
      <c r="C1905" s="206">
        <v>3</v>
      </c>
      <c r="F1905" s="208"/>
      <c r="G1905" s="208"/>
      <c r="H1905" s="208"/>
    </row>
    <row r="1906" spans="2:8" s="207" customFormat="1" ht="15">
      <c r="B1906" s="205" t="s">
        <v>3063</v>
      </c>
      <c r="C1906" s="206">
        <v>8</v>
      </c>
      <c r="F1906" s="208"/>
      <c r="G1906" s="208"/>
      <c r="H1906" s="208"/>
    </row>
    <row r="1907" spans="2:8" s="207" customFormat="1" ht="15">
      <c r="B1907" s="205" t="s">
        <v>3064</v>
      </c>
      <c r="C1907" s="206">
        <v>10</v>
      </c>
      <c r="F1907" s="208"/>
      <c r="G1907" s="208"/>
      <c r="H1907" s="208"/>
    </row>
    <row r="1908" spans="2:8" s="207" customFormat="1" ht="15">
      <c r="B1908" s="205" t="s">
        <v>3065</v>
      </c>
      <c r="C1908" s="206">
        <v>6</v>
      </c>
      <c r="F1908" s="208"/>
      <c r="G1908" s="208"/>
      <c r="H1908" s="208"/>
    </row>
    <row r="1909" spans="2:8" s="207" customFormat="1" ht="15">
      <c r="B1909" s="205" t="s">
        <v>3066</v>
      </c>
      <c r="C1909" s="206">
        <v>12</v>
      </c>
      <c r="F1909" s="208"/>
      <c r="G1909" s="208"/>
      <c r="H1909" s="208"/>
    </row>
    <row r="1910" spans="2:8" s="207" customFormat="1" ht="15">
      <c r="B1910" s="205" t="s">
        <v>3067</v>
      </c>
      <c r="C1910" s="206">
        <v>11</v>
      </c>
      <c r="F1910" s="208"/>
      <c r="G1910" s="208"/>
      <c r="H1910" s="208"/>
    </row>
    <row r="1911" spans="2:8" s="207" customFormat="1" ht="15">
      <c r="B1911" s="205" t="s">
        <v>3068</v>
      </c>
      <c r="C1911" s="206">
        <v>3</v>
      </c>
      <c r="F1911" s="208"/>
      <c r="G1911" s="208"/>
      <c r="H1911" s="208"/>
    </row>
    <row r="1912" spans="2:8" s="207" customFormat="1" ht="15">
      <c r="B1912" s="205" t="s">
        <v>3069</v>
      </c>
      <c r="C1912" s="206">
        <v>9</v>
      </c>
      <c r="F1912" s="208"/>
      <c r="G1912" s="208"/>
      <c r="H1912" s="208"/>
    </row>
    <row r="1913" spans="2:8" s="207" customFormat="1" ht="15">
      <c r="B1913" s="205" t="s">
        <v>3070</v>
      </c>
      <c r="C1913" s="206">
        <v>4</v>
      </c>
      <c r="F1913" s="208"/>
      <c r="G1913" s="208"/>
      <c r="H1913" s="208"/>
    </row>
    <row r="1914" spans="2:8" s="207" customFormat="1" ht="15">
      <c r="B1914" s="205" t="s">
        <v>3071</v>
      </c>
      <c r="C1914" s="206">
        <v>15</v>
      </c>
      <c r="F1914" s="208"/>
      <c r="G1914" s="208"/>
      <c r="H1914" s="208"/>
    </row>
    <row r="1915" spans="2:8" s="207" customFormat="1" ht="15">
      <c r="B1915" s="205" t="s">
        <v>3072</v>
      </c>
      <c r="C1915" s="206">
        <v>4</v>
      </c>
      <c r="F1915" s="208"/>
      <c r="G1915" s="208"/>
      <c r="H1915" s="208"/>
    </row>
    <row r="1916" spans="2:8" s="207" customFormat="1" ht="15">
      <c r="B1916" s="205" t="s">
        <v>3073</v>
      </c>
      <c r="C1916" s="206">
        <v>1</v>
      </c>
      <c r="F1916" s="208"/>
      <c r="G1916" s="208"/>
      <c r="H1916" s="208"/>
    </row>
    <row r="1917" spans="2:8" s="207" customFormat="1" ht="15">
      <c r="B1917" s="205" t="s">
        <v>3074</v>
      </c>
      <c r="C1917" s="206">
        <v>12</v>
      </c>
      <c r="F1917" s="208"/>
      <c r="G1917" s="208"/>
      <c r="H1917" s="208"/>
    </row>
    <row r="1918" spans="2:8" s="207" customFormat="1" ht="15">
      <c r="B1918" s="205" t="s">
        <v>3075</v>
      </c>
      <c r="C1918" s="206">
        <v>6</v>
      </c>
      <c r="F1918" s="208"/>
      <c r="G1918" s="208"/>
      <c r="H1918" s="208"/>
    </row>
    <row r="1919" spans="2:8" s="207" customFormat="1" ht="15">
      <c r="B1919" s="205" t="s">
        <v>3076</v>
      </c>
      <c r="C1919" s="206">
        <v>1</v>
      </c>
      <c r="F1919" s="208"/>
      <c r="G1919" s="208"/>
      <c r="H1919" s="208"/>
    </row>
    <row r="1920" spans="2:8" s="207" customFormat="1" ht="15">
      <c r="B1920" s="205" t="s">
        <v>3077</v>
      </c>
      <c r="C1920" s="206">
        <v>8</v>
      </c>
      <c r="F1920" s="208"/>
      <c r="G1920" s="208"/>
      <c r="H1920" s="208"/>
    </row>
    <row r="1921" spans="2:8" s="207" customFormat="1" ht="15">
      <c r="B1921" s="205" t="s">
        <v>3078</v>
      </c>
      <c r="C1921" s="206">
        <v>1</v>
      </c>
      <c r="F1921" s="208"/>
      <c r="G1921" s="208"/>
      <c r="H1921" s="208"/>
    </row>
    <row r="1922" spans="2:8" s="207" customFormat="1" ht="15">
      <c r="B1922" s="205" t="s">
        <v>3079</v>
      </c>
      <c r="C1922" s="206">
        <v>5</v>
      </c>
      <c r="F1922" s="208"/>
      <c r="G1922" s="208"/>
      <c r="H1922" s="208"/>
    </row>
    <row r="1923" spans="2:8" s="207" customFormat="1" ht="15">
      <c r="B1923" s="205" t="s">
        <v>3080</v>
      </c>
      <c r="C1923" s="206">
        <v>2</v>
      </c>
      <c r="F1923" s="208"/>
      <c r="G1923" s="208"/>
      <c r="H1923" s="208"/>
    </row>
    <row r="1924" spans="2:8" s="207" customFormat="1" ht="15">
      <c r="B1924" s="205" t="s">
        <v>3081</v>
      </c>
      <c r="C1924" s="206">
        <v>8</v>
      </c>
      <c r="F1924" s="208"/>
      <c r="G1924" s="208"/>
      <c r="H1924" s="208"/>
    </row>
    <row r="1925" spans="2:8" s="207" customFormat="1" ht="15">
      <c r="B1925" s="205" t="s">
        <v>3082</v>
      </c>
      <c r="C1925" s="206">
        <v>13</v>
      </c>
      <c r="F1925" s="208"/>
      <c r="G1925" s="208"/>
      <c r="H1925" s="208"/>
    </row>
    <row r="1926" spans="2:8" s="207" customFormat="1" ht="15">
      <c r="B1926" s="205" t="s">
        <v>3083</v>
      </c>
      <c r="C1926" s="206">
        <v>4</v>
      </c>
      <c r="F1926" s="208"/>
      <c r="G1926" s="208"/>
      <c r="H1926" s="208"/>
    </row>
    <row r="1927" spans="2:8" s="207" customFormat="1" ht="15">
      <c r="B1927" s="205" t="s">
        <v>3084</v>
      </c>
      <c r="C1927" s="206">
        <v>2</v>
      </c>
      <c r="F1927" s="208"/>
      <c r="G1927" s="208"/>
      <c r="H1927" s="208"/>
    </row>
    <row r="1928" spans="2:8" s="207" customFormat="1" ht="15">
      <c r="B1928" s="205" t="s">
        <v>3085</v>
      </c>
      <c r="C1928" s="206">
        <v>2</v>
      </c>
      <c r="F1928" s="208"/>
      <c r="G1928" s="208"/>
      <c r="H1928" s="208"/>
    </row>
    <row r="1929" spans="2:8" s="207" customFormat="1" ht="15">
      <c r="B1929" s="205" t="s">
        <v>3086</v>
      </c>
      <c r="C1929" s="206">
        <v>4</v>
      </c>
      <c r="F1929" s="208"/>
      <c r="G1929" s="208"/>
      <c r="H1929" s="208"/>
    </row>
    <row r="1930" spans="2:8" s="207" customFormat="1" ht="15">
      <c r="B1930" s="205" t="s">
        <v>3087</v>
      </c>
      <c r="C1930" s="206">
        <v>1</v>
      </c>
      <c r="F1930" s="208"/>
      <c r="G1930" s="208"/>
      <c r="H1930" s="208"/>
    </row>
    <row r="1931" spans="2:8" s="207" customFormat="1" ht="15">
      <c r="B1931" s="205" t="s">
        <v>3088</v>
      </c>
      <c r="C1931" s="206">
        <v>11</v>
      </c>
      <c r="F1931" s="208"/>
      <c r="G1931" s="208"/>
      <c r="H1931" s="208"/>
    </row>
    <row r="1932" spans="2:8" s="207" customFormat="1" ht="15">
      <c r="B1932" s="205" t="s">
        <v>3089</v>
      </c>
      <c r="C1932" s="206">
        <v>9</v>
      </c>
      <c r="F1932" s="208"/>
      <c r="G1932" s="208"/>
      <c r="H1932" s="208"/>
    </row>
    <row r="1933" spans="2:8" s="207" customFormat="1" ht="15">
      <c r="B1933" s="205" t="s">
        <v>3090</v>
      </c>
      <c r="C1933" s="206">
        <v>10</v>
      </c>
      <c r="F1933" s="208"/>
      <c r="G1933" s="208"/>
      <c r="H1933" s="208"/>
    </row>
    <row r="1934" spans="2:8" s="207" customFormat="1" ht="15">
      <c r="B1934" s="205" t="s">
        <v>3091</v>
      </c>
      <c r="C1934" s="206">
        <v>13</v>
      </c>
      <c r="F1934" s="208"/>
      <c r="G1934" s="208"/>
      <c r="H1934" s="208"/>
    </row>
    <row r="1935" spans="2:8" s="207" customFormat="1" ht="15">
      <c r="B1935" s="205" t="s">
        <v>3092</v>
      </c>
      <c r="C1935" s="206">
        <v>7</v>
      </c>
      <c r="F1935" s="208"/>
      <c r="G1935" s="208"/>
      <c r="H1935" s="208"/>
    </row>
    <row r="1936" spans="2:8" s="207" customFormat="1" ht="15">
      <c r="B1936" s="205" t="s">
        <v>3093</v>
      </c>
      <c r="C1936" s="206">
        <v>2</v>
      </c>
      <c r="F1936" s="208"/>
      <c r="G1936" s="208"/>
      <c r="H1936" s="208"/>
    </row>
    <row r="1937" spans="2:8" s="207" customFormat="1" ht="15">
      <c r="B1937" s="205" t="s">
        <v>3094</v>
      </c>
      <c r="C1937" s="206">
        <v>1</v>
      </c>
      <c r="F1937" s="208"/>
      <c r="G1937" s="208"/>
      <c r="H1937" s="208"/>
    </row>
    <row r="1938" spans="2:8" s="207" customFormat="1" ht="15">
      <c r="B1938" s="205" t="s">
        <v>3095</v>
      </c>
      <c r="C1938" s="206">
        <v>2</v>
      </c>
      <c r="F1938" s="208"/>
      <c r="G1938" s="208"/>
      <c r="H1938" s="208"/>
    </row>
    <row r="1939" spans="2:8" s="207" customFormat="1" ht="15">
      <c r="B1939" s="205" t="s">
        <v>3096</v>
      </c>
      <c r="C1939" s="206">
        <v>2</v>
      </c>
      <c r="F1939" s="208"/>
      <c r="G1939" s="208"/>
      <c r="H1939" s="208"/>
    </row>
    <row r="1940" spans="2:8" s="207" customFormat="1" ht="15">
      <c r="B1940" s="205" t="s">
        <v>3097</v>
      </c>
      <c r="C1940" s="206">
        <v>16</v>
      </c>
      <c r="F1940" s="208"/>
      <c r="G1940" s="208"/>
      <c r="H1940" s="208"/>
    </row>
    <row r="1941" spans="2:8" s="207" customFormat="1" ht="15">
      <c r="B1941" s="205" t="s">
        <v>3098</v>
      </c>
      <c r="C1941" s="206">
        <v>4</v>
      </c>
      <c r="F1941" s="208"/>
      <c r="G1941" s="208"/>
      <c r="H1941" s="208"/>
    </row>
    <row r="1942" spans="2:8" s="207" customFormat="1" ht="15">
      <c r="B1942" s="205" t="s">
        <v>3099</v>
      </c>
      <c r="C1942" s="206">
        <v>8</v>
      </c>
      <c r="F1942" s="208"/>
      <c r="G1942" s="208"/>
      <c r="H1942" s="208"/>
    </row>
    <row r="1943" spans="2:8" s="207" customFormat="1" ht="15">
      <c r="B1943" s="205" t="s">
        <v>3100</v>
      </c>
      <c r="C1943" s="206">
        <v>6</v>
      </c>
      <c r="F1943" s="208"/>
      <c r="G1943" s="208"/>
      <c r="H1943" s="208"/>
    </row>
    <row r="1944" spans="2:8" s="207" customFormat="1" ht="15">
      <c r="B1944" s="205" t="s">
        <v>3101</v>
      </c>
      <c r="C1944" s="206">
        <v>3</v>
      </c>
      <c r="F1944" s="208"/>
      <c r="G1944" s="208"/>
      <c r="H1944" s="208"/>
    </row>
    <row r="1945" spans="2:8" s="207" customFormat="1" ht="15">
      <c r="B1945" s="205" t="s">
        <v>3102</v>
      </c>
      <c r="C1945" s="206">
        <v>6</v>
      </c>
      <c r="F1945" s="208"/>
      <c r="G1945" s="208"/>
      <c r="H1945" s="208"/>
    </row>
    <row r="1946" spans="2:8" s="207" customFormat="1" ht="15">
      <c r="B1946" s="205" t="s">
        <v>3103</v>
      </c>
      <c r="C1946" s="206">
        <v>7</v>
      </c>
      <c r="F1946" s="208"/>
      <c r="G1946" s="208"/>
      <c r="H1946" s="208"/>
    </row>
    <row r="1947" spans="2:8" s="207" customFormat="1" ht="15">
      <c r="B1947" s="205" t="s">
        <v>3104</v>
      </c>
      <c r="C1947" s="206">
        <v>2</v>
      </c>
      <c r="F1947" s="208"/>
      <c r="G1947" s="208"/>
      <c r="H1947" s="208"/>
    </row>
    <row r="1948" spans="2:8" s="207" customFormat="1" ht="15">
      <c r="B1948" s="205" t="s">
        <v>3105</v>
      </c>
      <c r="C1948" s="206">
        <v>1</v>
      </c>
      <c r="F1948" s="208"/>
      <c r="G1948" s="208"/>
      <c r="H1948" s="208"/>
    </row>
    <row r="1949" spans="2:8" s="207" customFormat="1" ht="15">
      <c r="B1949" s="205" t="s">
        <v>3106</v>
      </c>
      <c r="C1949" s="206">
        <v>12</v>
      </c>
      <c r="F1949" s="208"/>
      <c r="G1949" s="208"/>
      <c r="H1949" s="208"/>
    </row>
    <row r="1950" spans="2:8" s="207" customFormat="1" ht="15">
      <c r="B1950" s="205" t="s">
        <v>3107</v>
      </c>
      <c r="C1950" s="206">
        <v>1</v>
      </c>
      <c r="F1950" s="208"/>
      <c r="G1950" s="208"/>
      <c r="H1950" s="208"/>
    </row>
    <row r="1951" spans="2:8" s="207" customFormat="1" ht="15">
      <c r="B1951" s="205" t="s">
        <v>3108</v>
      </c>
      <c r="C1951" s="206">
        <v>10</v>
      </c>
      <c r="F1951" s="208"/>
      <c r="G1951" s="208"/>
      <c r="H1951" s="208"/>
    </row>
    <row r="1952" spans="2:8" s="207" customFormat="1" ht="15">
      <c r="B1952" s="205" t="s">
        <v>3109</v>
      </c>
      <c r="C1952" s="206">
        <v>1</v>
      </c>
      <c r="F1952" s="208"/>
      <c r="G1952" s="208"/>
      <c r="H1952" s="208"/>
    </row>
    <row r="1953" spans="2:8" s="207" customFormat="1" ht="15">
      <c r="B1953" s="205" t="s">
        <v>3110</v>
      </c>
      <c r="C1953" s="206">
        <v>4</v>
      </c>
      <c r="F1953" s="208"/>
      <c r="G1953" s="208"/>
      <c r="H1953" s="208"/>
    </row>
    <row r="1954" spans="2:8" s="207" customFormat="1" ht="15">
      <c r="B1954" s="205" t="s">
        <v>3111</v>
      </c>
      <c r="C1954" s="206">
        <v>1</v>
      </c>
      <c r="F1954" s="208"/>
      <c r="G1954" s="208"/>
      <c r="H1954" s="208"/>
    </row>
    <row r="1955" spans="2:8" s="207" customFormat="1" ht="15">
      <c r="B1955" s="205" t="s">
        <v>3112</v>
      </c>
      <c r="C1955" s="206">
        <v>1</v>
      </c>
      <c r="F1955" s="208"/>
      <c r="G1955" s="208"/>
      <c r="H1955" s="208"/>
    </row>
    <row r="1956" spans="2:8" s="207" customFormat="1" ht="15">
      <c r="B1956" s="205" t="s">
        <v>3113</v>
      </c>
      <c r="C1956" s="206">
        <v>2</v>
      </c>
      <c r="F1956" s="208"/>
      <c r="G1956" s="208"/>
      <c r="H1956" s="208"/>
    </row>
    <row r="1957" spans="2:8" s="207" customFormat="1" ht="15">
      <c r="B1957" s="205" t="s">
        <v>3114</v>
      </c>
      <c r="C1957" s="206">
        <v>1</v>
      </c>
      <c r="F1957" s="208"/>
      <c r="G1957" s="208"/>
      <c r="H1957" s="208"/>
    </row>
    <row r="1958" spans="2:8" s="207" customFormat="1" ht="15">
      <c r="B1958" s="205" t="s">
        <v>3115</v>
      </c>
      <c r="C1958" s="206">
        <v>5</v>
      </c>
      <c r="F1958" s="208"/>
      <c r="G1958" s="208"/>
      <c r="H1958" s="208"/>
    </row>
    <row r="1959" spans="2:8" s="207" customFormat="1" ht="15">
      <c r="B1959" s="205" t="s">
        <v>3116</v>
      </c>
      <c r="C1959" s="206">
        <v>1</v>
      </c>
      <c r="F1959" s="208"/>
      <c r="G1959" s="208"/>
      <c r="H1959" s="208"/>
    </row>
    <row r="1960" spans="2:8" s="207" customFormat="1" ht="15">
      <c r="B1960" s="205" t="s">
        <v>3117</v>
      </c>
      <c r="C1960" s="206">
        <v>2</v>
      </c>
      <c r="F1960" s="208"/>
      <c r="G1960" s="208"/>
      <c r="H1960" s="208"/>
    </row>
    <row r="1961" spans="2:8" s="207" customFormat="1" ht="15">
      <c r="B1961" s="205" t="s">
        <v>3118</v>
      </c>
      <c r="C1961" s="206">
        <v>4</v>
      </c>
      <c r="F1961" s="208"/>
      <c r="G1961" s="208"/>
      <c r="H1961" s="208"/>
    </row>
    <row r="1962" spans="2:8" s="207" customFormat="1" ht="15">
      <c r="B1962" s="205" t="s">
        <v>3119</v>
      </c>
      <c r="C1962" s="206">
        <v>10</v>
      </c>
      <c r="F1962" s="208"/>
      <c r="G1962" s="208"/>
      <c r="H1962" s="208"/>
    </row>
    <row r="1963" spans="2:8" s="207" customFormat="1" ht="15">
      <c r="B1963" s="205" t="s">
        <v>3120</v>
      </c>
      <c r="C1963" s="206">
        <v>8</v>
      </c>
      <c r="F1963" s="208"/>
      <c r="G1963" s="208"/>
      <c r="H1963" s="208"/>
    </row>
    <row r="1964" spans="2:8" s="207" customFormat="1" ht="15">
      <c r="B1964" s="205" t="s">
        <v>3121</v>
      </c>
      <c r="C1964" s="206">
        <v>1</v>
      </c>
      <c r="F1964" s="208"/>
      <c r="G1964" s="208"/>
      <c r="H1964" s="208"/>
    </row>
    <row r="1965" spans="2:8" s="207" customFormat="1" ht="15">
      <c r="B1965" s="205" t="s">
        <v>3122</v>
      </c>
      <c r="C1965" s="206">
        <v>8</v>
      </c>
      <c r="F1965" s="208"/>
      <c r="G1965" s="208"/>
      <c r="H1965" s="208"/>
    </row>
    <row r="1966" spans="2:8" s="207" customFormat="1" ht="15">
      <c r="B1966" s="205" t="s">
        <v>3123</v>
      </c>
      <c r="C1966" s="206">
        <v>7</v>
      </c>
      <c r="F1966" s="208"/>
      <c r="G1966" s="208"/>
      <c r="H1966" s="208"/>
    </row>
    <row r="1967" spans="2:8" s="207" customFormat="1" ht="15">
      <c r="B1967" s="205" t="s">
        <v>3124</v>
      </c>
      <c r="C1967" s="206">
        <v>22</v>
      </c>
      <c r="F1967" s="208"/>
      <c r="G1967" s="208"/>
      <c r="H1967" s="208"/>
    </row>
    <row r="1968" spans="2:8" s="207" customFormat="1" ht="15">
      <c r="B1968" s="205" t="s">
        <v>3125</v>
      </c>
      <c r="C1968" s="206">
        <v>5</v>
      </c>
      <c r="F1968" s="208"/>
      <c r="G1968" s="208"/>
      <c r="H1968" s="208"/>
    </row>
    <row r="1969" spans="2:8" s="207" customFormat="1" ht="15">
      <c r="B1969" s="205" t="s">
        <v>3126</v>
      </c>
      <c r="C1969" s="206">
        <v>2</v>
      </c>
      <c r="F1969" s="208"/>
      <c r="G1969" s="208"/>
      <c r="H1969" s="208"/>
    </row>
    <row r="1970" spans="2:8" s="207" customFormat="1" ht="15">
      <c r="B1970" s="205" t="s">
        <v>3127</v>
      </c>
      <c r="C1970" s="206">
        <v>10</v>
      </c>
      <c r="F1970" s="208"/>
      <c r="G1970" s="208"/>
      <c r="H1970" s="208"/>
    </row>
    <row r="1971" spans="2:8" s="207" customFormat="1" ht="15">
      <c r="B1971" s="205" t="s">
        <v>3128</v>
      </c>
      <c r="C1971" s="206">
        <v>1</v>
      </c>
      <c r="F1971" s="208"/>
      <c r="G1971" s="208"/>
      <c r="H1971" s="208"/>
    </row>
    <row r="1972" spans="2:8" s="207" customFormat="1" ht="15">
      <c r="B1972" s="205" t="s">
        <v>3129</v>
      </c>
      <c r="C1972" s="206">
        <v>3</v>
      </c>
      <c r="F1972" s="208"/>
      <c r="G1972" s="208"/>
      <c r="H1972" s="208"/>
    </row>
    <row r="1973" spans="2:8" s="207" customFormat="1" ht="15">
      <c r="B1973" s="205" t="s">
        <v>3130</v>
      </c>
      <c r="C1973" s="206">
        <v>1</v>
      </c>
      <c r="F1973" s="208"/>
      <c r="G1973" s="208"/>
      <c r="H1973" s="208"/>
    </row>
    <row r="1974" spans="2:8" s="207" customFormat="1" ht="15">
      <c r="B1974" s="205" t="s">
        <v>3131</v>
      </c>
      <c r="C1974" s="206">
        <v>10</v>
      </c>
      <c r="F1974" s="208"/>
      <c r="G1974" s="208"/>
      <c r="H1974" s="208"/>
    </row>
    <row r="1975" spans="2:8" s="207" customFormat="1" ht="15">
      <c r="B1975" s="205" t="s">
        <v>3132</v>
      </c>
      <c r="C1975" s="206">
        <v>2</v>
      </c>
      <c r="F1975" s="208"/>
      <c r="G1975" s="208"/>
      <c r="H1975" s="208"/>
    </row>
    <row r="1976" spans="2:8" s="207" customFormat="1" ht="15">
      <c r="B1976" s="205" t="s">
        <v>3133</v>
      </c>
      <c r="C1976" s="206">
        <v>25</v>
      </c>
      <c r="F1976" s="208"/>
      <c r="G1976" s="208"/>
      <c r="H1976" s="208"/>
    </row>
    <row r="1977" spans="2:8" s="207" customFormat="1" ht="15">
      <c r="B1977" s="205" t="s">
        <v>3134</v>
      </c>
      <c r="C1977" s="206">
        <v>2</v>
      </c>
      <c r="F1977" s="208"/>
      <c r="G1977" s="208"/>
      <c r="H1977" s="208"/>
    </row>
    <row r="1978" spans="2:8" s="207" customFormat="1" ht="15">
      <c r="B1978" s="205" t="s">
        <v>3135</v>
      </c>
      <c r="C1978" s="206">
        <v>10</v>
      </c>
      <c r="F1978" s="208"/>
      <c r="G1978" s="208"/>
      <c r="H1978" s="208"/>
    </row>
    <row r="1979" spans="2:8" s="207" customFormat="1" ht="15">
      <c r="B1979" s="205" t="s">
        <v>3136</v>
      </c>
      <c r="C1979" s="206">
        <v>4</v>
      </c>
      <c r="F1979" s="208"/>
      <c r="G1979" s="208"/>
      <c r="H1979" s="208"/>
    </row>
    <row r="1980" spans="2:8" s="207" customFormat="1" ht="15">
      <c r="B1980" s="205" t="s">
        <v>3137</v>
      </c>
      <c r="C1980" s="206">
        <v>3</v>
      </c>
      <c r="F1980" s="208"/>
      <c r="G1980" s="208"/>
      <c r="H1980" s="208"/>
    </row>
    <row r="1981" spans="2:8" s="207" customFormat="1" ht="15">
      <c r="B1981" s="205" t="s">
        <v>3138</v>
      </c>
      <c r="C1981" s="206">
        <v>4</v>
      </c>
      <c r="F1981" s="208"/>
      <c r="G1981" s="208"/>
      <c r="H1981" s="208"/>
    </row>
    <row r="1982" spans="2:8" s="207" customFormat="1" ht="15">
      <c r="B1982" s="205" t="s">
        <v>3139</v>
      </c>
      <c r="C1982" s="206">
        <v>3</v>
      </c>
      <c r="F1982" s="208"/>
      <c r="G1982" s="208"/>
      <c r="H1982" s="208"/>
    </row>
    <row r="1983" spans="2:8" s="207" customFormat="1" ht="15">
      <c r="B1983" s="205" t="s">
        <v>3140</v>
      </c>
      <c r="C1983" s="206">
        <v>2</v>
      </c>
      <c r="F1983" s="208"/>
      <c r="G1983" s="208"/>
      <c r="H1983" s="208"/>
    </row>
    <row r="1984" spans="2:8" s="207" customFormat="1" ht="15">
      <c r="B1984" s="205" t="s">
        <v>3141</v>
      </c>
      <c r="C1984" s="206">
        <v>4</v>
      </c>
      <c r="F1984" s="208"/>
      <c r="G1984" s="208"/>
      <c r="H1984" s="208"/>
    </row>
    <row r="1985" spans="2:8" s="207" customFormat="1" ht="15">
      <c r="B1985" s="205" t="s">
        <v>3142</v>
      </c>
      <c r="C1985" s="206">
        <v>1</v>
      </c>
      <c r="F1985" s="208"/>
      <c r="G1985" s="208"/>
      <c r="H1985" s="208"/>
    </row>
    <row r="1986" spans="2:8" s="207" customFormat="1" ht="15">
      <c r="B1986" s="205" t="s">
        <v>3143</v>
      </c>
      <c r="C1986" s="206">
        <v>1</v>
      </c>
      <c r="F1986" s="208"/>
      <c r="G1986" s="208"/>
      <c r="H1986" s="208"/>
    </row>
    <row r="1987" spans="2:8" s="207" customFormat="1" ht="15">
      <c r="B1987" s="205" t="s">
        <v>3144</v>
      </c>
      <c r="C1987" s="206">
        <v>5</v>
      </c>
      <c r="F1987" s="208"/>
      <c r="G1987" s="208"/>
      <c r="H1987" s="208"/>
    </row>
    <row r="1988" spans="2:8" s="207" customFormat="1" ht="15">
      <c r="B1988" s="205" t="s">
        <v>3145</v>
      </c>
      <c r="C1988" s="206">
        <v>5</v>
      </c>
      <c r="F1988" s="208"/>
      <c r="G1988" s="208"/>
      <c r="H1988" s="208"/>
    </row>
    <row r="1989" spans="2:8" s="207" customFormat="1" ht="15">
      <c r="B1989" s="205" t="s">
        <v>3146</v>
      </c>
      <c r="C1989" s="206">
        <v>4</v>
      </c>
      <c r="F1989" s="208"/>
      <c r="G1989" s="208"/>
      <c r="H1989" s="208"/>
    </row>
    <row r="1990" spans="2:8" s="207" customFormat="1" ht="15">
      <c r="B1990" s="205" t="s">
        <v>3147</v>
      </c>
      <c r="C1990" s="206">
        <v>6</v>
      </c>
      <c r="F1990" s="208"/>
      <c r="G1990" s="208"/>
      <c r="H1990" s="208"/>
    </row>
    <row r="1991" spans="2:8" s="207" customFormat="1" ht="15">
      <c r="B1991" s="205" t="s">
        <v>3148</v>
      </c>
      <c r="C1991" s="206">
        <v>1</v>
      </c>
      <c r="F1991" s="208"/>
      <c r="G1991" s="208"/>
      <c r="H1991" s="208"/>
    </row>
    <row r="1992" spans="2:8" s="207" customFormat="1" ht="15">
      <c r="B1992" s="205" t="s">
        <v>3149</v>
      </c>
      <c r="C1992" s="206">
        <v>8</v>
      </c>
      <c r="F1992" s="208"/>
      <c r="G1992" s="208"/>
      <c r="H1992" s="208"/>
    </row>
    <row r="1993" spans="2:8" s="207" customFormat="1" ht="15">
      <c r="B1993" s="205" t="s">
        <v>3150</v>
      </c>
      <c r="C1993" s="206">
        <v>14</v>
      </c>
      <c r="F1993" s="208"/>
      <c r="G1993" s="208"/>
      <c r="H1993" s="208"/>
    </row>
    <row r="1994" spans="2:8" s="207" customFormat="1" ht="15">
      <c r="B1994" s="205" t="s">
        <v>3151</v>
      </c>
      <c r="C1994" s="206">
        <v>11</v>
      </c>
      <c r="F1994" s="208"/>
      <c r="G1994" s="208"/>
      <c r="H1994" s="208"/>
    </row>
    <row r="1995" spans="2:8" s="207" customFormat="1" ht="15">
      <c r="B1995" s="205" t="s">
        <v>3152</v>
      </c>
      <c r="C1995" s="206">
        <v>9</v>
      </c>
      <c r="F1995" s="208"/>
      <c r="G1995" s="208"/>
      <c r="H1995" s="208"/>
    </row>
    <row r="1996" spans="2:8" s="207" customFormat="1" ht="15">
      <c r="B1996" s="205" t="s">
        <v>3153</v>
      </c>
      <c r="C1996" s="206">
        <v>2</v>
      </c>
      <c r="F1996" s="208"/>
      <c r="G1996" s="208"/>
      <c r="H1996" s="208"/>
    </row>
    <row r="1997" spans="2:8" s="207" customFormat="1" ht="15">
      <c r="B1997" s="205" t="s">
        <v>3154</v>
      </c>
      <c r="C1997" s="206">
        <v>7</v>
      </c>
      <c r="F1997" s="208"/>
      <c r="G1997" s="208"/>
      <c r="H1997" s="208"/>
    </row>
    <row r="1998" spans="2:8" s="207" customFormat="1" ht="15">
      <c r="B1998" s="205" t="s">
        <v>3155</v>
      </c>
      <c r="C1998" s="206">
        <v>8</v>
      </c>
      <c r="F1998" s="208"/>
      <c r="G1998" s="208"/>
      <c r="H1998" s="208"/>
    </row>
    <row r="1999" spans="2:8" s="207" customFormat="1" ht="15">
      <c r="B1999" s="205" t="s">
        <v>3156</v>
      </c>
      <c r="C1999" s="206">
        <v>5</v>
      </c>
      <c r="F1999" s="208"/>
      <c r="G1999" s="208"/>
      <c r="H1999" s="208"/>
    </row>
    <row r="2000" spans="2:8" s="207" customFormat="1" ht="15">
      <c r="B2000" s="205" t="s">
        <v>3157</v>
      </c>
      <c r="C2000" s="206">
        <v>3</v>
      </c>
      <c r="F2000" s="208"/>
      <c r="G2000" s="208"/>
      <c r="H2000" s="208"/>
    </row>
    <row r="2001" spans="2:8" s="207" customFormat="1" ht="15">
      <c r="B2001" s="205" t="s">
        <v>3158</v>
      </c>
      <c r="C2001" s="206">
        <v>5</v>
      </c>
      <c r="F2001" s="208"/>
      <c r="G2001" s="208"/>
      <c r="H2001" s="208"/>
    </row>
    <row r="2002" spans="2:8" s="207" customFormat="1" ht="15">
      <c r="B2002" s="205" t="s">
        <v>3159</v>
      </c>
      <c r="C2002" s="206">
        <v>4</v>
      </c>
      <c r="F2002" s="208"/>
      <c r="G2002" s="208"/>
      <c r="H2002" s="208"/>
    </row>
    <row r="2003" spans="2:8" s="207" customFormat="1" ht="15">
      <c r="B2003" s="205" t="s">
        <v>3160</v>
      </c>
      <c r="C2003" s="206">
        <v>5</v>
      </c>
      <c r="F2003" s="208"/>
      <c r="G2003" s="208"/>
      <c r="H2003" s="208"/>
    </row>
    <row r="2004" spans="2:8" s="207" customFormat="1" ht="15">
      <c r="B2004" s="205" t="s">
        <v>3161</v>
      </c>
      <c r="C2004" s="206">
        <v>12</v>
      </c>
      <c r="F2004" s="208"/>
      <c r="G2004" s="208"/>
      <c r="H2004" s="208"/>
    </row>
    <row r="2005" spans="2:8" s="207" customFormat="1" ht="15">
      <c r="B2005" s="205" t="s">
        <v>3162</v>
      </c>
      <c r="C2005" s="206">
        <v>9</v>
      </c>
      <c r="F2005" s="208"/>
      <c r="G2005" s="208"/>
      <c r="H2005" s="208"/>
    </row>
    <row r="2006" spans="2:8" s="207" customFormat="1" ht="15">
      <c r="B2006" s="205" t="s">
        <v>3163</v>
      </c>
      <c r="C2006" s="206">
        <v>4</v>
      </c>
      <c r="F2006" s="208"/>
      <c r="G2006" s="208"/>
      <c r="H2006" s="208"/>
    </row>
    <row r="2007" spans="2:8" s="207" customFormat="1" ht="15">
      <c r="B2007" s="205" t="s">
        <v>3164</v>
      </c>
      <c r="C2007" s="206">
        <v>1</v>
      </c>
      <c r="F2007" s="208"/>
      <c r="G2007" s="208"/>
      <c r="H2007" s="208"/>
    </row>
    <row r="2008" spans="2:8" s="207" customFormat="1" ht="15">
      <c r="B2008" s="205" t="s">
        <v>3165</v>
      </c>
      <c r="C2008" s="206">
        <v>8</v>
      </c>
      <c r="F2008" s="208"/>
      <c r="G2008" s="208"/>
      <c r="H2008" s="208"/>
    </row>
    <row r="2009" spans="2:8" s="207" customFormat="1" ht="15">
      <c r="B2009" s="205" t="s">
        <v>3166</v>
      </c>
      <c r="C2009" s="206">
        <v>2</v>
      </c>
      <c r="F2009" s="208"/>
      <c r="G2009" s="208"/>
      <c r="H2009" s="208"/>
    </row>
    <row r="2010" spans="2:8" s="207" customFormat="1" ht="15">
      <c r="B2010" s="205" t="s">
        <v>3167</v>
      </c>
      <c r="C2010" s="206">
        <v>9</v>
      </c>
      <c r="F2010" s="208"/>
      <c r="G2010" s="208"/>
      <c r="H2010" s="208"/>
    </row>
    <row r="2011" spans="2:8" s="207" customFormat="1" ht="15">
      <c r="B2011" s="205" t="s">
        <v>3168</v>
      </c>
      <c r="C2011" s="206">
        <v>9</v>
      </c>
      <c r="F2011" s="208"/>
      <c r="G2011" s="208"/>
      <c r="H2011" s="208"/>
    </row>
    <row r="2012" spans="2:8" s="207" customFormat="1" ht="15">
      <c r="B2012" s="205" t="s">
        <v>3169</v>
      </c>
      <c r="C2012" s="206">
        <v>5</v>
      </c>
      <c r="F2012" s="208"/>
      <c r="G2012" s="208"/>
      <c r="H2012" s="208"/>
    </row>
    <row r="2013" spans="2:8" s="207" customFormat="1" ht="15">
      <c r="B2013" s="205" t="s">
        <v>3170</v>
      </c>
      <c r="C2013" s="206">
        <v>4</v>
      </c>
      <c r="F2013" s="208"/>
      <c r="G2013" s="208"/>
      <c r="H2013" s="208"/>
    </row>
    <row r="2014" spans="2:8" s="207" customFormat="1" ht="15">
      <c r="B2014" s="205" t="s">
        <v>3171</v>
      </c>
      <c r="C2014" s="206">
        <v>12</v>
      </c>
      <c r="F2014" s="208"/>
      <c r="G2014" s="208"/>
      <c r="H2014" s="208"/>
    </row>
    <row r="2015" spans="2:8" s="207" customFormat="1" ht="15">
      <c r="B2015" s="205" t="s">
        <v>3172</v>
      </c>
      <c r="C2015" s="206">
        <v>2</v>
      </c>
      <c r="F2015" s="208"/>
      <c r="G2015" s="208"/>
      <c r="H2015" s="208"/>
    </row>
    <row r="2016" spans="2:8" s="207" customFormat="1" ht="15">
      <c r="B2016" s="205" t="s">
        <v>3173</v>
      </c>
      <c r="C2016" s="206">
        <v>2</v>
      </c>
      <c r="F2016" s="208"/>
      <c r="G2016" s="208"/>
      <c r="H2016" s="208"/>
    </row>
    <row r="2017" spans="2:8" s="207" customFormat="1" ht="15">
      <c r="B2017" s="205" t="s">
        <v>3174</v>
      </c>
      <c r="C2017" s="206">
        <v>6</v>
      </c>
      <c r="F2017" s="208"/>
      <c r="G2017" s="208"/>
      <c r="H2017" s="208"/>
    </row>
    <row r="2018" spans="2:8" s="207" customFormat="1" ht="15">
      <c r="B2018" s="205" t="s">
        <v>3175</v>
      </c>
      <c r="C2018" s="206">
        <v>5</v>
      </c>
      <c r="F2018" s="208"/>
      <c r="G2018" s="208"/>
      <c r="H2018" s="208"/>
    </row>
    <row r="2019" spans="2:8" s="207" customFormat="1" ht="15">
      <c r="B2019" s="205" t="s">
        <v>3176</v>
      </c>
      <c r="C2019" s="206">
        <v>4</v>
      </c>
      <c r="F2019" s="208"/>
      <c r="G2019" s="208"/>
      <c r="H2019" s="208"/>
    </row>
    <row r="2020" spans="2:8" s="207" customFormat="1" ht="15">
      <c r="B2020" s="205" t="s">
        <v>3177</v>
      </c>
      <c r="C2020" s="206">
        <v>9</v>
      </c>
      <c r="F2020" s="208"/>
      <c r="G2020" s="208"/>
      <c r="H2020" s="208"/>
    </row>
    <row r="2021" spans="2:8" s="207" customFormat="1" ht="15">
      <c r="B2021" s="205" t="s">
        <v>3178</v>
      </c>
      <c r="C2021" s="206">
        <v>6</v>
      </c>
      <c r="F2021" s="208"/>
      <c r="G2021" s="208"/>
      <c r="H2021" s="208"/>
    </row>
    <row r="2022" spans="2:8" s="207" customFormat="1" ht="15">
      <c r="B2022" s="205" t="s">
        <v>3179</v>
      </c>
      <c r="C2022" s="206">
        <v>4</v>
      </c>
      <c r="F2022" s="208"/>
      <c r="G2022" s="208"/>
      <c r="H2022" s="208"/>
    </row>
    <row r="2023" spans="2:8" s="207" customFormat="1" ht="15">
      <c r="B2023" s="205" t="s">
        <v>3180</v>
      </c>
      <c r="C2023" s="206">
        <v>2</v>
      </c>
      <c r="F2023" s="208"/>
      <c r="G2023" s="208"/>
      <c r="H2023" s="208"/>
    </row>
    <row r="2024" spans="2:8" s="207" customFormat="1" ht="15">
      <c r="B2024" s="205" t="s">
        <v>3181</v>
      </c>
      <c r="C2024" s="206">
        <v>8</v>
      </c>
      <c r="F2024" s="208"/>
      <c r="G2024" s="208"/>
      <c r="H2024" s="208"/>
    </row>
    <row r="2025" spans="2:8" s="207" customFormat="1" ht="15">
      <c r="B2025" s="205" t="s">
        <v>3182</v>
      </c>
      <c r="C2025" s="206">
        <v>5</v>
      </c>
      <c r="F2025" s="208"/>
      <c r="G2025" s="208"/>
      <c r="H2025" s="208"/>
    </row>
    <row r="2026" spans="2:8" s="207" customFormat="1" ht="15">
      <c r="B2026" s="205" t="s">
        <v>3183</v>
      </c>
      <c r="C2026" s="206">
        <v>3</v>
      </c>
      <c r="F2026" s="208"/>
      <c r="G2026" s="208"/>
      <c r="H2026" s="208"/>
    </row>
    <row r="2027" spans="2:8" s="207" customFormat="1" ht="15">
      <c r="B2027" s="205" t="s">
        <v>3184</v>
      </c>
      <c r="C2027" s="206">
        <v>7</v>
      </c>
      <c r="F2027" s="208"/>
      <c r="G2027" s="208"/>
      <c r="H2027" s="208"/>
    </row>
    <row r="2028" spans="2:8" s="207" customFormat="1" ht="15">
      <c r="B2028" s="209" t="s">
        <v>3185</v>
      </c>
      <c r="C2028" s="210">
        <v>21</v>
      </c>
      <c r="F2028" s="208"/>
      <c r="G2028" s="208"/>
      <c r="H2028" s="208"/>
    </row>
    <row r="2029" spans="2:8" s="207" customFormat="1" ht="15">
      <c r="B2029" s="209" t="s">
        <v>3186</v>
      </c>
      <c r="C2029" s="210">
        <v>15</v>
      </c>
      <c r="F2029" s="208"/>
      <c r="G2029" s="208"/>
      <c r="H2029" s="208"/>
    </row>
    <row r="2030" spans="2:8" s="207" customFormat="1" ht="15">
      <c r="B2030" s="209" t="s">
        <v>3187</v>
      </c>
      <c r="C2030" s="210">
        <v>20</v>
      </c>
      <c r="F2030" s="208"/>
      <c r="G2030" s="208"/>
      <c r="H2030" s="208"/>
    </row>
    <row r="2031" spans="2:8" s="207" customFormat="1" ht="15">
      <c r="B2031" s="209" t="s">
        <v>3188</v>
      </c>
      <c r="C2031" s="210">
        <v>9</v>
      </c>
      <c r="F2031" s="208"/>
      <c r="G2031" s="208"/>
      <c r="H2031" s="208"/>
    </row>
    <row r="2032" spans="2:8" s="207" customFormat="1" ht="15">
      <c r="B2032" s="209" t="s">
        <v>3189</v>
      </c>
      <c r="C2032" s="210">
        <v>19</v>
      </c>
      <c r="F2032" s="208"/>
      <c r="G2032" s="208"/>
      <c r="H2032" s="208"/>
    </row>
    <row r="2033" spans="2:8" s="207" customFormat="1" ht="15">
      <c r="B2033" s="209" t="s">
        <v>3190</v>
      </c>
      <c r="C2033" s="210">
        <v>8</v>
      </c>
      <c r="F2033" s="208"/>
      <c r="G2033" s="208"/>
      <c r="H2033" s="208"/>
    </row>
    <row r="2034" spans="2:8" s="207" customFormat="1" ht="15">
      <c r="B2034" s="209" t="s">
        <v>3191</v>
      </c>
      <c r="C2034" s="210">
        <v>9</v>
      </c>
      <c r="F2034" s="208"/>
      <c r="G2034" s="208"/>
      <c r="H2034" s="208"/>
    </row>
    <row r="2035" spans="2:8" s="207" customFormat="1" ht="15">
      <c r="B2035" s="209" t="s">
        <v>3192</v>
      </c>
      <c r="C2035" s="210">
        <v>10</v>
      </c>
      <c r="F2035" s="208"/>
      <c r="G2035" s="208"/>
      <c r="H2035" s="208"/>
    </row>
    <row r="2036" spans="2:8" s="207" customFormat="1" ht="15">
      <c r="B2036" s="209" t="s">
        <v>3193</v>
      </c>
      <c r="C2036" s="210">
        <v>16</v>
      </c>
      <c r="F2036" s="208"/>
      <c r="G2036" s="208"/>
      <c r="H2036" s="208"/>
    </row>
    <row r="2037" spans="2:8" s="207" customFormat="1" ht="15">
      <c r="B2037" s="209" t="s">
        <v>3194</v>
      </c>
      <c r="C2037" s="210">
        <v>10</v>
      </c>
      <c r="F2037" s="208"/>
      <c r="G2037" s="208"/>
      <c r="H2037" s="208"/>
    </row>
    <row r="2038" spans="2:8" s="207" customFormat="1" ht="15">
      <c r="B2038" s="209" t="s">
        <v>3195</v>
      </c>
      <c r="C2038" s="210">
        <v>9</v>
      </c>
      <c r="F2038" s="208"/>
      <c r="G2038" s="208"/>
      <c r="H2038" s="208"/>
    </row>
    <row r="2039" spans="2:8" s="207" customFormat="1" ht="15">
      <c r="B2039" s="209" t="s">
        <v>3196</v>
      </c>
      <c r="C2039" s="210">
        <v>10</v>
      </c>
      <c r="F2039" s="208"/>
      <c r="G2039" s="208"/>
      <c r="H2039" s="208"/>
    </row>
    <row r="2040" spans="2:8" s="207" customFormat="1" ht="15">
      <c r="B2040" s="209" t="s">
        <v>3197</v>
      </c>
      <c r="C2040" s="210">
        <v>19</v>
      </c>
      <c r="F2040" s="208"/>
      <c r="G2040" s="208"/>
      <c r="H2040" s="208"/>
    </row>
    <row r="2041" spans="2:8" s="207" customFormat="1" ht="15">
      <c r="B2041" s="209" t="s">
        <v>3198</v>
      </c>
      <c r="C2041" s="210">
        <v>8</v>
      </c>
      <c r="F2041" s="208"/>
      <c r="G2041" s="208"/>
      <c r="H2041" s="208"/>
    </row>
    <row r="2042" spans="2:8" s="207" customFormat="1" ht="15">
      <c r="B2042" s="209" t="s">
        <v>3199</v>
      </c>
      <c r="C2042" s="210">
        <v>1</v>
      </c>
      <c r="F2042" s="208"/>
      <c r="G2042" s="208"/>
      <c r="H2042" s="208"/>
    </row>
    <row r="2043" spans="2:8" s="207" customFormat="1" ht="15">
      <c r="B2043" s="209" t="s">
        <v>3200</v>
      </c>
      <c r="C2043" s="210">
        <v>18</v>
      </c>
      <c r="F2043" s="208"/>
      <c r="G2043" s="208"/>
      <c r="H2043" s="208"/>
    </row>
    <row r="2044" spans="2:8" s="207" customFormat="1" ht="15">
      <c r="B2044" s="209" t="s">
        <v>3201</v>
      </c>
      <c r="C2044" s="210">
        <v>6</v>
      </c>
      <c r="F2044" s="208"/>
      <c r="G2044" s="208"/>
      <c r="H2044" s="208"/>
    </row>
    <row r="2045" spans="2:8" s="207" customFormat="1" ht="15">
      <c r="B2045" s="209" t="s">
        <v>3202</v>
      </c>
      <c r="C2045" s="210">
        <v>1</v>
      </c>
      <c r="F2045" s="208"/>
      <c r="G2045" s="208"/>
      <c r="H2045" s="208"/>
    </row>
    <row r="2046" spans="2:8" s="207" customFormat="1" ht="15">
      <c r="B2046" s="209" t="s">
        <v>3203</v>
      </c>
      <c r="C2046" s="210">
        <v>18</v>
      </c>
      <c r="F2046" s="208"/>
      <c r="G2046" s="208"/>
      <c r="H2046" s="208"/>
    </row>
    <row r="2047" spans="2:8" s="207" customFormat="1" ht="15">
      <c r="B2047" s="209" t="s">
        <v>3204</v>
      </c>
      <c r="C2047" s="210">
        <v>10</v>
      </c>
      <c r="F2047" s="208"/>
      <c r="G2047" s="208"/>
      <c r="H2047" s="208"/>
    </row>
    <row r="2048" spans="2:8" s="207" customFormat="1" ht="15">
      <c r="B2048" s="209" t="s">
        <v>3205</v>
      </c>
      <c r="C2048" s="210">
        <v>11</v>
      </c>
      <c r="F2048" s="208"/>
      <c r="G2048" s="208"/>
      <c r="H2048" s="208"/>
    </row>
    <row r="2049" spans="2:8" s="207" customFormat="1" ht="15">
      <c r="B2049" s="209" t="s">
        <v>3206</v>
      </c>
      <c r="C2049" s="210">
        <v>12</v>
      </c>
      <c r="F2049" s="208"/>
      <c r="G2049" s="208"/>
      <c r="H2049" s="208"/>
    </row>
    <row r="2050" spans="2:8" s="207" customFormat="1" ht="15">
      <c r="B2050" s="209" t="s">
        <v>3207</v>
      </c>
      <c r="C2050" s="210">
        <v>13</v>
      </c>
      <c r="F2050" s="208"/>
      <c r="G2050" s="208"/>
      <c r="H2050" s="208"/>
    </row>
    <row r="2051" spans="2:8" s="207" customFormat="1" ht="15">
      <c r="B2051" s="209" t="s">
        <v>3208</v>
      </c>
      <c r="C2051" s="210">
        <v>8</v>
      </c>
      <c r="F2051" s="208"/>
      <c r="G2051" s="208"/>
      <c r="H2051" s="208"/>
    </row>
    <row r="2052" spans="2:8" s="207" customFormat="1" ht="15">
      <c r="B2052" s="209" t="s">
        <v>3209</v>
      </c>
      <c r="C2052" s="210">
        <v>7</v>
      </c>
      <c r="F2052" s="208"/>
      <c r="G2052" s="208"/>
      <c r="H2052" s="208"/>
    </row>
    <row r="2053" spans="2:8" s="207" customFormat="1" ht="15">
      <c r="B2053" s="209" t="s">
        <v>3210</v>
      </c>
      <c r="C2053" s="210">
        <v>3</v>
      </c>
      <c r="F2053" s="208"/>
      <c r="G2053" s="208"/>
      <c r="H2053" s="208"/>
    </row>
    <row r="2054" spans="2:8" s="207" customFormat="1" ht="15">
      <c r="B2054" s="209" t="s">
        <v>3211</v>
      </c>
      <c r="C2054" s="210">
        <v>4</v>
      </c>
      <c r="F2054" s="208"/>
      <c r="G2054" s="208"/>
      <c r="H2054" s="208"/>
    </row>
    <row r="2055" spans="2:8" s="207" customFormat="1" ht="15">
      <c r="B2055" s="209" t="s">
        <v>3212</v>
      </c>
      <c r="C2055" s="210">
        <v>12</v>
      </c>
      <c r="F2055" s="208"/>
      <c r="G2055" s="208"/>
      <c r="H2055" s="208"/>
    </row>
    <row r="2056" spans="2:8" s="207" customFormat="1" ht="15">
      <c r="B2056" s="209" t="s">
        <v>3213</v>
      </c>
      <c r="C2056" s="210">
        <v>5</v>
      </c>
      <c r="F2056" s="208"/>
      <c r="G2056" s="208"/>
      <c r="H2056" s="208"/>
    </row>
    <row r="2057" spans="2:8" s="207" customFormat="1" ht="15">
      <c r="B2057" s="209" t="s">
        <v>3214</v>
      </c>
      <c r="C2057" s="210">
        <v>7</v>
      </c>
      <c r="F2057" s="208"/>
      <c r="G2057" s="208"/>
      <c r="H2057" s="208"/>
    </row>
    <row r="2058" spans="2:8" s="207" customFormat="1" ht="15">
      <c r="B2058" s="209" t="s">
        <v>3215</v>
      </c>
      <c r="C2058" s="210">
        <v>16</v>
      </c>
      <c r="F2058" s="208"/>
      <c r="G2058" s="208"/>
      <c r="H2058" s="208"/>
    </row>
    <row r="2059" spans="2:8" s="207" customFormat="1" ht="15">
      <c r="B2059" s="209" t="s">
        <v>3216</v>
      </c>
      <c r="C2059" s="210">
        <v>9</v>
      </c>
      <c r="F2059" s="208"/>
      <c r="G2059" s="208"/>
      <c r="H2059" s="208"/>
    </row>
    <row r="2060" spans="2:8" s="207" customFormat="1" ht="15">
      <c r="B2060" s="209" t="s">
        <v>3217</v>
      </c>
      <c r="C2060" s="210">
        <v>11</v>
      </c>
      <c r="F2060" s="208"/>
      <c r="G2060" s="208"/>
      <c r="H2060" s="208"/>
    </row>
    <row r="2061" spans="2:8" s="207" customFormat="1" ht="15">
      <c r="B2061" s="209" t="s">
        <v>3218</v>
      </c>
      <c r="C2061" s="210">
        <v>4</v>
      </c>
      <c r="F2061" s="208"/>
      <c r="G2061" s="208"/>
      <c r="H2061" s="208"/>
    </row>
    <row r="2062" spans="2:8" s="207" customFormat="1" ht="15">
      <c r="B2062" s="209" t="s">
        <v>3219</v>
      </c>
      <c r="C2062" s="210">
        <v>11</v>
      </c>
      <c r="F2062" s="208"/>
      <c r="G2062" s="208"/>
      <c r="H2062" s="208"/>
    </row>
    <row r="2063" spans="2:8" s="207" customFormat="1" ht="15">
      <c r="B2063" s="209" t="s">
        <v>3220</v>
      </c>
      <c r="C2063" s="210">
        <v>5</v>
      </c>
      <c r="F2063" s="208"/>
      <c r="G2063" s="208"/>
      <c r="H2063" s="208"/>
    </row>
    <row r="2064" spans="2:8" s="207" customFormat="1" ht="15">
      <c r="B2064" s="209" t="s">
        <v>3221</v>
      </c>
      <c r="C2064" s="210">
        <v>23</v>
      </c>
      <c r="F2064" s="208"/>
      <c r="G2064" s="208"/>
      <c r="H2064" s="208"/>
    </row>
    <row r="2065" spans="2:8" s="207" customFormat="1" ht="15">
      <c r="B2065" s="209" t="s">
        <v>3222</v>
      </c>
      <c r="C2065" s="210">
        <v>9</v>
      </c>
      <c r="F2065" s="208"/>
      <c r="G2065" s="208"/>
      <c r="H2065" s="208"/>
    </row>
    <row r="2066" spans="2:8" s="207" customFormat="1" ht="15">
      <c r="B2066" s="209" t="s">
        <v>3223</v>
      </c>
      <c r="C2066" s="210">
        <v>11</v>
      </c>
      <c r="F2066" s="208"/>
      <c r="G2066" s="208"/>
      <c r="H2066" s="208"/>
    </row>
    <row r="2067" spans="2:8" s="207" customFormat="1" ht="15">
      <c r="B2067" s="209" t="s">
        <v>3224</v>
      </c>
      <c r="C2067" s="210">
        <v>7</v>
      </c>
      <c r="F2067" s="208"/>
      <c r="G2067" s="208"/>
      <c r="H2067" s="208"/>
    </row>
    <row r="2068" spans="2:8" s="207" customFormat="1" ht="15">
      <c r="B2068" s="209" t="s">
        <v>3225</v>
      </c>
      <c r="C2068" s="210">
        <v>7</v>
      </c>
      <c r="F2068" s="208"/>
      <c r="G2068" s="208"/>
      <c r="H2068" s="208"/>
    </row>
    <row r="2069" spans="2:8" s="207" customFormat="1" ht="15">
      <c r="B2069" s="209" t="s">
        <v>3226</v>
      </c>
      <c r="C2069" s="210">
        <v>3</v>
      </c>
      <c r="F2069" s="208"/>
      <c r="G2069" s="208"/>
      <c r="H2069" s="208"/>
    </row>
    <row r="2070" spans="2:8" s="207" customFormat="1" ht="15">
      <c r="B2070" s="209" t="s">
        <v>3227</v>
      </c>
      <c r="C2070" s="210">
        <v>8</v>
      </c>
      <c r="F2070" s="208"/>
      <c r="G2070" s="208"/>
      <c r="H2070" s="208"/>
    </row>
    <row r="2071" spans="2:8" s="207" customFormat="1" ht="15">
      <c r="B2071" s="209" t="s">
        <v>3228</v>
      </c>
      <c r="C2071" s="210">
        <v>9</v>
      </c>
      <c r="F2071" s="208"/>
      <c r="G2071" s="208"/>
      <c r="H2071" s="208"/>
    </row>
    <row r="2072" spans="2:8" s="207" customFormat="1" ht="15">
      <c r="B2072" s="209" t="s">
        <v>3229</v>
      </c>
      <c r="C2072" s="210">
        <v>2</v>
      </c>
      <c r="F2072" s="208"/>
      <c r="G2072" s="208"/>
      <c r="H2072" s="208"/>
    </row>
    <row r="2073" spans="2:8" s="207" customFormat="1" ht="15">
      <c r="B2073" s="209" t="s">
        <v>3230</v>
      </c>
      <c r="C2073" s="210">
        <v>19</v>
      </c>
      <c r="F2073" s="208"/>
      <c r="G2073" s="208"/>
      <c r="H2073" s="208"/>
    </row>
    <row r="2074" spans="2:8" s="207" customFormat="1" ht="15">
      <c r="B2074" s="209" t="s">
        <v>3231</v>
      </c>
      <c r="C2074" s="210">
        <v>10</v>
      </c>
      <c r="F2074" s="208"/>
      <c r="G2074" s="208"/>
      <c r="H2074" s="208"/>
    </row>
    <row r="2075" spans="2:8" s="207" customFormat="1" ht="15">
      <c r="B2075" s="209" t="s">
        <v>3232</v>
      </c>
      <c r="C2075" s="210">
        <v>20</v>
      </c>
      <c r="F2075" s="208"/>
      <c r="G2075" s="208"/>
      <c r="H2075" s="208"/>
    </row>
    <row r="2076" spans="2:8" s="207" customFormat="1" ht="15">
      <c r="B2076" s="209" t="s">
        <v>3233</v>
      </c>
      <c r="C2076" s="210">
        <v>9</v>
      </c>
      <c r="F2076" s="208"/>
      <c r="G2076" s="208"/>
      <c r="H2076" s="208"/>
    </row>
    <row r="2077" spans="2:8" s="207" customFormat="1" ht="15">
      <c r="B2077" s="209" t="s">
        <v>3234</v>
      </c>
      <c r="C2077" s="210">
        <v>15</v>
      </c>
      <c r="F2077" s="208"/>
      <c r="G2077" s="208"/>
      <c r="H2077" s="208"/>
    </row>
    <row r="2078" spans="2:8" s="207" customFormat="1" ht="15">
      <c r="B2078" s="209" t="s">
        <v>3235</v>
      </c>
      <c r="C2078" s="210">
        <v>9</v>
      </c>
      <c r="F2078" s="208"/>
      <c r="G2078" s="208"/>
      <c r="H2078" s="208"/>
    </row>
    <row r="2079" spans="2:8" s="207" customFormat="1" ht="15">
      <c r="B2079" s="209" t="s">
        <v>3236</v>
      </c>
      <c r="C2079" s="210">
        <v>13</v>
      </c>
      <c r="F2079" s="208"/>
      <c r="G2079" s="208"/>
      <c r="H2079" s="208"/>
    </row>
    <row r="2080" spans="2:8" s="207" customFormat="1" ht="15">
      <c r="B2080" s="209" t="s">
        <v>3237</v>
      </c>
      <c r="C2080" s="210">
        <v>10</v>
      </c>
      <c r="F2080" s="208"/>
      <c r="G2080" s="208"/>
      <c r="H2080" s="208"/>
    </row>
    <row r="2081" spans="2:8" s="207" customFormat="1" ht="15">
      <c r="B2081" s="209" t="s">
        <v>3238</v>
      </c>
      <c r="C2081" s="210">
        <v>7</v>
      </c>
      <c r="F2081" s="208"/>
      <c r="G2081" s="208"/>
      <c r="H2081" s="208"/>
    </row>
    <row r="2082" spans="2:8" s="207" customFormat="1" ht="15">
      <c r="B2082" s="209" t="s">
        <v>3239</v>
      </c>
      <c r="C2082" s="210">
        <v>7</v>
      </c>
      <c r="F2082" s="208"/>
      <c r="G2082" s="208"/>
      <c r="H2082" s="208"/>
    </row>
    <row r="2083" spans="2:8" s="207" customFormat="1" ht="15">
      <c r="B2083" s="209" t="s">
        <v>3240</v>
      </c>
      <c r="C2083" s="210">
        <v>2</v>
      </c>
      <c r="F2083" s="208"/>
      <c r="G2083" s="208"/>
      <c r="H2083" s="208"/>
    </row>
    <row r="2084" spans="2:8" s="207" customFormat="1" ht="15">
      <c r="B2084" s="209" t="s">
        <v>3241</v>
      </c>
      <c r="C2084" s="210">
        <v>16</v>
      </c>
      <c r="F2084" s="208"/>
      <c r="G2084" s="208"/>
      <c r="H2084" s="208"/>
    </row>
    <row r="2085" spans="2:8" s="207" customFormat="1" ht="15">
      <c r="B2085" s="209" t="s">
        <v>3242</v>
      </c>
      <c r="C2085" s="210">
        <v>34</v>
      </c>
      <c r="F2085" s="208"/>
      <c r="G2085" s="208"/>
      <c r="H2085" s="208"/>
    </row>
    <row r="2086" spans="2:8" s="207" customFormat="1" ht="15">
      <c r="B2086" s="209" t="s">
        <v>3243</v>
      </c>
      <c r="C2086" s="210">
        <v>13</v>
      </c>
      <c r="F2086" s="208"/>
      <c r="G2086" s="208"/>
      <c r="H2086" s="208"/>
    </row>
    <row r="2087" spans="2:8" s="207" customFormat="1" ht="15">
      <c r="B2087" s="209" t="s">
        <v>3244</v>
      </c>
      <c r="C2087" s="210">
        <v>10</v>
      </c>
      <c r="F2087" s="208"/>
      <c r="G2087" s="208"/>
      <c r="H2087" s="208"/>
    </row>
    <row r="2088" spans="2:8" s="207" customFormat="1" ht="15">
      <c r="B2088" s="209" t="s">
        <v>3245</v>
      </c>
      <c r="C2088" s="210">
        <v>20</v>
      </c>
      <c r="F2088" s="208"/>
      <c r="G2088" s="208"/>
      <c r="H2088" s="208"/>
    </row>
    <row r="2089" spans="2:8" s="207" customFormat="1" ht="15">
      <c r="B2089" s="209" t="s">
        <v>3246</v>
      </c>
      <c r="C2089" s="210">
        <v>13</v>
      </c>
      <c r="F2089" s="208"/>
      <c r="G2089" s="208"/>
      <c r="H2089" s="208"/>
    </row>
    <row r="2090" spans="2:8" s="207" customFormat="1" ht="15">
      <c r="B2090" s="209" t="s">
        <v>3247</v>
      </c>
      <c r="C2090" s="210">
        <v>13</v>
      </c>
      <c r="F2090" s="208"/>
      <c r="G2090" s="208"/>
      <c r="H2090" s="208"/>
    </row>
    <row r="2091" spans="2:8" s="207" customFormat="1" ht="15">
      <c r="B2091" s="209" t="s">
        <v>3248</v>
      </c>
      <c r="C2091" s="210">
        <v>8</v>
      </c>
      <c r="F2091" s="208"/>
      <c r="G2091" s="208"/>
      <c r="H2091" s="208"/>
    </row>
    <row r="2092" spans="2:8" s="207" customFormat="1" ht="15">
      <c r="B2092" s="209" t="s">
        <v>3249</v>
      </c>
      <c r="C2092" s="210">
        <v>10</v>
      </c>
      <c r="F2092" s="208"/>
      <c r="G2092" s="208"/>
      <c r="H2092" s="208"/>
    </row>
    <row r="2093" spans="2:8" s="207" customFormat="1" ht="15">
      <c r="B2093" s="209" t="s">
        <v>3250</v>
      </c>
      <c r="C2093" s="210">
        <v>1</v>
      </c>
      <c r="F2093" s="208"/>
      <c r="G2093" s="208"/>
      <c r="H2093" s="208"/>
    </row>
    <row r="2094" spans="2:8" s="207" customFormat="1" ht="15">
      <c r="B2094" s="209" t="s">
        <v>3251</v>
      </c>
      <c r="C2094" s="210">
        <v>9</v>
      </c>
      <c r="F2094" s="208"/>
      <c r="G2094" s="208"/>
      <c r="H2094" s="208"/>
    </row>
    <row r="2095" spans="2:8" s="207" customFormat="1" ht="15">
      <c r="B2095" s="209" t="s">
        <v>3252</v>
      </c>
      <c r="C2095" s="210">
        <v>13</v>
      </c>
      <c r="F2095" s="208"/>
      <c r="G2095" s="208"/>
      <c r="H2095" s="208"/>
    </row>
    <row r="2096" spans="2:8" s="207" customFormat="1" ht="15">
      <c r="B2096" s="209" t="s">
        <v>3253</v>
      </c>
      <c r="C2096" s="210">
        <v>16</v>
      </c>
      <c r="F2096" s="208"/>
      <c r="G2096" s="208"/>
      <c r="H2096" s="208"/>
    </row>
    <row r="2097" spans="2:8" s="207" customFormat="1" ht="15">
      <c r="B2097" s="209" t="s">
        <v>3254</v>
      </c>
      <c r="C2097" s="210">
        <v>14</v>
      </c>
      <c r="F2097" s="208"/>
      <c r="G2097" s="208"/>
      <c r="H2097" s="208"/>
    </row>
    <row r="2098" spans="2:8" s="207" customFormat="1" ht="15">
      <c r="B2098" s="209" t="s">
        <v>3255</v>
      </c>
      <c r="C2098" s="210">
        <v>10</v>
      </c>
      <c r="F2098" s="208"/>
      <c r="G2098" s="208"/>
      <c r="H2098" s="208"/>
    </row>
    <row r="2099" spans="2:8" s="207" customFormat="1" ht="15">
      <c r="B2099" s="209" t="s">
        <v>3256</v>
      </c>
      <c r="C2099" s="210">
        <v>11</v>
      </c>
      <c r="F2099" s="208"/>
      <c r="G2099" s="208"/>
      <c r="H2099" s="208"/>
    </row>
    <row r="2100" spans="2:8" s="207" customFormat="1" ht="15">
      <c r="B2100" s="209" t="s">
        <v>3257</v>
      </c>
      <c r="C2100" s="210">
        <v>9</v>
      </c>
      <c r="F2100" s="208"/>
      <c r="G2100" s="208"/>
      <c r="H2100" s="208"/>
    </row>
    <row r="2101" spans="2:8" s="207" customFormat="1" ht="15">
      <c r="B2101" s="209" t="s">
        <v>3258</v>
      </c>
      <c r="C2101" s="210">
        <v>9</v>
      </c>
      <c r="F2101" s="208"/>
      <c r="G2101" s="208"/>
      <c r="H2101" s="208"/>
    </row>
    <row r="2102" spans="2:8" s="207" customFormat="1" ht="15">
      <c r="B2102" s="209" t="s">
        <v>3259</v>
      </c>
      <c r="C2102" s="210">
        <v>8</v>
      </c>
      <c r="F2102" s="208"/>
      <c r="G2102" s="208"/>
      <c r="H2102" s="208"/>
    </row>
    <row r="2103" spans="2:8" s="207" customFormat="1" ht="15">
      <c r="B2103" s="209" t="s">
        <v>3260</v>
      </c>
      <c r="C2103" s="210">
        <v>22</v>
      </c>
      <c r="F2103" s="208"/>
      <c r="G2103" s="208"/>
      <c r="H2103" s="208"/>
    </row>
    <row r="2104" spans="2:8" s="207" customFormat="1" ht="15">
      <c r="B2104" s="209" t="s">
        <v>3261</v>
      </c>
      <c r="C2104" s="210">
        <v>4</v>
      </c>
      <c r="F2104" s="208"/>
      <c r="G2104" s="208"/>
      <c r="H2104" s="208"/>
    </row>
    <row r="2105" spans="2:8" s="207" customFormat="1" ht="15">
      <c r="B2105" s="209" t="s">
        <v>3262</v>
      </c>
      <c r="C2105" s="210">
        <v>8</v>
      </c>
      <c r="F2105" s="208"/>
      <c r="G2105" s="208"/>
      <c r="H2105" s="208"/>
    </row>
    <row r="2106" spans="2:8" s="207" customFormat="1" ht="15">
      <c r="B2106" s="209" t="s">
        <v>3263</v>
      </c>
      <c r="C2106" s="210">
        <v>28</v>
      </c>
      <c r="F2106" s="208"/>
      <c r="G2106" s="208"/>
      <c r="H2106" s="208"/>
    </row>
    <row r="2107" spans="2:8" s="207" customFormat="1" ht="15">
      <c r="B2107" s="209" t="s">
        <v>3264</v>
      </c>
      <c r="C2107" s="210">
        <v>21</v>
      </c>
      <c r="F2107" s="208"/>
      <c r="G2107" s="208"/>
      <c r="H2107" s="208"/>
    </row>
    <row r="2108" spans="2:8" s="207" customFormat="1" ht="15">
      <c r="B2108" s="209" t="s">
        <v>3265</v>
      </c>
      <c r="C2108" s="210">
        <v>16</v>
      </c>
      <c r="F2108" s="208"/>
      <c r="G2108" s="208"/>
      <c r="H2108" s="208"/>
    </row>
    <row r="2109" spans="2:8" s="207" customFormat="1" ht="15">
      <c r="B2109" s="209" t="s">
        <v>3266</v>
      </c>
      <c r="C2109" s="210">
        <v>16</v>
      </c>
      <c r="F2109" s="208"/>
      <c r="G2109" s="208"/>
      <c r="H2109" s="208"/>
    </row>
    <row r="2110" spans="2:8" s="207" customFormat="1" ht="15">
      <c r="B2110" s="209" t="s">
        <v>3267</v>
      </c>
      <c r="C2110" s="210">
        <v>4</v>
      </c>
      <c r="F2110" s="208"/>
      <c r="G2110" s="208"/>
      <c r="H2110" s="208"/>
    </row>
    <row r="2111" spans="2:8" s="207" customFormat="1" ht="15">
      <c r="B2111" s="209" t="s">
        <v>3268</v>
      </c>
      <c r="C2111" s="210">
        <v>2</v>
      </c>
      <c r="F2111" s="208"/>
      <c r="G2111" s="208"/>
      <c r="H2111" s="208"/>
    </row>
    <row r="2112" spans="2:8" s="207" customFormat="1" ht="15">
      <c r="B2112" s="209" t="s">
        <v>3269</v>
      </c>
      <c r="C2112" s="210">
        <v>2</v>
      </c>
      <c r="F2112" s="208"/>
      <c r="G2112" s="208"/>
      <c r="H2112" s="208"/>
    </row>
    <row r="2113" spans="2:8" s="207" customFormat="1" ht="15">
      <c r="B2113" s="209" t="s">
        <v>3270</v>
      </c>
      <c r="C2113" s="210">
        <v>4</v>
      </c>
      <c r="F2113" s="208"/>
      <c r="G2113" s="208"/>
      <c r="H2113" s="208"/>
    </row>
    <row r="2114" spans="2:8" s="207" customFormat="1" ht="15">
      <c r="B2114" s="209" t="s">
        <v>3271</v>
      </c>
      <c r="C2114" s="210">
        <v>2</v>
      </c>
      <c r="F2114" s="208"/>
      <c r="G2114" s="208"/>
      <c r="H2114" s="208"/>
    </row>
    <row r="2115" spans="2:8" s="207" customFormat="1" ht="15">
      <c r="B2115" s="209" t="s">
        <v>3272</v>
      </c>
      <c r="C2115" s="210">
        <v>20</v>
      </c>
      <c r="F2115" s="208"/>
      <c r="G2115" s="208"/>
      <c r="H2115" s="208"/>
    </row>
    <row r="2116" spans="2:8" s="207" customFormat="1" ht="15">
      <c r="B2116" s="209" t="s">
        <v>3273</v>
      </c>
      <c r="C2116" s="210">
        <v>6</v>
      </c>
      <c r="F2116" s="208"/>
      <c r="G2116" s="208"/>
      <c r="H2116" s="208"/>
    </row>
    <row r="2117" spans="2:8" s="207" customFormat="1" ht="15">
      <c r="B2117" s="209" t="s">
        <v>3274</v>
      </c>
      <c r="C2117" s="210">
        <v>23</v>
      </c>
      <c r="F2117" s="208"/>
      <c r="G2117" s="208"/>
      <c r="H2117" s="208"/>
    </row>
    <row r="2118" spans="2:8" s="207" customFormat="1" ht="15">
      <c r="B2118" s="209" t="s">
        <v>3275</v>
      </c>
      <c r="C2118" s="210">
        <v>25</v>
      </c>
      <c r="F2118" s="208"/>
      <c r="G2118" s="208"/>
      <c r="H2118" s="208"/>
    </row>
    <row r="2119" spans="2:8" s="207" customFormat="1" ht="15">
      <c r="B2119" s="209" t="s">
        <v>3276</v>
      </c>
      <c r="C2119" s="210">
        <v>19</v>
      </c>
      <c r="F2119" s="208"/>
      <c r="G2119" s="208"/>
      <c r="H2119" s="208"/>
    </row>
    <row r="2120" spans="2:8" s="207" customFormat="1" ht="15">
      <c r="B2120" s="209" t="s">
        <v>3277</v>
      </c>
      <c r="C2120" s="210">
        <v>3</v>
      </c>
      <c r="F2120" s="208"/>
      <c r="G2120" s="208"/>
      <c r="H2120" s="208"/>
    </row>
    <row r="2121" spans="2:8" s="207" customFormat="1" ht="15">
      <c r="B2121" s="209" t="s">
        <v>3278</v>
      </c>
      <c r="C2121" s="210">
        <v>18</v>
      </c>
      <c r="F2121" s="208"/>
      <c r="G2121" s="208"/>
      <c r="H2121" s="208"/>
    </row>
    <row r="2122" spans="2:8" s="207" customFormat="1" ht="15">
      <c r="B2122" s="209" t="s">
        <v>3279</v>
      </c>
      <c r="C2122" s="210">
        <v>8</v>
      </c>
      <c r="F2122" s="208"/>
      <c r="G2122" s="208"/>
      <c r="H2122" s="208"/>
    </row>
    <row r="2123" spans="2:8" s="207" customFormat="1" ht="15">
      <c r="B2123" s="209" t="s">
        <v>3280</v>
      </c>
      <c r="C2123" s="210">
        <v>17</v>
      </c>
      <c r="F2123" s="208"/>
      <c r="G2123" s="208"/>
      <c r="H2123" s="208"/>
    </row>
    <row r="2124" spans="2:8" s="207" customFormat="1" ht="15">
      <c r="B2124" s="209" t="s">
        <v>3281</v>
      </c>
      <c r="C2124" s="210">
        <v>14</v>
      </c>
      <c r="F2124" s="208"/>
      <c r="G2124" s="208"/>
      <c r="H2124" s="208"/>
    </row>
    <row r="2125" spans="2:8" s="207" customFormat="1" ht="15">
      <c r="B2125" s="209" t="s">
        <v>3282</v>
      </c>
      <c r="C2125" s="210">
        <v>7</v>
      </c>
      <c r="F2125" s="208"/>
      <c r="G2125" s="208"/>
      <c r="H2125" s="208"/>
    </row>
    <row r="2126" spans="2:8" s="207" customFormat="1" ht="15">
      <c r="B2126" s="209" t="s">
        <v>3283</v>
      </c>
      <c r="C2126" s="210">
        <v>17</v>
      </c>
      <c r="F2126" s="208"/>
      <c r="G2126" s="208"/>
      <c r="H2126" s="208"/>
    </row>
    <row r="2127" spans="2:8" s="207" customFormat="1" ht="15">
      <c r="B2127" s="209" t="s">
        <v>3284</v>
      </c>
      <c r="C2127" s="210">
        <v>15</v>
      </c>
      <c r="F2127" s="208"/>
      <c r="G2127" s="208"/>
      <c r="H2127" s="208"/>
    </row>
    <row r="2128" spans="2:8" s="207" customFormat="1" ht="15">
      <c r="B2128" s="209" t="s">
        <v>3285</v>
      </c>
      <c r="C2128" s="210">
        <v>28</v>
      </c>
      <c r="F2128" s="208"/>
      <c r="G2128" s="208"/>
      <c r="H2128" s="208"/>
    </row>
    <row r="2129" spans="2:8" s="207" customFormat="1" ht="15">
      <c r="B2129" s="209" t="s">
        <v>3286</v>
      </c>
      <c r="C2129" s="210">
        <v>4</v>
      </c>
      <c r="F2129" s="208"/>
      <c r="G2129" s="208"/>
      <c r="H2129" s="208"/>
    </row>
    <row r="2130" spans="2:8" s="207" customFormat="1" ht="15">
      <c r="B2130" s="209" t="s">
        <v>3287</v>
      </c>
      <c r="C2130" s="210">
        <v>11</v>
      </c>
      <c r="F2130" s="208"/>
      <c r="G2130" s="208"/>
      <c r="H2130" s="208"/>
    </row>
    <row r="2131" spans="2:8" s="207" customFormat="1" ht="15">
      <c r="B2131" s="209" t="s">
        <v>3288</v>
      </c>
      <c r="C2131" s="210">
        <v>16</v>
      </c>
      <c r="F2131" s="208"/>
      <c r="G2131" s="208"/>
      <c r="H2131" s="208"/>
    </row>
    <row r="2132" spans="2:8" s="207" customFormat="1" ht="15">
      <c r="B2132" s="209" t="s">
        <v>3289</v>
      </c>
      <c r="C2132" s="210">
        <v>6</v>
      </c>
      <c r="F2132" s="208"/>
      <c r="G2132" s="208"/>
      <c r="H2132" s="208"/>
    </row>
    <row r="2133" spans="2:8" s="207" customFormat="1" ht="15">
      <c r="B2133" s="209" t="s">
        <v>3290</v>
      </c>
      <c r="C2133" s="210">
        <v>9</v>
      </c>
      <c r="F2133" s="208"/>
      <c r="G2133" s="208"/>
      <c r="H2133" s="208"/>
    </row>
    <row r="2134" spans="2:8" s="207" customFormat="1" ht="15">
      <c r="B2134" s="209" t="s">
        <v>3291</v>
      </c>
      <c r="C2134" s="210">
        <v>7</v>
      </c>
      <c r="F2134" s="208"/>
      <c r="G2134" s="208"/>
      <c r="H2134" s="208"/>
    </row>
    <row r="2135" spans="2:8" s="207" customFormat="1" ht="15">
      <c r="B2135" s="209" t="s">
        <v>3292</v>
      </c>
      <c r="C2135" s="210">
        <v>6</v>
      </c>
      <c r="F2135" s="208"/>
      <c r="G2135" s="208"/>
      <c r="H2135" s="208"/>
    </row>
    <row r="2136" spans="2:8" s="207" customFormat="1" ht="15">
      <c r="B2136" s="209" t="s">
        <v>3293</v>
      </c>
      <c r="C2136" s="210">
        <v>29</v>
      </c>
      <c r="F2136" s="208"/>
      <c r="G2136" s="208"/>
      <c r="H2136" s="208"/>
    </row>
    <row r="2137" spans="2:8" s="207" customFormat="1" ht="15">
      <c r="B2137" s="209" t="s">
        <v>3294</v>
      </c>
      <c r="C2137" s="210">
        <v>22</v>
      </c>
      <c r="F2137" s="208"/>
      <c r="G2137" s="208"/>
      <c r="H2137" s="208"/>
    </row>
    <row r="2138" spans="2:8" s="207" customFormat="1" ht="15">
      <c r="B2138" s="209" t="s">
        <v>3295</v>
      </c>
      <c r="C2138" s="210">
        <v>6</v>
      </c>
      <c r="F2138" s="208"/>
      <c r="G2138" s="208"/>
      <c r="H2138" s="208"/>
    </row>
    <row r="2139" spans="2:8" s="207" customFormat="1" ht="15">
      <c r="B2139" s="209" t="s">
        <v>3296</v>
      </c>
      <c r="C2139" s="210">
        <v>2</v>
      </c>
      <c r="F2139" s="208"/>
      <c r="G2139" s="208"/>
      <c r="H2139" s="208"/>
    </row>
    <row r="2140" spans="2:8" s="207" customFormat="1" ht="15">
      <c r="B2140" s="209" t="s">
        <v>3297</v>
      </c>
      <c r="C2140" s="210">
        <v>20</v>
      </c>
      <c r="F2140" s="208"/>
      <c r="G2140" s="208"/>
      <c r="H2140" s="208"/>
    </row>
    <row r="2141" spans="2:8" s="207" customFormat="1" ht="15">
      <c r="B2141" s="209" t="s">
        <v>3298</v>
      </c>
      <c r="C2141" s="210">
        <v>8</v>
      </c>
      <c r="F2141" s="208"/>
      <c r="G2141" s="208"/>
      <c r="H2141" s="208"/>
    </row>
    <row r="2142" spans="2:8" s="207" customFormat="1" ht="15">
      <c r="B2142" s="209" t="s">
        <v>3299</v>
      </c>
      <c r="C2142" s="210">
        <v>10</v>
      </c>
      <c r="F2142" s="208"/>
      <c r="G2142" s="208"/>
      <c r="H2142" s="208"/>
    </row>
    <row r="2143" spans="2:8" s="207" customFormat="1" ht="15">
      <c r="B2143" s="209" t="s">
        <v>3300</v>
      </c>
      <c r="C2143" s="210">
        <v>11</v>
      </c>
      <c r="F2143" s="208"/>
      <c r="G2143" s="208"/>
      <c r="H2143" s="208"/>
    </row>
    <row r="2144" spans="2:8" s="207" customFormat="1" ht="15">
      <c r="B2144" s="209" t="s">
        <v>3301</v>
      </c>
      <c r="C2144" s="210">
        <v>3</v>
      </c>
      <c r="F2144" s="208"/>
      <c r="G2144" s="208"/>
      <c r="H2144" s="208"/>
    </row>
    <row r="2145" spans="2:8" s="207" customFormat="1" ht="15">
      <c r="B2145" s="209" t="s">
        <v>3302</v>
      </c>
      <c r="C2145" s="210">
        <v>5</v>
      </c>
      <c r="F2145" s="208"/>
      <c r="G2145" s="208"/>
      <c r="H2145" s="208"/>
    </row>
    <row r="2146" spans="2:8" s="207" customFormat="1" ht="15">
      <c r="B2146" s="209" t="s">
        <v>3303</v>
      </c>
      <c r="C2146" s="210">
        <v>30</v>
      </c>
      <c r="F2146" s="208"/>
      <c r="G2146" s="208"/>
      <c r="H2146" s="208"/>
    </row>
    <row r="2147" spans="2:8" s="207" customFormat="1" ht="15">
      <c r="B2147" s="209" t="s">
        <v>3304</v>
      </c>
      <c r="C2147" s="210">
        <v>5</v>
      </c>
      <c r="F2147" s="208"/>
      <c r="G2147" s="208"/>
      <c r="H2147" s="208"/>
    </row>
    <row r="2148" spans="2:8" s="207" customFormat="1" ht="15">
      <c r="B2148" s="209" t="s">
        <v>3305</v>
      </c>
      <c r="C2148" s="210">
        <v>2</v>
      </c>
      <c r="F2148" s="208"/>
      <c r="G2148" s="208"/>
      <c r="H2148" s="208"/>
    </row>
    <row r="2149" spans="2:8" s="207" customFormat="1" ht="15">
      <c r="B2149" s="209" t="s">
        <v>3306</v>
      </c>
      <c r="C2149" s="210">
        <v>2</v>
      </c>
      <c r="F2149" s="208"/>
      <c r="G2149" s="208"/>
      <c r="H2149" s="208"/>
    </row>
    <row r="2150" spans="2:8" s="207" customFormat="1" ht="15">
      <c r="B2150" s="209" t="s">
        <v>3307</v>
      </c>
      <c r="C2150" s="210">
        <v>18</v>
      </c>
      <c r="F2150" s="208"/>
      <c r="G2150" s="208"/>
      <c r="H2150" s="208"/>
    </row>
    <row r="2151" spans="2:8" s="207" customFormat="1" ht="15">
      <c r="B2151" s="209" t="s">
        <v>3308</v>
      </c>
      <c r="C2151" s="210">
        <v>3</v>
      </c>
      <c r="F2151" s="208"/>
      <c r="G2151" s="208"/>
      <c r="H2151" s="208"/>
    </row>
    <row r="2152" spans="2:8" s="207" customFormat="1" ht="15">
      <c r="B2152" s="209" t="s">
        <v>3309</v>
      </c>
      <c r="C2152" s="210">
        <v>4</v>
      </c>
      <c r="F2152" s="208"/>
      <c r="G2152" s="208"/>
      <c r="H2152" s="208"/>
    </row>
    <row r="2153" spans="2:8" s="207" customFormat="1" ht="15">
      <c r="B2153" s="209" t="s">
        <v>3310</v>
      </c>
      <c r="C2153" s="210">
        <v>5</v>
      </c>
      <c r="F2153" s="208"/>
      <c r="G2153" s="208"/>
      <c r="H2153" s="208"/>
    </row>
    <row r="2154" spans="2:8" s="207" customFormat="1" ht="15">
      <c r="B2154" s="209" t="s">
        <v>3311</v>
      </c>
      <c r="C2154" s="210">
        <v>23</v>
      </c>
      <c r="F2154" s="208"/>
      <c r="G2154" s="208"/>
      <c r="H2154" s="208"/>
    </row>
    <row r="2155" spans="2:8" s="207" customFormat="1" ht="15">
      <c r="B2155" s="209" t="s">
        <v>3312</v>
      </c>
      <c r="C2155" s="210">
        <v>13</v>
      </c>
      <c r="F2155" s="208"/>
      <c r="G2155" s="208"/>
      <c r="H2155" s="208"/>
    </row>
    <row r="2156" spans="2:8" s="207" customFormat="1" ht="15">
      <c r="B2156" s="209" t="s">
        <v>3313</v>
      </c>
      <c r="C2156" s="210">
        <v>13</v>
      </c>
      <c r="F2156" s="208"/>
      <c r="G2156" s="208"/>
      <c r="H2156" s="208"/>
    </row>
    <row r="2157" spans="2:8" s="207" customFormat="1" ht="15">
      <c r="B2157" s="209" t="s">
        <v>3314</v>
      </c>
      <c r="C2157" s="210">
        <v>2</v>
      </c>
      <c r="F2157" s="208"/>
      <c r="G2157" s="208"/>
      <c r="H2157" s="208"/>
    </row>
    <row r="2158" spans="2:8" s="207" customFormat="1" ht="15">
      <c r="B2158" s="209" t="s">
        <v>3315</v>
      </c>
      <c r="C2158" s="210">
        <v>5</v>
      </c>
      <c r="F2158" s="208"/>
      <c r="G2158" s="208"/>
      <c r="H2158" s="208"/>
    </row>
    <row r="2159" spans="2:8" s="207" customFormat="1" ht="15">
      <c r="B2159" s="209" t="s">
        <v>3316</v>
      </c>
      <c r="C2159" s="210">
        <v>1</v>
      </c>
      <c r="F2159" s="208"/>
      <c r="G2159" s="208"/>
      <c r="H2159" s="208"/>
    </row>
    <row r="2160" spans="2:8" s="207" customFormat="1" ht="15">
      <c r="B2160" s="209" t="s">
        <v>3317</v>
      </c>
      <c r="C2160" s="210">
        <v>11</v>
      </c>
      <c r="F2160" s="208"/>
      <c r="G2160" s="208"/>
      <c r="H2160" s="208"/>
    </row>
    <row r="2161" spans="2:8" s="207" customFormat="1" ht="15">
      <c r="B2161" s="209" t="s">
        <v>3318</v>
      </c>
      <c r="C2161" s="210">
        <v>8</v>
      </c>
      <c r="F2161" s="208"/>
      <c r="G2161" s="208"/>
      <c r="H2161" s="208"/>
    </row>
    <row r="2162" spans="2:8" s="207" customFormat="1" ht="15">
      <c r="B2162" s="209" t="s">
        <v>3319</v>
      </c>
      <c r="C2162" s="210">
        <v>9</v>
      </c>
      <c r="F2162" s="208"/>
      <c r="G2162" s="208"/>
      <c r="H2162" s="208"/>
    </row>
    <row r="2163" spans="2:8" s="207" customFormat="1" ht="15">
      <c r="B2163" s="209" t="s">
        <v>3320</v>
      </c>
      <c r="C2163" s="210">
        <v>9</v>
      </c>
      <c r="F2163" s="208"/>
      <c r="G2163" s="208"/>
      <c r="H2163" s="208"/>
    </row>
    <row r="2164" spans="2:8" s="207" customFormat="1" ht="15">
      <c r="B2164" s="209" t="s">
        <v>3321</v>
      </c>
      <c r="C2164" s="210">
        <v>8</v>
      </c>
      <c r="F2164" s="208"/>
      <c r="G2164" s="208"/>
      <c r="H2164" s="208"/>
    </row>
    <row r="2165" spans="2:8" s="207" customFormat="1" ht="15">
      <c r="B2165" s="209" t="s">
        <v>3322</v>
      </c>
      <c r="C2165" s="210">
        <v>8</v>
      </c>
      <c r="F2165" s="208"/>
      <c r="G2165" s="208"/>
      <c r="H2165" s="208"/>
    </row>
    <row r="2166" spans="2:8" s="207" customFormat="1" ht="15">
      <c r="B2166" s="209" t="s">
        <v>3323</v>
      </c>
      <c r="C2166" s="210">
        <v>20</v>
      </c>
      <c r="F2166" s="208"/>
      <c r="G2166" s="208"/>
      <c r="H2166" s="208"/>
    </row>
    <row r="2167" spans="2:8" s="207" customFormat="1" ht="15">
      <c r="B2167" s="209" t="s">
        <v>3324</v>
      </c>
      <c r="C2167" s="210">
        <v>1</v>
      </c>
      <c r="F2167" s="208"/>
      <c r="G2167" s="208"/>
      <c r="H2167" s="208"/>
    </row>
    <row r="2168" spans="2:8" s="207" customFormat="1" ht="15">
      <c r="B2168" s="209" t="s">
        <v>3325</v>
      </c>
      <c r="C2168" s="210">
        <v>8</v>
      </c>
      <c r="F2168" s="208"/>
      <c r="G2168" s="208"/>
      <c r="H2168" s="208"/>
    </row>
    <row r="2169" spans="2:8" s="207" customFormat="1" ht="15">
      <c r="B2169" s="209" t="s">
        <v>3326</v>
      </c>
      <c r="C2169" s="210">
        <v>12</v>
      </c>
      <c r="F2169" s="208"/>
      <c r="G2169" s="208"/>
      <c r="H2169" s="208"/>
    </row>
    <row r="2170" spans="2:8" s="207" customFormat="1" ht="15">
      <c r="B2170" s="209" t="s">
        <v>3327</v>
      </c>
      <c r="C2170" s="210">
        <v>12</v>
      </c>
      <c r="F2170" s="208"/>
      <c r="G2170" s="208"/>
      <c r="H2170" s="208"/>
    </row>
    <row r="2171" spans="2:8" s="207" customFormat="1" ht="15">
      <c r="B2171" s="209" t="s">
        <v>3328</v>
      </c>
      <c r="C2171" s="210">
        <v>12</v>
      </c>
      <c r="F2171" s="208"/>
      <c r="G2171" s="208"/>
      <c r="H2171" s="208"/>
    </row>
    <row r="2172" spans="2:8" s="207" customFormat="1" ht="15">
      <c r="B2172" s="209" t="s">
        <v>3329</v>
      </c>
      <c r="C2172" s="210">
        <v>12</v>
      </c>
      <c r="F2172" s="208"/>
      <c r="G2172" s="208"/>
      <c r="H2172" s="208"/>
    </row>
    <row r="2173" spans="2:8" s="207" customFormat="1" ht="15">
      <c r="B2173" s="209" t="s">
        <v>3330</v>
      </c>
      <c r="C2173" s="210">
        <v>5</v>
      </c>
      <c r="F2173" s="208"/>
      <c r="G2173" s="208"/>
      <c r="H2173" s="208"/>
    </row>
    <row r="2174" spans="2:8" s="207" customFormat="1" ht="15">
      <c r="B2174" s="209" t="s">
        <v>3331</v>
      </c>
      <c r="C2174" s="210">
        <v>26</v>
      </c>
      <c r="F2174" s="208"/>
      <c r="G2174" s="208"/>
      <c r="H2174" s="208"/>
    </row>
    <row r="2175" spans="2:8" s="207" customFormat="1" ht="15">
      <c r="B2175" s="209" t="s">
        <v>3332</v>
      </c>
      <c r="C2175" s="210">
        <v>21</v>
      </c>
      <c r="F2175" s="208"/>
      <c r="G2175" s="208"/>
      <c r="H2175" s="208"/>
    </row>
    <row r="2176" spans="2:8" s="207" customFormat="1" ht="15">
      <c r="B2176" s="209" t="s">
        <v>3333</v>
      </c>
      <c r="C2176" s="210">
        <v>7</v>
      </c>
      <c r="F2176" s="208"/>
      <c r="G2176" s="208"/>
      <c r="H2176" s="208"/>
    </row>
    <row r="2177" spans="2:8" s="207" customFormat="1" ht="15">
      <c r="B2177" s="209" t="s">
        <v>3334</v>
      </c>
      <c r="C2177" s="210">
        <v>7</v>
      </c>
      <c r="F2177" s="208"/>
      <c r="G2177" s="208"/>
      <c r="H2177" s="208"/>
    </row>
    <row r="2178" spans="2:8" s="207" customFormat="1" ht="15">
      <c r="B2178" s="209" t="s">
        <v>3335</v>
      </c>
      <c r="C2178" s="210">
        <v>21</v>
      </c>
      <c r="F2178" s="208"/>
      <c r="G2178" s="208"/>
      <c r="H2178" s="208"/>
    </row>
    <row r="2179" spans="2:8" s="207" customFormat="1" ht="15">
      <c r="B2179" s="209" t="s">
        <v>3336</v>
      </c>
      <c r="C2179" s="210">
        <v>8</v>
      </c>
      <c r="F2179" s="208"/>
      <c r="G2179" s="208"/>
      <c r="H2179" s="208"/>
    </row>
    <row r="2180" spans="2:8" s="207" customFormat="1" ht="15">
      <c r="B2180" s="209" t="s">
        <v>3337</v>
      </c>
      <c r="C2180" s="210">
        <v>10</v>
      </c>
      <c r="F2180" s="208"/>
      <c r="G2180" s="208"/>
      <c r="H2180" s="208"/>
    </row>
    <row r="2181" spans="2:8" s="207" customFormat="1" ht="15">
      <c r="B2181" s="209" t="s">
        <v>3338</v>
      </c>
      <c r="C2181" s="210">
        <v>2</v>
      </c>
      <c r="F2181" s="208"/>
      <c r="G2181" s="208"/>
      <c r="H2181" s="208"/>
    </row>
    <row r="2182" spans="2:8" s="207" customFormat="1" ht="15">
      <c r="B2182" s="209" t="s">
        <v>3339</v>
      </c>
      <c r="C2182" s="210">
        <v>6</v>
      </c>
      <c r="F2182" s="208"/>
      <c r="G2182" s="208"/>
      <c r="H2182" s="208"/>
    </row>
    <row r="2183" spans="2:8" s="207" customFormat="1" ht="15">
      <c r="B2183" s="209" t="s">
        <v>3340</v>
      </c>
      <c r="C2183" s="210">
        <v>2</v>
      </c>
      <c r="F2183" s="208"/>
      <c r="G2183" s="208"/>
      <c r="H2183" s="208"/>
    </row>
    <row r="2184" spans="2:8" s="207" customFormat="1" ht="15">
      <c r="B2184" s="209" t="s">
        <v>3341</v>
      </c>
      <c r="C2184" s="210">
        <v>14</v>
      </c>
      <c r="F2184" s="208"/>
      <c r="G2184" s="208"/>
      <c r="H2184" s="208"/>
    </row>
    <row r="2185" spans="2:8" s="207" customFormat="1" ht="15">
      <c r="B2185" s="209" t="s">
        <v>3342</v>
      </c>
      <c r="C2185" s="210">
        <v>3</v>
      </c>
      <c r="F2185" s="208"/>
      <c r="G2185" s="208"/>
      <c r="H2185" s="208"/>
    </row>
    <row r="2186" spans="2:8" s="207" customFormat="1" ht="15">
      <c r="B2186" s="209" t="s">
        <v>3343</v>
      </c>
      <c r="C2186" s="210">
        <v>7</v>
      </c>
      <c r="F2186" s="208"/>
      <c r="G2186" s="208"/>
      <c r="H2186" s="208"/>
    </row>
    <row r="2187" spans="2:8" s="207" customFormat="1" ht="15">
      <c r="B2187" s="209" t="s">
        <v>3344</v>
      </c>
      <c r="C2187" s="210">
        <v>14</v>
      </c>
      <c r="F2187" s="208"/>
      <c r="G2187" s="208"/>
      <c r="H2187" s="208"/>
    </row>
    <row r="2188" spans="2:8" s="207" customFormat="1" ht="15">
      <c r="B2188" s="209" t="s">
        <v>3345</v>
      </c>
      <c r="C2188" s="210">
        <v>21</v>
      </c>
      <c r="F2188" s="208"/>
      <c r="G2188" s="208"/>
      <c r="H2188" s="208"/>
    </row>
    <row r="2189" spans="2:8" s="207" customFormat="1" ht="15">
      <c r="B2189" s="209" t="s">
        <v>3346</v>
      </c>
      <c r="C2189" s="210">
        <v>3</v>
      </c>
      <c r="F2189" s="208"/>
      <c r="G2189" s="208"/>
      <c r="H2189" s="208"/>
    </row>
    <row r="2190" spans="2:8" s="207" customFormat="1" ht="15">
      <c r="B2190" s="209" t="s">
        <v>3347</v>
      </c>
      <c r="C2190" s="210">
        <v>7</v>
      </c>
      <c r="F2190" s="208"/>
      <c r="G2190" s="208"/>
      <c r="H2190" s="208"/>
    </row>
    <row r="2191" spans="2:8" s="207" customFormat="1" ht="15">
      <c r="B2191" s="209" t="s">
        <v>3348</v>
      </c>
      <c r="C2191" s="210">
        <v>9</v>
      </c>
      <c r="F2191" s="208"/>
      <c r="G2191" s="208"/>
      <c r="H2191" s="208"/>
    </row>
    <row r="2192" spans="2:8" s="207" customFormat="1" ht="15">
      <c r="B2192" s="209" t="s">
        <v>3349</v>
      </c>
      <c r="C2192" s="210">
        <v>8</v>
      </c>
      <c r="F2192" s="208"/>
      <c r="G2192" s="208"/>
      <c r="H2192" s="208"/>
    </row>
    <row r="2193" spans="2:8" s="207" customFormat="1" ht="15">
      <c r="B2193" s="209" t="s">
        <v>3350</v>
      </c>
      <c r="C2193" s="210">
        <v>1</v>
      </c>
      <c r="F2193" s="208"/>
      <c r="G2193" s="208"/>
      <c r="H2193" s="208"/>
    </row>
    <row r="2194" spans="2:8" s="207" customFormat="1" ht="15">
      <c r="B2194" s="209" t="s">
        <v>3351</v>
      </c>
      <c r="C2194" s="210">
        <v>16</v>
      </c>
      <c r="F2194" s="208"/>
      <c r="G2194" s="208"/>
      <c r="H2194" s="208"/>
    </row>
    <row r="2195" spans="2:8" s="207" customFormat="1" ht="15">
      <c r="B2195" s="209" t="s">
        <v>3352</v>
      </c>
      <c r="C2195" s="210">
        <v>16</v>
      </c>
      <c r="F2195" s="208"/>
      <c r="G2195" s="208"/>
      <c r="H2195" s="208"/>
    </row>
    <row r="2196" spans="2:8" s="207" customFormat="1" ht="15">
      <c r="B2196" s="209" t="s">
        <v>3353</v>
      </c>
      <c r="C2196" s="210">
        <v>6</v>
      </c>
      <c r="F2196" s="208"/>
      <c r="G2196" s="208"/>
      <c r="H2196" s="208"/>
    </row>
    <row r="2197" spans="2:8" s="207" customFormat="1" ht="15">
      <c r="B2197" s="209" t="s">
        <v>3354</v>
      </c>
      <c r="C2197" s="210">
        <v>1</v>
      </c>
      <c r="F2197" s="208"/>
      <c r="G2197" s="208"/>
      <c r="H2197" s="208"/>
    </row>
    <row r="2198" spans="2:8" s="207" customFormat="1" ht="15">
      <c r="B2198" s="209" t="s">
        <v>3355</v>
      </c>
      <c r="C2198" s="210">
        <v>6</v>
      </c>
      <c r="F2198" s="208"/>
      <c r="G2198" s="208"/>
      <c r="H2198" s="208"/>
    </row>
    <row r="2199" spans="2:8" s="207" customFormat="1" ht="15">
      <c r="B2199" s="209" t="s">
        <v>3356</v>
      </c>
      <c r="C2199" s="210">
        <v>14</v>
      </c>
      <c r="F2199" s="208"/>
      <c r="G2199" s="208"/>
      <c r="H2199" s="208"/>
    </row>
    <row r="2200" spans="2:8" s="207" customFormat="1" ht="15">
      <c r="B2200" s="209" t="s">
        <v>3357</v>
      </c>
      <c r="C2200" s="210">
        <v>2</v>
      </c>
      <c r="F2200" s="208"/>
      <c r="G2200" s="208"/>
      <c r="H2200" s="208"/>
    </row>
    <row r="2201" spans="2:8" s="207" customFormat="1" ht="15">
      <c r="B2201" s="209" t="s">
        <v>3358</v>
      </c>
      <c r="C2201" s="210">
        <v>10</v>
      </c>
      <c r="F2201" s="208"/>
      <c r="G2201" s="208"/>
      <c r="H2201" s="208"/>
    </row>
    <row r="2202" spans="2:8" s="207" customFormat="1" ht="15">
      <c r="B2202" s="209" t="s">
        <v>3359</v>
      </c>
      <c r="C2202" s="210">
        <v>5</v>
      </c>
      <c r="F2202" s="208"/>
      <c r="G2202" s="208"/>
      <c r="H2202" s="208"/>
    </row>
    <row r="2203" spans="2:8" s="207" customFormat="1" ht="15">
      <c r="B2203" s="209" t="s">
        <v>3360</v>
      </c>
      <c r="C2203" s="210">
        <v>26</v>
      </c>
      <c r="F2203" s="208"/>
      <c r="G2203" s="208"/>
      <c r="H2203" s="208"/>
    </row>
    <row r="2204" spans="2:8" s="207" customFormat="1" ht="15">
      <c r="B2204" s="209" t="s">
        <v>3361</v>
      </c>
      <c r="C2204" s="210">
        <v>5</v>
      </c>
      <c r="F2204" s="208"/>
      <c r="G2204" s="208"/>
      <c r="H2204" s="208"/>
    </row>
    <row r="2205" spans="2:8" s="207" customFormat="1" ht="15">
      <c r="B2205" s="209" t="s">
        <v>3362</v>
      </c>
      <c r="C2205" s="210">
        <v>11</v>
      </c>
      <c r="F2205" s="208"/>
      <c r="G2205" s="208"/>
      <c r="H2205" s="208"/>
    </row>
    <row r="2206" spans="2:8" s="207" customFormat="1" ht="15">
      <c r="B2206" s="209" t="s">
        <v>3363</v>
      </c>
      <c r="C2206" s="210">
        <v>3</v>
      </c>
      <c r="F2206" s="208"/>
      <c r="G2206" s="208"/>
      <c r="H2206" s="208"/>
    </row>
    <row r="2207" spans="2:8" s="207" customFormat="1" ht="15">
      <c r="B2207" s="209" t="s">
        <v>3364</v>
      </c>
      <c r="C2207" s="210">
        <v>12</v>
      </c>
      <c r="F2207" s="208"/>
      <c r="G2207" s="208"/>
      <c r="H2207" s="208"/>
    </row>
    <row r="2208" spans="2:8" s="207" customFormat="1" ht="15">
      <c r="B2208" s="209" t="s">
        <v>3365</v>
      </c>
      <c r="C2208" s="210">
        <v>2</v>
      </c>
      <c r="F2208" s="208"/>
      <c r="G2208" s="208"/>
      <c r="H2208" s="208"/>
    </row>
    <row r="2209" spans="2:8" s="207" customFormat="1" ht="15">
      <c r="B2209" s="209" t="s">
        <v>3366</v>
      </c>
      <c r="C2209" s="210">
        <v>1</v>
      </c>
      <c r="F2209" s="208"/>
      <c r="G2209" s="208"/>
      <c r="H2209" s="208"/>
    </row>
    <row r="2210" spans="2:8" s="207" customFormat="1" ht="15">
      <c r="B2210" s="209" t="s">
        <v>3367</v>
      </c>
      <c r="C2210" s="210">
        <v>6</v>
      </c>
      <c r="F2210" s="208"/>
      <c r="G2210" s="208"/>
      <c r="H2210" s="208"/>
    </row>
    <row r="2211" spans="2:8" s="207" customFormat="1" ht="15">
      <c r="B2211" s="209" t="s">
        <v>3368</v>
      </c>
      <c r="C2211" s="210">
        <v>7</v>
      </c>
      <c r="F2211" s="208"/>
      <c r="G2211" s="208"/>
      <c r="H2211" s="208"/>
    </row>
    <row r="2212" spans="2:8" s="207" customFormat="1" ht="15">
      <c r="B2212" s="209" t="s">
        <v>3369</v>
      </c>
      <c r="C2212" s="210">
        <v>34</v>
      </c>
      <c r="F2212" s="208"/>
      <c r="G2212" s="208"/>
      <c r="H2212" s="208"/>
    </row>
    <row r="2213" spans="2:8" s="207" customFormat="1" ht="15">
      <c r="B2213" s="209" t="s">
        <v>3370</v>
      </c>
      <c r="C2213" s="210">
        <v>11</v>
      </c>
      <c r="F2213" s="208"/>
      <c r="G2213" s="208"/>
      <c r="H2213" s="208"/>
    </row>
    <row r="2214" spans="2:8" s="207" customFormat="1" ht="15">
      <c r="B2214" s="209" t="s">
        <v>3371</v>
      </c>
      <c r="C2214" s="210">
        <v>27</v>
      </c>
      <c r="F2214" s="208"/>
      <c r="G2214" s="208"/>
      <c r="H2214" s="208"/>
    </row>
    <row r="2215" spans="2:8" s="207" customFormat="1" ht="15">
      <c r="B2215" s="209" t="s">
        <v>3372</v>
      </c>
      <c r="C2215" s="210">
        <v>19</v>
      </c>
      <c r="F2215" s="208"/>
      <c r="G2215" s="208"/>
      <c r="H2215" s="208"/>
    </row>
    <row r="2216" spans="2:8" s="207" customFormat="1" ht="15">
      <c r="B2216" s="209" t="s">
        <v>3373</v>
      </c>
      <c r="C2216" s="210">
        <v>8</v>
      </c>
      <c r="F2216" s="208"/>
      <c r="G2216" s="208"/>
      <c r="H2216" s="208"/>
    </row>
    <row r="2217" spans="2:8" s="207" customFormat="1" ht="15">
      <c r="B2217" s="209" t="s">
        <v>3374</v>
      </c>
      <c r="C2217" s="210">
        <v>15</v>
      </c>
      <c r="F2217" s="208"/>
      <c r="G2217" s="208"/>
      <c r="H2217" s="208"/>
    </row>
    <row r="2218" spans="2:8" s="207" customFormat="1" ht="15">
      <c r="B2218" s="209" t="s">
        <v>3375</v>
      </c>
      <c r="C2218" s="210">
        <v>9</v>
      </c>
      <c r="F2218" s="208"/>
      <c r="G2218" s="208"/>
      <c r="H2218" s="208"/>
    </row>
    <row r="2219" spans="2:8" s="207" customFormat="1" ht="15">
      <c r="B2219" s="209" t="s">
        <v>3376</v>
      </c>
      <c r="C2219" s="210">
        <v>11</v>
      </c>
      <c r="F2219" s="208"/>
      <c r="G2219" s="208"/>
      <c r="H2219" s="208"/>
    </row>
    <row r="2220" spans="2:8" s="207" customFormat="1" ht="15">
      <c r="B2220" s="209" t="s">
        <v>3377</v>
      </c>
      <c r="C2220" s="210">
        <v>10</v>
      </c>
      <c r="F2220" s="208"/>
      <c r="G2220" s="208"/>
      <c r="H2220" s="208"/>
    </row>
    <row r="2221" spans="2:8" s="207" customFormat="1" ht="15">
      <c r="B2221" s="209" t="s">
        <v>3378</v>
      </c>
      <c r="C2221" s="210">
        <v>7</v>
      </c>
      <c r="F2221" s="208"/>
      <c r="G2221" s="208"/>
      <c r="H2221" s="208"/>
    </row>
    <row r="2222" spans="2:8" s="207" customFormat="1" ht="15">
      <c r="B2222" s="209" t="s">
        <v>3379</v>
      </c>
      <c r="C2222" s="210">
        <v>6</v>
      </c>
      <c r="F2222" s="208"/>
      <c r="G2222" s="208"/>
      <c r="H2222" s="208"/>
    </row>
    <row r="2223" spans="2:8" s="207" customFormat="1" ht="15">
      <c r="B2223" s="209" t="s">
        <v>3380</v>
      </c>
      <c r="C2223" s="210">
        <v>10</v>
      </c>
      <c r="F2223" s="208"/>
      <c r="G2223" s="208"/>
      <c r="H2223" s="208"/>
    </row>
    <row r="2224" spans="2:8" s="207" customFormat="1" ht="15">
      <c r="B2224" s="209" t="s">
        <v>3381</v>
      </c>
      <c r="C2224" s="210">
        <v>4</v>
      </c>
      <c r="F2224" s="208"/>
      <c r="G2224" s="208"/>
      <c r="H2224" s="208"/>
    </row>
    <row r="2225" spans="2:8" s="207" customFormat="1" ht="15">
      <c r="B2225" s="209" t="s">
        <v>3382</v>
      </c>
      <c r="C2225" s="210">
        <v>10</v>
      </c>
      <c r="F2225" s="208"/>
      <c r="G2225" s="208"/>
      <c r="H2225" s="208"/>
    </row>
    <row r="2226" spans="2:8" s="207" customFormat="1" ht="15">
      <c r="B2226" s="209" t="s">
        <v>3383</v>
      </c>
      <c r="C2226" s="210">
        <v>3</v>
      </c>
      <c r="F2226" s="208"/>
      <c r="G2226" s="208"/>
      <c r="H2226" s="208"/>
    </row>
    <row r="2227" spans="2:8" s="207" customFormat="1" ht="15">
      <c r="B2227" s="209" t="s">
        <v>3384</v>
      </c>
      <c r="C2227" s="210">
        <v>3</v>
      </c>
      <c r="F2227" s="208"/>
      <c r="G2227" s="208"/>
      <c r="H2227" s="208"/>
    </row>
    <row r="2228" spans="2:8" s="207" customFormat="1" ht="15">
      <c r="B2228" s="209" t="s">
        <v>3385</v>
      </c>
      <c r="C2228" s="210">
        <v>1</v>
      </c>
      <c r="F2228" s="208"/>
      <c r="G2228" s="208"/>
      <c r="H2228" s="208"/>
    </row>
    <row r="2229" spans="2:8" s="207" customFormat="1" ht="15">
      <c r="B2229" s="209" t="s">
        <v>3386</v>
      </c>
      <c r="C2229" s="210">
        <v>10</v>
      </c>
      <c r="F2229" s="208"/>
      <c r="G2229" s="208"/>
      <c r="H2229" s="208"/>
    </row>
    <row r="2230" spans="2:8" s="207" customFormat="1" ht="15">
      <c r="B2230" s="209" t="s">
        <v>3387</v>
      </c>
      <c r="C2230" s="210">
        <v>15</v>
      </c>
      <c r="F2230" s="208"/>
      <c r="G2230" s="208"/>
      <c r="H2230" s="208"/>
    </row>
    <row r="2231" spans="2:8" s="207" customFormat="1" ht="15">
      <c r="B2231" s="209" t="s">
        <v>3388</v>
      </c>
      <c r="C2231" s="210">
        <v>6</v>
      </c>
      <c r="F2231" s="208"/>
      <c r="G2231" s="208"/>
      <c r="H2231" s="208"/>
    </row>
    <row r="2232" spans="2:8" s="207" customFormat="1" ht="15">
      <c r="B2232" s="209" t="s">
        <v>3389</v>
      </c>
      <c r="C2232" s="210">
        <v>1</v>
      </c>
      <c r="F2232" s="208"/>
      <c r="G2232" s="208"/>
      <c r="H2232" s="208"/>
    </row>
    <row r="2233" spans="2:8" s="207" customFormat="1" ht="15">
      <c r="B2233" s="209" t="s">
        <v>3390</v>
      </c>
      <c r="C2233" s="210">
        <v>13</v>
      </c>
      <c r="F2233" s="208"/>
      <c r="G2233" s="208"/>
      <c r="H2233" s="208"/>
    </row>
    <row r="2234" spans="2:8" s="207" customFormat="1" ht="15">
      <c r="B2234" s="209" t="s">
        <v>3391</v>
      </c>
      <c r="C2234" s="210">
        <v>9</v>
      </c>
      <c r="F2234" s="208"/>
      <c r="G2234" s="208"/>
      <c r="H2234" s="208"/>
    </row>
    <row r="2235" spans="2:8" s="207" customFormat="1" ht="15">
      <c r="B2235" s="209" t="s">
        <v>3392</v>
      </c>
      <c r="C2235" s="210">
        <v>13</v>
      </c>
      <c r="F2235" s="208"/>
      <c r="G2235" s="208"/>
      <c r="H2235" s="208"/>
    </row>
    <row r="2236" spans="2:8" s="207" customFormat="1" ht="15">
      <c r="B2236" s="209" t="s">
        <v>3393</v>
      </c>
      <c r="C2236" s="210">
        <v>10</v>
      </c>
      <c r="F2236" s="208"/>
      <c r="G2236" s="208"/>
      <c r="H2236" s="208"/>
    </row>
    <row r="2237" spans="2:8" s="207" customFormat="1" ht="15">
      <c r="B2237" s="209" t="s">
        <v>3394</v>
      </c>
      <c r="C2237" s="210">
        <v>12</v>
      </c>
      <c r="F2237" s="208"/>
      <c r="G2237" s="208"/>
      <c r="H2237" s="208"/>
    </row>
    <row r="2238" spans="2:8" s="207" customFormat="1" ht="15">
      <c r="B2238" s="209" t="s">
        <v>3395</v>
      </c>
      <c r="C2238" s="210">
        <v>8</v>
      </c>
      <c r="F2238" s="208"/>
      <c r="G2238" s="208"/>
      <c r="H2238" s="208"/>
    </row>
    <row r="2239" spans="2:8" s="207" customFormat="1" ht="15">
      <c r="B2239" s="209" t="s">
        <v>3396</v>
      </c>
      <c r="C2239" s="210">
        <v>10</v>
      </c>
      <c r="F2239" s="208"/>
      <c r="G2239" s="208"/>
      <c r="H2239" s="208"/>
    </row>
    <row r="2240" spans="2:8" s="207" customFormat="1" ht="15">
      <c r="B2240" s="209" t="s">
        <v>3397</v>
      </c>
      <c r="C2240" s="210">
        <v>14</v>
      </c>
      <c r="F2240" s="208"/>
      <c r="G2240" s="208"/>
      <c r="H2240" s="208"/>
    </row>
    <row r="2241" spans="2:8" s="207" customFormat="1" ht="15">
      <c r="B2241" s="209" t="s">
        <v>3398</v>
      </c>
      <c r="C2241" s="210">
        <v>1</v>
      </c>
      <c r="F2241" s="208"/>
      <c r="G2241" s="208"/>
      <c r="H2241" s="208"/>
    </row>
    <row r="2242" spans="2:8" s="207" customFormat="1" ht="15">
      <c r="B2242" s="209" t="s">
        <v>3399</v>
      </c>
      <c r="C2242" s="210">
        <v>10</v>
      </c>
      <c r="F2242" s="208"/>
      <c r="G2242" s="208"/>
      <c r="H2242" s="208"/>
    </row>
    <row r="2243" spans="2:8" s="207" customFormat="1" ht="15">
      <c r="B2243" s="209" t="s">
        <v>3400</v>
      </c>
      <c r="C2243" s="210">
        <v>5</v>
      </c>
      <c r="F2243" s="208"/>
      <c r="G2243" s="208"/>
      <c r="H2243" s="208"/>
    </row>
    <row r="2244" spans="2:8" s="207" customFormat="1" ht="15">
      <c r="B2244" s="209" t="s">
        <v>3401</v>
      </c>
      <c r="C2244" s="210">
        <v>17</v>
      </c>
      <c r="F2244" s="208"/>
      <c r="G2244" s="208"/>
      <c r="H2244" s="208"/>
    </row>
    <row r="2245" spans="2:8" s="207" customFormat="1" ht="15">
      <c r="B2245" s="209" t="s">
        <v>3402</v>
      </c>
      <c r="C2245" s="210">
        <v>9</v>
      </c>
      <c r="F2245" s="208"/>
      <c r="G2245" s="208"/>
      <c r="H2245" s="208"/>
    </row>
    <row r="2246" spans="2:8" s="207" customFormat="1" ht="15">
      <c r="B2246" s="209" t="s">
        <v>3403</v>
      </c>
      <c r="C2246" s="210">
        <v>10</v>
      </c>
      <c r="F2246" s="208"/>
      <c r="G2246" s="208"/>
      <c r="H2246" s="208"/>
    </row>
    <row r="2247" spans="2:8" s="207" customFormat="1" ht="15">
      <c r="B2247" s="209" t="s">
        <v>3404</v>
      </c>
      <c r="C2247" s="210">
        <v>12</v>
      </c>
      <c r="F2247" s="208"/>
      <c r="G2247" s="208"/>
      <c r="H2247" s="208"/>
    </row>
    <row r="2248" spans="2:8" s="207" customFormat="1" ht="15">
      <c r="B2248" s="209" t="s">
        <v>3405</v>
      </c>
      <c r="C2248" s="210">
        <v>9</v>
      </c>
      <c r="F2248" s="208"/>
      <c r="G2248" s="208"/>
      <c r="H2248" s="208"/>
    </row>
    <row r="2249" spans="2:8" s="207" customFormat="1" ht="15">
      <c r="B2249" s="209" t="s">
        <v>3406</v>
      </c>
      <c r="C2249" s="210">
        <v>8</v>
      </c>
      <c r="F2249" s="208"/>
      <c r="G2249" s="208"/>
      <c r="H2249" s="208"/>
    </row>
    <row r="2250" spans="2:8" s="207" customFormat="1" ht="15">
      <c r="B2250" s="209" t="s">
        <v>3407</v>
      </c>
      <c r="C2250" s="210">
        <v>13</v>
      </c>
      <c r="F2250" s="208"/>
      <c r="G2250" s="208"/>
      <c r="H2250" s="208"/>
    </row>
    <row r="2251" spans="2:8" s="207" customFormat="1" ht="15">
      <c r="B2251" s="209" t="s">
        <v>3408</v>
      </c>
      <c r="C2251" s="210">
        <v>14</v>
      </c>
      <c r="F2251" s="208"/>
      <c r="G2251" s="208"/>
      <c r="H2251" s="208"/>
    </row>
    <row r="2252" spans="2:8" s="207" customFormat="1" ht="15">
      <c r="B2252" s="209" t="s">
        <v>3409</v>
      </c>
      <c r="C2252" s="210">
        <v>22</v>
      </c>
      <c r="F2252" s="208"/>
      <c r="G2252" s="208"/>
      <c r="H2252" s="208"/>
    </row>
    <row r="2253" spans="2:8" s="207" customFormat="1" ht="15">
      <c r="B2253" s="209" t="s">
        <v>3410</v>
      </c>
      <c r="C2253" s="210">
        <v>13</v>
      </c>
      <c r="F2253" s="208"/>
      <c r="G2253" s="208"/>
      <c r="H2253" s="208"/>
    </row>
    <row r="2254" spans="2:8" s="207" customFormat="1" ht="15">
      <c r="B2254" s="209" t="s">
        <v>3411</v>
      </c>
      <c r="C2254" s="210">
        <v>25</v>
      </c>
      <c r="F2254" s="208"/>
      <c r="G2254" s="208"/>
      <c r="H2254" s="208"/>
    </row>
    <row r="2255" spans="2:8" s="207" customFormat="1" ht="15">
      <c r="B2255" s="209" t="s">
        <v>3412</v>
      </c>
      <c r="C2255" s="210">
        <v>7</v>
      </c>
      <c r="F2255" s="208"/>
      <c r="G2255" s="208"/>
      <c r="H2255" s="208"/>
    </row>
    <row r="2256" spans="2:8" s="207" customFormat="1" ht="15">
      <c r="B2256" s="209" t="s">
        <v>3413</v>
      </c>
      <c r="C2256" s="210">
        <v>11</v>
      </c>
      <c r="F2256" s="208"/>
      <c r="G2256" s="208"/>
      <c r="H2256" s="208"/>
    </row>
    <row r="2257" spans="2:8" s="207" customFormat="1" ht="15">
      <c r="B2257" s="209" t="s">
        <v>3414</v>
      </c>
      <c r="C2257" s="210">
        <v>9</v>
      </c>
      <c r="F2257" s="208"/>
      <c r="G2257" s="208"/>
      <c r="H2257" s="208"/>
    </row>
    <row r="2258" spans="2:8" s="207" customFormat="1" ht="15">
      <c r="B2258" s="209" t="s">
        <v>3415</v>
      </c>
      <c r="C2258" s="210">
        <v>4</v>
      </c>
      <c r="F2258" s="208"/>
      <c r="G2258" s="208"/>
      <c r="H2258" s="208"/>
    </row>
    <row r="2259" spans="2:8" s="207" customFormat="1" ht="15">
      <c r="B2259" s="209" t="s">
        <v>3416</v>
      </c>
      <c r="C2259" s="210">
        <v>4</v>
      </c>
      <c r="F2259" s="208"/>
      <c r="G2259" s="208"/>
      <c r="H2259" s="208"/>
    </row>
    <row r="2260" spans="2:8" s="207" customFormat="1" ht="15">
      <c r="B2260" s="209" t="s">
        <v>3417</v>
      </c>
      <c r="C2260" s="210">
        <v>22</v>
      </c>
      <c r="F2260" s="208"/>
      <c r="G2260" s="208"/>
      <c r="H2260" s="208"/>
    </row>
    <row r="2261" spans="2:8" s="207" customFormat="1" ht="15">
      <c r="B2261" s="209" t="s">
        <v>3418</v>
      </c>
      <c r="C2261" s="210">
        <v>16</v>
      </c>
      <c r="F2261" s="208"/>
      <c r="G2261" s="208"/>
      <c r="H2261" s="208"/>
    </row>
    <row r="2262" spans="2:8" s="207" customFormat="1" ht="15">
      <c r="B2262" s="209" t="s">
        <v>3419</v>
      </c>
      <c r="C2262" s="210">
        <v>17</v>
      </c>
      <c r="F2262" s="208"/>
      <c r="G2262" s="208"/>
      <c r="H2262" s="208"/>
    </row>
    <row r="2263" spans="2:8" s="207" customFormat="1" ht="15">
      <c r="B2263" s="209" t="s">
        <v>3420</v>
      </c>
      <c r="C2263" s="210">
        <v>18</v>
      </c>
      <c r="F2263" s="208"/>
      <c r="G2263" s="208"/>
      <c r="H2263" s="208"/>
    </row>
    <row r="2264" spans="2:8" s="207" customFormat="1" ht="15">
      <c r="B2264" s="209" t="s">
        <v>3421</v>
      </c>
      <c r="C2264" s="210">
        <v>16</v>
      </c>
      <c r="F2264" s="208"/>
      <c r="G2264" s="208"/>
      <c r="H2264" s="208"/>
    </row>
    <row r="2265" spans="2:8" s="207" customFormat="1" ht="15">
      <c r="B2265" s="209" t="s">
        <v>3422</v>
      </c>
      <c r="C2265" s="210">
        <v>13</v>
      </c>
      <c r="F2265" s="208"/>
      <c r="G2265" s="208"/>
      <c r="H2265" s="208"/>
    </row>
    <row r="2266" spans="2:8" s="207" customFormat="1" ht="15">
      <c r="B2266" s="209" t="s">
        <v>3423</v>
      </c>
      <c r="C2266" s="210">
        <v>14</v>
      </c>
      <c r="F2266" s="208"/>
      <c r="G2266" s="208"/>
      <c r="H2266" s="208"/>
    </row>
    <row r="2267" spans="2:8" s="207" customFormat="1" ht="15">
      <c r="B2267" s="209" t="s">
        <v>3424</v>
      </c>
      <c r="C2267" s="210">
        <v>10</v>
      </c>
      <c r="F2267" s="208"/>
      <c r="G2267" s="208"/>
      <c r="H2267" s="208"/>
    </row>
    <row r="2268" spans="2:8" s="207" customFormat="1" ht="15">
      <c r="B2268" s="209" t="s">
        <v>3425</v>
      </c>
      <c r="C2268" s="210">
        <v>8</v>
      </c>
      <c r="F2268" s="208"/>
      <c r="G2268" s="208"/>
      <c r="H2268" s="208"/>
    </row>
    <row r="2269" spans="2:8" s="207" customFormat="1" ht="15">
      <c r="B2269" s="209" t="s">
        <v>3426</v>
      </c>
      <c r="C2269" s="210">
        <v>12</v>
      </c>
      <c r="F2269" s="208"/>
      <c r="G2269" s="208"/>
      <c r="H2269" s="208"/>
    </row>
    <row r="2270" spans="2:8" s="207" customFormat="1" ht="15">
      <c r="B2270" s="209" t="s">
        <v>3427</v>
      </c>
      <c r="C2270" s="210">
        <v>14</v>
      </c>
      <c r="F2270" s="208"/>
      <c r="G2270" s="208"/>
      <c r="H2270" s="208"/>
    </row>
    <row r="2271" spans="2:8" s="207" customFormat="1" ht="15">
      <c r="B2271" s="205" t="s">
        <v>3428</v>
      </c>
      <c r="C2271" s="206">
        <v>4</v>
      </c>
      <c r="F2271" s="208"/>
      <c r="G2271" s="208"/>
      <c r="H2271" s="208"/>
    </row>
    <row r="2272" spans="2:8" s="207" customFormat="1" ht="15">
      <c r="B2272" s="205" t="s">
        <v>3186</v>
      </c>
      <c r="C2272" s="206">
        <v>11</v>
      </c>
      <c r="F2272" s="208"/>
      <c r="G2272" s="208"/>
      <c r="H2272" s="208"/>
    </row>
    <row r="2273" spans="2:8" s="207" customFormat="1" ht="15">
      <c r="B2273" s="205" t="s">
        <v>3429</v>
      </c>
      <c r="C2273" s="206">
        <v>6</v>
      </c>
      <c r="F2273" s="208"/>
      <c r="G2273" s="208"/>
      <c r="H2273" s="208"/>
    </row>
    <row r="2274" spans="2:8" s="207" customFormat="1" ht="15">
      <c r="B2274" s="205" t="s">
        <v>3188</v>
      </c>
      <c r="C2274" s="206">
        <v>25</v>
      </c>
      <c r="F2274" s="208"/>
      <c r="G2274" s="208"/>
      <c r="H2274" s="208"/>
    </row>
    <row r="2275" spans="2:8" s="207" customFormat="1" ht="15">
      <c r="B2275" s="205" t="s">
        <v>3430</v>
      </c>
      <c r="C2275" s="206">
        <v>3</v>
      </c>
      <c r="F2275" s="208"/>
      <c r="G2275" s="208"/>
      <c r="H2275" s="208"/>
    </row>
    <row r="2276" spans="2:8" s="207" customFormat="1" ht="15">
      <c r="B2276" s="205" t="s">
        <v>3190</v>
      </c>
      <c r="C2276" s="206">
        <v>6</v>
      </c>
      <c r="F2276" s="208"/>
      <c r="G2276" s="208"/>
      <c r="H2276" s="208"/>
    </row>
    <row r="2277" spans="2:8" s="207" customFormat="1" ht="15">
      <c r="B2277" s="205" t="s">
        <v>3431</v>
      </c>
      <c r="C2277" s="206">
        <v>3</v>
      </c>
      <c r="F2277" s="208"/>
      <c r="G2277" s="208"/>
      <c r="H2277" s="208"/>
    </row>
    <row r="2278" spans="2:8" s="207" customFormat="1" ht="15">
      <c r="B2278" s="205" t="s">
        <v>3192</v>
      </c>
      <c r="C2278" s="206">
        <v>14</v>
      </c>
      <c r="F2278" s="208"/>
      <c r="G2278" s="208"/>
      <c r="H2278" s="208"/>
    </row>
    <row r="2279" spans="2:8" s="207" customFormat="1" ht="15">
      <c r="B2279" s="205" t="s">
        <v>3194</v>
      </c>
      <c r="C2279" s="206">
        <v>12</v>
      </c>
      <c r="F2279" s="208"/>
      <c r="G2279" s="208"/>
      <c r="H2279" s="208"/>
    </row>
    <row r="2280" spans="2:8" s="207" customFormat="1" ht="15">
      <c r="B2280" s="205" t="s">
        <v>3196</v>
      </c>
      <c r="C2280" s="206">
        <v>22</v>
      </c>
      <c r="F2280" s="208"/>
      <c r="G2280" s="208"/>
      <c r="H2280" s="208"/>
    </row>
    <row r="2281" spans="2:8" s="207" customFormat="1" ht="15">
      <c r="B2281" s="205" t="s">
        <v>3198</v>
      </c>
      <c r="C2281" s="206">
        <v>3</v>
      </c>
      <c r="F2281" s="208"/>
      <c r="G2281" s="208"/>
      <c r="H2281" s="208"/>
    </row>
    <row r="2282" spans="2:8" s="207" customFormat="1" ht="15">
      <c r="B2282" s="205" t="s">
        <v>3432</v>
      </c>
      <c r="C2282" s="206">
        <v>6</v>
      </c>
      <c r="F2282" s="208"/>
      <c r="G2282" s="208"/>
      <c r="H2282" s="208"/>
    </row>
    <row r="2283" spans="2:8" s="207" customFormat="1" ht="15">
      <c r="B2283" s="205" t="s">
        <v>3199</v>
      </c>
      <c r="C2283" s="206">
        <v>11</v>
      </c>
      <c r="F2283" s="208"/>
      <c r="G2283" s="208"/>
      <c r="H2283" s="208"/>
    </row>
    <row r="2284" spans="2:8" s="207" customFormat="1" ht="15">
      <c r="B2284" s="205" t="s">
        <v>3433</v>
      </c>
      <c r="C2284" s="206">
        <v>2</v>
      </c>
      <c r="F2284" s="208"/>
      <c r="G2284" s="208"/>
      <c r="H2284" s="208"/>
    </row>
    <row r="2285" spans="2:8" s="207" customFormat="1" ht="15">
      <c r="B2285" s="205" t="s">
        <v>3201</v>
      </c>
      <c r="C2285" s="206">
        <v>14</v>
      </c>
      <c r="F2285" s="208"/>
      <c r="G2285" s="208"/>
      <c r="H2285" s="208"/>
    </row>
    <row r="2286" spans="2:8" s="207" customFormat="1" ht="15">
      <c r="B2286" s="205" t="s">
        <v>3434</v>
      </c>
      <c r="C2286" s="206">
        <v>3</v>
      </c>
      <c r="F2286" s="208"/>
      <c r="G2286" s="208"/>
      <c r="H2286" s="208"/>
    </row>
    <row r="2287" spans="2:8" s="207" customFormat="1" ht="15">
      <c r="B2287" s="205" t="s">
        <v>3435</v>
      </c>
      <c r="C2287" s="206">
        <v>4</v>
      </c>
      <c r="F2287" s="208"/>
      <c r="G2287" s="208"/>
      <c r="H2287" s="208"/>
    </row>
    <row r="2288" spans="2:8" s="207" customFormat="1" ht="15">
      <c r="B2288" s="205" t="s">
        <v>3202</v>
      </c>
      <c r="C2288" s="206">
        <v>10</v>
      </c>
      <c r="F2288" s="208"/>
      <c r="G2288" s="208"/>
      <c r="H2288" s="208"/>
    </row>
    <row r="2289" spans="2:8" s="207" customFormat="1" ht="15">
      <c r="B2289" s="205" t="s">
        <v>3436</v>
      </c>
      <c r="C2289" s="206">
        <v>3</v>
      </c>
      <c r="F2289" s="208"/>
      <c r="G2289" s="208"/>
      <c r="H2289" s="208"/>
    </row>
    <row r="2290" spans="2:8" s="207" customFormat="1" ht="15">
      <c r="B2290" s="205" t="s">
        <v>3204</v>
      </c>
      <c r="C2290" s="206">
        <v>17</v>
      </c>
      <c r="F2290" s="208"/>
      <c r="G2290" s="208"/>
      <c r="H2290" s="208"/>
    </row>
    <row r="2291" spans="2:8" s="207" customFormat="1" ht="15">
      <c r="B2291" s="205" t="s">
        <v>3437</v>
      </c>
      <c r="C2291" s="206">
        <v>6</v>
      </c>
      <c r="F2291" s="208"/>
      <c r="G2291" s="208"/>
      <c r="H2291" s="208"/>
    </row>
    <row r="2292" spans="2:8" s="207" customFormat="1" ht="15">
      <c r="B2292" s="205" t="s">
        <v>3206</v>
      </c>
      <c r="C2292" s="206">
        <v>6</v>
      </c>
      <c r="F2292" s="208"/>
      <c r="G2292" s="208"/>
      <c r="H2292" s="208"/>
    </row>
    <row r="2293" spans="2:8" s="207" customFormat="1" ht="15">
      <c r="B2293" s="205" t="s">
        <v>3438</v>
      </c>
      <c r="C2293" s="206">
        <v>4</v>
      </c>
      <c r="F2293" s="208"/>
      <c r="G2293" s="208"/>
      <c r="H2293" s="208"/>
    </row>
    <row r="2294" spans="2:8" s="207" customFormat="1" ht="15">
      <c r="B2294" s="205" t="s">
        <v>3208</v>
      </c>
      <c r="C2294" s="206">
        <v>16</v>
      </c>
      <c r="F2294" s="208"/>
      <c r="G2294" s="208"/>
      <c r="H2294" s="208"/>
    </row>
    <row r="2295" spans="2:8" s="207" customFormat="1" ht="15">
      <c r="B2295" s="205" t="s">
        <v>3210</v>
      </c>
      <c r="C2295" s="206">
        <v>5</v>
      </c>
      <c r="F2295" s="208"/>
      <c r="G2295" s="208"/>
      <c r="H2295" s="208"/>
    </row>
    <row r="2296" spans="2:8" s="207" customFormat="1" ht="15">
      <c r="B2296" s="205" t="s">
        <v>3439</v>
      </c>
      <c r="C2296" s="206">
        <v>2</v>
      </c>
      <c r="F2296" s="208"/>
      <c r="G2296" s="208"/>
      <c r="H2296" s="208"/>
    </row>
    <row r="2297" spans="2:8" s="207" customFormat="1" ht="15">
      <c r="B2297" s="205" t="s">
        <v>3212</v>
      </c>
      <c r="C2297" s="206">
        <v>4</v>
      </c>
      <c r="F2297" s="208"/>
      <c r="G2297" s="208"/>
      <c r="H2297" s="208"/>
    </row>
    <row r="2298" spans="2:8" s="207" customFormat="1" ht="15">
      <c r="B2298" s="205" t="s">
        <v>3214</v>
      </c>
      <c r="C2298" s="206">
        <v>6</v>
      </c>
      <c r="F2298" s="208"/>
      <c r="G2298" s="208"/>
      <c r="H2298" s="208"/>
    </row>
    <row r="2299" spans="2:8" s="207" customFormat="1" ht="15">
      <c r="B2299" s="205" t="s">
        <v>3440</v>
      </c>
      <c r="C2299" s="206">
        <v>1</v>
      </c>
      <c r="F2299" s="208"/>
      <c r="G2299" s="208"/>
      <c r="H2299" s="208"/>
    </row>
    <row r="2300" spans="2:8" s="207" customFormat="1" ht="15">
      <c r="B2300" s="205" t="s">
        <v>3216</v>
      </c>
      <c r="C2300" s="206">
        <v>6</v>
      </c>
      <c r="F2300" s="208"/>
      <c r="G2300" s="208"/>
      <c r="H2300" s="208"/>
    </row>
    <row r="2301" spans="2:8" s="207" customFormat="1" ht="15">
      <c r="B2301" s="205" t="s">
        <v>3441</v>
      </c>
      <c r="C2301" s="206">
        <v>1</v>
      </c>
      <c r="F2301" s="208"/>
      <c r="G2301" s="208"/>
      <c r="H2301" s="208"/>
    </row>
    <row r="2302" spans="2:8" s="207" customFormat="1" ht="15">
      <c r="B2302" s="205" t="s">
        <v>3218</v>
      </c>
      <c r="C2302" s="206">
        <v>6</v>
      </c>
      <c r="F2302" s="208"/>
      <c r="G2302" s="208"/>
      <c r="H2302" s="208"/>
    </row>
    <row r="2303" spans="2:8" s="207" customFormat="1" ht="15">
      <c r="B2303" s="205" t="s">
        <v>3442</v>
      </c>
      <c r="C2303" s="206">
        <v>6</v>
      </c>
      <c r="F2303" s="208"/>
      <c r="G2303" s="208"/>
      <c r="H2303" s="208"/>
    </row>
    <row r="2304" spans="2:8" s="207" customFormat="1" ht="15">
      <c r="B2304" s="205" t="s">
        <v>3220</v>
      </c>
      <c r="C2304" s="206">
        <v>13</v>
      </c>
      <c r="F2304" s="208"/>
      <c r="G2304" s="208"/>
      <c r="H2304" s="208"/>
    </row>
    <row r="2305" spans="2:8" s="207" customFormat="1" ht="15">
      <c r="B2305" s="205" t="s">
        <v>3443</v>
      </c>
      <c r="C2305" s="206">
        <v>6</v>
      </c>
      <c r="F2305" s="208"/>
      <c r="G2305" s="208"/>
      <c r="H2305" s="208"/>
    </row>
    <row r="2306" spans="2:8" s="207" customFormat="1" ht="15">
      <c r="B2306" s="205" t="s">
        <v>3222</v>
      </c>
      <c r="C2306" s="206">
        <v>9</v>
      </c>
      <c r="F2306" s="208"/>
      <c r="G2306" s="208"/>
      <c r="H2306" s="208"/>
    </row>
    <row r="2307" spans="2:8" s="207" customFormat="1" ht="15">
      <c r="B2307" s="205" t="s">
        <v>3444</v>
      </c>
      <c r="C2307" s="206">
        <v>3</v>
      </c>
      <c r="F2307" s="208"/>
      <c r="G2307" s="208"/>
      <c r="H2307" s="208"/>
    </row>
    <row r="2308" spans="2:8" s="207" customFormat="1" ht="15">
      <c r="B2308" s="205" t="s">
        <v>3224</v>
      </c>
      <c r="C2308" s="206">
        <v>10</v>
      </c>
      <c r="F2308" s="208"/>
      <c r="G2308" s="208"/>
      <c r="H2308" s="208"/>
    </row>
    <row r="2309" spans="2:8" s="207" customFormat="1" ht="15">
      <c r="B2309" s="205" t="s">
        <v>3226</v>
      </c>
      <c r="C2309" s="206">
        <v>4</v>
      </c>
      <c r="F2309" s="208"/>
      <c r="G2309" s="208"/>
      <c r="H2309" s="208"/>
    </row>
    <row r="2310" spans="2:8" s="207" customFormat="1" ht="15">
      <c r="B2310" s="205" t="s">
        <v>3228</v>
      </c>
      <c r="C2310" s="206">
        <v>12</v>
      </c>
      <c r="F2310" s="208"/>
      <c r="G2310" s="208"/>
      <c r="H2310" s="208"/>
    </row>
    <row r="2311" spans="2:8" s="207" customFormat="1" ht="15">
      <c r="B2311" s="205" t="s">
        <v>3445</v>
      </c>
      <c r="C2311" s="206">
        <v>2</v>
      </c>
      <c r="F2311" s="208"/>
      <c r="G2311" s="208"/>
      <c r="H2311" s="208"/>
    </row>
    <row r="2312" spans="2:8" s="207" customFormat="1" ht="15">
      <c r="B2312" s="205" t="s">
        <v>3446</v>
      </c>
      <c r="C2312" s="206">
        <v>2</v>
      </c>
      <c r="F2312" s="208"/>
      <c r="G2312" s="208"/>
      <c r="H2312" s="208"/>
    </row>
    <row r="2313" spans="2:8" s="207" customFormat="1" ht="15">
      <c r="B2313" s="205" t="s">
        <v>3231</v>
      </c>
      <c r="C2313" s="206">
        <v>6</v>
      </c>
      <c r="F2313" s="208"/>
      <c r="G2313" s="208"/>
      <c r="H2313" s="208"/>
    </row>
    <row r="2314" spans="2:8" s="207" customFormat="1" ht="15">
      <c r="B2314" s="205" t="s">
        <v>3233</v>
      </c>
      <c r="C2314" s="206">
        <v>4</v>
      </c>
      <c r="F2314" s="208"/>
      <c r="G2314" s="208"/>
      <c r="H2314" s="208"/>
    </row>
    <row r="2315" spans="2:8" s="207" customFormat="1" ht="15">
      <c r="B2315" s="205" t="s">
        <v>3447</v>
      </c>
      <c r="C2315" s="206">
        <v>2</v>
      </c>
      <c r="F2315" s="208"/>
      <c r="G2315" s="208"/>
      <c r="H2315" s="208"/>
    </row>
    <row r="2316" spans="2:8" s="207" customFormat="1" ht="15">
      <c r="B2316" s="205" t="s">
        <v>3235</v>
      </c>
      <c r="C2316" s="206">
        <v>5</v>
      </c>
      <c r="F2316" s="208"/>
      <c r="G2316" s="208"/>
      <c r="H2316" s="208"/>
    </row>
    <row r="2317" spans="2:8" s="207" customFormat="1" ht="15">
      <c r="B2317" s="205" t="s">
        <v>3237</v>
      </c>
      <c r="C2317" s="206">
        <v>15</v>
      </c>
      <c r="F2317" s="208"/>
      <c r="G2317" s="208"/>
      <c r="H2317" s="208"/>
    </row>
    <row r="2318" spans="2:8" s="207" customFormat="1" ht="15">
      <c r="B2318" s="205" t="s">
        <v>3448</v>
      </c>
      <c r="C2318" s="206">
        <v>2</v>
      </c>
      <c r="F2318" s="208"/>
      <c r="G2318" s="208"/>
      <c r="H2318" s="208"/>
    </row>
    <row r="2319" spans="2:8" s="207" customFormat="1" ht="15">
      <c r="B2319" s="205" t="s">
        <v>3239</v>
      </c>
      <c r="C2319" s="206">
        <v>5</v>
      </c>
      <c r="F2319" s="208"/>
      <c r="G2319" s="208"/>
      <c r="H2319" s="208"/>
    </row>
    <row r="2320" spans="2:8" s="207" customFormat="1" ht="15">
      <c r="B2320" s="205" t="s">
        <v>3449</v>
      </c>
      <c r="C2320" s="206">
        <v>3</v>
      </c>
      <c r="F2320" s="208"/>
      <c r="G2320" s="208"/>
      <c r="H2320" s="208"/>
    </row>
    <row r="2321" spans="2:8" s="207" customFormat="1" ht="15">
      <c r="B2321" s="205" t="s">
        <v>3450</v>
      </c>
      <c r="C2321" s="206">
        <v>2</v>
      </c>
      <c r="F2321" s="208"/>
      <c r="G2321" s="208"/>
      <c r="H2321" s="208"/>
    </row>
    <row r="2322" spans="2:8" s="207" customFormat="1" ht="15">
      <c r="B2322" s="205" t="s">
        <v>3451</v>
      </c>
      <c r="C2322" s="206">
        <v>19</v>
      </c>
      <c r="F2322" s="208"/>
      <c r="G2322" s="208"/>
      <c r="H2322" s="208"/>
    </row>
    <row r="2323" spans="2:8" s="207" customFormat="1" ht="15">
      <c r="B2323" s="205" t="s">
        <v>3452</v>
      </c>
      <c r="C2323" s="206">
        <v>4</v>
      </c>
      <c r="F2323" s="208"/>
      <c r="G2323" s="208"/>
      <c r="H2323" s="208"/>
    </row>
    <row r="2324" spans="2:8" s="207" customFormat="1" ht="15">
      <c r="B2324" s="205" t="s">
        <v>3242</v>
      </c>
      <c r="C2324" s="206">
        <v>7</v>
      </c>
      <c r="F2324" s="208"/>
      <c r="G2324" s="208"/>
      <c r="H2324" s="208"/>
    </row>
    <row r="2325" spans="2:8" s="207" customFormat="1" ht="15">
      <c r="B2325" s="205" t="s">
        <v>3453</v>
      </c>
      <c r="C2325" s="206">
        <v>1</v>
      </c>
      <c r="F2325" s="208"/>
      <c r="G2325" s="208"/>
      <c r="H2325" s="208"/>
    </row>
    <row r="2326" spans="2:8" s="207" customFormat="1" ht="15">
      <c r="B2326" s="205" t="s">
        <v>3244</v>
      </c>
      <c r="C2326" s="206">
        <v>26</v>
      </c>
      <c r="F2326" s="208"/>
      <c r="G2326" s="208"/>
      <c r="H2326" s="208"/>
    </row>
    <row r="2327" spans="2:8" s="207" customFormat="1" ht="15">
      <c r="B2327" s="205" t="s">
        <v>3454</v>
      </c>
      <c r="C2327" s="206">
        <v>6</v>
      </c>
      <c r="F2327" s="208"/>
      <c r="G2327" s="208"/>
      <c r="H2327" s="208"/>
    </row>
    <row r="2328" spans="2:8" s="207" customFormat="1" ht="15">
      <c r="B2328" s="205" t="s">
        <v>3246</v>
      </c>
      <c r="C2328" s="206">
        <v>23</v>
      </c>
      <c r="F2328" s="208"/>
      <c r="G2328" s="208"/>
      <c r="H2328" s="208"/>
    </row>
    <row r="2329" spans="2:8" s="207" customFormat="1" ht="15">
      <c r="B2329" s="205" t="s">
        <v>3248</v>
      </c>
      <c r="C2329" s="206">
        <v>9</v>
      </c>
      <c r="F2329" s="208"/>
      <c r="G2329" s="208"/>
      <c r="H2329" s="208"/>
    </row>
    <row r="2330" spans="2:8" s="207" customFormat="1" ht="15">
      <c r="B2330" s="205" t="s">
        <v>3250</v>
      </c>
      <c r="C2330" s="206">
        <v>1</v>
      </c>
      <c r="F2330" s="208"/>
      <c r="G2330" s="208"/>
      <c r="H2330" s="208"/>
    </row>
    <row r="2331" spans="2:8" s="207" customFormat="1" ht="15">
      <c r="B2331" s="205" t="s">
        <v>3455</v>
      </c>
      <c r="C2331" s="206">
        <v>2</v>
      </c>
      <c r="F2331" s="208"/>
      <c r="G2331" s="208"/>
      <c r="H2331" s="208"/>
    </row>
    <row r="2332" spans="2:8" s="207" customFormat="1" ht="15">
      <c r="B2332" s="205" t="s">
        <v>3251</v>
      </c>
      <c r="C2332" s="206">
        <v>8</v>
      </c>
      <c r="F2332" s="208"/>
      <c r="G2332" s="208"/>
      <c r="H2332" s="208"/>
    </row>
    <row r="2333" spans="2:8" s="207" customFormat="1" ht="15">
      <c r="B2333" s="205" t="s">
        <v>3253</v>
      </c>
      <c r="C2333" s="206">
        <v>10</v>
      </c>
      <c r="F2333" s="208"/>
      <c r="G2333" s="208"/>
      <c r="H2333" s="208"/>
    </row>
    <row r="2334" spans="2:8" s="207" customFormat="1" ht="15">
      <c r="B2334" s="205" t="s">
        <v>3255</v>
      </c>
      <c r="C2334" s="206">
        <v>10</v>
      </c>
      <c r="F2334" s="208"/>
      <c r="G2334" s="208"/>
      <c r="H2334" s="208"/>
    </row>
    <row r="2335" spans="2:8" s="207" customFormat="1" ht="15">
      <c r="B2335" s="205" t="s">
        <v>3257</v>
      </c>
      <c r="C2335" s="206">
        <v>21</v>
      </c>
      <c r="F2335" s="208"/>
      <c r="G2335" s="208"/>
      <c r="H2335" s="208"/>
    </row>
    <row r="2336" spans="2:8" s="207" customFormat="1" ht="15">
      <c r="B2336" s="205" t="s">
        <v>3456</v>
      </c>
      <c r="C2336" s="206">
        <v>3</v>
      </c>
      <c r="F2336" s="208"/>
      <c r="G2336" s="208"/>
      <c r="H2336" s="208"/>
    </row>
    <row r="2337" spans="2:8" s="207" customFormat="1" ht="15">
      <c r="B2337" s="205" t="s">
        <v>3259</v>
      </c>
      <c r="C2337" s="206">
        <v>11</v>
      </c>
      <c r="F2337" s="208"/>
      <c r="G2337" s="208"/>
      <c r="H2337" s="208"/>
    </row>
    <row r="2338" spans="2:8" s="207" customFormat="1" ht="15">
      <c r="B2338" s="205" t="s">
        <v>3261</v>
      </c>
      <c r="C2338" s="206">
        <v>7</v>
      </c>
      <c r="F2338" s="208"/>
      <c r="G2338" s="208"/>
      <c r="H2338" s="208"/>
    </row>
    <row r="2339" spans="2:8" s="207" customFormat="1" ht="15">
      <c r="B2339" s="205" t="s">
        <v>3457</v>
      </c>
      <c r="C2339" s="206">
        <v>3</v>
      </c>
      <c r="F2339" s="208"/>
      <c r="G2339" s="208"/>
      <c r="H2339" s="208"/>
    </row>
    <row r="2340" spans="2:8" s="207" customFormat="1" ht="15">
      <c r="B2340" s="205" t="s">
        <v>3263</v>
      </c>
      <c r="C2340" s="206">
        <v>13</v>
      </c>
      <c r="F2340" s="208"/>
      <c r="G2340" s="208"/>
      <c r="H2340" s="208"/>
    </row>
    <row r="2341" spans="2:8" s="207" customFormat="1" ht="15">
      <c r="B2341" s="205" t="s">
        <v>3266</v>
      </c>
      <c r="C2341" s="206">
        <v>13</v>
      </c>
      <c r="F2341" s="208"/>
      <c r="G2341" s="208"/>
      <c r="H2341" s="208"/>
    </row>
    <row r="2342" spans="2:8" s="207" customFormat="1" ht="15">
      <c r="B2342" s="205" t="s">
        <v>3268</v>
      </c>
      <c r="C2342" s="206">
        <v>2</v>
      </c>
      <c r="F2342" s="208"/>
      <c r="G2342" s="208"/>
      <c r="H2342" s="208"/>
    </row>
    <row r="2343" spans="2:8" s="207" customFormat="1" ht="15">
      <c r="B2343" s="205" t="s">
        <v>3458</v>
      </c>
      <c r="C2343" s="206">
        <v>4</v>
      </c>
      <c r="F2343" s="208"/>
      <c r="G2343" s="208"/>
      <c r="H2343" s="208"/>
    </row>
    <row r="2344" spans="2:8" s="207" customFormat="1" ht="15">
      <c r="B2344" s="205" t="s">
        <v>3459</v>
      </c>
      <c r="C2344" s="206">
        <v>2</v>
      </c>
      <c r="F2344" s="208"/>
      <c r="G2344" s="208"/>
      <c r="H2344" s="208"/>
    </row>
    <row r="2345" spans="2:8" s="207" customFormat="1" ht="15">
      <c r="B2345" s="205" t="s">
        <v>3460</v>
      </c>
      <c r="C2345" s="206">
        <v>17</v>
      </c>
      <c r="F2345" s="208"/>
      <c r="G2345" s="208"/>
      <c r="H2345" s="208"/>
    </row>
    <row r="2346" spans="2:8" s="207" customFormat="1" ht="15">
      <c r="B2346" s="205" t="s">
        <v>3273</v>
      </c>
      <c r="C2346" s="206">
        <v>4</v>
      </c>
      <c r="F2346" s="208"/>
      <c r="G2346" s="208"/>
      <c r="H2346" s="208"/>
    </row>
    <row r="2347" spans="2:8" s="207" customFormat="1" ht="15">
      <c r="B2347" s="205" t="s">
        <v>3461</v>
      </c>
      <c r="C2347" s="206">
        <v>4</v>
      </c>
      <c r="F2347" s="208"/>
      <c r="G2347" s="208"/>
      <c r="H2347" s="208"/>
    </row>
    <row r="2348" spans="2:8" s="207" customFormat="1" ht="15">
      <c r="B2348" s="205" t="s">
        <v>3275</v>
      </c>
      <c r="C2348" s="206">
        <v>23</v>
      </c>
      <c r="F2348" s="208"/>
      <c r="G2348" s="208"/>
      <c r="H2348" s="208"/>
    </row>
    <row r="2349" spans="2:8" s="207" customFormat="1" ht="15">
      <c r="B2349" s="205" t="s">
        <v>3277</v>
      </c>
      <c r="C2349" s="206">
        <v>4</v>
      </c>
      <c r="F2349" s="208"/>
      <c r="G2349" s="208"/>
      <c r="H2349" s="208"/>
    </row>
    <row r="2350" spans="2:8" s="207" customFormat="1" ht="15">
      <c r="B2350" s="205" t="s">
        <v>3279</v>
      </c>
      <c r="C2350" s="206">
        <v>7</v>
      </c>
      <c r="F2350" s="208"/>
      <c r="G2350" s="208"/>
      <c r="H2350" s="208"/>
    </row>
    <row r="2351" spans="2:8" s="207" customFormat="1" ht="15">
      <c r="B2351" s="205" t="s">
        <v>3281</v>
      </c>
      <c r="C2351" s="206">
        <v>17</v>
      </c>
      <c r="F2351" s="208"/>
      <c r="G2351" s="208"/>
      <c r="H2351" s="208"/>
    </row>
    <row r="2352" spans="2:8" s="207" customFormat="1" ht="15">
      <c r="B2352" s="205" t="s">
        <v>3462</v>
      </c>
      <c r="C2352" s="206">
        <v>5</v>
      </c>
      <c r="F2352" s="208"/>
      <c r="G2352" s="208"/>
      <c r="H2352" s="208"/>
    </row>
    <row r="2353" spans="2:8" s="207" customFormat="1" ht="15">
      <c r="B2353" s="205" t="s">
        <v>3283</v>
      </c>
      <c r="C2353" s="206">
        <v>10</v>
      </c>
      <c r="F2353" s="208"/>
      <c r="G2353" s="208"/>
      <c r="H2353" s="208"/>
    </row>
    <row r="2354" spans="2:8" s="207" customFormat="1" ht="15">
      <c r="B2354" s="205" t="s">
        <v>3463</v>
      </c>
      <c r="C2354" s="206">
        <v>2</v>
      </c>
      <c r="F2354" s="208"/>
      <c r="G2354" s="208"/>
      <c r="H2354" s="208"/>
    </row>
    <row r="2355" spans="2:8" s="207" customFormat="1" ht="15">
      <c r="B2355" s="205" t="s">
        <v>3464</v>
      </c>
      <c r="C2355" s="206">
        <v>7</v>
      </c>
      <c r="F2355" s="208"/>
      <c r="G2355" s="208"/>
      <c r="H2355" s="208"/>
    </row>
    <row r="2356" spans="2:8" s="207" customFormat="1" ht="15">
      <c r="B2356" s="205" t="s">
        <v>3286</v>
      </c>
      <c r="C2356" s="206">
        <v>6</v>
      </c>
      <c r="F2356" s="208"/>
      <c r="G2356" s="208"/>
      <c r="H2356" s="208"/>
    </row>
    <row r="2357" spans="2:8" s="207" customFormat="1" ht="15">
      <c r="B2357" s="205" t="s">
        <v>3465</v>
      </c>
      <c r="C2357" s="206">
        <v>3</v>
      </c>
      <c r="F2357" s="208"/>
      <c r="G2357" s="208"/>
      <c r="H2357" s="208"/>
    </row>
    <row r="2358" spans="2:8" s="207" customFormat="1" ht="15">
      <c r="B2358" s="205" t="s">
        <v>3288</v>
      </c>
      <c r="C2358" s="206">
        <v>17</v>
      </c>
      <c r="F2358" s="208"/>
      <c r="G2358" s="208"/>
      <c r="H2358" s="208"/>
    </row>
    <row r="2359" spans="2:8" s="207" customFormat="1" ht="15">
      <c r="B2359" s="205" t="s">
        <v>3290</v>
      </c>
      <c r="C2359" s="206">
        <v>18</v>
      </c>
      <c r="F2359" s="208"/>
      <c r="G2359" s="208"/>
      <c r="H2359" s="208"/>
    </row>
    <row r="2360" spans="2:8" s="207" customFormat="1" ht="15">
      <c r="B2360" s="205" t="s">
        <v>3466</v>
      </c>
      <c r="C2360" s="206">
        <v>3</v>
      </c>
      <c r="F2360" s="208"/>
      <c r="G2360" s="208"/>
      <c r="H2360" s="208"/>
    </row>
    <row r="2361" spans="2:8" s="207" customFormat="1" ht="15">
      <c r="B2361" s="205" t="s">
        <v>3292</v>
      </c>
      <c r="C2361" s="206">
        <v>11</v>
      </c>
      <c r="F2361" s="208"/>
      <c r="G2361" s="208"/>
      <c r="H2361" s="208"/>
    </row>
    <row r="2362" spans="2:8" s="207" customFormat="1" ht="15">
      <c r="B2362" s="205" t="s">
        <v>3294</v>
      </c>
      <c r="C2362" s="206">
        <v>10</v>
      </c>
      <c r="F2362" s="208"/>
      <c r="G2362" s="208"/>
      <c r="H2362" s="208"/>
    </row>
    <row r="2363" spans="2:8" s="207" customFormat="1" ht="15">
      <c r="B2363" s="205" t="s">
        <v>3296</v>
      </c>
      <c r="C2363" s="206">
        <v>2</v>
      </c>
      <c r="F2363" s="208"/>
      <c r="G2363" s="208"/>
      <c r="H2363" s="208"/>
    </row>
    <row r="2364" spans="2:8" s="207" customFormat="1" ht="15">
      <c r="B2364" s="205" t="s">
        <v>3298</v>
      </c>
      <c r="C2364" s="206">
        <v>12</v>
      </c>
      <c r="F2364" s="208"/>
      <c r="G2364" s="208"/>
      <c r="H2364" s="208"/>
    </row>
    <row r="2365" spans="2:8" s="207" customFormat="1" ht="15">
      <c r="B2365" s="205" t="s">
        <v>3467</v>
      </c>
      <c r="C2365" s="206">
        <v>2</v>
      </c>
      <c r="F2365" s="208"/>
      <c r="G2365" s="208"/>
      <c r="H2365" s="208"/>
    </row>
    <row r="2366" spans="2:8" s="207" customFormat="1" ht="15">
      <c r="B2366" s="205" t="s">
        <v>3300</v>
      </c>
      <c r="C2366" s="206">
        <v>9</v>
      </c>
      <c r="F2366" s="208"/>
      <c r="G2366" s="208"/>
      <c r="H2366" s="208"/>
    </row>
    <row r="2367" spans="2:8" s="207" customFormat="1" ht="15">
      <c r="B2367" s="205" t="s">
        <v>3302</v>
      </c>
      <c r="C2367" s="206">
        <v>4</v>
      </c>
      <c r="F2367" s="208"/>
      <c r="G2367" s="208"/>
      <c r="H2367" s="208"/>
    </row>
    <row r="2368" spans="2:8" s="207" customFormat="1" ht="15">
      <c r="B2368" s="205" t="s">
        <v>3304</v>
      </c>
      <c r="C2368" s="206">
        <v>9</v>
      </c>
      <c r="F2368" s="208"/>
      <c r="G2368" s="208"/>
      <c r="H2368" s="208"/>
    </row>
    <row r="2369" spans="2:8" s="207" customFormat="1" ht="15">
      <c r="B2369" s="205" t="s">
        <v>3305</v>
      </c>
      <c r="C2369" s="206">
        <v>1</v>
      </c>
      <c r="F2369" s="208"/>
      <c r="G2369" s="208"/>
      <c r="H2369" s="208"/>
    </row>
    <row r="2370" spans="2:8" s="207" customFormat="1" ht="15">
      <c r="B2370" s="205" t="s">
        <v>3306</v>
      </c>
      <c r="C2370" s="206">
        <v>1</v>
      </c>
      <c r="F2370" s="208"/>
      <c r="G2370" s="208"/>
      <c r="H2370" s="208"/>
    </row>
    <row r="2371" spans="2:8" s="207" customFormat="1" ht="15">
      <c r="B2371" s="205" t="s">
        <v>3468</v>
      </c>
      <c r="C2371" s="206">
        <v>3</v>
      </c>
      <c r="F2371" s="208"/>
      <c r="G2371" s="208"/>
      <c r="H2371" s="208"/>
    </row>
    <row r="2372" spans="2:8" s="207" customFormat="1" ht="15">
      <c r="B2372" s="205" t="s">
        <v>3308</v>
      </c>
      <c r="C2372" s="206">
        <v>4</v>
      </c>
      <c r="F2372" s="208"/>
      <c r="G2372" s="208"/>
      <c r="H2372" s="208"/>
    </row>
    <row r="2373" spans="2:8" s="207" customFormat="1" ht="15">
      <c r="B2373" s="205" t="s">
        <v>3469</v>
      </c>
      <c r="C2373" s="206">
        <v>2</v>
      </c>
      <c r="F2373" s="208"/>
      <c r="G2373" s="208"/>
      <c r="H2373" s="208"/>
    </row>
    <row r="2374" spans="2:8" s="207" customFormat="1" ht="15">
      <c r="B2374" s="205" t="s">
        <v>3309</v>
      </c>
      <c r="C2374" s="206">
        <v>10</v>
      </c>
      <c r="F2374" s="208"/>
      <c r="G2374" s="208"/>
      <c r="H2374" s="208"/>
    </row>
    <row r="2375" spans="2:8" s="207" customFormat="1" ht="15">
      <c r="B2375" s="205" t="s">
        <v>3470</v>
      </c>
      <c r="C2375" s="206">
        <v>2</v>
      </c>
      <c r="F2375" s="208"/>
      <c r="G2375" s="208"/>
      <c r="H2375" s="208"/>
    </row>
    <row r="2376" spans="2:8" s="207" customFormat="1" ht="15">
      <c r="B2376" s="205" t="s">
        <v>3310</v>
      </c>
      <c r="C2376" s="206">
        <v>7</v>
      </c>
      <c r="F2376" s="208"/>
      <c r="G2376" s="208"/>
      <c r="H2376" s="208"/>
    </row>
    <row r="2377" spans="2:8" s="207" customFormat="1" ht="15">
      <c r="B2377" s="205" t="s">
        <v>3471</v>
      </c>
      <c r="C2377" s="206">
        <v>2</v>
      </c>
      <c r="F2377" s="208"/>
      <c r="G2377" s="208"/>
      <c r="H2377" s="208"/>
    </row>
    <row r="2378" spans="2:8" s="207" customFormat="1" ht="15">
      <c r="B2378" s="205" t="s">
        <v>3312</v>
      </c>
      <c r="C2378" s="206">
        <v>17</v>
      </c>
      <c r="F2378" s="208"/>
      <c r="G2378" s="208"/>
      <c r="H2378" s="208"/>
    </row>
    <row r="2379" spans="2:8" s="207" customFormat="1" ht="15">
      <c r="B2379" s="205" t="s">
        <v>3316</v>
      </c>
      <c r="C2379" s="206">
        <v>1</v>
      </c>
      <c r="F2379" s="208"/>
      <c r="G2379" s="208"/>
      <c r="H2379" s="208"/>
    </row>
    <row r="2380" spans="2:8" s="207" customFormat="1" ht="15">
      <c r="B2380" s="205" t="s">
        <v>3472</v>
      </c>
      <c r="C2380" s="206">
        <v>1</v>
      </c>
      <c r="F2380" s="208"/>
      <c r="G2380" s="208"/>
      <c r="H2380" s="208"/>
    </row>
    <row r="2381" spans="2:8" s="207" customFormat="1" ht="15">
      <c r="B2381" s="205" t="s">
        <v>3318</v>
      </c>
      <c r="C2381" s="206">
        <v>21</v>
      </c>
      <c r="F2381" s="208"/>
      <c r="G2381" s="208"/>
      <c r="H2381" s="208"/>
    </row>
    <row r="2382" spans="2:8" s="207" customFormat="1" ht="15">
      <c r="B2382" s="205" t="s">
        <v>3320</v>
      </c>
      <c r="C2382" s="206">
        <v>16</v>
      </c>
      <c r="F2382" s="208"/>
      <c r="G2382" s="208"/>
      <c r="H2382" s="208"/>
    </row>
    <row r="2383" spans="2:8" s="207" customFormat="1" ht="15">
      <c r="B2383" s="205" t="s">
        <v>3473</v>
      </c>
      <c r="C2383" s="206">
        <v>2</v>
      </c>
      <c r="F2383" s="208"/>
      <c r="G2383" s="208"/>
      <c r="H2383" s="208"/>
    </row>
    <row r="2384" spans="2:8" s="207" customFormat="1" ht="15">
      <c r="B2384" s="205" t="s">
        <v>3322</v>
      </c>
      <c r="C2384" s="206">
        <v>19</v>
      </c>
      <c r="F2384" s="208"/>
      <c r="G2384" s="208"/>
      <c r="H2384" s="208"/>
    </row>
    <row r="2385" spans="2:8" s="207" customFormat="1" ht="15">
      <c r="B2385" s="205" t="s">
        <v>3474</v>
      </c>
      <c r="C2385" s="206">
        <v>11</v>
      </c>
      <c r="F2385" s="208"/>
      <c r="G2385" s="208"/>
      <c r="H2385" s="208"/>
    </row>
    <row r="2386" spans="2:8" s="207" customFormat="1" ht="15">
      <c r="B2386" s="205" t="s">
        <v>3475</v>
      </c>
      <c r="C2386" s="206">
        <v>2</v>
      </c>
      <c r="F2386" s="208"/>
      <c r="G2386" s="208"/>
      <c r="H2386" s="208"/>
    </row>
    <row r="2387" spans="2:8" s="207" customFormat="1" ht="15">
      <c r="B2387" s="205" t="s">
        <v>3324</v>
      </c>
      <c r="C2387" s="206">
        <v>8</v>
      </c>
      <c r="F2387" s="208"/>
      <c r="G2387" s="208"/>
      <c r="H2387" s="208"/>
    </row>
    <row r="2388" spans="2:8" s="207" customFormat="1" ht="15">
      <c r="B2388" s="205" t="s">
        <v>3326</v>
      </c>
      <c r="C2388" s="206">
        <v>11</v>
      </c>
      <c r="F2388" s="208"/>
      <c r="G2388" s="208"/>
      <c r="H2388" s="208"/>
    </row>
    <row r="2389" spans="2:8" s="207" customFormat="1" ht="15">
      <c r="B2389" s="205" t="s">
        <v>3476</v>
      </c>
      <c r="C2389" s="206">
        <v>4</v>
      </c>
      <c r="F2389" s="208"/>
      <c r="G2389" s="208"/>
      <c r="H2389" s="208"/>
    </row>
    <row r="2390" spans="2:8" s="207" customFormat="1" ht="15">
      <c r="B2390" s="205" t="s">
        <v>3328</v>
      </c>
      <c r="C2390" s="206">
        <v>19</v>
      </c>
      <c r="F2390" s="208"/>
      <c r="G2390" s="208"/>
      <c r="H2390" s="208"/>
    </row>
    <row r="2391" spans="2:8" s="207" customFormat="1" ht="15">
      <c r="B2391" s="205" t="s">
        <v>3330</v>
      </c>
      <c r="C2391" s="206">
        <v>4</v>
      </c>
      <c r="F2391" s="208"/>
      <c r="G2391" s="208"/>
      <c r="H2391" s="208"/>
    </row>
    <row r="2392" spans="2:8" s="207" customFormat="1" ht="15">
      <c r="B2392" s="205" t="s">
        <v>3332</v>
      </c>
      <c r="C2392" s="206">
        <v>15</v>
      </c>
      <c r="F2392" s="208"/>
      <c r="G2392" s="208"/>
      <c r="H2392" s="208"/>
    </row>
    <row r="2393" spans="2:8" s="207" customFormat="1" ht="15">
      <c r="B2393" s="205" t="s">
        <v>3477</v>
      </c>
      <c r="C2393" s="206">
        <v>3</v>
      </c>
      <c r="F2393" s="208"/>
      <c r="G2393" s="208"/>
      <c r="H2393" s="208"/>
    </row>
    <row r="2394" spans="2:8" s="207" customFormat="1" ht="15">
      <c r="B2394" s="205" t="s">
        <v>3478</v>
      </c>
      <c r="C2394" s="206">
        <v>6</v>
      </c>
      <c r="F2394" s="208"/>
      <c r="G2394" s="208"/>
      <c r="H2394" s="208"/>
    </row>
    <row r="2395" spans="2:8" s="207" customFormat="1" ht="15">
      <c r="B2395" s="205" t="s">
        <v>3479</v>
      </c>
      <c r="C2395" s="206">
        <v>2</v>
      </c>
      <c r="F2395" s="208"/>
      <c r="G2395" s="208"/>
      <c r="H2395" s="208"/>
    </row>
    <row r="2396" spans="2:8" s="207" customFormat="1" ht="15">
      <c r="B2396" s="205" t="s">
        <v>3334</v>
      </c>
      <c r="C2396" s="206">
        <v>12</v>
      </c>
      <c r="F2396" s="208"/>
      <c r="G2396" s="208"/>
      <c r="H2396" s="208"/>
    </row>
    <row r="2397" spans="2:8" s="207" customFormat="1" ht="15">
      <c r="B2397" s="205" t="s">
        <v>3480</v>
      </c>
      <c r="C2397" s="206">
        <v>4</v>
      </c>
      <c r="F2397" s="208"/>
      <c r="G2397" s="208"/>
      <c r="H2397" s="208"/>
    </row>
    <row r="2398" spans="2:8" s="207" customFormat="1" ht="15">
      <c r="B2398" s="205" t="s">
        <v>3336</v>
      </c>
      <c r="C2398" s="206">
        <v>8</v>
      </c>
      <c r="F2398" s="208"/>
      <c r="G2398" s="208"/>
      <c r="H2398" s="208"/>
    </row>
    <row r="2399" spans="2:8" s="207" customFormat="1" ht="15">
      <c r="B2399" s="205" t="s">
        <v>3338</v>
      </c>
      <c r="C2399" s="206">
        <v>14</v>
      </c>
      <c r="F2399" s="208"/>
      <c r="G2399" s="208"/>
      <c r="H2399" s="208"/>
    </row>
    <row r="2400" spans="2:8" s="207" customFormat="1" ht="15">
      <c r="B2400" s="205" t="s">
        <v>3340</v>
      </c>
      <c r="C2400" s="206">
        <v>7</v>
      </c>
      <c r="F2400" s="208"/>
      <c r="G2400" s="208"/>
      <c r="H2400" s="208"/>
    </row>
    <row r="2401" spans="2:8" s="207" customFormat="1" ht="15">
      <c r="B2401" s="205" t="s">
        <v>3342</v>
      </c>
      <c r="C2401" s="206">
        <v>1</v>
      </c>
      <c r="F2401" s="208"/>
      <c r="G2401" s="208"/>
      <c r="H2401" s="208"/>
    </row>
    <row r="2402" spans="2:8" s="207" customFormat="1" ht="15">
      <c r="B2402" s="205" t="s">
        <v>3481</v>
      </c>
      <c r="C2402" s="206">
        <v>4</v>
      </c>
      <c r="F2402" s="208"/>
      <c r="G2402" s="208"/>
      <c r="H2402" s="208"/>
    </row>
    <row r="2403" spans="2:8" s="207" customFormat="1" ht="15">
      <c r="B2403" s="205" t="s">
        <v>3344</v>
      </c>
      <c r="C2403" s="206">
        <v>17</v>
      </c>
      <c r="F2403" s="208"/>
      <c r="G2403" s="208"/>
      <c r="H2403" s="208"/>
    </row>
    <row r="2404" spans="2:8" s="207" customFormat="1" ht="15">
      <c r="B2404" s="205" t="s">
        <v>3346</v>
      </c>
      <c r="C2404" s="206">
        <v>3</v>
      </c>
      <c r="F2404" s="208"/>
      <c r="G2404" s="208"/>
      <c r="H2404" s="208"/>
    </row>
    <row r="2405" spans="2:8" s="207" customFormat="1" ht="15">
      <c r="B2405" s="205" t="s">
        <v>3482</v>
      </c>
      <c r="C2405" s="206">
        <v>3</v>
      </c>
      <c r="F2405" s="208"/>
      <c r="G2405" s="208"/>
      <c r="H2405" s="208"/>
    </row>
    <row r="2406" spans="2:8" s="207" customFormat="1" ht="15">
      <c r="B2406" s="205" t="s">
        <v>3348</v>
      </c>
      <c r="C2406" s="206">
        <v>8</v>
      </c>
      <c r="F2406" s="208"/>
      <c r="G2406" s="208"/>
      <c r="H2406" s="208"/>
    </row>
    <row r="2407" spans="2:8" s="207" customFormat="1" ht="15">
      <c r="B2407" s="205" t="s">
        <v>3350</v>
      </c>
      <c r="C2407" s="206">
        <v>5</v>
      </c>
      <c r="F2407" s="208"/>
      <c r="G2407" s="208"/>
      <c r="H2407" s="208"/>
    </row>
    <row r="2408" spans="2:8" s="207" customFormat="1" ht="15">
      <c r="B2408" s="205" t="s">
        <v>3483</v>
      </c>
      <c r="C2408" s="206">
        <v>6</v>
      </c>
      <c r="F2408" s="208"/>
      <c r="G2408" s="208"/>
      <c r="H2408" s="208"/>
    </row>
    <row r="2409" spans="2:8" s="207" customFormat="1" ht="15">
      <c r="B2409" s="205" t="s">
        <v>3352</v>
      </c>
      <c r="C2409" s="206">
        <v>12</v>
      </c>
      <c r="F2409" s="208"/>
      <c r="G2409" s="208"/>
      <c r="H2409" s="208"/>
    </row>
    <row r="2410" spans="2:8" s="207" customFormat="1" ht="15">
      <c r="B2410" s="205" t="s">
        <v>3354</v>
      </c>
      <c r="C2410" s="206">
        <v>1</v>
      </c>
      <c r="F2410" s="208"/>
      <c r="G2410" s="208"/>
      <c r="H2410" s="208"/>
    </row>
    <row r="2411" spans="2:8" s="207" customFormat="1" ht="15">
      <c r="B2411" s="205" t="s">
        <v>3484</v>
      </c>
      <c r="C2411" s="206">
        <v>2</v>
      </c>
      <c r="F2411" s="208"/>
      <c r="G2411" s="208"/>
      <c r="H2411" s="208"/>
    </row>
    <row r="2412" spans="2:8" s="207" customFormat="1" ht="15">
      <c r="B2412" s="205" t="s">
        <v>3356</v>
      </c>
      <c r="C2412" s="206">
        <v>19</v>
      </c>
      <c r="F2412" s="208"/>
      <c r="G2412" s="208"/>
      <c r="H2412" s="208"/>
    </row>
    <row r="2413" spans="2:8" s="207" customFormat="1" ht="15">
      <c r="B2413" s="205" t="s">
        <v>3485</v>
      </c>
      <c r="C2413" s="206">
        <v>4</v>
      </c>
      <c r="F2413" s="208"/>
      <c r="G2413" s="208"/>
      <c r="H2413" s="208"/>
    </row>
    <row r="2414" spans="2:8" s="207" customFormat="1" ht="15">
      <c r="B2414" s="205" t="s">
        <v>3359</v>
      </c>
      <c r="C2414" s="206">
        <v>5</v>
      </c>
      <c r="F2414" s="208"/>
      <c r="G2414" s="208"/>
      <c r="H2414" s="208"/>
    </row>
    <row r="2415" spans="2:8" s="207" customFormat="1" ht="15">
      <c r="B2415" s="205" t="s">
        <v>3486</v>
      </c>
      <c r="C2415" s="206">
        <v>2</v>
      </c>
      <c r="F2415" s="208"/>
      <c r="G2415" s="208"/>
      <c r="H2415" s="208"/>
    </row>
    <row r="2416" spans="2:8" s="207" customFormat="1" ht="15">
      <c r="B2416" s="205" t="s">
        <v>3361</v>
      </c>
      <c r="C2416" s="206">
        <v>16</v>
      </c>
      <c r="F2416" s="208"/>
      <c r="G2416" s="208"/>
      <c r="H2416" s="208"/>
    </row>
    <row r="2417" spans="2:8" s="207" customFormat="1" ht="15">
      <c r="B2417" s="205" t="s">
        <v>3487</v>
      </c>
      <c r="C2417" s="206">
        <v>3</v>
      </c>
      <c r="F2417" s="208"/>
      <c r="G2417" s="208"/>
      <c r="H2417" s="208"/>
    </row>
    <row r="2418" spans="2:8" s="207" customFormat="1" ht="15">
      <c r="B2418" s="205" t="s">
        <v>3365</v>
      </c>
      <c r="C2418" s="206">
        <v>6</v>
      </c>
      <c r="F2418" s="208"/>
      <c r="G2418" s="208"/>
      <c r="H2418" s="208"/>
    </row>
    <row r="2419" spans="2:8" s="207" customFormat="1" ht="15">
      <c r="B2419" s="205" t="s">
        <v>3488</v>
      </c>
      <c r="C2419" s="206">
        <v>1</v>
      </c>
      <c r="F2419" s="208"/>
      <c r="G2419" s="208"/>
      <c r="H2419" s="208"/>
    </row>
    <row r="2420" spans="2:8" s="207" customFormat="1" ht="15">
      <c r="B2420" s="205" t="s">
        <v>3367</v>
      </c>
      <c r="C2420" s="206">
        <v>7</v>
      </c>
      <c r="F2420" s="208"/>
      <c r="G2420" s="208"/>
      <c r="H2420" s="208"/>
    </row>
    <row r="2421" spans="2:8" s="207" customFormat="1" ht="15">
      <c r="B2421" s="205" t="s">
        <v>3489</v>
      </c>
      <c r="C2421" s="206">
        <v>1</v>
      </c>
      <c r="F2421" s="208"/>
      <c r="G2421" s="208"/>
      <c r="H2421" s="208"/>
    </row>
    <row r="2422" spans="2:8" s="207" customFormat="1" ht="15">
      <c r="B2422" s="205" t="s">
        <v>3490</v>
      </c>
      <c r="C2422" s="206">
        <v>7</v>
      </c>
      <c r="F2422" s="208"/>
      <c r="G2422" s="208"/>
      <c r="H2422" s="208"/>
    </row>
    <row r="2423" spans="2:8" s="207" customFormat="1" ht="15">
      <c r="B2423" s="205" t="s">
        <v>3491</v>
      </c>
      <c r="C2423" s="206">
        <v>5</v>
      </c>
      <c r="F2423" s="208"/>
      <c r="G2423" s="208"/>
      <c r="H2423" s="208"/>
    </row>
    <row r="2424" spans="2:8" s="207" customFormat="1" ht="15">
      <c r="B2424" s="205" t="s">
        <v>3370</v>
      </c>
      <c r="C2424" s="206">
        <v>5</v>
      </c>
      <c r="F2424" s="208"/>
      <c r="G2424" s="208"/>
      <c r="H2424" s="208"/>
    </row>
    <row r="2425" spans="2:8" s="207" customFormat="1" ht="15">
      <c r="B2425" s="205" t="s">
        <v>3492</v>
      </c>
      <c r="C2425" s="206">
        <v>6</v>
      </c>
      <c r="F2425" s="208"/>
      <c r="G2425" s="208"/>
      <c r="H2425" s="208"/>
    </row>
    <row r="2426" spans="2:8" s="207" customFormat="1" ht="15">
      <c r="B2426" s="205" t="s">
        <v>3372</v>
      </c>
      <c r="C2426" s="206">
        <v>16</v>
      </c>
      <c r="F2426" s="208"/>
      <c r="G2426" s="208"/>
      <c r="H2426" s="208"/>
    </row>
    <row r="2427" spans="2:8" s="207" customFormat="1" ht="15">
      <c r="B2427" s="205" t="s">
        <v>3493</v>
      </c>
      <c r="C2427" s="206">
        <v>1</v>
      </c>
      <c r="F2427" s="208"/>
      <c r="G2427" s="208"/>
      <c r="H2427" s="208"/>
    </row>
    <row r="2428" spans="2:8" s="207" customFormat="1" ht="15">
      <c r="B2428" s="205" t="s">
        <v>3375</v>
      </c>
      <c r="C2428" s="206">
        <v>9</v>
      </c>
      <c r="F2428" s="208"/>
      <c r="G2428" s="208"/>
      <c r="H2428" s="208"/>
    </row>
    <row r="2429" spans="2:8" s="207" customFormat="1" ht="15">
      <c r="B2429" s="205" t="s">
        <v>3494</v>
      </c>
      <c r="C2429" s="206">
        <v>3</v>
      </c>
      <c r="F2429" s="208"/>
      <c r="G2429" s="208"/>
      <c r="H2429" s="208"/>
    </row>
    <row r="2430" spans="2:8" s="207" customFormat="1" ht="15">
      <c r="B2430" s="205" t="s">
        <v>3377</v>
      </c>
      <c r="C2430" s="206">
        <v>7</v>
      </c>
      <c r="F2430" s="208"/>
      <c r="G2430" s="208"/>
      <c r="H2430" s="208"/>
    </row>
    <row r="2431" spans="2:8" s="207" customFormat="1" ht="15">
      <c r="B2431" s="205" t="s">
        <v>3379</v>
      </c>
      <c r="C2431" s="206">
        <v>6</v>
      </c>
      <c r="F2431" s="208"/>
      <c r="G2431" s="208"/>
      <c r="H2431" s="208"/>
    </row>
    <row r="2432" spans="2:8" s="207" customFormat="1" ht="15">
      <c r="B2432" s="205" t="s">
        <v>3495</v>
      </c>
      <c r="C2432" s="206">
        <v>1</v>
      </c>
      <c r="F2432" s="208"/>
      <c r="G2432" s="208"/>
      <c r="H2432" s="208"/>
    </row>
    <row r="2433" spans="2:8" s="207" customFormat="1" ht="15">
      <c r="B2433" s="205" t="s">
        <v>3381</v>
      </c>
      <c r="C2433" s="206">
        <v>13</v>
      </c>
      <c r="F2433" s="208"/>
      <c r="G2433" s="208"/>
      <c r="H2433" s="208"/>
    </row>
    <row r="2434" spans="2:8" s="207" customFormat="1" ht="15">
      <c r="B2434" s="205" t="s">
        <v>3383</v>
      </c>
      <c r="C2434" s="206">
        <v>6</v>
      </c>
      <c r="F2434" s="208"/>
      <c r="G2434" s="208"/>
      <c r="H2434" s="208"/>
    </row>
    <row r="2435" spans="2:8" s="207" customFormat="1" ht="15">
      <c r="B2435" s="205" t="s">
        <v>3496</v>
      </c>
      <c r="C2435" s="206">
        <v>8</v>
      </c>
      <c r="F2435" s="208"/>
      <c r="G2435" s="208"/>
      <c r="H2435" s="208"/>
    </row>
    <row r="2436" spans="2:8" s="207" customFormat="1" ht="15">
      <c r="B2436" s="205" t="s">
        <v>3385</v>
      </c>
      <c r="C2436" s="206">
        <v>9</v>
      </c>
      <c r="F2436" s="208"/>
      <c r="G2436" s="208"/>
      <c r="H2436" s="208"/>
    </row>
    <row r="2437" spans="2:8" s="207" customFormat="1" ht="15">
      <c r="B2437" s="205" t="s">
        <v>3497</v>
      </c>
      <c r="C2437" s="206">
        <v>2</v>
      </c>
      <c r="F2437" s="208"/>
      <c r="G2437" s="208"/>
      <c r="H2437" s="208"/>
    </row>
    <row r="2438" spans="2:8" s="207" customFormat="1" ht="15">
      <c r="B2438" s="205" t="s">
        <v>3387</v>
      </c>
      <c r="C2438" s="206">
        <v>10</v>
      </c>
      <c r="F2438" s="208"/>
      <c r="G2438" s="208"/>
      <c r="H2438" s="208"/>
    </row>
    <row r="2439" spans="2:8" s="207" customFormat="1" ht="15">
      <c r="B2439" s="205" t="s">
        <v>3389</v>
      </c>
      <c r="C2439" s="206">
        <v>6</v>
      </c>
      <c r="F2439" s="208"/>
      <c r="G2439" s="208"/>
      <c r="H2439" s="208"/>
    </row>
    <row r="2440" spans="2:8" s="207" customFormat="1" ht="15">
      <c r="B2440" s="205" t="s">
        <v>3498</v>
      </c>
      <c r="C2440" s="206">
        <v>4</v>
      </c>
      <c r="F2440" s="208"/>
      <c r="G2440" s="208"/>
      <c r="H2440" s="208"/>
    </row>
    <row r="2441" spans="2:8" s="207" customFormat="1" ht="15">
      <c r="B2441" s="205" t="s">
        <v>3391</v>
      </c>
      <c r="C2441" s="206">
        <v>14</v>
      </c>
      <c r="F2441" s="208"/>
      <c r="G2441" s="208"/>
      <c r="H2441" s="208"/>
    </row>
    <row r="2442" spans="2:8" s="207" customFormat="1" ht="15">
      <c r="B2442" s="205" t="s">
        <v>3499</v>
      </c>
      <c r="C2442" s="206">
        <v>1</v>
      </c>
      <c r="F2442" s="208"/>
      <c r="G2442" s="208"/>
      <c r="H2442" s="208"/>
    </row>
    <row r="2443" spans="2:8" s="207" customFormat="1" ht="15">
      <c r="B2443" s="205" t="s">
        <v>3393</v>
      </c>
      <c r="C2443" s="206">
        <v>8</v>
      </c>
      <c r="F2443" s="208"/>
      <c r="G2443" s="208"/>
      <c r="H2443" s="208"/>
    </row>
    <row r="2444" spans="2:8" s="207" customFormat="1" ht="15">
      <c r="B2444" s="205" t="s">
        <v>3395</v>
      </c>
      <c r="C2444" s="206">
        <v>5</v>
      </c>
      <c r="F2444" s="208"/>
      <c r="G2444" s="208"/>
      <c r="H2444" s="208"/>
    </row>
    <row r="2445" spans="2:8" s="207" customFormat="1" ht="15">
      <c r="B2445" s="205" t="s">
        <v>3500</v>
      </c>
      <c r="C2445" s="206">
        <v>1</v>
      </c>
      <c r="F2445" s="208"/>
      <c r="G2445" s="208"/>
      <c r="H2445" s="208"/>
    </row>
    <row r="2446" spans="2:8" s="207" customFormat="1" ht="15">
      <c r="B2446" s="205" t="s">
        <v>3397</v>
      </c>
      <c r="C2446" s="206">
        <v>6</v>
      </c>
      <c r="F2446" s="208"/>
      <c r="G2446" s="208"/>
      <c r="H2446" s="208"/>
    </row>
    <row r="2447" spans="2:8" s="207" customFormat="1" ht="15">
      <c r="B2447" s="205" t="s">
        <v>3398</v>
      </c>
      <c r="C2447" s="206">
        <v>4</v>
      </c>
      <c r="F2447" s="208"/>
      <c r="G2447" s="208"/>
      <c r="H2447" s="208"/>
    </row>
    <row r="2448" spans="2:8" s="207" customFormat="1" ht="15">
      <c r="B2448" s="205" t="s">
        <v>3400</v>
      </c>
      <c r="C2448" s="206">
        <v>8</v>
      </c>
      <c r="F2448" s="208"/>
      <c r="G2448" s="208"/>
      <c r="H2448" s="208"/>
    </row>
    <row r="2449" spans="2:8" s="207" customFormat="1" ht="15">
      <c r="B2449" s="205" t="s">
        <v>3501</v>
      </c>
      <c r="C2449" s="206">
        <v>2</v>
      </c>
      <c r="F2449" s="208"/>
      <c r="G2449" s="208"/>
      <c r="H2449" s="208"/>
    </row>
    <row r="2450" spans="2:8" s="207" customFormat="1" ht="15">
      <c r="B2450" s="205" t="s">
        <v>3402</v>
      </c>
      <c r="C2450" s="206">
        <v>9</v>
      </c>
      <c r="F2450" s="208"/>
      <c r="G2450" s="208"/>
      <c r="H2450" s="208"/>
    </row>
    <row r="2451" spans="2:8" s="207" customFormat="1" ht="15">
      <c r="B2451" s="205" t="s">
        <v>3502</v>
      </c>
      <c r="C2451" s="206">
        <v>5</v>
      </c>
      <c r="F2451" s="208"/>
      <c r="G2451" s="208"/>
      <c r="H2451" s="208"/>
    </row>
    <row r="2452" spans="2:8" s="207" customFormat="1" ht="15">
      <c r="B2452" s="205" t="s">
        <v>3404</v>
      </c>
      <c r="C2452" s="206">
        <v>15</v>
      </c>
      <c r="F2452" s="208"/>
      <c r="G2452" s="208"/>
      <c r="H2452" s="208"/>
    </row>
    <row r="2453" spans="2:8" s="207" customFormat="1" ht="15">
      <c r="B2453" s="205" t="s">
        <v>3406</v>
      </c>
      <c r="C2453" s="206">
        <v>21</v>
      </c>
      <c r="F2453" s="208"/>
      <c r="G2453" s="208"/>
      <c r="H2453" s="208"/>
    </row>
    <row r="2454" spans="2:8" s="207" customFormat="1" ht="15">
      <c r="B2454" s="205" t="s">
        <v>3503</v>
      </c>
      <c r="C2454" s="206">
        <v>6</v>
      </c>
      <c r="F2454" s="208"/>
      <c r="G2454" s="208"/>
      <c r="H2454" s="208"/>
    </row>
    <row r="2455" spans="2:8" s="207" customFormat="1" ht="15">
      <c r="B2455" s="205" t="s">
        <v>3408</v>
      </c>
      <c r="C2455" s="206">
        <v>24</v>
      </c>
      <c r="F2455" s="208"/>
      <c r="G2455" s="208"/>
      <c r="H2455" s="208"/>
    </row>
    <row r="2456" spans="2:8" s="207" customFormat="1" ht="15">
      <c r="B2456" s="205" t="s">
        <v>3504</v>
      </c>
      <c r="C2456" s="206">
        <v>4</v>
      </c>
      <c r="F2456" s="208"/>
      <c r="G2456" s="208"/>
      <c r="H2456" s="208"/>
    </row>
    <row r="2457" spans="2:8" s="207" customFormat="1" ht="15">
      <c r="B2457" s="205" t="s">
        <v>3410</v>
      </c>
      <c r="C2457" s="206">
        <v>15</v>
      </c>
      <c r="F2457" s="208"/>
      <c r="G2457" s="208"/>
      <c r="H2457" s="208"/>
    </row>
    <row r="2458" spans="2:8" s="207" customFormat="1" ht="15">
      <c r="B2458" s="205" t="s">
        <v>3505</v>
      </c>
      <c r="C2458" s="206">
        <v>2</v>
      </c>
      <c r="F2458" s="208"/>
      <c r="G2458" s="208"/>
      <c r="H2458" s="208"/>
    </row>
    <row r="2459" spans="2:8" s="207" customFormat="1" ht="15">
      <c r="B2459" s="205" t="s">
        <v>3412</v>
      </c>
      <c r="C2459" s="206">
        <v>11</v>
      </c>
      <c r="F2459" s="208"/>
      <c r="G2459" s="208"/>
      <c r="H2459" s="208"/>
    </row>
    <row r="2460" spans="2:8" s="207" customFormat="1" ht="15">
      <c r="B2460" s="205" t="s">
        <v>3414</v>
      </c>
      <c r="C2460" s="206">
        <v>14</v>
      </c>
      <c r="F2460" s="208"/>
      <c r="G2460" s="208"/>
      <c r="H2460" s="208"/>
    </row>
    <row r="2461" spans="2:8" s="207" customFormat="1" ht="15">
      <c r="B2461" s="205" t="s">
        <v>3416</v>
      </c>
      <c r="C2461" s="206">
        <v>4</v>
      </c>
      <c r="F2461" s="208"/>
      <c r="G2461" s="208"/>
      <c r="H2461" s="208"/>
    </row>
    <row r="2462" spans="2:8" s="207" customFormat="1" ht="15">
      <c r="B2462" s="205" t="s">
        <v>3418</v>
      </c>
      <c r="C2462" s="206">
        <v>8</v>
      </c>
      <c r="F2462" s="208"/>
      <c r="G2462" s="208"/>
      <c r="H2462" s="208"/>
    </row>
    <row r="2463" spans="2:8" s="207" customFormat="1" ht="15">
      <c r="B2463" s="205" t="s">
        <v>3420</v>
      </c>
      <c r="C2463" s="206">
        <v>14</v>
      </c>
      <c r="F2463" s="208"/>
      <c r="G2463" s="208"/>
      <c r="H2463" s="208"/>
    </row>
    <row r="2464" spans="2:8" s="207" customFormat="1" ht="15">
      <c r="B2464" s="205" t="s">
        <v>3506</v>
      </c>
      <c r="C2464" s="206">
        <v>7</v>
      </c>
      <c r="F2464" s="208"/>
      <c r="G2464" s="208"/>
      <c r="H2464" s="208"/>
    </row>
    <row r="2465" spans="2:8" s="207" customFormat="1" ht="15">
      <c r="B2465" s="205" t="s">
        <v>3422</v>
      </c>
      <c r="C2465" s="206">
        <v>24</v>
      </c>
      <c r="F2465" s="208"/>
      <c r="G2465" s="208"/>
      <c r="H2465" s="208"/>
    </row>
    <row r="2466" spans="2:8" s="207" customFormat="1" ht="15">
      <c r="B2466" s="205" t="s">
        <v>3424</v>
      </c>
      <c r="C2466" s="206">
        <v>4</v>
      </c>
      <c r="F2466" s="208"/>
      <c r="G2466" s="208"/>
      <c r="H2466" s="208"/>
    </row>
    <row r="2467" spans="2:8" s="207" customFormat="1" ht="15">
      <c r="B2467" s="205" t="s">
        <v>3507</v>
      </c>
      <c r="C2467" s="206">
        <v>9</v>
      </c>
      <c r="F2467" s="208"/>
      <c r="G2467" s="208"/>
      <c r="H2467" s="208"/>
    </row>
    <row r="2468" spans="2:8" s="207" customFormat="1" ht="15">
      <c r="B2468" s="205" t="s">
        <v>3508</v>
      </c>
      <c r="C2468" s="206">
        <v>3</v>
      </c>
      <c r="F2468" s="208"/>
      <c r="G2468" s="208"/>
      <c r="H2468" s="208"/>
    </row>
    <row r="2469" spans="2:8" s="207" customFormat="1" ht="15">
      <c r="B2469" s="205" t="s">
        <v>3427</v>
      </c>
      <c r="C2469" s="206">
        <v>7</v>
      </c>
      <c r="F2469" s="208"/>
      <c r="G2469" s="208"/>
      <c r="H2469" s="208"/>
    </row>
    <row r="2470" spans="2:8" s="72" customFormat="1">
      <c r="C2470" s="108"/>
      <c r="F2470" s="109"/>
      <c r="G2470" s="109"/>
      <c r="H2470" s="109"/>
    </row>
    <row r="2471" spans="2:8" s="72" customFormat="1" ht="15.75">
      <c r="B2471" s="203" t="s">
        <v>3523</v>
      </c>
      <c r="C2471" s="204" t="s">
        <v>3510</v>
      </c>
      <c r="F2471" s="109"/>
      <c r="G2471" s="109"/>
      <c r="H2471" s="109"/>
    </row>
    <row r="2472" spans="2:8" s="207" customFormat="1" ht="15">
      <c r="B2472" s="205" t="s">
        <v>2684</v>
      </c>
      <c r="C2472" s="212">
        <v>4971638.7</v>
      </c>
      <c r="F2472" s="208"/>
      <c r="G2472" s="208"/>
      <c r="H2472" s="208"/>
    </row>
    <row r="2473" spans="2:8" s="207" customFormat="1" ht="15">
      <c r="B2473" s="205" t="s">
        <v>2685</v>
      </c>
      <c r="C2473" s="212">
        <v>63190772.100000001</v>
      </c>
      <c r="F2473" s="208"/>
      <c r="G2473" s="208"/>
      <c r="H2473" s="208"/>
    </row>
    <row r="2474" spans="2:8" s="207" customFormat="1" ht="15">
      <c r="B2474" s="205" t="s">
        <v>2686</v>
      </c>
      <c r="C2474" s="212">
        <v>9295379.0999999996</v>
      </c>
      <c r="F2474" s="208"/>
      <c r="G2474" s="208"/>
      <c r="H2474" s="208"/>
    </row>
    <row r="2475" spans="2:8" s="207" customFormat="1" ht="15">
      <c r="B2475" s="205" t="s">
        <v>2687</v>
      </c>
      <c r="C2475" s="212">
        <v>116914265.79000001</v>
      </c>
      <c r="F2475" s="208"/>
      <c r="G2475" s="208"/>
      <c r="H2475" s="208"/>
    </row>
    <row r="2476" spans="2:8" s="207" customFormat="1" ht="15">
      <c r="B2476" s="205" t="s">
        <v>2688</v>
      </c>
      <c r="C2476" s="212">
        <v>10822331.5</v>
      </c>
      <c r="F2476" s="208"/>
      <c r="G2476" s="208"/>
      <c r="H2476" s="208"/>
    </row>
    <row r="2477" spans="2:8" s="207" customFormat="1" ht="15">
      <c r="B2477" s="205" t="s">
        <v>2689</v>
      </c>
      <c r="C2477" s="212">
        <v>3315356.4</v>
      </c>
      <c r="F2477" s="208"/>
      <c r="G2477" s="208"/>
      <c r="H2477" s="208"/>
    </row>
    <row r="2478" spans="2:8" s="207" customFormat="1" ht="15">
      <c r="B2478" s="205" t="s">
        <v>2690</v>
      </c>
      <c r="C2478" s="212">
        <v>214683585.10000002</v>
      </c>
      <c r="F2478" s="208"/>
      <c r="G2478" s="208"/>
      <c r="H2478" s="208"/>
    </row>
    <row r="2479" spans="2:8" s="207" customFormat="1" ht="15">
      <c r="B2479" s="205" t="s">
        <v>2691</v>
      </c>
      <c r="C2479" s="212">
        <v>306239236.16000003</v>
      </c>
      <c r="F2479" s="208"/>
      <c r="G2479" s="208"/>
      <c r="H2479" s="208"/>
    </row>
    <row r="2480" spans="2:8" s="207" customFormat="1" ht="15">
      <c r="B2480" s="205" t="s">
        <v>2692</v>
      </c>
      <c r="C2480" s="212">
        <v>424498116.48000002</v>
      </c>
      <c r="F2480" s="208"/>
      <c r="G2480" s="208"/>
      <c r="H2480" s="208"/>
    </row>
    <row r="2481" spans="2:8" s="207" customFormat="1" ht="15">
      <c r="B2481" s="205" t="s">
        <v>2693</v>
      </c>
      <c r="C2481" s="212">
        <v>28640607.5</v>
      </c>
      <c r="F2481" s="208"/>
      <c r="G2481" s="208"/>
      <c r="H2481" s="208"/>
    </row>
    <row r="2482" spans="2:8" s="207" customFormat="1" ht="15">
      <c r="B2482" s="205" t="s">
        <v>2694</v>
      </c>
      <c r="C2482" s="212">
        <v>32883285.600000001</v>
      </c>
      <c r="F2482" s="208"/>
      <c r="G2482" s="208"/>
      <c r="H2482" s="208"/>
    </row>
    <row r="2483" spans="2:8" s="207" customFormat="1" ht="15">
      <c r="B2483" s="205" t="s">
        <v>2695</v>
      </c>
      <c r="C2483" s="212">
        <v>5737073.3200000003</v>
      </c>
      <c r="F2483" s="208"/>
      <c r="G2483" s="208"/>
      <c r="H2483" s="208"/>
    </row>
    <row r="2484" spans="2:8" s="207" customFormat="1" ht="15">
      <c r="B2484" s="205" t="s">
        <v>2696</v>
      </c>
      <c r="C2484" s="212">
        <v>94936902.779999971</v>
      </c>
      <c r="F2484" s="208"/>
      <c r="G2484" s="208"/>
      <c r="H2484" s="208"/>
    </row>
    <row r="2485" spans="2:8" s="207" customFormat="1" ht="15">
      <c r="B2485" s="205" t="s">
        <v>2697</v>
      </c>
      <c r="C2485" s="212">
        <v>39322880.32</v>
      </c>
      <c r="F2485" s="208"/>
      <c r="G2485" s="208"/>
      <c r="H2485" s="208"/>
    </row>
    <row r="2486" spans="2:8" s="207" customFormat="1" ht="15">
      <c r="B2486" s="205" t="s">
        <v>2698</v>
      </c>
      <c r="C2486" s="212">
        <v>85012132.650000006</v>
      </c>
      <c r="F2486" s="208"/>
      <c r="G2486" s="208"/>
      <c r="H2486" s="208"/>
    </row>
    <row r="2487" spans="2:8" s="207" customFormat="1" ht="15">
      <c r="B2487" s="205" t="s">
        <v>2699</v>
      </c>
      <c r="C2487" s="212">
        <v>171166939.74000001</v>
      </c>
      <c r="F2487" s="208"/>
      <c r="G2487" s="208"/>
      <c r="H2487" s="208"/>
    </row>
    <row r="2488" spans="2:8" s="207" customFormat="1" ht="15">
      <c r="B2488" s="205" t="s">
        <v>2700</v>
      </c>
      <c r="C2488" s="212">
        <v>143100758.18000001</v>
      </c>
      <c r="F2488" s="208"/>
      <c r="G2488" s="208"/>
      <c r="H2488" s="208"/>
    </row>
    <row r="2489" spans="2:8" s="207" customFormat="1" ht="15">
      <c r="B2489" s="205" t="s">
        <v>2701</v>
      </c>
      <c r="C2489" s="212">
        <v>590951511.26999998</v>
      </c>
      <c r="F2489" s="208"/>
      <c r="G2489" s="208"/>
      <c r="H2489" s="208"/>
    </row>
    <row r="2490" spans="2:8" s="207" customFormat="1" ht="15">
      <c r="B2490" s="205" t="s">
        <v>2702</v>
      </c>
      <c r="C2490" s="212">
        <v>203528465.56</v>
      </c>
      <c r="F2490" s="208"/>
      <c r="G2490" s="208"/>
      <c r="H2490" s="208"/>
    </row>
    <row r="2491" spans="2:8" s="207" customFormat="1" ht="15">
      <c r="B2491" s="205" t="s">
        <v>2703</v>
      </c>
      <c r="C2491" s="212">
        <v>210169506.93000001</v>
      </c>
      <c r="F2491" s="208"/>
      <c r="G2491" s="208"/>
      <c r="H2491" s="208"/>
    </row>
    <row r="2492" spans="2:8" s="207" customFormat="1" ht="15">
      <c r="B2492" s="205" t="s">
        <v>2704</v>
      </c>
      <c r="C2492" s="212">
        <v>308915731.27999997</v>
      </c>
      <c r="F2492" s="208"/>
      <c r="G2492" s="208"/>
      <c r="H2492" s="208"/>
    </row>
    <row r="2493" spans="2:8" s="207" customFormat="1" ht="15">
      <c r="B2493" s="205" t="s">
        <v>2705</v>
      </c>
      <c r="C2493" s="212">
        <v>6261110.46</v>
      </c>
      <c r="F2493" s="208"/>
      <c r="G2493" s="208"/>
      <c r="H2493" s="208"/>
    </row>
    <row r="2494" spans="2:8" s="207" customFormat="1" ht="15">
      <c r="B2494" s="205" t="s">
        <v>2706</v>
      </c>
      <c r="C2494" s="212">
        <v>64766769.100000001</v>
      </c>
      <c r="F2494" s="208"/>
      <c r="G2494" s="208"/>
      <c r="H2494" s="208"/>
    </row>
    <row r="2495" spans="2:8" s="207" customFormat="1" ht="15">
      <c r="B2495" s="205" t="s">
        <v>2707</v>
      </c>
      <c r="C2495" s="212">
        <v>10742973.6</v>
      </c>
      <c r="F2495" s="208"/>
      <c r="G2495" s="208"/>
      <c r="H2495" s="208"/>
    </row>
    <row r="2496" spans="2:8" s="207" customFormat="1" ht="15">
      <c r="B2496" s="205" t="s">
        <v>2708</v>
      </c>
      <c r="C2496" s="212">
        <v>34851124.239999995</v>
      </c>
      <c r="F2496" s="208"/>
      <c r="G2496" s="208"/>
      <c r="H2496" s="208"/>
    </row>
    <row r="2497" spans="2:8" s="207" customFormat="1" ht="15">
      <c r="B2497" s="205" t="s">
        <v>2709</v>
      </c>
      <c r="C2497" s="212">
        <v>3129451.92</v>
      </c>
      <c r="F2497" s="208"/>
      <c r="G2497" s="208"/>
      <c r="H2497" s="208"/>
    </row>
    <row r="2498" spans="2:8" s="207" customFormat="1" ht="15">
      <c r="B2498" s="205" t="s">
        <v>2710</v>
      </c>
      <c r="C2498" s="212">
        <v>225409630.81</v>
      </c>
      <c r="F2498" s="208"/>
      <c r="G2498" s="208"/>
      <c r="H2498" s="208"/>
    </row>
    <row r="2499" spans="2:8" s="207" customFormat="1" ht="15">
      <c r="B2499" s="205" t="s">
        <v>2711</v>
      </c>
      <c r="C2499" s="212">
        <v>144833727.29000002</v>
      </c>
      <c r="F2499" s="208"/>
      <c r="G2499" s="208"/>
      <c r="H2499" s="208"/>
    </row>
    <row r="2500" spans="2:8" s="207" customFormat="1" ht="15">
      <c r="B2500" s="205" t="s">
        <v>2712</v>
      </c>
      <c r="C2500" s="212">
        <v>129055390.64</v>
      </c>
      <c r="F2500" s="208"/>
      <c r="G2500" s="208"/>
      <c r="H2500" s="208"/>
    </row>
    <row r="2501" spans="2:8" s="207" customFormat="1" ht="15">
      <c r="B2501" s="205" t="s">
        <v>2713</v>
      </c>
      <c r="C2501" s="212">
        <v>24508937.829999998</v>
      </c>
      <c r="F2501" s="208"/>
      <c r="G2501" s="208"/>
      <c r="H2501" s="208"/>
    </row>
    <row r="2502" spans="2:8" s="207" customFormat="1" ht="15">
      <c r="B2502" s="205" t="s">
        <v>2714</v>
      </c>
      <c r="C2502" s="212">
        <v>171382028.26999998</v>
      </c>
      <c r="F2502" s="208"/>
      <c r="G2502" s="208"/>
      <c r="H2502" s="208"/>
    </row>
    <row r="2503" spans="2:8" s="207" customFormat="1" ht="15">
      <c r="B2503" s="205" t="s">
        <v>2715</v>
      </c>
      <c r="C2503" s="212">
        <v>173407737.31</v>
      </c>
      <c r="F2503" s="208"/>
      <c r="G2503" s="208"/>
      <c r="H2503" s="208"/>
    </row>
    <row r="2504" spans="2:8" s="207" customFormat="1" ht="15">
      <c r="B2504" s="205" t="s">
        <v>2716</v>
      </c>
      <c r="C2504" s="212">
        <v>282828352.00999999</v>
      </c>
      <c r="F2504" s="208"/>
      <c r="G2504" s="208"/>
      <c r="H2504" s="208"/>
    </row>
    <row r="2505" spans="2:8" s="207" customFormat="1" ht="15">
      <c r="B2505" s="205" t="s">
        <v>2717</v>
      </c>
      <c r="C2505" s="212">
        <v>3143704.3</v>
      </c>
      <c r="F2505" s="208"/>
      <c r="G2505" s="208"/>
      <c r="H2505" s="208"/>
    </row>
    <row r="2506" spans="2:8" s="207" customFormat="1" ht="15">
      <c r="B2506" s="205" t="s">
        <v>2718</v>
      </c>
      <c r="C2506" s="212">
        <v>270883099.51999998</v>
      </c>
      <c r="F2506" s="208"/>
      <c r="G2506" s="208"/>
      <c r="H2506" s="208"/>
    </row>
    <row r="2507" spans="2:8" s="207" customFormat="1" ht="15">
      <c r="B2507" s="205" t="s">
        <v>2719</v>
      </c>
      <c r="C2507" s="212">
        <v>191755049.31</v>
      </c>
      <c r="F2507" s="208"/>
      <c r="G2507" s="208"/>
      <c r="H2507" s="208"/>
    </row>
    <row r="2508" spans="2:8" s="207" customFormat="1" ht="15">
      <c r="B2508" s="205" t="s">
        <v>2720</v>
      </c>
      <c r="C2508" s="212">
        <v>37907453.519999996</v>
      </c>
      <c r="F2508" s="208"/>
      <c r="G2508" s="208"/>
      <c r="H2508" s="208"/>
    </row>
    <row r="2509" spans="2:8" s="207" customFormat="1" ht="15">
      <c r="B2509" s="205" t="s">
        <v>2721</v>
      </c>
      <c r="C2509" s="212">
        <v>26852024.460000001</v>
      </c>
      <c r="F2509" s="208"/>
      <c r="G2509" s="208"/>
      <c r="H2509" s="208"/>
    </row>
    <row r="2510" spans="2:8" s="207" customFormat="1" ht="15">
      <c r="B2510" s="205" t="s">
        <v>2722</v>
      </c>
      <c r="C2510" s="212">
        <v>10880637.460000001</v>
      </c>
      <c r="F2510" s="208"/>
      <c r="G2510" s="208"/>
      <c r="H2510" s="208"/>
    </row>
    <row r="2511" spans="2:8" s="207" customFormat="1" ht="15">
      <c r="B2511" s="205" t="s">
        <v>2723</v>
      </c>
      <c r="C2511" s="212">
        <v>73213458</v>
      </c>
      <c r="F2511" s="208"/>
      <c r="G2511" s="208"/>
      <c r="H2511" s="208"/>
    </row>
    <row r="2512" spans="2:8" s="207" customFormat="1" ht="15">
      <c r="B2512" s="205" t="s">
        <v>2724</v>
      </c>
      <c r="C2512" s="212">
        <v>2135860.9700000002</v>
      </c>
      <c r="F2512" s="208"/>
      <c r="G2512" s="208"/>
      <c r="H2512" s="208"/>
    </row>
    <row r="2513" spans="2:8" s="207" customFormat="1" ht="15">
      <c r="B2513" s="205" t="s">
        <v>2725</v>
      </c>
      <c r="C2513" s="212">
        <v>56802420.900000006</v>
      </c>
      <c r="F2513" s="208"/>
      <c r="G2513" s="208"/>
      <c r="H2513" s="208"/>
    </row>
    <row r="2514" spans="2:8" s="207" customFormat="1" ht="15">
      <c r="B2514" s="205" t="s">
        <v>2726</v>
      </c>
      <c r="C2514" s="212">
        <v>76263400.799999997</v>
      </c>
      <c r="F2514" s="208"/>
      <c r="G2514" s="208"/>
      <c r="H2514" s="208"/>
    </row>
    <row r="2515" spans="2:8" s="207" customFormat="1" ht="15">
      <c r="B2515" s="205" t="s">
        <v>2727</v>
      </c>
      <c r="C2515" s="212">
        <v>196106786.89999998</v>
      </c>
      <c r="F2515" s="208"/>
      <c r="G2515" s="208"/>
      <c r="H2515" s="208"/>
    </row>
    <row r="2516" spans="2:8" s="207" customFormat="1" ht="15">
      <c r="B2516" s="205" t="s">
        <v>2728</v>
      </c>
      <c r="C2516" s="212">
        <v>7539432.8599999994</v>
      </c>
      <c r="F2516" s="208"/>
      <c r="G2516" s="208"/>
      <c r="H2516" s="208"/>
    </row>
    <row r="2517" spans="2:8" s="207" customFormat="1" ht="15">
      <c r="B2517" s="205" t="s">
        <v>2729</v>
      </c>
      <c r="C2517" s="212">
        <v>71887545.120000005</v>
      </c>
      <c r="F2517" s="208"/>
      <c r="G2517" s="208"/>
      <c r="H2517" s="208"/>
    </row>
    <row r="2518" spans="2:8" s="207" customFormat="1" ht="15">
      <c r="B2518" s="205" t="s">
        <v>2730</v>
      </c>
      <c r="C2518" s="212">
        <v>6476130</v>
      </c>
      <c r="F2518" s="208"/>
      <c r="G2518" s="208"/>
      <c r="H2518" s="208"/>
    </row>
    <row r="2519" spans="2:8" s="207" customFormat="1" ht="15">
      <c r="B2519" s="205" t="s">
        <v>2731</v>
      </c>
      <c r="C2519" s="212">
        <v>3487468.5300000003</v>
      </c>
      <c r="F2519" s="208"/>
      <c r="G2519" s="208"/>
      <c r="H2519" s="208"/>
    </row>
    <row r="2520" spans="2:8" s="207" customFormat="1" ht="15">
      <c r="B2520" s="205" t="s">
        <v>2732</v>
      </c>
      <c r="C2520" s="212">
        <v>314351905.13999999</v>
      </c>
      <c r="F2520" s="208"/>
      <c r="G2520" s="208"/>
      <c r="H2520" s="208"/>
    </row>
    <row r="2521" spans="2:8" s="207" customFormat="1" ht="15">
      <c r="B2521" s="205" t="s">
        <v>2733</v>
      </c>
      <c r="C2521" s="212">
        <v>8710080.8100000005</v>
      </c>
      <c r="F2521" s="208"/>
      <c r="G2521" s="208"/>
      <c r="H2521" s="208"/>
    </row>
    <row r="2522" spans="2:8" s="207" customFormat="1" ht="15">
      <c r="B2522" s="205" t="s">
        <v>2734</v>
      </c>
      <c r="C2522" s="212">
        <v>32722681.68</v>
      </c>
      <c r="F2522" s="208"/>
      <c r="G2522" s="208"/>
      <c r="H2522" s="208"/>
    </row>
    <row r="2523" spans="2:8" s="207" customFormat="1" ht="15">
      <c r="B2523" s="205" t="s">
        <v>2735</v>
      </c>
      <c r="C2523" s="212">
        <v>5144601.7</v>
      </c>
      <c r="F2523" s="208"/>
      <c r="G2523" s="208"/>
      <c r="H2523" s="208"/>
    </row>
    <row r="2524" spans="2:8" s="207" customFormat="1" ht="15">
      <c r="B2524" s="205" t="s">
        <v>2736</v>
      </c>
      <c r="C2524" s="212">
        <v>234261564.05000001</v>
      </c>
      <c r="F2524" s="208"/>
      <c r="G2524" s="208"/>
      <c r="H2524" s="208"/>
    </row>
    <row r="2525" spans="2:8" s="207" customFormat="1" ht="15">
      <c r="B2525" s="205" t="s">
        <v>2737</v>
      </c>
      <c r="C2525" s="212">
        <v>209704815.00000003</v>
      </c>
      <c r="F2525" s="208"/>
      <c r="G2525" s="208"/>
      <c r="H2525" s="208"/>
    </row>
    <row r="2526" spans="2:8" s="207" customFormat="1" ht="15">
      <c r="B2526" s="205" t="s">
        <v>2738</v>
      </c>
      <c r="C2526" s="212">
        <v>541465461.24000001</v>
      </c>
      <c r="F2526" s="208"/>
      <c r="G2526" s="208"/>
      <c r="H2526" s="208"/>
    </row>
    <row r="2527" spans="2:8" s="207" customFormat="1" ht="15">
      <c r="B2527" s="205" t="s">
        <v>2739</v>
      </c>
      <c r="C2527" s="212">
        <v>174531221.20000002</v>
      </c>
      <c r="F2527" s="208"/>
      <c r="G2527" s="208"/>
      <c r="H2527" s="208"/>
    </row>
    <row r="2528" spans="2:8" s="207" customFormat="1" ht="15">
      <c r="B2528" s="205" t="s">
        <v>2740</v>
      </c>
      <c r="C2528" s="212">
        <v>18212169.600000001</v>
      </c>
      <c r="F2528" s="208"/>
      <c r="G2528" s="208"/>
      <c r="H2528" s="208"/>
    </row>
    <row r="2529" spans="2:8" s="207" customFormat="1" ht="15">
      <c r="B2529" s="205" t="s">
        <v>2741</v>
      </c>
      <c r="C2529" s="212">
        <v>249197271.94999999</v>
      </c>
      <c r="F2529" s="208"/>
      <c r="G2529" s="208"/>
      <c r="H2529" s="208"/>
    </row>
    <row r="2530" spans="2:8" s="207" customFormat="1" ht="15">
      <c r="B2530" s="205" t="s">
        <v>2742</v>
      </c>
      <c r="C2530" s="212">
        <v>122860422</v>
      </c>
      <c r="F2530" s="208"/>
      <c r="G2530" s="208"/>
      <c r="H2530" s="208"/>
    </row>
    <row r="2531" spans="2:8" s="207" customFormat="1" ht="15">
      <c r="B2531" s="205" t="s">
        <v>2743</v>
      </c>
      <c r="C2531" s="212">
        <v>462370251.23000002</v>
      </c>
      <c r="F2531" s="208"/>
      <c r="G2531" s="208"/>
      <c r="H2531" s="208"/>
    </row>
    <row r="2532" spans="2:8" s="207" customFormat="1" ht="15">
      <c r="B2532" s="205" t="s">
        <v>2744</v>
      </c>
      <c r="C2532" s="212">
        <v>406185833.91999996</v>
      </c>
      <c r="F2532" s="208"/>
      <c r="G2532" s="208"/>
      <c r="H2532" s="208"/>
    </row>
    <row r="2533" spans="2:8" s="207" customFormat="1" ht="15">
      <c r="B2533" s="205" t="s">
        <v>2745</v>
      </c>
      <c r="C2533" s="212">
        <v>34434201.720000006</v>
      </c>
      <c r="F2533" s="208"/>
      <c r="G2533" s="208"/>
      <c r="H2533" s="208"/>
    </row>
    <row r="2534" spans="2:8" s="207" customFormat="1" ht="15">
      <c r="B2534" s="205" t="s">
        <v>2746</v>
      </c>
      <c r="C2534" s="212">
        <v>1123212.2</v>
      </c>
      <c r="F2534" s="208"/>
      <c r="G2534" s="208"/>
      <c r="H2534" s="208"/>
    </row>
    <row r="2535" spans="2:8" s="207" customFormat="1" ht="15">
      <c r="B2535" s="205" t="s">
        <v>2747</v>
      </c>
      <c r="C2535" s="212">
        <v>33507284.530000001</v>
      </c>
      <c r="F2535" s="208"/>
      <c r="G2535" s="208"/>
      <c r="H2535" s="208"/>
    </row>
    <row r="2536" spans="2:8" s="207" customFormat="1" ht="15">
      <c r="B2536" s="205" t="s">
        <v>2748</v>
      </c>
      <c r="C2536" s="212">
        <v>80967384.719999999</v>
      </c>
      <c r="F2536" s="208"/>
      <c r="G2536" s="208"/>
      <c r="H2536" s="208"/>
    </row>
    <row r="2537" spans="2:8" s="207" customFormat="1" ht="15">
      <c r="B2537" s="205" t="s">
        <v>2749</v>
      </c>
      <c r="C2537" s="212">
        <v>19209960</v>
      </c>
      <c r="F2537" s="208"/>
      <c r="G2537" s="208"/>
      <c r="H2537" s="208"/>
    </row>
    <row r="2538" spans="2:8" s="207" customFormat="1" ht="15">
      <c r="B2538" s="205" t="s">
        <v>2750</v>
      </c>
      <c r="C2538" s="212">
        <v>10732522.649999999</v>
      </c>
      <c r="F2538" s="208"/>
      <c r="G2538" s="208"/>
      <c r="H2538" s="208"/>
    </row>
    <row r="2539" spans="2:8" s="207" customFormat="1" ht="15">
      <c r="B2539" s="205" t="s">
        <v>2751</v>
      </c>
      <c r="C2539" s="212">
        <v>3305705.5</v>
      </c>
      <c r="F2539" s="208"/>
      <c r="G2539" s="208"/>
      <c r="H2539" s="208"/>
    </row>
    <row r="2540" spans="2:8" s="207" customFormat="1" ht="15">
      <c r="B2540" s="205" t="s">
        <v>2752</v>
      </c>
      <c r="C2540" s="212">
        <v>31806904.5</v>
      </c>
      <c r="F2540" s="208"/>
      <c r="G2540" s="208"/>
      <c r="H2540" s="208"/>
    </row>
    <row r="2541" spans="2:8" s="207" customFormat="1" ht="15">
      <c r="B2541" s="205" t="s">
        <v>2753</v>
      </c>
      <c r="C2541" s="212">
        <v>197424376.10999998</v>
      </c>
      <c r="F2541" s="208"/>
      <c r="G2541" s="208"/>
      <c r="H2541" s="208"/>
    </row>
    <row r="2542" spans="2:8" s="207" customFormat="1" ht="15">
      <c r="B2542" s="205" t="s">
        <v>2754</v>
      </c>
      <c r="C2542" s="212">
        <v>5449194.75</v>
      </c>
      <c r="F2542" s="208"/>
      <c r="G2542" s="208"/>
      <c r="H2542" s="208"/>
    </row>
    <row r="2543" spans="2:8" s="207" customFormat="1" ht="15">
      <c r="B2543" s="205" t="s">
        <v>2755</v>
      </c>
      <c r="C2543" s="212">
        <v>523492.32</v>
      </c>
      <c r="F2543" s="208"/>
      <c r="G2543" s="208"/>
      <c r="H2543" s="208"/>
    </row>
    <row r="2544" spans="2:8" s="207" customFormat="1" ht="15">
      <c r="B2544" s="205" t="s">
        <v>2756</v>
      </c>
      <c r="C2544" s="212">
        <v>536273.52</v>
      </c>
      <c r="F2544" s="208"/>
      <c r="G2544" s="208"/>
      <c r="H2544" s="208"/>
    </row>
    <row r="2545" spans="2:8" s="207" customFormat="1" ht="15">
      <c r="B2545" s="205" t="s">
        <v>2757</v>
      </c>
      <c r="C2545" s="212">
        <v>267443968.88999999</v>
      </c>
      <c r="F2545" s="208"/>
      <c r="G2545" s="208"/>
      <c r="H2545" s="208"/>
    </row>
    <row r="2546" spans="2:8" s="207" customFormat="1" ht="15">
      <c r="B2546" s="205" t="s">
        <v>2758</v>
      </c>
      <c r="C2546" s="212">
        <v>410219611.02999997</v>
      </c>
      <c r="F2546" s="208"/>
      <c r="G2546" s="208"/>
      <c r="H2546" s="208"/>
    </row>
    <row r="2547" spans="2:8" s="207" customFormat="1" ht="15">
      <c r="B2547" s="205" t="s">
        <v>2759</v>
      </c>
      <c r="C2547" s="212">
        <v>10363136.199999999</v>
      </c>
      <c r="F2547" s="208"/>
      <c r="G2547" s="208"/>
      <c r="H2547" s="208"/>
    </row>
    <row r="2548" spans="2:8" s="207" customFormat="1" ht="15">
      <c r="B2548" s="205" t="s">
        <v>2760</v>
      </c>
      <c r="C2548" s="212">
        <v>51176120</v>
      </c>
      <c r="F2548" s="208"/>
      <c r="G2548" s="208"/>
      <c r="H2548" s="208"/>
    </row>
    <row r="2549" spans="2:8" s="207" customFormat="1" ht="15">
      <c r="B2549" s="205" t="s">
        <v>2761</v>
      </c>
      <c r="C2549" s="212">
        <v>180382195.40000001</v>
      </c>
      <c r="F2549" s="208"/>
      <c r="G2549" s="208"/>
      <c r="H2549" s="208"/>
    </row>
    <row r="2550" spans="2:8" s="207" customFormat="1" ht="15">
      <c r="B2550" s="205" t="s">
        <v>2762</v>
      </c>
      <c r="C2550" s="212">
        <v>123215804.03999999</v>
      </c>
      <c r="F2550" s="208"/>
      <c r="G2550" s="208"/>
      <c r="H2550" s="208"/>
    </row>
    <row r="2551" spans="2:8" s="207" customFormat="1" ht="15">
      <c r="B2551" s="205" t="s">
        <v>2763</v>
      </c>
      <c r="C2551" s="212">
        <v>2352377.7000000002</v>
      </c>
      <c r="F2551" s="208"/>
      <c r="G2551" s="208"/>
      <c r="H2551" s="208"/>
    </row>
    <row r="2552" spans="2:8" s="207" customFormat="1" ht="15">
      <c r="B2552" s="205" t="s">
        <v>2764</v>
      </c>
      <c r="C2552" s="212">
        <v>31254162.310000002</v>
      </c>
      <c r="F2552" s="208"/>
      <c r="G2552" s="208"/>
      <c r="H2552" s="208"/>
    </row>
    <row r="2553" spans="2:8" s="207" customFormat="1" ht="15">
      <c r="B2553" s="205" t="s">
        <v>2765</v>
      </c>
      <c r="C2553" s="212">
        <v>73803065.019999996</v>
      </c>
      <c r="F2553" s="208"/>
      <c r="G2553" s="208"/>
      <c r="H2553" s="208"/>
    </row>
    <row r="2554" spans="2:8" s="207" customFormat="1" ht="15">
      <c r="B2554" s="205" t="s">
        <v>2766</v>
      </c>
      <c r="C2554" s="212">
        <v>291397973.81</v>
      </c>
      <c r="F2554" s="208"/>
      <c r="G2554" s="208"/>
      <c r="H2554" s="208"/>
    </row>
    <row r="2555" spans="2:8" s="207" customFormat="1" ht="15">
      <c r="B2555" s="205" t="s">
        <v>2767</v>
      </c>
      <c r="C2555" s="212">
        <v>438828583.89999998</v>
      </c>
      <c r="F2555" s="208"/>
      <c r="G2555" s="208"/>
      <c r="H2555" s="208"/>
    </row>
    <row r="2556" spans="2:8" s="207" customFormat="1" ht="15">
      <c r="B2556" s="205" t="s">
        <v>2768</v>
      </c>
      <c r="C2556" s="212">
        <v>13434337</v>
      </c>
      <c r="F2556" s="208"/>
      <c r="G2556" s="208"/>
      <c r="H2556" s="208"/>
    </row>
    <row r="2557" spans="2:8" s="207" customFormat="1" ht="15">
      <c r="B2557" s="205" t="s">
        <v>2769</v>
      </c>
      <c r="C2557" s="212">
        <v>2643976.6800000002</v>
      </c>
      <c r="F2557" s="208"/>
      <c r="G2557" s="208"/>
      <c r="H2557" s="208"/>
    </row>
    <row r="2558" spans="2:8" s="207" customFormat="1" ht="15">
      <c r="B2558" s="205" t="s">
        <v>2770</v>
      </c>
      <c r="C2558" s="212">
        <v>8531878.4900000002</v>
      </c>
      <c r="F2558" s="208"/>
      <c r="G2558" s="208"/>
      <c r="H2558" s="208"/>
    </row>
    <row r="2559" spans="2:8" s="207" customFormat="1" ht="15">
      <c r="B2559" s="205" t="s">
        <v>2771</v>
      </c>
      <c r="C2559" s="212">
        <v>9677965</v>
      </c>
      <c r="F2559" s="208"/>
      <c r="G2559" s="208"/>
      <c r="H2559" s="208"/>
    </row>
    <row r="2560" spans="2:8" s="207" customFormat="1" ht="15">
      <c r="B2560" s="205" t="s">
        <v>2772</v>
      </c>
      <c r="C2560" s="212">
        <v>339767670</v>
      </c>
      <c r="F2560" s="208"/>
      <c r="G2560" s="208"/>
      <c r="H2560" s="208"/>
    </row>
    <row r="2561" spans="2:8" s="207" customFormat="1" ht="15">
      <c r="B2561" s="205" t="s">
        <v>2773</v>
      </c>
      <c r="C2561" s="212">
        <v>7997938.8600000013</v>
      </c>
      <c r="F2561" s="208"/>
      <c r="G2561" s="208"/>
      <c r="H2561" s="208"/>
    </row>
    <row r="2562" spans="2:8" s="207" customFormat="1" ht="15">
      <c r="B2562" s="205" t="s">
        <v>2774</v>
      </c>
      <c r="C2562" s="212">
        <v>15228356</v>
      </c>
      <c r="F2562" s="208"/>
      <c r="G2562" s="208"/>
      <c r="H2562" s="208"/>
    </row>
    <row r="2563" spans="2:8" s="207" customFormat="1" ht="15">
      <c r="B2563" s="205" t="s">
        <v>2775</v>
      </c>
      <c r="C2563" s="212">
        <v>21219224.780000001</v>
      </c>
      <c r="F2563" s="208"/>
      <c r="G2563" s="208"/>
      <c r="H2563" s="208"/>
    </row>
    <row r="2564" spans="2:8" s="207" customFormat="1" ht="15">
      <c r="B2564" s="205" t="s">
        <v>2776</v>
      </c>
      <c r="C2564" s="212">
        <v>8657965.7999999989</v>
      </c>
      <c r="F2564" s="208"/>
      <c r="G2564" s="208"/>
      <c r="H2564" s="208"/>
    </row>
    <row r="2565" spans="2:8" s="207" customFormat="1" ht="15">
      <c r="B2565" s="205" t="s">
        <v>2777</v>
      </c>
      <c r="C2565" s="212">
        <v>6412053.3799999999</v>
      </c>
      <c r="F2565" s="208"/>
      <c r="G2565" s="208"/>
      <c r="H2565" s="208"/>
    </row>
    <row r="2566" spans="2:8" s="207" customFormat="1" ht="15">
      <c r="B2566" s="205" t="s">
        <v>2778</v>
      </c>
      <c r="C2566" s="212">
        <v>149242976.73999998</v>
      </c>
      <c r="F2566" s="208"/>
      <c r="G2566" s="208"/>
      <c r="H2566" s="208"/>
    </row>
    <row r="2567" spans="2:8" s="207" customFormat="1" ht="15">
      <c r="B2567" s="205" t="s">
        <v>2779</v>
      </c>
      <c r="C2567" s="212">
        <v>88551928.799999997</v>
      </c>
      <c r="F2567" s="208"/>
      <c r="G2567" s="208"/>
      <c r="H2567" s="208"/>
    </row>
    <row r="2568" spans="2:8" s="207" customFormat="1" ht="15">
      <c r="B2568" s="205" t="s">
        <v>2780</v>
      </c>
      <c r="C2568" s="212">
        <v>41289431.700000003</v>
      </c>
      <c r="F2568" s="208"/>
      <c r="G2568" s="208"/>
      <c r="H2568" s="208"/>
    </row>
    <row r="2569" spans="2:8" s="207" customFormat="1" ht="15">
      <c r="B2569" s="205" t="s">
        <v>2781</v>
      </c>
      <c r="C2569" s="212">
        <v>6037518.6899999995</v>
      </c>
      <c r="F2569" s="208"/>
      <c r="G2569" s="208"/>
      <c r="H2569" s="208"/>
    </row>
    <row r="2570" spans="2:8" s="207" customFormat="1" ht="15">
      <c r="B2570" s="205" t="s">
        <v>2782</v>
      </c>
      <c r="C2570" s="212">
        <v>213247396.81999999</v>
      </c>
      <c r="F2570" s="208"/>
      <c r="G2570" s="208"/>
      <c r="H2570" s="208"/>
    </row>
    <row r="2571" spans="2:8" s="207" customFormat="1" ht="15">
      <c r="B2571" s="205" t="s">
        <v>2783</v>
      </c>
      <c r="C2571" s="212">
        <v>277483286.88</v>
      </c>
      <c r="F2571" s="208"/>
      <c r="G2571" s="208"/>
      <c r="H2571" s="208"/>
    </row>
    <row r="2572" spans="2:8" s="207" customFormat="1" ht="15">
      <c r="B2572" s="205" t="s">
        <v>2784</v>
      </c>
      <c r="C2572" s="212">
        <v>10323338.439999999</v>
      </c>
      <c r="F2572" s="208"/>
      <c r="G2572" s="208"/>
      <c r="H2572" s="208"/>
    </row>
    <row r="2573" spans="2:8" s="207" customFormat="1" ht="15">
      <c r="B2573" s="205" t="s">
        <v>2785</v>
      </c>
      <c r="C2573" s="212">
        <v>134725216.03999999</v>
      </c>
      <c r="F2573" s="208"/>
      <c r="G2573" s="208"/>
      <c r="H2573" s="208"/>
    </row>
    <row r="2574" spans="2:8" s="207" customFormat="1" ht="15">
      <c r="B2574" s="205" t="s">
        <v>2786</v>
      </c>
      <c r="C2574" s="212">
        <v>253386081.80000001</v>
      </c>
      <c r="F2574" s="208"/>
      <c r="G2574" s="208"/>
      <c r="H2574" s="208"/>
    </row>
    <row r="2575" spans="2:8" s="207" customFormat="1" ht="15">
      <c r="B2575" s="205" t="s">
        <v>2787</v>
      </c>
      <c r="C2575" s="212">
        <v>102658413.94</v>
      </c>
      <c r="F2575" s="208"/>
      <c r="G2575" s="208"/>
      <c r="H2575" s="208"/>
    </row>
    <row r="2576" spans="2:8" s="207" customFormat="1" ht="15">
      <c r="B2576" s="205" t="s">
        <v>2788</v>
      </c>
      <c r="C2576" s="212">
        <v>45773676.309999995</v>
      </c>
      <c r="F2576" s="208"/>
      <c r="G2576" s="208"/>
      <c r="H2576" s="208"/>
    </row>
    <row r="2577" spans="2:8" s="207" customFormat="1" ht="15">
      <c r="B2577" s="205" t="s">
        <v>2789</v>
      </c>
      <c r="C2577" s="212">
        <v>240506399.19999999</v>
      </c>
      <c r="F2577" s="208"/>
      <c r="G2577" s="208"/>
      <c r="H2577" s="208"/>
    </row>
    <row r="2578" spans="2:8" s="207" customFormat="1" ht="15">
      <c r="B2578" s="205" t="s">
        <v>2790</v>
      </c>
      <c r="C2578" s="212">
        <v>168580570.80000001</v>
      </c>
      <c r="F2578" s="208"/>
      <c r="G2578" s="208"/>
      <c r="H2578" s="208"/>
    </row>
    <row r="2579" spans="2:8" s="207" customFormat="1" ht="15">
      <c r="B2579" s="205" t="s">
        <v>2791</v>
      </c>
      <c r="C2579" s="212">
        <v>415296948.40999997</v>
      </c>
      <c r="F2579" s="208"/>
      <c r="G2579" s="208"/>
      <c r="H2579" s="208"/>
    </row>
    <row r="2580" spans="2:8" s="207" customFormat="1" ht="15">
      <c r="B2580" s="205" t="s">
        <v>2792</v>
      </c>
      <c r="C2580" s="212">
        <v>5913288.5999999996</v>
      </c>
      <c r="F2580" s="208"/>
      <c r="G2580" s="208"/>
      <c r="H2580" s="208"/>
    </row>
    <row r="2581" spans="2:8" s="207" customFormat="1" ht="15">
      <c r="B2581" s="205" t="s">
        <v>2793</v>
      </c>
      <c r="C2581" s="212">
        <v>372201424.84000003</v>
      </c>
      <c r="F2581" s="208"/>
      <c r="G2581" s="208"/>
      <c r="H2581" s="208"/>
    </row>
    <row r="2582" spans="2:8" s="207" customFormat="1" ht="15">
      <c r="B2582" s="205" t="s">
        <v>2794</v>
      </c>
      <c r="C2582" s="212">
        <v>703850.34</v>
      </c>
      <c r="F2582" s="208"/>
      <c r="G2582" s="208"/>
      <c r="H2582" s="208"/>
    </row>
    <row r="2583" spans="2:8" s="207" customFormat="1" ht="15">
      <c r="B2583" s="205" t="s">
        <v>2795</v>
      </c>
      <c r="C2583" s="212">
        <v>6394938.9900000002</v>
      </c>
      <c r="F2583" s="208"/>
      <c r="G2583" s="208"/>
      <c r="H2583" s="208"/>
    </row>
    <row r="2584" spans="2:8" s="207" customFormat="1" ht="15">
      <c r="B2584" s="205" t="s">
        <v>2796</v>
      </c>
      <c r="C2584" s="212">
        <v>471415677.30000001</v>
      </c>
      <c r="F2584" s="208"/>
      <c r="G2584" s="208"/>
      <c r="H2584" s="208"/>
    </row>
    <row r="2585" spans="2:8" s="207" customFormat="1" ht="15">
      <c r="B2585" s="205" t="s">
        <v>2797</v>
      </c>
      <c r="C2585" s="212">
        <v>11641368.4</v>
      </c>
      <c r="F2585" s="208"/>
      <c r="G2585" s="208"/>
      <c r="H2585" s="208"/>
    </row>
    <row r="2586" spans="2:8" s="207" customFormat="1" ht="15">
      <c r="B2586" s="205" t="s">
        <v>2798</v>
      </c>
      <c r="C2586" s="212">
        <v>8438417</v>
      </c>
      <c r="F2586" s="208"/>
      <c r="G2586" s="208"/>
      <c r="H2586" s="208"/>
    </row>
    <row r="2587" spans="2:8" s="207" customFormat="1" ht="15">
      <c r="B2587" s="205" t="s">
        <v>2799</v>
      </c>
      <c r="C2587" s="212">
        <v>277794052.87999994</v>
      </c>
      <c r="F2587" s="208"/>
      <c r="G2587" s="208"/>
      <c r="H2587" s="208"/>
    </row>
    <row r="2588" spans="2:8" s="207" customFormat="1" ht="15">
      <c r="B2588" s="205" t="s">
        <v>2800</v>
      </c>
      <c r="C2588" s="212">
        <v>138794935.50999999</v>
      </c>
      <c r="F2588" s="208"/>
      <c r="G2588" s="208"/>
      <c r="H2588" s="208"/>
    </row>
    <row r="2589" spans="2:8" s="207" customFormat="1" ht="15">
      <c r="B2589" s="205" t="s">
        <v>2801</v>
      </c>
      <c r="C2589" s="212">
        <v>127813604.10999998</v>
      </c>
      <c r="F2589" s="208"/>
      <c r="G2589" s="208"/>
      <c r="H2589" s="208"/>
    </row>
    <row r="2590" spans="2:8" s="207" customFormat="1" ht="15">
      <c r="B2590" s="205" t="s">
        <v>2802</v>
      </c>
      <c r="C2590" s="212">
        <v>86691260.850000009</v>
      </c>
      <c r="F2590" s="208"/>
      <c r="G2590" s="208"/>
      <c r="H2590" s="208"/>
    </row>
    <row r="2591" spans="2:8" s="207" customFormat="1" ht="15">
      <c r="B2591" s="205" t="s">
        <v>2803</v>
      </c>
      <c r="C2591" s="212">
        <v>3682474.98</v>
      </c>
      <c r="F2591" s="208"/>
      <c r="G2591" s="208"/>
      <c r="H2591" s="208"/>
    </row>
    <row r="2592" spans="2:8" s="207" customFormat="1" ht="15">
      <c r="B2592" s="205" t="s">
        <v>2804</v>
      </c>
      <c r="C2592" s="212">
        <v>11926418.560000001</v>
      </c>
      <c r="F2592" s="208"/>
      <c r="G2592" s="208"/>
      <c r="H2592" s="208"/>
    </row>
    <row r="2593" spans="2:8" s="207" customFormat="1" ht="15">
      <c r="B2593" s="205" t="s">
        <v>2805</v>
      </c>
      <c r="C2593" s="212">
        <v>184571213.62</v>
      </c>
      <c r="F2593" s="208"/>
      <c r="G2593" s="208"/>
      <c r="H2593" s="208"/>
    </row>
    <row r="2594" spans="2:8" s="207" customFormat="1" ht="15">
      <c r="B2594" s="205" t="s">
        <v>2806</v>
      </c>
      <c r="C2594" s="212">
        <v>5184718.4000000004</v>
      </c>
      <c r="F2594" s="208"/>
      <c r="G2594" s="208"/>
      <c r="H2594" s="208"/>
    </row>
    <row r="2595" spans="2:8" s="207" customFormat="1" ht="15">
      <c r="B2595" s="205" t="s">
        <v>2807</v>
      </c>
      <c r="C2595" s="212">
        <v>72000885.799999997</v>
      </c>
      <c r="F2595" s="208"/>
      <c r="G2595" s="208"/>
      <c r="H2595" s="208"/>
    </row>
    <row r="2596" spans="2:8" s="207" customFormat="1" ht="15">
      <c r="B2596" s="205" t="s">
        <v>2808</v>
      </c>
      <c r="C2596" s="212">
        <v>324417466.82999998</v>
      </c>
      <c r="F2596" s="208"/>
      <c r="G2596" s="208"/>
      <c r="H2596" s="208"/>
    </row>
    <row r="2597" spans="2:8" s="207" customFormat="1" ht="15">
      <c r="B2597" s="205" t="s">
        <v>2809</v>
      </c>
      <c r="C2597" s="212">
        <v>232280691.87</v>
      </c>
      <c r="F2597" s="208"/>
      <c r="G2597" s="208"/>
      <c r="H2597" s="208"/>
    </row>
    <row r="2598" spans="2:8" s="207" customFormat="1" ht="15">
      <c r="B2598" s="205" t="s">
        <v>2810</v>
      </c>
      <c r="C2598" s="212">
        <v>371419344.81</v>
      </c>
      <c r="F2598" s="208"/>
      <c r="G2598" s="208"/>
      <c r="H2598" s="208"/>
    </row>
    <row r="2599" spans="2:8" s="207" customFormat="1" ht="15">
      <c r="B2599" s="205" t="s">
        <v>2811</v>
      </c>
      <c r="C2599" s="212">
        <v>116886291.3</v>
      </c>
      <c r="F2599" s="208"/>
      <c r="G2599" s="208"/>
      <c r="H2599" s="208"/>
    </row>
    <row r="2600" spans="2:8" s="207" customFormat="1" ht="15">
      <c r="B2600" s="205" t="s">
        <v>2812</v>
      </c>
      <c r="C2600" s="212">
        <v>101990809.05</v>
      </c>
      <c r="F2600" s="208"/>
      <c r="G2600" s="208"/>
      <c r="H2600" s="208"/>
    </row>
    <row r="2601" spans="2:8" s="207" customFormat="1" ht="15">
      <c r="B2601" s="205" t="s">
        <v>2813</v>
      </c>
      <c r="C2601" s="212">
        <v>57513289.679999992</v>
      </c>
      <c r="F2601" s="208"/>
      <c r="G2601" s="208"/>
      <c r="H2601" s="208"/>
    </row>
    <row r="2602" spans="2:8" s="207" customFormat="1" ht="15">
      <c r="B2602" s="205" t="s">
        <v>2814</v>
      </c>
      <c r="C2602" s="212">
        <v>444859884.18000007</v>
      </c>
      <c r="F2602" s="208"/>
      <c r="G2602" s="208"/>
      <c r="H2602" s="208"/>
    </row>
    <row r="2603" spans="2:8" s="207" customFormat="1" ht="15">
      <c r="B2603" s="205" t="s">
        <v>2815</v>
      </c>
      <c r="C2603" s="212">
        <v>326537397.60000002</v>
      </c>
      <c r="F2603" s="208"/>
      <c r="G2603" s="208"/>
      <c r="H2603" s="208"/>
    </row>
    <row r="2604" spans="2:8" s="207" customFormat="1" ht="15">
      <c r="B2604" s="205" t="s">
        <v>2816</v>
      </c>
      <c r="C2604" s="212">
        <v>1929980.48</v>
      </c>
      <c r="F2604" s="208"/>
      <c r="G2604" s="208"/>
      <c r="H2604" s="208"/>
    </row>
    <row r="2605" spans="2:8" s="207" customFormat="1" ht="15">
      <c r="B2605" s="205" t="s">
        <v>2817</v>
      </c>
      <c r="C2605" s="212">
        <v>103809928.09999999</v>
      </c>
      <c r="F2605" s="208"/>
      <c r="G2605" s="208"/>
      <c r="H2605" s="208"/>
    </row>
    <row r="2606" spans="2:8" s="207" customFormat="1" ht="15">
      <c r="B2606" s="205" t="s">
        <v>2818</v>
      </c>
      <c r="C2606" s="212">
        <v>16170865.799999999</v>
      </c>
      <c r="F2606" s="208"/>
      <c r="G2606" s="208"/>
      <c r="H2606" s="208"/>
    </row>
    <row r="2607" spans="2:8" s="207" customFormat="1" ht="15">
      <c r="B2607" s="205" t="s">
        <v>2819</v>
      </c>
      <c r="C2607" s="212">
        <v>77620810.280000001</v>
      </c>
      <c r="F2607" s="208"/>
      <c r="G2607" s="208"/>
      <c r="H2607" s="208"/>
    </row>
    <row r="2608" spans="2:8" s="207" customFormat="1" ht="15">
      <c r="B2608" s="205" t="s">
        <v>2820</v>
      </c>
      <c r="C2608" s="212">
        <v>260803274.18000001</v>
      </c>
      <c r="F2608" s="208"/>
      <c r="G2608" s="208"/>
      <c r="H2608" s="208"/>
    </row>
    <row r="2609" spans="2:8" s="207" customFormat="1" ht="15">
      <c r="B2609" s="205" t="s">
        <v>2821</v>
      </c>
      <c r="C2609" s="212">
        <v>248378688.28999999</v>
      </c>
      <c r="F2609" s="208"/>
      <c r="G2609" s="208"/>
      <c r="H2609" s="208"/>
    </row>
    <row r="2610" spans="2:8" s="207" customFormat="1" ht="15">
      <c r="B2610" s="205" t="s">
        <v>2822</v>
      </c>
      <c r="C2610" s="212">
        <v>11683607.74</v>
      </c>
      <c r="F2610" s="208"/>
      <c r="G2610" s="208"/>
      <c r="H2610" s="208"/>
    </row>
    <row r="2611" spans="2:8" s="207" customFormat="1" ht="15">
      <c r="B2611" s="205" t="s">
        <v>2823</v>
      </c>
      <c r="C2611" s="212">
        <v>76936718.110000014</v>
      </c>
      <c r="F2611" s="208"/>
      <c r="G2611" s="208"/>
      <c r="H2611" s="208"/>
    </row>
    <row r="2612" spans="2:8" s="207" customFormat="1" ht="15">
      <c r="B2612" s="205" t="s">
        <v>2824</v>
      </c>
      <c r="C2612" s="212">
        <v>20369785.5</v>
      </c>
      <c r="F2612" s="208"/>
      <c r="G2612" s="208"/>
      <c r="H2612" s="208"/>
    </row>
    <row r="2613" spans="2:8" s="207" customFormat="1" ht="15">
      <c r="B2613" s="205" t="s">
        <v>2825</v>
      </c>
      <c r="C2613" s="212">
        <v>372821409.27999997</v>
      </c>
      <c r="F2613" s="208"/>
      <c r="G2613" s="208"/>
      <c r="H2613" s="208"/>
    </row>
    <row r="2614" spans="2:8" s="207" customFormat="1" ht="15">
      <c r="B2614" s="205" t="s">
        <v>2826</v>
      </c>
      <c r="C2614" s="212">
        <v>57278408.099999994</v>
      </c>
      <c r="F2614" s="208"/>
      <c r="G2614" s="208"/>
      <c r="H2614" s="208"/>
    </row>
    <row r="2615" spans="2:8" s="207" customFormat="1" ht="15">
      <c r="B2615" s="209" t="s">
        <v>2684</v>
      </c>
      <c r="C2615" s="213">
        <v>17037790.199999999</v>
      </c>
      <c r="F2615" s="208"/>
      <c r="G2615" s="208"/>
      <c r="H2615" s="208"/>
    </row>
    <row r="2616" spans="2:8" s="207" customFormat="1" ht="15">
      <c r="B2616" s="209" t="s">
        <v>2827</v>
      </c>
      <c r="C2616" s="213">
        <v>13368541.199999999</v>
      </c>
      <c r="F2616" s="208"/>
      <c r="G2616" s="208"/>
      <c r="H2616" s="208"/>
    </row>
    <row r="2617" spans="2:8" s="207" customFormat="1" ht="15">
      <c r="B2617" s="209" t="s">
        <v>2686</v>
      </c>
      <c r="C2617" s="213">
        <v>166334667.72</v>
      </c>
      <c r="F2617" s="208"/>
      <c r="G2617" s="208"/>
      <c r="H2617" s="208"/>
    </row>
    <row r="2618" spans="2:8" s="207" customFormat="1" ht="15">
      <c r="B2618" s="209" t="s">
        <v>2828</v>
      </c>
      <c r="C2618" s="213">
        <v>4186868.5</v>
      </c>
      <c r="F2618" s="208"/>
      <c r="G2618" s="208"/>
      <c r="H2618" s="208"/>
    </row>
    <row r="2619" spans="2:8" s="207" customFormat="1" ht="15">
      <c r="B2619" s="209" t="s">
        <v>2689</v>
      </c>
      <c r="C2619" s="213">
        <v>63279900.75</v>
      </c>
      <c r="F2619" s="208"/>
      <c r="G2619" s="208"/>
      <c r="H2619" s="208"/>
    </row>
    <row r="2620" spans="2:8" s="207" customFormat="1" ht="15">
      <c r="B2620" s="209" t="s">
        <v>2829</v>
      </c>
      <c r="C2620" s="213">
        <v>18782327.140000001</v>
      </c>
      <c r="F2620" s="208"/>
      <c r="G2620" s="208"/>
      <c r="H2620" s="208"/>
    </row>
    <row r="2621" spans="2:8" s="207" customFormat="1" ht="15">
      <c r="B2621" s="209" t="s">
        <v>2830</v>
      </c>
      <c r="C2621" s="213">
        <v>306106495.63999999</v>
      </c>
      <c r="F2621" s="208"/>
      <c r="G2621" s="208"/>
      <c r="H2621" s="208"/>
    </row>
    <row r="2622" spans="2:8" s="207" customFormat="1" ht="15">
      <c r="B2622" s="209" t="s">
        <v>2831</v>
      </c>
      <c r="C2622" s="213">
        <v>13030477.799999999</v>
      </c>
      <c r="F2622" s="208"/>
      <c r="G2622" s="208"/>
      <c r="H2622" s="208"/>
    </row>
    <row r="2623" spans="2:8" s="207" customFormat="1" ht="15">
      <c r="B2623" s="209" t="s">
        <v>2832</v>
      </c>
      <c r="C2623" s="213">
        <v>518264637.96000004</v>
      </c>
      <c r="F2623" s="208"/>
      <c r="G2623" s="208"/>
      <c r="H2623" s="208"/>
    </row>
    <row r="2624" spans="2:8" s="207" customFormat="1" ht="15">
      <c r="B2624" s="209" t="s">
        <v>2833</v>
      </c>
      <c r="C2624" s="213">
        <v>57713009</v>
      </c>
      <c r="F2624" s="208"/>
      <c r="G2624" s="208"/>
      <c r="H2624" s="208"/>
    </row>
    <row r="2625" spans="2:8" s="207" customFormat="1" ht="15">
      <c r="B2625" s="209" t="s">
        <v>2695</v>
      </c>
      <c r="C2625" s="213">
        <v>16753491.699999999</v>
      </c>
      <c r="F2625" s="208"/>
      <c r="G2625" s="208"/>
      <c r="H2625" s="208"/>
    </row>
    <row r="2626" spans="2:8" s="207" customFormat="1" ht="15">
      <c r="B2626" s="209" t="s">
        <v>2834</v>
      </c>
      <c r="C2626" s="213">
        <v>48164107.760000005</v>
      </c>
      <c r="F2626" s="208"/>
      <c r="G2626" s="208"/>
      <c r="H2626" s="208"/>
    </row>
    <row r="2627" spans="2:8" s="207" customFormat="1" ht="15">
      <c r="B2627" s="209" t="s">
        <v>2835</v>
      </c>
      <c r="C2627" s="213">
        <v>779927.85</v>
      </c>
      <c r="F2627" s="208"/>
      <c r="G2627" s="208"/>
      <c r="H2627" s="208"/>
    </row>
    <row r="2628" spans="2:8" s="207" customFormat="1" ht="15">
      <c r="B2628" s="209" t="s">
        <v>2836</v>
      </c>
      <c r="C2628" s="213">
        <v>38001198.600000001</v>
      </c>
      <c r="F2628" s="208"/>
      <c r="G2628" s="208"/>
      <c r="H2628" s="208"/>
    </row>
    <row r="2629" spans="2:8" s="207" customFormat="1" ht="15">
      <c r="B2629" s="209" t="s">
        <v>2837</v>
      </c>
      <c r="C2629" s="213">
        <v>182920338</v>
      </c>
      <c r="F2629" s="208"/>
      <c r="G2629" s="208"/>
      <c r="H2629" s="208"/>
    </row>
    <row r="2630" spans="2:8" s="207" customFormat="1" ht="15">
      <c r="B2630" s="209" t="s">
        <v>2838</v>
      </c>
      <c r="C2630" s="213">
        <v>245315235.28</v>
      </c>
      <c r="F2630" s="208"/>
      <c r="G2630" s="208"/>
      <c r="H2630" s="208"/>
    </row>
    <row r="2631" spans="2:8" s="207" customFormat="1" ht="15">
      <c r="B2631" s="209" t="s">
        <v>2839</v>
      </c>
      <c r="C2631" s="213">
        <v>632943914.24000001</v>
      </c>
      <c r="F2631" s="208"/>
      <c r="G2631" s="208"/>
      <c r="H2631" s="208"/>
    </row>
    <row r="2632" spans="2:8" s="207" customFormat="1" ht="15">
      <c r="B2632" s="209" t="s">
        <v>2840</v>
      </c>
      <c r="C2632" s="213">
        <v>154353699.19999999</v>
      </c>
      <c r="F2632" s="208"/>
      <c r="G2632" s="208"/>
      <c r="H2632" s="208"/>
    </row>
    <row r="2633" spans="2:8" s="207" customFormat="1" ht="15">
      <c r="B2633" s="209" t="s">
        <v>2841</v>
      </c>
      <c r="C2633" s="213">
        <v>320019378.53000003</v>
      </c>
      <c r="F2633" s="208"/>
      <c r="G2633" s="208"/>
      <c r="H2633" s="208"/>
    </row>
    <row r="2634" spans="2:8" s="207" customFormat="1" ht="15">
      <c r="B2634" s="209" t="s">
        <v>2842</v>
      </c>
      <c r="C2634" s="213">
        <v>357674929.23000002</v>
      </c>
      <c r="F2634" s="208"/>
      <c r="G2634" s="208"/>
      <c r="H2634" s="208"/>
    </row>
    <row r="2635" spans="2:8" s="207" customFormat="1" ht="15">
      <c r="B2635" s="209" t="s">
        <v>2843</v>
      </c>
      <c r="C2635" s="213">
        <v>4288558.5599999996</v>
      </c>
      <c r="F2635" s="208"/>
      <c r="G2635" s="208"/>
      <c r="H2635" s="208"/>
    </row>
    <row r="2636" spans="2:8" s="207" customFormat="1" ht="15">
      <c r="B2636" s="209" t="s">
        <v>2705</v>
      </c>
      <c r="C2636" s="213">
        <v>121677714.72999999</v>
      </c>
      <c r="F2636" s="208"/>
      <c r="G2636" s="208"/>
      <c r="H2636" s="208"/>
    </row>
    <row r="2637" spans="2:8" s="207" customFormat="1" ht="15">
      <c r="B2637" s="209" t="s">
        <v>2707</v>
      </c>
      <c r="C2637" s="213">
        <v>635423.52</v>
      </c>
      <c r="F2637" s="208"/>
      <c r="G2637" s="208"/>
      <c r="H2637" s="208"/>
    </row>
    <row r="2638" spans="2:8" s="207" customFormat="1" ht="15">
      <c r="B2638" s="209" t="s">
        <v>2844</v>
      </c>
      <c r="C2638" s="213">
        <v>50362063.359999999</v>
      </c>
      <c r="F2638" s="208"/>
      <c r="G2638" s="208"/>
      <c r="H2638" s="208"/>
    </row>
    <row r="2639" spans="2:8" s="207" customFormat="1" ht="15">
      <c r="B2639" s="209" t="s">
        <v>2845</v>
      </c>
      <c r="C2639" s="213">
        <v>199883667.88</v>
      </c>
      <c r="F2639" s="208"/>
      <c r="G2639" s="208"/>
      <c r="H2639" s="208"/>
    </row>
    <row r="2640" spans="2:8" s="207" customFormat="1" ht="15">
      <c r="B2640" s="209" t="s">
        <v>2846</v>
      </c>
      <c r="C2640" s="213">
        <v>4172592.2</v>
      </c>
      <c r="F2640" s="208"/>
      <c r="G2640" s="208"/>
      <c r="H2640" s="208"/>
    </row>
    <row r="2641" spans="2:8" s="207" customFormat="1" ht="15">
      <c r="B2641" s="209" t="s">
        <v>2847</v>
      </c>
      <c r="C2641" s="213">
        <v>151948645.94</v>
      </c>
      <c r="F2641" s="208"/>
      <c r="G2641" s="208"/>
      <c r="H2641" s="208"/>
    </row>
    <row r="2642" spans="2:8" s="207" customFormat="1" ht="15">
      <c r="B2642" s="209" t="s">
        <v>2848</v>
      </c>
      <c r="C2642" s="213">
        <v>9202529.1600000001</v>
      </c>
      <c r="F2642" s="208"/>
      <c r="G2642" s="208"/>
      <c r="H2642" s="208"/>
    </row>
    <row r="2643" spans="2:8" s="207" customFormat="1" ht="15">
      <c r="B2643" s="209" t="s">
        <v>2849</v>
      </c>
      <c r="C2643" s="213">
        <v>30308112.369999997</v>
      </c>
      <c r="F2643" s="208"/>
      <c r="G2643" s="208"/>
      <c r="H2643" s="208"/>
    </row>
    <row r="2644" spans="2:8" s="207" customFormat="1" ht="15">
      <c r="B2644" s="209" t="s">
        <v>2850</v>
      </c>
      <c r="C2644" s="213">
        <v>186700042.69999999</v>
      </c>
      <c r="F2644" s="208"/>
      <c r="G2644" s="208"/>
      <c r="H2644" s="208"/>
    </row>
    <row r="2645" spans="2:8" s="207" customFormat="1" ht="15">
      <c r="B2645" s="209" t="s">
        <v>2851</v>
      </c>
      <c r="C2645" s="213">
        <v>256439119.81999999</v>
      </c>
      <c r="F2645" s="208"/>
      <c r="G2645" s="208"/>
      <c r="H2645" s="208"/>
    </row>
    <row r="2646" spans="2:8" s="207" customFormat="1" ht="15">
      <c r="B2646" s="209" t="s">
        <v>2852</v>
      </c>
      <c r="C2646" s="213">
        <v>283209845.88</v>
      </c>
      <c r="F2646" s="208"/>
      <c r="G2646" s="208"/>
      <c r="H2646" s="208"/>
    </row>
    <row r="2647" spans="2:8" s="207" customFormat="1" ht="15">
      <c r="B2647" s="209" t="s">
        <v>2853</v>
      </c>
      <c r="C2647" s="213">
        <v>20284797.680000003</v>
      </c>
      <c r="F2647" s="208"/>
      <c r="G2647" s="208"/>
      <c r="H2647" s="208"/>
    </row>
    <row r="2648" spans="2:8" s="207" customFormat="1" ht="15">
      <c r="B2648" s="209" t="s">
        <v>2717</v>
      </c>
      <c r="C2648" s="213">
        <v>275468841.31999999</v>
      </c>
      <c r="F2648" s="208"/>
      <c r="G2648" s="208"/>
      <c r="H2648" s="208"/>
    </row>
    <row r="2649" spans="2:8" s="207" customFormat="1" ht="15">
      <c r="B2649" s="209" t="s">
        <v>2854</v>
      </c>
      <c r="C2649" s="213">
        <v>224934640.25999999</v>
      </c>
      <c r="F2649" s="208"/>
      <c r="G2649" s="208"/>
      <c r="H2649" s="208"/>
    </row>
    <row r="2650" spans="2:8" s="207" customFormat="1" ht="15">
      <c r="B2650" s="209" t="s">
        <v>2855</v>
      </c>
      <c r="C2650" s="213">
        <v>4001799.6</v>
      </c>
      <c r="F2650" s="208"/>
      <c r="G2650" s="208"/>
      <c r="H2650" s="208"/>
    </row>
    <row r="2651" spans="2:8" s="207" customFormat="1" ht="15">
      <c r="B2651" s="209" t="s">
        <v>2856</v>
      </c>
      <c r="C2651" s="213">
        <v>62906371.200000003</v>
      </c>
      <c r="F2651" s="208"/>
      <c r="G2651" s="208"/>
      <c r="H2651" s="208"/>
    </row>
    <row r="2652" spans="2:8" s="207" customFormat="1" ht="15">
      <c r="B2652" s="209" t="s">
        <v>2857</v>
      </c>
      <c r="C2652" s="213">
        <v>11897129.390000001</v>
      </c>
      <c r="F2652" s="208"/>
      <c r="G2652" s="208"/>
      <c r="H2652" s="208"/>
    </row>
    <row r="2653" spans="2:8" s="207" customFormat="1" ht="15">
      <c r="B2653" s="209" t="s">
        <v>2858</v>
      </c>
      <c r="C2653" s="213">
        <v>184225239.99000001</v>
      </c>
      <c r="F2653" s="208"/>
      <c r="G2653" s="208"/>
      <c r="H2653" s="208"/>
    </row>
    <row r="2654" spans="2:8" s="207" customFormat="1" ht="15">
      <c r="B2654" s="209" t="s">
        <v>2859</v>
      </c>
      <c r="C2654" s="213">
        <v>112504838.90000001</v>
      </c>
      <c r="F2654" s="208"/>
      <c r="G2654" s="208"/>
      <c r="H2654" s="208"/>
    </row>
    <row r="2655" spans="2:8" s="207" customFormat="1" ht="15">
      <c r="B2655" s="209" t="s">
        <v>2860</v>
      </c>
      <c r="C2655" s="213">
        <v>42771802.040000007</v>
      </c>
      <c r="F2655" s="208"/>
      <c r="G2655" s="208"/>
      <c r="H2655" s="208"/>
    </row>
    <row r="2656" spans="2:8" s="207" customFormat="1" ht="15">
      <c r="B2656" s="209" t="s">
        <v>2861</v>
      </c>
      <c r="C2656" s="213">
        <v>116799960.65000001</v>
      </c>
      <c r="F2656" s="208"/>
      <c r="G2656" s="208"/>
      <c r="H2656" s="208"/>
    </row>
    <row r="2657" spans="2:8" s="207" customFormat="1" ht="15">
      <c r="B2657" s="209" t="s">
        <v>2862</v>
      </c>
      <c r="C2657" s="213">
        <v>16459790.699999999</v>
      </c>
      <c r="F2657" s="208"/>
      <c r="G2657" s="208"/>
      <c r="H2657" s="208"/>
    </row>
    <row r="2658" spans="2:8" s="207" customFormat="1" ht="15">
      <c r="B2658" s="209" t="s">
        <v>2725</v>
      </c>
      <c r="C2658" s="213">
        <v>52691108.699999988</v>
      </c>
      <c r="F2658" s="208"/>
      <c r="G2658" s="208"/>
      <c r="H2658" s="208"/>
    </row>
    <row r="2659" spans="2:8" s="207" customFormat="1" ht="15">
      <c r="B2659" s="209" t="s">
        <v>2863</v>
      </c>
      <c r="C2659" s="213">
        <v>195226207.40000001</v>
      </c>
      <c r="F2659" s="208"/>
      <c r="G2659" s="208"/>
      <c r="H2659" s="208"/>
    </row>
    <row r="2660" spans="2:8" s="207" customFormat="1" ht="15">
      <c r="B2660" s="209" t="s">
        <v>2864</v>
      </c>
      <c r="C2660" s="213">
        <v>7102705.9000000004</v>
      </c>
      <c r="F2660" s="208"/>
      <c r="G2660" s="208"/>
      <c r="H2660" s="208"/>
    </row>
    <row r="2661" spans="2:8" s="207" customFormat="1" ht="15">
      <c r="B2661" s="209" t="s">
        <v>2865</v>
      </c>
      <c r="C2661" s="213">
        <v>44794214.649999999</v>
      </c>
      <c r="F2661" s="208"/>
      <c r="G2661" s="208"/>
      <c r="H2661" s="208"/>
    </row>
    <row r="2662" spans="2:8" s="207" customFormat="1" ht="15">
      <c r="B2662" s="209" t="s">
        <v>2866</v>
      </c>
      <c r="C2662" s="213">
        <v>6032835</v>
      </c>
      <c r="F2662" s="208"/>
      <c r="G2662" s="208"/>
      <c r="H2662" s="208"/>
    </row>
    <row r="2663" spans="2:8" s="207" customFormat="1" ht="15">
      <c r="B2663" s="209" t="s">
        <v>2867</v>
      </c>
      <c r="C2663" s="213">
        <v>34556620.5</v>
      </c>
      <c r="F2663" s="208"/>
      <c r="G2663" s="208"/>
      <c r="H2663" s="208"/>
    </row>
    <row r="2664" spans="2:8" s="207" customFormat="1" ht="15">
      <c r="B2664" s="209" t="s">
        <v>2868</v>
      </c>
      <c r="C2664" s="213">
        <v>304441206.41999996</v>
      </c>
      <c r="F2664" s="208"/>
      <c r="G2664" s="208"/>
      <c r="H2664" s="208"/>
    </row>
    <row r="2665" spans="2:8" s="207" customFormat="1" ht="15">
      <c r="B2665" s="209" t="s">
        <v>2733</v>
      </c>
      <c r="C2665" s="213">
        <v>72809478.480000004</v>
      </c>
      <c r="F2665" s="208"/>
      <c r="G2665" s="208"/>
      <c r="H2665" s="208"/>
    </row>
    <row r="2666" spans="2:8" s="207" customFormat="1" ht="15">
      <c r="B2666" s="209" t="s">
        <v>2869</v>
      </c>
      <c r="C2666" s="213">
        <v>4811749.45</v>
      </c>
      <c r="F2666" s="208"/>
      <c r="G2666" s="208"/>
      <c r="H2666" s="208"/>
    </row>
    <row r="2667" spans="2:8" s="207" customFormat="1" ht="15">
      <c r="B2667" s="209" t="s">
        <v>2735</v>
      </c>
      <c r="C2667" s="213">
        <v>315581800.08999997</v>
      </c>
      <c r="F2667" s="208"/>
      <c r="G2667" s="208"/>
      <c r="H2667" s="208"/>
    </row>
    <row r="2668" spans="2:8" s="207" customFormat="1" ht="15">
      <c r="B2668" s="209" t="s">
        <v>2870</v>
      </c>
      <c r="C2668" s="213">
        <v>228552466.44000003</v>
      </c>
      <c r="F2668" s="208"/>
      <c r="G2668" s="208"/>
      <c r="H2668" s="208"/>
    </row>
    <row r="2669" spans="2:8" s="207" customFormat="1" ht="15">
      <c r="B2669" s="209" t="s">
        <v>2871</v>
      </c>
      <c r="C2669" s="213">
        <v>270495580.95000005</v>
      </c>
      <c r="F2669" s="208"/>
      <c r="G2669" s="208"/>
      <c r="H2669" s="208"/>
    </row>
    <row r="2670" spans="2:8" s="207" customFormat="1" ht="15">
      <c r="B2670" s="209" t="s">
        <v>2872</v>
      </c>
      <c r="C2670" s="213">
        <v>679732.95</v>
      </c>
      <c r="F2670" s="208"/>
      <c r="G2670" s="208"/>
      <c r="H2670" s="208"/>
    </row>
    <row r="2671" spans="2:8" s="207" customFormat="1" ht="15">
      <c r="B2671" s="209" t="s">
        <v>2873</v>
      </c>
      <c r="C2671" s="213">
        <v>607060738.47000003</v>
      </c>
      <c r="F2671" s="208"/>
      <c r="G2671" s="208"/>
      <c r="H2671" s="208"/>
    </row>
    <row r="2672" spans="2:8" s="207" customFormat="1" ht="15">
      <c r="B2672" s="209" t="s">
        <v>2874</v>
      </c>
      <c r="C2672" s="213">
        <v>347846908.14999998</v>
      </c>
      <c r="F2672" s="208"/>
      <c r="G2672" s="208"/>
      <c r="H2672" s="208"/>
    </row>
    <row r="2673" spans="2:8" s="207" customFormat="1" ht="15">
      <c r="B2673" s="209" t="s">
        <v>2875</v>
      </c>
      <c r="C2673" s="213">
        <v>24859785.899999999</v>
      </c>
      <c r="F2673" s="208"/>
      <c r="G2673" s="208"/>
      <c r="H2673" s="208"/>
    </row>
    <row r="2674" spans="2:8" s="207" customFormat="1" ht="15">
      <c r="B2674" s="209" t="s">
        <v>2876</v>
      </c>
      <c r="C2674" s="213">
        <v>17275465.68</v>
      </c>
      <c r="F2674" s="208"/>
      <c r="G2674" s="208"/>
      <c r="H2674" s="208"/>
    </row>
    <row r="2675" spans="2:8" s="207" customFormat="1" ht="15">
      <c r="B2675" s="209" t="s">
        <v>2877</v>
      </c>
      <c r="C2675" s="213">
        <v>277894693.23000002</v>
      </c>
      <c r="F2675" s="208"/>
      <c r="G2675" s="208"/>
      <c r="H2675" s="208"/>
    </row>
    <row r="2676" spans="2:8" s="207" customFormat="1" ht="15">
      <c r="B2676" s="209" t="s">
        <v>2878</v>
      </c>
      <c r="C2676" s="213">
        <v>485688.45</v>
      </c>
      <c r="F2676" s="208"/>
      <c r="G2676" s="208"/>
      <c r="H2676" s="208"/>
    </row>
    <row r="2677" spans="2:8" s="207" customFormat="1" ht="15">
      <c r="B2677" s="209" t="s">
        <v>2879</v>
      </c>
      <c r="C2677" s="213">
        <v>102648418.08</v>
      </c>
      <c r="F2677" s="208"/>
      <c r="G2677" s="208"/>
      <c r="H2677" s="208"/>
    </row>
    <row r="2678" spans="2:8" s="207" customFormat="1" ht="15">
      <c r="B2678" s="209" t="s">
        <v>2880</v>
      </c>
      <c r="C2678" s="213">
        <v>532151556.75999999</v>
      </c>
      <c r="F2678" s="208"/>
      <c r="G2678" s="208"/>
      <c r="H2678" s="208"/>
    </row>
    <row r="2679" spans="2:8" s="207" customFormat="1" ht="15">
      <c r="B2679" s="209" t="s">
        <v>2881</v>
      </c>
      <c r="C2679" s="213">
        <v>91982930.24000001</v>
      </c>
      <c r="F2679" s="208"/>
      <c r="G2679" s="208"/>
      <c r="H2679" s="208"/>
    </row>
    <row r="2680" spans="2:8" s="207" customFormat="1" ht="15">
      <c r="B2680" s="209" t="s">
        <v>2882</v>
      </c>
      <c r="C2680" s="213">
        <v>408287371.83999997</v>
      </c>
      <c r="F2680" s="208"/>
      <c r="G2680" s="208"/>
      <c r="H2680" s="208"/>
    </row>
    <row r="2681" spans="2:8" s="207" customFormat="1" ht="15">
      <c r="B2681" s="209" t="s">
        <v>2883</v>
      </c>
      <c r="C2681" s="213">
        <v>532542779.69999999</v>
      </c>
      <c r="F2681" s="208"/>
      <c r="G2681" s="208"/>
      <c r="H2681" s="208"/>
    </row>
    <row r="2682" spans="2:8" s="207" customFormat="1" ht="15">
      <c r="B2682" s="209" t="s">
        <v>2746</v>
      </c>
      <c r="C2682" s="213">
        <v>10710188.92</v>
      </c>
      <c r="F2682" s="208"/>
      <c r="G2682" s="208"/>
      <c r="H2682" s="208"/>
    </row>
    <row r="2683" spans="2:8" s="207" customFormat="1" ht="15">
      <c r="B2683" s="209" t="s">
        <v>2884</v>
      </c>
      <c r="C2683" s="213">
        <v>9434405.7200000007</v>
      </c>
      <c r="F2683" s="208"/>
      <c r="G2683" s="208"/>
      <c r="H2683" s="208"/>
    </row>
    <row r="2684" spans="2:8" s="207" customFormat="1" ht="15">
      <c r="B2684" s="209" t="s">
        <v>2885</v>
      </c>
      <c r="C2684" s="213">
        <v>95264874.680000007</v>
      </c>
      <c r="F2684" s="208"/>
      <c r="G2684" s="208"/>
      <c r="H2684" s="208"/>
    </row>
    <row r="2685" spans="2:8" s="207" customFormat="1" ht="15">
      <c r="B2685" s="209" t="s">
        <v>2886</v>
      </c>
      <c r="C2685" s="213">
        <v>20700960</v>
      </c>
      <c r="F2685" s="208"/>
      <c r="G2685" s="208"/>
      <c r="H2685" s="208"/>
    </row>
    <row r="2686" spans="2:8" s="207" customFormat="1" ht="15">
      <c r="B2686" s="209" t="s">
        <v>2887</v>
      </c>
      <c r="C2686" s="213">
        <v>1374062.1</v>
      </c>
      <c r="F2686" s="208"/>
      <c r="G2686" s="208"/>
      <c r="H2686" s="208"/>
    </row>
    <row r="2687" spans="2:8" s="207" customFormat="1" ht="15">
      <c r="B2687" s="209" t="s">
        <v>2888</v>
      </c>
      <c r="C2687" s="213">
        <v>85803857.25</v>
      </c>
      <c r="F2687" s="208"/>
      <c r="G2687" s="208"/>
      <c r="H2687" s="208"/>
    </row>
    <row r="2688" spans="2:8" s="207" customFormat="1" ht="15">
      <c r="B2688" s="209" t="s">
        <v>2751</v>
      </c>
      <c r="C2688" s="213">
        <v>38161039.899999999</v>
      </c>
      <c r="F2688" s="208"/>
      <c r="G2688" s="208"/>
      <c r="H2688" s="208"/>
    </row>
    <row r="2689" spans="2:8" s="207" customFormat="1" ht="15">
      <c r="B2689" s="209" t="s">
        <v>2889</v>
      </c>
      <c r="C2689" s="213">
        <v>2469730.63</v>
      </c>
      <c r="F2689" s="208"/>
      <c r="G2689" s="208"/>
      <c r="H2689" s="208"/>
    </row>
    <row r="2690" spans="2:8" s="207" customFormat="1" ht="15">
      <c r="B2690" s="209" t="s">
        <v>2890</v>
      </c>
      <c r="C2690" s="213">
        <v>29647244.27</v>
      </c>
      <c r="F2690" s="208"/>
      <c r="G2690" s="208"/>
      <c r="H2690" s="208"/>
    </row>
    <row r="2691" spans="2:8" s="207" customFormat="1" ht="15">
      <c r="B2691" s="209" t="s">
        <v>2891</v>
      </c>
      <c r="C2691" s="213">
        <v>30028618.350000001</v>
      </c>
      <c r="F2691" s="208"/>
      <c r="G2691" s="208"/>
      <c r="H2691" s="208"/>
    </row>
    <row r="2692" spans="2:8" s="207" customFormat="1" ht="15">
      <c r="B2692" s="209" t="s">
        <v>2892</v>
      </c>
      <c r="C2692" s="213">
        <v>200907771.93000001</v>
      </c>
      <c r="F2692" s="208"/>
      <c r="G2692" s="208"/>
      <c r="H2692" s="208"/>
    </row>
    <row r="2693" spans="2:8" s="207" customFormat="1" ht="15">
      <c r="B2693" s="209" t="s">
        <v>2893</v>
      </c>
      <c r="C2693" s="213">
        <v>62544177.469999999</v>
      </c>
      <c r="F2693" s="208"/>
      <c r="G2693" s="208"/>
      <c r="H2693" s="208"/>
    </row>
    <row r="2694" spans="2:8" s="207" customFormat="1" ht="15">
      <c r="B2694" s="209" t="s">
        <v>2755</v>
      </c>
      <c r="C2694" s="213">
        <v>15638822.16</v>
      </c>
      <c r="F2694" s="208"/>
      <c r="G2694" s="208"/>
      <c r="H2694" s="208"/>
    </row>
    <row r="2695" spans="2:8" s="207" customFormat="1" ht="15">
      <c r="B2695" s="209" t="s">
        <v>2894</v>
      </c>
      <c r="C2695" s="213">
        <v>338184613.77999997</v>
      </c>
      <c r="F2695" s="208"/>
      <c r="G2695" s="208"/>
      <c r="H2695" s="208"/>
    </row>
    <row r="2696" spans="2:8" s="207" customFormat="1" ht="15">
      <c r="B2696" s="209" t="s">
        <v>2895</v>
      </c>
      <c r="C2696" s="213">
        <v>285972832.98000002</v>
      </c>
      <c r="F2696" s="208"/>
      <c r="G2696" s="208"/>
      <c r="H2696" s="208"/>
    </row>
    <row r="2697" spans="2:8" s="207" customFormat="1" ht="15">
      <c r="B2697" s="209" t="s">
        <v>2896</v>
      </c>
      <c r="C2697" s="213">
        <v>8865984</v>
      </c>
      <c r="F2697" s="208"/>
      <c r="G2697" s="208"/>
      <c r="H2697" s="208"/>
    </row>
    <row r="2698" spans="2:8" s="207" customFormat="1" ht="15">
      <c r="B2698" s="209" t="s">
        <v>2897</v>
      </c>
      <c r="C2698" s="213">
        <v>46580531.759999998</v>
      </c>
      <c r="F2698" s="208"/>
      <c r="G2698" s="208"/>
      <c r="H2698" s="208"/>
    </row>
    <row r="2699" spans="2:8" s="207" customFormat="1" ht="15">
      <c r="B2699" s="209" t="s">
        <v>2898</v>
      </c>
      <c r="C2699" s="213">
        <v>104457328.92000002</v>
      </c>
      <c r="F2699" s="208"/>
      <c r="G2699" s="208"/>
      <c r="H2699" s="208"/>
    </row>
    <row r="2700" spans="2:8" s="207" customFormat="1" ht="15">
      <c r="B2700" s="209" t="s">
        <v>2899</v>
      </c>
      <c r="C2700" s="213">
        <v>208923975.79999998</v>
      </c>
      <c r="F2700" s="208"/>
      <c r="G2700" s="208"/>
      <c r="H2700" s="208"/>
    </row>
    <row r="2701" spans="2:8" s="207" customFormat="1" ht="15">
      <c r="B2701" s="209" t="s">
        <v>2900</v>
      </c>
      <c r="C2701" s="213">
        <v>37820509.019999996</v>
      </c>
      <c r="F2701" s="208"/>
      <c r="G2701" s="208"/>
      <c r="H2701" s="208"/>
    </row>
    <row r="2702" spans="2:8" s="207" customFormat="1" ht="15">
      <c r="B2702" s="209" t="s">
        <v>2901</v>
      </c>
      <c r="C2702" s="213">
        <v>226048661.44</v>
      </c>
      <c r="F2702" s="208"/>
      <c r="G2702" s="208"/>
      <c r="H2702" s="208"/>
    </row>
    <row r="2703" spans="2:8" s="207" customFormat="1" ht="15">
      <c r="B2703" s="209" t="s">
        <v>2763</v>
      </c>
      <c r="C2703" s="213">
        <v>6417641.6999999993</v>
      </c>
      <c r="F2703" s="208"/>
      <c r="G2703" s="208"/>
      <c r="H2703" s="208"/>
    </row>
    <row r="2704" spans="2:8" s="207" customFormat="1" ht="15">
      <c r="B2704" s="209" t="s">
        <v>2765</v>
      </c>
      <c r="C2704" s="213">
        <v>142197080.28</v>
      </c>
      <c r="F2704" s="208"/>
      <c r="G2704" s="208"/>
      <c r="H2704" s="208"/>
    </row>
    <row r="2705" spans="2:8" s="207" customFormat="1" ht="15">
      <c r="B2705" s="209" t="s">
        <v>2902</v>
      </c>
      <c r="C2705" s="213">
        <v>1400640.04</v>
      </c>
      <c r="F2705" s="208"/>
      <c r="G2705" s="208"/>
      <c r="H2705" s="208"/>
    </row>
    <row r="2706" spans="2:8" s="207" customFormat="1" ht="15">
      <c r="B2706" s="209" t="s">
        <v>2903</v>
      </c>
      <c r="C2706" s="213">
        <v>482042255.81999993</v>
      </c>
      <c r="F2706" s="208"/>
      <c r="G2706" s="208"/>
      <c r="H2706" s="208"/>
    </row>
    <row r="2707" spans="2:8" s="207" customFormat="1" ht="15">
      <c r="B2707" s="209" t="s">
        <v>2904</v>
      </c>
      <c r="C2707" s="213">
        <v>3086256.6</v>
      </c>
      <c r="F2707" s="208"/>
      <c r="G2707" s="208"/>
      <c r="H2707" s="208"/>
    </row>
    <row r="2708" spans="2:8" s="207" customFormat="1" ht="15">
      <c r="B2708" s="209" t="s">
        <v>2905</v>
      </c>
      <c r="C2708" s="213">
        <v>8815977.0999999996</v>
      </c>
      <c r="F2708" s="208"/>
      <c r="G2708" s="208"/>
      <c r="H2708" s="208"/>
    </row>
    <row r="2709" spans="2:8" s="207" customFormat="1" ht="15">
      <c r="B2709" s="209" t="s">
        <v>2906</v>
      </c>
      <c r="C2709" s="213">
        <v>44197831.490000002</v>
      </c>
      <c r="F2709" s="208"/>
      <c r="G2709" s="208"/>
      <c r="H2709" s="208"/>
    </row>
    <row r="2710" spans="2:8" s="207" customFormat="1" ht="15">
      <c r="B2710" s="209" t="s">
        <v>2769</v>
      </c>
      <c r="C2710" s="213">
        <v>68599645.340000004</v>
      </c>
      <c r="F2710" s="208"/>
      <c r="G2710" s="208"/>
      <c r="H2710" s="208"/>
    </row>
    <row r="2711" spans="2:8" s="207" customFormat="1" ht="15">
      <c r="B2711" s="209" t="s">
        <v>2771</v>
      </c>
      <c r="C2711" s="213">
        <v>411412735.25</v>
      </c>
      <c r="F2711" s="208"/>
      <c r="G2711" s="208"/>
      <c r="H2711" s="208"/>
    </row>
    <row r="2712" spans="2:8" s="207" customFormat="1" ht="15">
      <c r="B2712" s="209" t="s">
        <v>2907</v>
      </c>
      <c r="C2712" s="213">
        <v>84543304.760000005</v>
      </c>
      <c r="F2712" s="208"/>
      <c r="G2712" s="208"/>
      <c r="H2712" s="208"/>
    </row>
    <row r="2713" spans="2:8" s="207" customFormat="1" ht="15">
      <c r="B2713" s="209" t="s">
        <v>2774</v>
      </c>
      <c r="C2713" s="213">
        <v>131064461.58000001</v>
      </c>
      <c r="F2713" s="208"/>
      <c r="G2713" s="208"/>
      <c r="H2713" s="208"/>
    </row>
    <row r="2714" spans="2:8" s="207" customFormat="1" ht="15">
      <c r="B2714" s="209" t="s">
        <v>2908</v>
      </c>
      <c r="C2714" s="213">
        <v>16361226</v>
      </c>
      <c r="F2714" s="208"/>
      <c r="G2714" s="208"/>
      <c r="H2714" s="208"/>
    </row>
    <row r="2715" spans="2:8" s="207" customFormat="1" ht="15">
      <c r="B2715" s="209" t="s">
        <v>2777</v>
      </c>
      <c r="C2715" s="213">
        <v>87268896.230000004</v>
      </c>
      <c r="F2715" s="208"/>
      <c r="G2715" s="208"/>
      <c r="H2715" s="208"/>
    </row>
    <row r="2716" spans="2:8" s="207" customFormat="1" ht="15">
      <c r="B2716" s="209" t="s">
        <v>2909</v>
      </c>
      <c r="C2716" s="213">
        <v>6386348.4000000004</v>
      </c>
      <c r="F2716" s="208"/>
      <c r="G2716" s="208"/>
      <c r="H2716" s="208"/>
    </row>
    <row r="2717" spans="2:8" s="207" customFormat="1" ht="15">
      <c r="B2717" s="209" t="s">
        <v>2910</v>
      </c>
      <c r="C2717" s="213">
        <v>117987663</v>
      </c>
      <c r="F2717" s="208"/>
      <c r="G2717" s="208"/>
      <c r="H2717" s="208"/>
    </row>
    <row r="2718" spans="2:8" s="207" customFormat="1" ht="15">
      <c r="B2718" s="209" t="s">
        <v>2911</v>
      </c>
      <c r="C2718" s="213">
        <v>39925071.200000003</v>
      </c>
      <c r="F2718" s="208"/>
      <c r="G2718" s="208"/>
      <c r="H2718" s="208"/>
    </row>
    <row r="2719" spans="2:8" s="207" customFormat="1" ht="15">
      <c r="B2719" s="209" t="s">
        <v>2912</v>
      </c>
      <c r="C2719" s="213">
        <v>71008427.430000007</v>
      </c>
      <c r="F2719" s="208"/>
      <c r="G2719" s="208"/>
      <c r="H2719" s="208"/>
    </row>
    <row r="2720" spans="2:8" s="207" customFormat="1" ht="15">
      <c r="B2720" s="209" t="s">
        <v>2781</v>
      </c>
      <c r="C2720" s="213">
        <v>254125029.52999997</v>
      </c>
      <c r="F2720" s="208"/>
      <c r="G2720" s="208"/>
      <c r="H2720" s="208"/>
    </row>
    <row r="2721" spans="2:8" s="207" customFormat="1" ht="15">
      <c r="B2721" s="209" t="s">
        <v>2913</v>
      </c>
      <c r="C2721" s="213">
        <v>354586683.56999999</v>
      </c>
      <c r="F2721" s="208"/>
      <c r="G2721" s="208"/>
      <c r="H2721" s="208"/>
    </row>
    <row r="2722" spans="2:8" s="207" customFormat="1" ht="15">
      <c r="B2722" s="209" t="s">
        <v>2914</v>
      </c>
      <c r="C2722" s="213">
        <v>148155075.93000001</v>
      </c>
      <c r="F2722" s="208"/>
      <c r="G2722" s="208"/>
      <c r="H2722" s="208"/>
    </row>
    <row r="2723" spans="2:8" s="207" customFormat="1" ht="15">
      <c r="B2723" s="209" t="s">
        <v>2915</v>
      </c>
      <c r="C2723" s="213">
        <v>225524168.59999999</v>
      </c>
      <c r="F2723" s="208"/>
      <c r="G2723" s="208"/>
      <c r="H2723" s="208"/>
    </row>
    <row r="2724" spans="2:8" s="207" customFormat="1" ht="15">
      <c r="B2724" s="209" t="s">
        <v>2916</v>
      </c>
      <c r="C2724" s="213">
        <v>20293076.16</v>
      </c>
      <c r="F2724" s="208"/>
      <c r="G2724" s="208"/>
      <c r="H2724" s="208"/>
    </row>
    <row r="2725" spans="2:8" s="207" customFormat="1" ht="15">
      <c r="B2725" s="209" t="s">
        <v>2917</v>
      </c>
      <c r="C2725" s="213">
        <v>101395891.2</v>
      </c>
      <c r="F2725" s="208"/>
      <c r="G2725" s="208"/>
      <c r="H2725" s="208"/>
    </row>
    <row r="2726" spans="2:8" s="207" customFormat="1" ht="15">
      <c r="B2726" s="209" t="s">
        <v>2918</v>
      </c>
      <c r="C2726" s="213">
        <v>49236856.630000003</v>
      </c>
      <c r="F2726" s="208"/>
      <c r="G2726" s="208"/>
      <c r="H2726" s="208"/>
    </row>
    <row r="2727" spans="2:8" s="207" customFormat="1" ht="15">
      <c r="B2727" s="209" t="s">
        <v>2919</v>
      </c>
      <c r="C2727" s="213">
        <v>49279517.600000001</v>
      </c>
      <c r="F2727" s="208"/>
      <c r="G2727" s="208"/>
      <c r="H2727" s="208"/>
    </row>
    <row r="2728" spans="2:8" s="207" customFormat="1" ht="15">
      <c r="B2728" s="209" t="s">
        <v>2920</v>
      </c>
      <c r="C2728" s="213">
        <v>455514078.13</v>
      </c>
      <c r="F2728" s="208"/>
      <c r="G2728" s="208"/>
      <c r="H2728" s="208"/>
    </row>
    <row r="2729" spans="2:8" s="207" customFormat="1" ht="15">
      <c r="B2729" s="209" t="s">
        <v>2921</v>
      </c>
      <c r="C2729" s="213">
        <v>25086110.400000002</v>
      </c>
      <c r="F2729" s="208"/>
      <c r="G2729" s="208"/>
      <c r="H2729" s="208"/>
    </row>
    <row r="2730" spans="2:8" s="207" customFormat="1" ht="15">
      <c r="B2730" s="209" t="s">
        <v>2922</v>
      </c>
      <c r="C2730" s="213">
        <v>513149175.84000003</v>
      </c>
      <c r="F2730" s="208"/>
      <c r="G2730" s="208"/>
      <c r="H2730" s="208"/>
    </row>
    <row r="2731" spans="2:8" s="207" customFormat="1" ht="15">
      <c r="B2731" s="209" t="s">
        <v>2794</v>
      </c>
      <c r="C2731" s="213">
        <v>3110533.42</v>
      </c>
      <c r="F2731" s="208"/>
      <c r="G2731" s="208"/>
      <c r="H2731" s="208"/>
    </row>
    <row r="2732" spans="2:8" s="207" customFormat="1" ht="15">
      <c r="B2732" s="209" t="s">
        <v>2923</v>
      </c>
      <c r="C2732" s="213">
        <v>51722013</v>
      </c>
      <c r="F2732" s="208"/>
      <c r="G2732" s="208"/>
      <c r="H2732" s="208"/>
    </row>
    <row r="2733" spans="2:8" s="207" customFormat="1" ht="15">
      <c r="B2733" s="209" t="s">
        <v>2924</v>
      </c>
      <c r="C2733" s="213">
        <v>627771613.19999993</v>
      </c>
      <c r="F2733" s="208"/>
      <c r="G2733" s="208"/>
      <c r="H2733" s="208"/>
    </row>
    <row r="2734" spans="2:8" s="207" customFormat="1" ht="15">
      <c r="B2734" s="209" t="s">
        <v>2925</v>
      </c>
      <c r="C2734" s="213">
        <v>104650947.39999999</v>
      </c>
      <c r="F2734" s="208"/>
      <c r="G2734" s="208"/>
      <c r="H2734" s="208"/>
    </row>
    <row r="2735" spans="2:8" s="207" customFormat="1" ht="15">
      <c r="B2735" s="209" t="s">
        <v>2798</v>
      </c>
      <c r="C2735" s="213">
        <v>234958011.07999998</v>
      </c>
      <c r="F2735" s="208"/>
      <c r="G2735" s="208"/>
      <c r="H2735" s="208"/>
    </row>
    <row r="2736" spans="2:8" s="207" customFormat="1" ht="15">
      <c r="B2736" s="209" t="s">
        <v>2926</v>
      </c>
      <c r="C2736" s="213">
        <v>173519237.56</v>
      </c>
      <c r="F2736" s="208"/>
      <c r="G2736" s="208"/>
      <c r="H2736" s="208"/>
    </row>
    <row r="2737" spans="2:8" s="207" customFormat="1" ht="15">
      <c r="B2737" s="209" t="s">
        <v>2927</v>
      </c>
      <c r="C2737" s="213">
        <v>39841608.420000002</v>
      </c>
      <c r="F2737" s="208"/>
      <c r="G2737" s="208"/>
      <c r="H2737" s="208"/>
    </row>
    <row r="2738" spans="2:8" s="207" customFormat="1" ht="15">
      <c r="B2738" s="209" t="s">
        <v>2928</v>
      </c>
      <c r="C2738" s="213">
        <v>206923225.48000002</v>
      </c>
      <c r="F2738" s="208"/>
      <c r="G2738" s="208"/>
      <c r="H2738" s="208"/>
    </row>
    <row r="2739" spans="2:8" s="207" customFormat="1" ht="15">
      <c r="B2739" s="209" t="s">
        <v>2929</v>
      </c>
      <c r="C2739" s="213">
        <v>33281050.199999999</v>
      </c>
      <c r="F2739" s="208"/>
      <c r="G2739" s="208"/>
      <c r="H2739" s="208"/>
    </row>
    <row r="2740" spans="2:8" s="207" customFormat="1" ht="15">
      <c r="B2740" s="209" t="s">
        <v>2803</v>
      </c>
      <c r="C2740" s="213">
        <v>35163385.039999992</v>
      </c>
      <c r="F2740" s="208"/>
      <c r="G2740" s="208"/>
      <c r="H2740" s="208"/>
    </row>
    <row r="2741" spans="2:8" s="207" customFormat="1" ht="15">
      <c r="B2741" s="209" t="s">
        <v>2930</v>
      </c>
      <c r="C2741" s="213">
        <v>213680758.72999999</v>
      </c>
      <c r="F2741" s="208"/>
      <c r="G2741" s="208"/>
      <c r="H2741" s="208"/>
    </row>
    <row r="2742" spans="2:8" s="207" customFormat="1" ht="15">
      <c r="B2742" s="209" t="s">
        <v>2931</v>
      </c>
      <c r="C2742" s="213">
        <v>8999498</v>
      </c>
      <c r="F2742" s="208"/>
      <c r="G2742" s="208"/>
      <c r="H2742" s="208"/>
    </row>
    <row r="2743" spans="2:8" s="207" customFormat="1" ht="15">
      <c r="B2743" s="209" t="s">
        <v>2806</v>
      </c>
      <c r="C2743" s="213">
        <v>25204516.199999996</v>
      </c>
      <c r="F2743" s="208"/>
      <c r="G2743" s="208"/>
      <c r="H2743" s="208"/>
    </row>
    <row r="2744" spans="2:8" s="207" customFormat="1" ht="15">
      <c r="B2744" s="209" t="s">
        <v>2932</v>
      </c>
      <c r="C2744" s="213">
        <v>401208927.26999998</v>
      </c>
      <c r="F2744" s="208"/>
      <c r="G2744" s="208"/>
      <c r="H2744" s="208"/>
    </row>
    <row r="2745" spans="2:8" s="207" customFormat="1" ht="15">
      <c r="B2745" s="209" t="s">
        <v>2933</v>
      </c>
      <c r="C2745" s="213">
        <v>57935582.989999995</v>
      </c>
      <c r="F2745" s="208"/>
      <c r="G2745" s="208"/>
      <c r="H2745" s="208"/>
    </row>
    <row r="2746" spans="2:8" s="207" customFormat="1" ht="15">
      <c r="B2746" s="209" t="s">
        <v>2934</v>
      </c>
      <c r="C2746" s="213">
        <v>459220952.74000001</v>
      </c>
      <c r="F2746" s="208"/>
      <c r="G2746" s="208"/>
      <c r="H2746" s="208"/>
    </row>
    <row r="2747" spans="2:8" s="207" customFormat="1" ht="15">
      <c r="B2747" s="209" t="s">
        <v>2935</v>
      </c>
      <c r="C2747" s="213">
        <v>2786610.6100000003</v>
      </c>
      <c r="F2747" s="208"/>
      <c r="G2747" s="208"/>
      <c r="H2747" s="208"/>
    </row>
    <row r="2748" spans="2:8" s="207" customFormat="1" ht="15">
      <c r="B2748" s="209" t="s">
        <v>2936</v>
      </c>
      <c r="C2748" s="213">
        <v>424078372.39999998</v>
      </c>
      <c r="F2748" s="208"/>
      <c r="G2748" s="208"/>
      <c r="H2748" s="208"/>
    </row>
    <row r="2749" spans="2:8" s="207" customFormat="1" ht="15">
      <c r="B2749" s="209" t="s">
        <v>2937</v>
      </c>
      <c r="C2749" s="213">
        <v>43907049</v>
      </c>
      <c r="F2749" s="208"/>
      <c r="G2749" s="208"/>
      <c r="H2749" s="208"/>
    </row>
    <row r="2750" spans="2:8" s="207" customFormat="1" ht="15">
      <c r="B2750" s="209" t="s">
        <v>2938</v>
      </c>
      <c r="C2750" s="213">
        <v>212738175.90000001</v>
      </c>
      <c r="F2750" s="208"/>
      <c r="G2750" s="208"/>
      <c r="H2750" s="208"/>
    </row>
    <row r="2751" spans="2:8" s="207" customFormat="1" ht="15">
      <c r="B2751" s="209" t="s">
        <v>2939</v>
      </c>
      <c r="C2751" s="213">
        <v>663596.22</v>
      </c>
      <c r="F2751" s="208"/>
      <c r="G2751" s="208"/>
      <c r="H2751" s="208"/>
    </row>
    <row r="2752" spans="2:8" s="207" customFormat="1" ht="15">
      <c r="B2752" s="209" t="s">
        <v>2940</v>
      </c>
      <c r="C2752" s="213">
        <v>88479173.719999999</v>
      </c>
      <c r="F2752" s="208"/>
      <c r="G2752" s="208"/>
      <c r="H2752" s="208"/>
    </row>
    <row r="2753" spans="2:8" s="207" customFormat="1" ht="15">
      <c r="B2753" s="209" t="s">
        <v>2941</v>
      </c>
      <c r="C2753" s="213">
        <v>158120076.38999999</v>
      </c>
      <c r="F2753" s="208"/>
      <c r="G2753" s="208"/>
      <c r="H2753" s="208"/>
    </row>
    <row r="2754" spans="2:8" s="207" customFormat="1" ht="15">
      <c r="B2754" s="209" t="s">
        <v>2813</v>
      </c>
      <c r="C2754" s="213">
        <v>440430296.22000003</v>
      </c>
      <c r="F2754" s="208"/>
      <c r="G2754" s="208"/>
      <c r="H2754" s="208"/>
    </row>
    <row r="2755" spans="2:8" s="207" customFormat="1" ht="15">
      <c r="B2755" s="209" t="s">
        <v>2942</v>
      </c>
      <c r="C2755" s="213">
        <v>301120842.36000001</v>
      </c>
      <c r="F2755" s="208"/>
      <c r="G2755" s="208"/>
      <c r="H2755" s="208"/>
    </row>
    <row r="2756" spans="2:8" s="207" customFormat="1" ht="15">
      <c r="B2756" s="209" t="s">
        <v>2943</v>
      </c>
      <c r="C2756" s="213">
        <v>1314231.4100000001</v>
      </c>
      <c r="F2756" s="208"/>
      <c r="G2756" s="208"/>
      <c r="H2756" s="208"/>
    </row>
    <row r="2757" spans="2:8" s="207" customFormat="1" ht="15">
      <c r="B2757" s="209" t="s">
        <v>2816</v>
      </c>
      <c r="C2757" s="213">
        <v>162673049.72999996</v>
      </c>
      <c r="F2757" s="208"/>
      <c r="G2757" s="208"/>
      <c r="H2757" s="208"/>
    </row>
    <row r="2758" spans="2:8" s="207" customFormat="1" ht="15">
      <c r="B2758" s="209" t="s">
        <v>2944</v>
      </c>
      <c r="C2758" s="213">
        <v>63074241.899999991</v>
      </c>
      <c r="F2758" s="208"/>
      <c r="G2758" s="208"/>
      <c r="H2758" s="208"/>
    </row>
    <row r="2759" spans="2:8" s="207" customFormat="1" ht="15">
      <c r="B2759" s="209" t="s">
        <v>2945</v>
      </c>
      <c r="C2759" s="213">
        <v>542154.21</v>
      </c>
      <c r="F2759" s="208"/>
      <c r="G2759" s="208"/>
      <c r="H2759" s="208"/>
    </row>
    <row r="2760" spans="2:8" s="207" customFormat="1" ht="15">
      <c r="B2760" s="209" t="s">
        <v>2946</v>
      </c>
      <c r="C2760" s="213">
        <v>290333887.87</v>
      </c>
      <c r="F2760" s="208"/>
      <c r="G2760" s="208"/>
      <c r="H2760" s="208"/>
    </row>
    <row r="2761" spans="2:8" s="207" customFormat="1" ht="15">
      <c r="B2761" s="209" t="s">
        <v>2947</v>
      </c>
      <c r="C2761" s="213">
        <v>965096.5</v>
      </c>
      <c r="F2761" s="208"/>
      <c r="G2761" s="208"/>
      <c r="H2761" s="208"/>
    </row>
    <row r="2762" spans="2:8" s="207" customFormat="1" ht="15">
      <c r="B2762" s="209" t="s">
        <v>2948</v>
      </c>
      <c r="C2762" s="213">
        <v>310559778.72000003</v>
      </c>
      <c r="F2762" s="208"/>
      <c r="G2762" s="208"/>
      <c r="H2762" s="208"/>
    </row>
    <row r="2763" spans="2:8" s="207" customFormat="1" ht="15">
      <c r="B2763" s="209" t="s">
        <v>2949</v>
      </c>
      <c r="C2763" s="213">
        <v>695257</v>
      </c>
      <c r="F2763" s="208"/>
      <c r="G2763" s="208"/>
      <c r="H2763" s="208"/>
    </row>
    <row r="2764" spans="2:8" s="207" customFormat="1" ht="15">
      <c r="B2764" s="209" t="s">
        <v>2950</v>
      </c>
      <c r="C2764" s="213">
        <v>280639676.50999999</v>
      </c>
      <c r="F2764" s="208"/>
      <c r="G2764" s="208"/>
      <c r="H2764" s="208"/>
    </row>
    <row r="2765" spans="2:8" s="207" customFormat="1" ht="15">
      <c r="B2765" s="209" t="s">
        <v>2951</v>
      </c>
      <c r="C2765" s="213">
        <v>3747229.5</v>
      </c>
      <c r="F2765" s="208"/>
      <c r="G2765" s="208"/>
      <c r="H2765" s="208"/>
    </row>
    <row r="2766" spans="2:8" s="207" customFormat="1" ht="15">
      <c r="B2766" s="209" t="s">
        <v>2822</v>
      </c>
      <c r="C2766" s="213">
        <v>152250237.36999997</v>
      </c>
      <c r="F2766" s="208"/>
      <c r="G2766" s="208"/>
      <c r="H2766" s="208"/>
    </row>
    <row r="2767" spans="2:8" s="207" customFormat="1" ht="15">
      <c r="B2767" s="209" t="s">
        <v>2952</v>
      </c>
      <c r="C2767" s="213">
        <v>142997835.30000001</v>
      </c>
      <c r="F2767" s="208"/>
      <c r="G2767" s="208"/>
      <c r="H2767" s="208"/>
    </row>
    <row r="2768" spans="2:8" s="207" customFormat="1" ht="15">
      <c r="B2768" s="209" t="s">
        <v>2953</v>
      </c>
      <c r="C2768" s="213">
        <v>148376341.09999999</v>
      </c>
      <c r="F2768" s="208"/>
      <c r="G2768" s="208"/>
      <c r="H2768" s="208"/>
    </row>
    <row r="2769" spans="2:8" s="207" customFormat="1" ht="15">
      <c r="B2769" s="209" t="s">
        <v>2954</v>
      </c>
      <c r="C2769" s="213">
        <v>97146976</v>
      </c>
      <c r="F2769" s="208"/>
      <c r="G2769" s="208"/>
      <c r="H2769" s="208"/>
    </row>
    <row r="2770" spans="2:8" s="207" customFormat="1" ht="15">
      <c r="B2770" s="209" t="s">
        <v>2955</v>
      </c>
      <c r="C2770" s="213">
        <v>73198015.799999997</v>
      </c>
      <c r="F2770" s="208"/>
      <c r="G2770" s="208"/>
      <c r="H2770" s="208"/>
    </row>
    <row r="2771" spans="2:8" s="207" customFormat="1" ht="15">
      <c r="B2771" s="209" t="s">
        <v>2956</v>
      </c>
      <c r="C2771" s="213">
        <v>74627312.399999991</v>
      </c>
      <c r="F2771" s="208"/>
      <c r="G2771" s="208"/>
      <c r="H2771" s="208"/>
    </row>
    <row r="2772" spans="2:8" s="207" customFormat="1" ht="15">
      <c r="B2772" s="209" t="s">
        <v>2827</v>
      </c>
      <c r="C2772" s="213">
        <v>168021311.46000001</v>
      </c>
      <c r="F2772" s="208"/>
      <c r="G2772" s="208"/>
      <c r="H2772" s="208"/>
    </row>
    <row r="2773" spans="2:8" s="207" customFormat="1" ht="15">
      <c r="B2773" s="209" t="s">
        <v>2957</v>
      </c>
      <c r="C2773" s="213">
        <v>200576474.19999999</v>
      </c>
      <c r="F2773" s="208"/>
      <c r="G2773" s="208"/>
      <c r="H2773" s="208"/>
    </row>
    <row r="2774" spans="2:8" s="207" customFormat="1" ht="15">
      <c r="B2774" s="209" t="s">
        <v>2829</v>
      </c>
      <c r="C2774" s="213">
        <v>295577159.56</v>
      </c>
      <c r="F2774" s="208"/>
      <c r="G2774" s="208"/>
      <c r="H2774" s="208"/>
    </row>
    <row r="2775" spans="2:8" s="207" customFormat="1" ht="15">
      <c r="B2775" s="209" t="s">
        <v>2958</v>
      </c>
      <c r="C2775" s="213">
        <v>474195127.67999995</v>
      </c>
      <c r="F2775" s="208"/>
      <c r="G2775" s="208"/>
      <c r="H2775" s="208"/>
    </row>
    <row r="2776" spans="2:8" s="207" customFormat="1" ht="15">
      <c r="B2776" s="209" t="s">
        <v>2959</v>
      </c>
      <c r="C2776" s="213">
        <v>76169591</v>
      </c>
      <c r="F2776" s="208"/>
      <c r="G2776" s="208"/>
      <c r="H2776" s="208"/>
    </row>
    <row r="2777" spans="2:8" s="207" customFormat="1" ht="15">
      <c r="B2777" s="209" t="s">
        <v>2960</v>
      </c>
      <c r="C2777" s="213">
        <v>84335203.650000006</v>
      </c>
      <c r="F2777" s="208"/>
      <c r="G2777" s="208"/>
      <c r="H2777" s="208"/>
    </row>
    <row r="2778" spans="2:8" s="207" customFormat="1" ht="15">
      <c r="B2778" s="209" t="s">
        <v>2835</v>
      </c>
      <c r="C2778" s="213">
        <v>126082888.94999999</v>
      </c>
      <c r="F2778" s="208"/>
      <c r="G2778" s="208"/>
      <c r="H2778" s="208"/>
    </row>
    <row r="2779" spans="2:8" s="207" customFormat="1" ht="15">
      <c r="B2779" s="209" t="s">
        <v>2961</v>
      </c>
      <c r="C2779" s="213">
        <v>182007715.5</v>
      </c>
      <c r="F2779" s="208"/>
      <c r="G2779" s="208"/>
      <c r="H2779" s="208"/>
    </row>
    <row r="2780" spans="2:8" s="207" customFormat="1" ht="15">
      <c r="B2780" s="209" t="s">
        <v>2962</v>
      </c>
      <c r="C2780" s="213">
        <v>57559674.700000003</v>
      </c>
      <c r="F2780" s="208"/>
      <c r="G2780" s="208"/>
      <c r="H2780" s="208"/>
    </row>
    <row r="2781" spans="2:8" s="207" customFormat="1" ht="15">
      <c r="B2781" s="209" t="s">
        <v>2963</v>
      </c>
      <c r="C2781" s="213">
        <v>13286141.02</v>
      </c>
      <c r="F2781" s="208"/>
      <c r="G2781" s="208"/>
      <c r="H2781" s="208"/>
    </row>
    <row r="2782" spans="2:8" s="207" customFormat="1" ht="15">
      <c r="B2782" s="209" t="s">
        <v>2964</v>
      </c>
      <c r="C2782" s="213">
        <v>491425814.52999997</v>
      </c>
      <c r="F2782" s="208"/>
      <c r="G2782" s="208"/>
      <c r="H2782" s="208"/>
    </row>
    <row r="2783" spans="2:8" s="207" customFormat="1" ht="15">
      <c r="B2783" s="209" t="s">
        <v>2965</v>
      </c>
      <c r="C2783" s="213">
        <v>39712658.589999996</v>
      </c>
      <c r="F2783" s="208"/>
      <c r="G2783" s="208"/>
      <c r="H2783" s="208"/>
    </row>
    <row r="2784" spans="2:8" s="207" customFormat="1" ht="15">
      <c r="B2784" s="209" t="s">
        <v>2966</v>
      </c>
      <c r="C2784" s="213">
        <v>282028380.49000001</v>
      </c>
      <c r="F2784" s="208"/>
      <c r="G2784" s="208"/>
      <c r="H2784" s="208"/>
    </row>
    <row r="2785" spans="2:8" s="207" customFormat="1" ht="15">
      <c r="B2785" s="209" t="s">
        <v>2967</v>
      </c>
      <c r="C2785" s="213">
        <v>396223830.93000001</v>
      </c>
      <c r="F2785" s="208"/>
      <c r="G2785" s="208"/>
      <c r="H2785" s="208"/>
    </row>
    <row r="2786" spans="2:8" s="207" customFormat="1" ht="15">
      <c r="B2786" s="209" t="s">
        <v>2843</v>
      </c>
      <c r="C2786" s="213">
        <v>171573749.81999999</v>
      </c>
      <c r="F2786" s="208"/>
      <c r="G2786" s="208"/>
      <c r="H2786" s="208"/>
    </row>
    <row r="2787" spans="2:8" s="207" customFormat="1" ht="15">
      <c r="B2787" s="209" t="s">
        <v>2957</v>
      </c>
      <c r="C2787" s="213">
        <v>10590500</v>
      </c>
      <c r="F2787" s="208"/>
      <c r="G2787" s="208"/>
      <c r="H2787" s="208"/>
    </row>
    <row r="2788" spans="2:8" s="207" customFormat="1" ht="15">
      <c r="B2788" s="209" t="s">
        <v>2968</v>
      </c>
      <c r="C2788" s="213">
        <v>41404359.640000001</v>
      </c>
      <c r="F2788" s="208"/>
      <c r="G2788" s="208"/>
      <c r="H2788" s="208"/>
    </row>
    <row r="2789" spans="2:8" s="207" customFormat="1" ht="15">
      <c r="B2789" s="209" t="s">
        <v>2957</v>
      </c>
      <c r="C2789" s="213">
        <v>4506040</v>
      </c>
      <c r="F2789" s="208"/>
      <c r="G2789" s="208"/>
      <c r="H2789" s="208"/>
    </row>
    <row r="2790" spans="2:8" s="207" customFormat="1" ht="15">
      <c r="B2790" s="209" t="s">
        <v>2969</v>
      </c>
      <c r="C2790" s="213">
        <v>232570619.71000001</v>
      </c>
      <c r="F2790" s="208"/>
      <c r="G2790" s="208"/>
      <c r="H2790" s="208"/>
    </row>
    <row r="2791" spans="2:8" s="207" customFormat="1" ht="15">
      <c r="B2791" s="209" t="s">
        <v>2846</v>
      </c>
      <c r="C2791" s="213">
        <v>50367124.079999998</v>
      </c>
      <c r="F2791" s="208"/>
      <c r="G2791" s="208"/>
      <c r="H2791" s="208"/>
    </row>
    <row r="2792" spans="2:8" s="207" customFormat="1" ht="15">
      <c r="B2792" s="209" t="s">
        <v>2970</v>
      </c>
      <c r="C2792" s="213">
        <v>85923973.079999998</v>
      </c>
      <c r="F2792" s="208"/>
      <c r="G2792" s="208"/>
      <c r="H2792" s="208"/>
    </row>
    <row r="2793" spans="2:8" s="207" customFormat="1" ht="15">
      <c r="B2793" s="209" t="s">
        <v>2971</v>
      </c>
      <c r="C2793" s="213">
        <v>13110183.5</v>
      </c>
      <c r="F2793" s="208"/>
      <c r="G2793" s="208"/>
      <c r="H2793" s="208"/>
    </row>
    <row r="2794" spans="2:8" s="207" customFormat="1" ht="15">
      <c r="B2794" s="209" t="s">
        <v>2972</v>
      </c>
      <c r="C2794" s="213">
        <v>72716851.169999987</v>
      </c>
      <c r="F2794" s="208"/>
      <c r="G2794" s="208"/>
      <c r="H2794" s="208"/>
    </row>
    <row r="2795" spans="2:8" s="207" customFormat="1" ht="15">
      <c r="B2795" s="209" t="s">
        <v>2973</v>
      </c>
      <c r="C2795" s="213">
        <v>255872560.56999999</v>
      </c>
      <c r="F2795" s="208"/>
      <c r="G2795" s="208"/>
      <c r="H2795" s="208"/>
    </row>
    <row r="2796" spans="2:8" s="207" customFormat="1" ht="15">
      <c r="B2796" s="209" t="s">
        <v>2974</v>
      </c>
      <c r="C2796" s="213">
        <v>285057824.72000003</v>
      </c>
      <c r="F2796" s="208"/>
      <c r="G2796" s="208"/>
      <c r="H2796" s="208"/>
    </row>
    <row r="2797" spans="2:8" s="207" customFormat="1" ht="15">
      <c r="B2797" s="209" t="s">
        <v>2975</v>
      </c>
      <c r="C2797" s="213">
        <v>437208612.87</v>
      </c>
      <c r="F2797" s="208"/>
      <c r="G2797" s="208"/>
      <c r="H2797" s="208"/>
    </row>
    <row r="2798" spans="2:8" s="207" customFormat="1" ht="15">
      <c r="B2798" s="209" t="s">
        <v>2853</v>
      </c>
      <c r="C2798" s="213">
        <v>268195812.69999999</v>
      </c>
      <c r="F2798" s="208"/>
      <c r="G2798" s="208"/>
      <c r="H2798" s="208"/>
    </row>
    <row r="2799" spans="2:8" s="207" customFormat="1" ht="15">
      <c r="B2799" s="209" t="s">
        <v>2976</v>
      </c>
      <c r="C2799" s="213">
        <v>216726137.75999996</v>
      </c>
      <c r="F2799" s="208"/>
      <c r="G2799" s="208"/>
      <c r="H2799" s="208"/>
    </row>
    <row r="2800" spans="2:8" s="207" customFormat="1" ht="15">
      <c r="B2800" s="209" t="s">
        <v>2855</v>
      </c>
      <c r="C2800" s="213">
        <v>71340759.719999999</v>
      </c>
      <c r="F2800" s="208"/>
      <c r="G2800" s="208"/>
      <c r="H2800" s="208"/>
    </row>
    <row r="2801" spans="2:8" s="207" customFormat="1" ht="15">
      <c r="B2801" s="209" t="s">
        <v>2977</v>
      </c>
      <c r="C2801" s="213">
        <v>208535922.43000001</v>
      </c>
      <c r="F2801" s="208"/>
      <c r="G2801" s="208"/>
      <c r="H2801" s="208"/>
    </row>
    <row r="2802" spans="2:8" s="207" customFormat="1" ht="15">
      <c r="B2802" s="209" t="s">
        <v>2978</v>
      </c>
      <c r="C2802" s="213">
        <v>160752231.31</v>
      </c>
      <c r="F2802" s="208"/>
      <c r="G2802" s="208"/>
      <c r="H2802" s="208"/>
    </row>
    <row r="2803" spans="2:8" s="207" customFormat="1" ht="15">
      <c r="B2803" s="209" t="s">
        <v>2979</v>
      </c>
      <c r="C2803" s="213">
        <v>134687308.45000002</v>
      </c>
      <c r="F2803" s="208"/>
      <c r="G2803" s="208"/>
      <c r="H2803" s="208"/>
    </row>
    <row r="2804" spans="2:8" s="207" customFormat="1" ht="15">
      <c r="B2804" s="209" t="s">
        <v>2860</v>
      </c>
      <c r="C2804" s="213">
        <v>105984844.12</v>
      </c>
      <c r="F2804" s="208"/>
      <c r="G2804" s="208"/>
      <c r="H2804" s="208"/>
    </row>
    <row r="2805" spans="2:8" s="207" customFormat="1" ht="15">
      <c r="B2805" s="209" t="s">
        <v>2862</v>
      </c>
      <c r="C2805" s="213">
        <v>75548586.599999994</v>
      </c>
      <c r="F2805" s="208"/>
      <c r="G2805" s="208"/>
      <c r="H2805" s="208"/>
    </row>
    <row r="2806" spans="2:8" s="207" customFormat="1" ht="15">
      <c r="B2806" s="209" t="s">
        <v>2980</v>
      </c>
      <c r="C2806" s="213">
        <v>2246174.1</v>
      </c>
      <c r="F2806" s="208"/>
      <c r="G2806" s="208"/>
      <c r="H2806" s="208"/>
    </row>
    <row r="2807" spans="2:8" s="207" customFormat="1" ht="15">
      <c r="B2807" s="209" t="s">
        <v>2981</v>
      </c>
      <c r="C2807" s="213">
        <v>275671504.59999996</v>
      </c>
      <c r="F2807" s="208"/>
      <c r="G2807" s="208"/>
      <c r="H2807" s="208"/>
    </row>
    <row r="2808" spans="2:8" s="207" customFormat="1" ht="15">
      <c r="B2808" s="209" t="s">
        <v>2864</v>
      </c>
      <c r="C2808" s="213">
        <v>20470607.32</v>
      </c>
      <c r="F2808" s="208"/>
      <c r="G2808" s="208"/>
      <c r="H2808" s="208"/>
    </row>
    <row r="2809" spans="2:8" s="207" customFormat="1" ht="15">
      <c r="B2809" s="209" t="s">
        <v>2866</v>
      </c>
      <c r="C2809" s="213">
        <v>29374380</v>
      </c>
      <c r="F2809" s="208"/>
      <c r="G2809" s="208"/>
      <c r="H2809" s="208"/>
    </row>
    <row r="2810" spans="2:8" s="207" customFormat="1" ht="15">
      <c r="B2810" s="209" t="s">
        <v>2982</v>
      </c>
      <c r="C2810" s="213">
        <v>223773566.99000001</v>
      </c>
      <c r="F2810" s="208"/>
      <c r="G2810" s="208"/>
      <c r="H2810" s="208"/>
    </row>
    <row r="2811" spans="2:8" s="207" customFormat="1" ht="15">
      <c r="B2811" s="209" t="s">
        <v>2869</v>
      </c>
      <c r="C2811" s="213">
        <v>251732770.64000002</v>
      </c>
      <c r="F2811" s="208"/>
      <c r="G2811" s="208"/>
      <c r="H2811" s="208"/>
    </row>
    <row r="2812" spans="2:8" s="207" customFormat="1" ht="15">
      <c r="B2812" s="209" t="s">
        <v>2983</v>
      </c>
      <c r="C2812" s="213">
        <v>443766663.60000008</v>
      </c>
      <c r="F2812" s="208"/>
      <c r="G2812" s="208"/>
      <c r="H2812" s="208"/>
    </row>
    <row r="2813" spans="2:8" s="207" customFormat="1" ht="15">
      <c r="B2813" s="209" t="s">
        <v>2984</v>
      </c>
      <c r="C2813" s="213">
        <v>282105366.57000005</v>
      </c>
      <c r="F2813" s="208"/>
      <c r="G2813" s="208"/>
      <c r="H2813" s="208"/>
    </row>
    <row r="2814" spans="2:8" s="207" customFormat="1" ht="15">
      <c r="B2814" s="209" t="s">
        <v>2985</v>
      </c>
      <c r="C2814" s="213">
        <v>20102562.719999999</v>
      </c>
      <c r="F2814" s="208"/>
      <c r="G2814" s="208"/>
      <c r="H2814" s="208"/>
    </row>
    <row r="2815" spans="2:8" s="207" customFormat="1" ht="15">
      <c r="B2815" s="209" t="s">
        <v>2872</v>
      </c>
      <c r="C2815" s="213">
        <v>677230728.17999995</v>
      </c>
      <c r="F2815" s="208"/>
      <c r="G2815" s="208"/>
      <c r="H2815" s="208"/>
    </row>
    <row r="2816" spans="2:8" s="207" customFormat="1" ht="15">
      <c r="B2816" s="209" t="s">
        <v>2986</v>
      </c>
      <c r="C2816" s="213">
        <v>555708932.30999994</v>
      </c>
      <c r="F2816" s="208"/>
      <c r="G2816" s="208"/>
      <c r="H2816" s="208"/>
    </row>
    <row r="2817" spans="2:8" s="207" customFormat="1" ht="15">
      <c r="B2817" s="209" t="s">
        <v>2987</v>
      </c>
      <c r="C2817" s="213">
        <v>102804969.5</v>
      </c>
      <c r="F2817" s="208"/>
      <c r="G2817" s="208"/>
      <c r="H2817" s="208"/>
    </row>
    <row r="2818" spans="2:8" s="207" customFormat="1" ht="15">
      <c r="B2818" s="209" t="s">
        <v>2876</v>
      </c>
      <c r="C2818" s="213">
        <v>319061411.56999999</v>
      </c>
      <c r="F2818" s="208"/>
      <c r="G2818" s="208"/>
      <c r="H2818" s="208"/>
    </row>
    <row r="2819" spans="2:8" s="207" customFormat="1" ht="15">
      <c r="B2819" s="209" t="s">
        <v>2878</v>
      </c>
      <c r="C2819" s="213">
        <v>194707103.13</v>
      </c>
      <c r="F2819" s="208"/>
      <c r="G2819" s="208"/>
      <c r="H2819" s="208"/>
    </row>
    <row r="2820" spans="2:8" s="207" customFormat="1" ht="15">
      <c r="B2820" s="209" t="s">
        <v>2988</v>
      </c>
      <c r="C2820" s="213">
        <v>605353279.72000003</v>
      </c>
      <c r="F2820" s="208"/>
      <c r="G2820" s="208"/>
      <c r="H2820" s="208"/>
    </row>
    <row r="2821" spans="2:8" s="207" customFormat="1" ht="15">
      <c r="B2821" s="209" t="s">
        <v>2881</v>
      </c>
      <c r="C2821" s="213">
        <v>215856410.56</v>
      </c>
      <c r="F2821" s="208"/>
      <c r="G2821" s="208"/>
      <c r="H2821" s="208"/>
    </row>
    <row r="2822" spans="2:8" s="207" customFormat="1" ht="15">
      <c r="B2822" s="209" t="s">
        <v>2989</v>
      </c>
      <c r="C2822" s="213">
        <v>526612152.36000001</v>
      </c>
      <c r="F2822" s="208"/>
      <c r="G2822" s="208"/>
      <c r="H2822" s="208"/>
    </row>
    <row r="2823" spans="2:8" s="207" customFormat="1" ht="15">
      <c r="B2823" s="209" t="s">
        <v>2990</v>
      </c>
      <c r="C2823" s="213">
        <v>36458463.390000001</v>
      </c>
      <c r="F2823" s="208"/>
      <c r="G2823" s="208"/>
      <c r="H2823" s="208"/>
    </row>
    <row r="2824" spans="2:8" s="207" customFormat="1" ht="15">
      <c r="B2824" s="209" t="s">
        <v>2884</v>
      </c>
      <c r="C2824" s="213">
        <v>23091058.659999996</v>
      </c>
      <c r="F2824" s="208"/>
      <c r="G2824" s="208"/>
      <c r="H2824" s="208"/>
    </row>
    <row r="2825" spans="2:8" s="207" customFormat="1" ht="15">
      <c r="B2825" s="209" t="s">
        <v>2991</v>
      </c>
      <c r="C2825" s="213">
        <v>22020670</v>
      </c>
      <c r="F2825" s="208"/>
      <c r="G2825" s="208"/>
      <c r="H2825" s="208"/>
    </row>
    <row r="2826" spans="2:8" s="207" customFormat="1" ht="15">
      <c r="B2826" s="209" t="s">
        <v>2887</v>
      </c>
      <c r="C2826" s="213">
        <v>222337320.59999999</v>
      </c>
      <c r="F2826" s="208"/>
      <c r="G2826" s="208"/>
      <c r="H2826" s="208"/>
    </row>
    <row r="2827" spans="2:8" s="207" customFormat="1" ht="15">
      <c r="B2827" s="209" t="s">
        <v>2992</v>
      </c>
      <c r="C2827" s="213">
        <v>29840133.199999999</v>
      </c>
      <c r="F2827" s="208"/>
      <c r="G2827" s="208"/>
      <c r="H2827" s="208"/>
    </row>
    <row r="2828" spans="2:8" s="207" customFormat="1" ht="15">
      <c r="B2828" s="209" t="s">
        <v>2889</v>
      </c>
      <c r="C2828" s="213">
        <v>72127818.879999995</v>
      </c>
      <c r="F2828" s="208"/>
      <c r="G2828" s="208"/>
      <c r="H2828" s="208"/>
    </row>
    <row r="2829" spans="2:8" s="207" customFormat="1" ht="15">
      <c r="B2829" s="209" t="s">
        <v>2891</v>
      </c>
      <c r="C2829" s="213">
        <v>142125665.03999999</v>
      </c>
      <c r="F2829" s="208"/>
      <c r="G2829" s="208"/>
      <c r="H2829" s="208"/>
    </row>
    <row r="2830" spans="2:8" s="207" customFormat="1" ht="15">
      <c r="B2830" s="209" t="s">
        <v>2993</v>
      </c>
      <c r="C2830" s="213">
        <v>48664127.399999999</v>
      </c>
      <c r="F2830" s="208"/>
      <c r="G2830" s="208"/>
      <c r="H2830" s="208"/>
    </row>
    <row r="2831" spans="2:8" s="207" customFormat="1" ht="15">
      <c r="B2831" s="209" t="s">
        <v>2994</v>
      </c>
      <c r="C2831" s="213">
        <v>1449744.8399999999</v>
      </c>
      <c r="F2831" s="208"/>
      <c r="G2831" s="208"/>
      <c r="H2831" s="208"/>
    </row>
    <row r="2832" spans="2:8" s="207" customFormat="1" ht="15">
      <c r="B2832" s="209" t="s">
        <v>2995</v>
      </c>
      <c r="C2832" s="213">
        <v>412918263.88999999</v>
      </c>
      <c r="F2832" s="208"/>
      <c r="G2832" s="208"/>
      <c r="H2832" s="208"/>
    </row>
    <row r="2833" spans="2:8" s="207" customFormat="1" ht="15">
      <c r="B2833" s="209" t="s">
        <v>2996</v>
      </c>
      <c r="C2833" s="213">
        <v>339224457.01999998</v>
      </c>
      <c r="F2833" s="208"/>
      <c r="G2833" s="208"/>
      <c r="H2833" s="208"/>
    </row>
    <row r="2834" spans="2:8" s="207" customFormat="1" ht="15">
      <c r="B2834" s="209" t="s">
        <v>2997</v>
      </c>
      <c r="C2834" s="213">
        <v>21753472</v>
      </c>
      <c r="F2834" s="208"/>
      <c r="G2834" s="208"/>
      <c r="H2834" s="208"/>
    </row>
    <row r="2835" spans="2:8" s="207" customFormat="1" ht="15">
      <c r="B2835" s="209" t="s">
        <v>2998</v>
      </c>
      <c r="C2835" s="213">
        <v>198899848.19999999</v>
      </c>
      <c r="F2835" s="208"/>
      <c r="G2835" s="208"/>
      <c r="H2835" s="208"/>
    </row>
    <row r="2836" spans="2:8" s="207" customFormat="1" ht="15">
      <c r="B2836" s="209" t="s">
        <v>2900</v>
      </c>
      <c r="C2836" s="213">
        <v>211759138.64000002</v>
      </c>
      <c r="F2836" s="208"/>
      <c r="G2836" s="208"/>
      <c r="H2836" s="208"/>
    </row>
    <row r="2837" spans="2:8" s="207" customFormat="1" ht="15">
      <c r="B2837" s="209" t="s">
        <v>2999</v>
      </c>
      <c r="C2837" s="213">
        <v>157378375.74000001</v>
      </c>
      <c r="F2837" s="208"/>
      <c r="G2837" s="208"/>
      <c r="H2837" s="208"/>
    </row>
    <row r="2838" spans="2:8" s="207" customFormat="1" ht="15">
      <c r="B2838" s="209" t="s">
        <v>3000</v>
      </c>
      <c r="C2838" s="213">
        <v>69683065.030000001</v>
      </c>
      <c r="F2838" s="208"/>
      <c r="G2838" s="208"/>
      <c r="H2838" s="208"/>
    </row>
    <row r="2839" spans="2:8" s="207" customFormat="1" ht="15">
      <c r="B2839" s="209" t="s">
        <v>2902</v>
      </c>
      <c r="C2839" s="213">
        <v>534165509.25</v>
      </c>
      <c r="F2839" s="208"/>
      <c r="G2839" s="208"/>
      <c r="H2839" s="208"/>
    </row>
    <row r="2840" spans="2:8" s="207" customFormat="1" ht="15">
      <c r="B2840" s="209" t="s">
        <v>2906</v>
      </c>
      <c r="C2840" s="213">
        <v>79730616.00999999</v>
      </c>
      <c r="F2840" s="208"/>
      <c r="G2840" s="208"/>
      <c r="H2840" s="208"/>
    </row>
    <row r="2841" spans="2:8" s="207" customFormat="1" ht="15">
      <c r="B2841" s="209" t="s">
        <v>3001</v>
      </c>
      <c r="C2841" s="213">
        <v>9939193.4400000013</v>
      </c>
      <c r="F2841" s="208"/>
      <c r="G2841" s="208"/>
      <c r="H2841" s="208"/>
    </row>
    <row r="2842" spans="2:8" s="207" customFormat="1" ht="15">
      <c r="B2842" s="209" t="s">
        <v>3002</v>
      </c>
      <c r="C2842" s="213">
        <v>523423819.5</v>
      </c>
      <c r="F2842" s="208"/>
      <c r="G2842" s="208"/>
      <c r="H2842" s="208"/>
    </row>
    <row r="2843" spans="2:8" s="207" customFormat="1" ht="15">
      <c r="B2843" s="209" t="s">
        <v>3003</v>
      </c>
      <c r="C2843" s="213">
        <v>77785689.429999992</v>
      </c>
      <c r="F2843" s="208"/>
      <c r="G2843" s="208"/>
      <c r="H2843" s="208"/>
    </row>
    <row r="2844" spans="2:8" s="207" customFormat="1" ht="15">
      <c r="B2844" s="209" t="s">
        <v>3004</v>
      </c>
      <c r="C2844" s="213">
        <v>198881781.15000001</v>
      </c>
      <c r="F2844" s="208"/>
      <c r="G2844" s="208"/>
      <c r="H2844" s="208"/>
    </row>
    <row r="2845" spans="2:8" s="207" customFormat="1" ht="15">
      <c r="B2845" s="209" t="s">
        <v>3005</v>
      </c>
      <c r="C2845" s="213">
        <v>72413116.199999988</v>
      </c>
      <c r="F2845" s="208"/>
      <c r="G2845" s="208"/>
      <c r="H2845" s="208"/>
    </row>
    <row r="2846" spans="2:8" s="207" customFormat="1" ht="15">
      <c r="B2846" s="209" t="s">
        <v>3006</v>
      </c>
      <c r="C2846" s="213">
        <v>36706868.640000001</v>
      </c>
      <c r="F2846" s="208"/>
      <c r="G2846" s="208"/>
      <c r="H2846" s="208"/>
    </row>
    <row r="2847" spans="2:8" s="207" customFormat="1" ht="15">
      <c r="B2847" s="209" t="s">
        <v>2909</v>
      </c>
      <c r="C2847" s="213">
        <v>82828888.799999997</v>
      </c>
      <c r="F2847" s="208"/>
      <c r="G2847" s="208"/>
      <c r="H2847" s="208"/>
    </row>
    <row r="2848" spans="2:8" s="207" customFormat="1" ht="15">
      <c r="B2848" s="209" t="s">
        <v>3007</v>
      </c>
      <c r="C2848" s="213">
        <v>63962860.399999999</v>
      </c>
      <c r="F2848" s="208"/>
      <c r="G2848" s="208"/>
      <c r="H2848" s="208"/>
    </row>
    <row r="2849" spans="2:8" s="207" customFormat="1" ht="15">
      <c r="B2849" s="209" t="s">
        <v>2912</v>
      </c>
      <c r="C2849" s="213">
        <v>8430407.959999999</v>
      </c>
      <c r="F2849" s="208"/>
      <c r="G2849" s="208"/>
      <c r="H2849" s="208"/>
    </row>
    <row r="2850" spans="2:8" s="207" customFormat="1" ht="15">
      <c r="B2850" s="209" t="s">
        <v>3008</v>
      </c>
      <c r="C2850" s="213">
        <v>1181442.42</v>
      </c>
      <c r="F2850" s="208"/>
      <c r="G2850" s="208"/>
      <c r="H2850" s="208"/>
    </row>
    <row r="2851" spans="2:8" s="207" customFormat="1" ht="15">
      <c r="B2851" s="209" t="s">
        <v>3009</v>
      </c>
      <c r="C2851" s="213">
        <v>16450412.039999999</v>
      </c>
      <c r="F2851" s="208"/>
      <c r="G2851" s="208"/>
      <c r="H2851" s="208"/>
    </row>
    <row r="2852" spans="2:8" s="207" customFormat="1" ht="15">
      <c r="B2852" s="209" t="s">
        <v>3010</v>
      </c>
      <c r="C2852" s="213">
        <v>147734651.59999999</v>
      </c>
      <c r="F2852" s="208"/>
      <c r="G2852" s="208"/>
      <c r="H2852" s="208"/>
    </row>
    <row r="2853" spans="2:8" s="207" customFormat="1" ht="15">
      <c r="B2853" s="209" t="s">
        <v>3011</v>
      </c>
      <c r="C2853" s="213">
        <v>279977205.39999998</v>
      </c>
      <c r="F2853" s="208"/>
      <c r="G2853" s="208"/>
      <c r="H2853" s="208"/>
    </row>
    <row r="2854" spans="2:8" s="207" customFormat="1" ht="15">
      <c r="B2854" s="209" t="s">
        <v>3012</v>
      </c>
      <c r="C2854" s="213">
        <v>13705976.199999999</v>
      </c>
      <c r="F2854" s="208"/>
      <c r="G2854" s="208"/>
      <c r="H2854" s="208"/>
    </row>
    <row r="2855" spans="2:8" s="207" customFormat="1" ht="15">
      <c r="B2855" s="209" t="s">
        <v>2916</v>
      </c>
      <c r="C2855" s="213">
        <v>89906469.079999998</v>
      </c>
      <c r="F2855" s="208"/>
      <c r="G2855" s="208"/>
      <c r="H2855" s="208"/>
    </row>
    <row r="2856" spans="2:8" s="207" customFormat="1" ht="15">
      <c r="B2856" s="209" t="s">
        <v>3013</v>
      </c>
      <c r="C2856" s="213">
        <v>109590135.14000002</v>
      </c>
      <c r="F2856" s="208"/>
      <c r="G2856" s="208"/>
      <c r="H2856" s="208"/>
    </row>
    <row r="2857" spans="2:8" s="207" customFormat="1" ht="15">
      <c r="B2857" s="209" t="s">
        <v>3014</v>
      </c>
      <c r="C2857" s="213">
        <v>166052176.80000001</v>
      </c>
      <c r="F2857" s="208"/>
      <c r="G2857" s="208"/>
      <c r="H2857" s="208"/>
    </row>
    <row r="2858" spans="2:8" s="207" customFormat="1" ht="15">
      <c r="B2858" s="209" t="s">
        <v>3015</v>
      </c>
      <c r="C2858" s="213">
        <v>69738212.699999988</v>
      </c>
      <c r="F2858" s="208"/>
      <c r="G2858" s="208"/>
      <c r="H2858" s="208"/>
    </row>
    <row r="2859" spans="2:8" s="207" customFormat="1" ht="15">
      <c r="B2859" s="209" t="s">
        <v>3016</v>
      </c>
      <c r="C2859" s="213">
        <v>443234203.60999995</v>
      </c>
      <c r="F2859" s="208"/>
      <c r="G2859" s="208"/>
      <c r="H2859" s="208"/>
    </row>
    <row r="2860" spans="2:8" s="207" customFormat="1" ht="15">
      <c r="B2860" s="209" t="s">
        <v>3017</v>
      </c>
      <c r="C2860" s="213">
        <v>86693344.200000003</v>
      </c>
      <c r="F2860" s="208"/>
      <c r="G2860" s="208"/>
      <c r="H2860" s="208"/>
    </row>
    <row r="2861" spans="2:8" s="207" customFormat="1" ht="15">
      <c r="B2861" s="209" t="s">
        <v>3018</v>
      </c>
      <c r="C2861" s="213">
        <v>616784988.12</v>
      </c>
      <c r="F2861" s="208"/>
      <c r="G2861" s="208"/>
      <c r="H2861" s="208"/>
    </row>
    <row r="2862" spans="2:8" s="207" customFormat="1" ht="15">
      <c r="B2862" s="209" t="s">
        <v>3019</v>
      </c>
      <c r="C2862" s="213">
        <v>142326363.25</v>
      </c>
      <c r="F2862" s="208"/>
      <c r="G2862" s="208"/>
      <c r="H2862" s="208"/>
    </row>
    <row r="2863" spans="2:8" s="207" customFormat="1" ht="15">
      <c r="B2863" s="209" t="s">
        <v>2923</v>
      </c>
      <c r="C2863" s="213">
        <v>302936944.79999995</v>
      </c>
      <c r="F2863" s="208"/>
      <c r="G2863" s="208"/>
      <c r="H2863" s="208"/>
    </row>
    <row r="2864" spans="2:8" s="207" customFormat="1" ht="15">
      <c r="B2864" s="209" t="s">
        <v>3020</v>
      </c>
      <c r="C2864" s="213">
        <v>99431180</v>
      </c>
      <c r="F2864" s="208"/>
      <c r="G2864" s="208"/>
      <c r="H2864" s="208"/>
    </row>
    <row r="2865" spans="2:8" s="207" customFormat="1" ht="15">
      <c r="B2865" s="209" t="s">
        <v>3021</v>
      </c>
      <c r="C2865" s="213">
        <v>22610323</v>
      </c>
      <c r="F2865" s="208"/>
      <c r="G2865" s="208"/>
      <c r="H2865" s="208"/>
    </row>
    <row r="2866" spans="2:8" s="207" customFormat="1" ht="15">
      <c r="B2866" s="209" t="s">
        <v>3022</v>
      </c>
      <c r="C2866" s="213">
        <v>407815820.24000001</v>
      </c>
      <c r="F2866" s="208"/>
      <c r="G2866" s="208"/>
      <c r="H2866" s="208"/>
    </row>
    <row r="2867" spans="2:8" s="207" customFormat="1" ht="15">
      <c r="B2867" s="209" t="s">
        <v>3023</v>
      </c>
      <c r="C2867" s="213">
        <v>141119945.08000001</v>
      </c>
      <c r="F2867" s="208"/>
      <c r="G2867" s="208"/>
      <c r="H2867" s="208"/>
    </row>
    <row r="2868" spans="2:8" s="207" customFormat="1" ht="15">
      <c r="B2868" s="209" t="s">
        <v>2927</v>
      </c>
      <c r="C2868" s="213">
        <v>189594398.71999997</v>
      </c>
      <c r="F2868" s="208"/>
      <c r="G2868" s="208"/>
      <c r="H2868" s="208"/>
    </row>
    <row r="2869" spans="2:8" s="207" customFormat="1" ht="15">
      <c r="B2869" s="209" t="s">
        <v>3024</v>
      </c>
      <c r="C2869" s="213">
        <v>10451607.5</v>
      </c>
      <c r="F2869" s="208"/>
      <c r="G2869" s="208"/>
      <c r="H2869" s="208"/>
    </row>
    <row r="2870" spans="2:8" s="207" customFormat="1" ht="15">
      <c r="B2870" s="209" t="s">
        <v>3025</v>
      </c>
      <c r="C2870" s="213">
        <v>164174602.94999999</v>
      </c>
      <c r="F2870" s="208"/>
      <c r="G2870" s="208"/>
      <c r="H2870" s="208"/>
    </row>
    <row r="2871" spans="2:8" s="207" customFormat="1" ht="15">
      <c r="B2871" s="209" t="s">
        <v>3026</v>
      </c>
      <c r="C2871" s="213">
        <v>23569634.329999998</v>
      </c>
      <c r="F2871" s="208"/>
      <c r="G2871" s="208"/>
      <c r="H2871" s="208"/>
    </row>
    <row r="2872" spans="2:8" s="207" customFormat="1" ht="15">
      <c r="B2872" s="209" t="s">
        <v>3027</v>
      </c>
      <c r="C2872" s="213">
        <v>256278665.03</v>
      </c>
      <c r="F2872" s="208"/>
      <c r="G2872" s="208"/>
      <c r="H2872" s="208"/>
    </row>
    <row r="2873" spans="2:8" s="207" customFormat="1" ht="15">
      <c r="B2873" s="209" t="s">
        <v>2931</v>
      </c>
      <c r="C2873" s="213">
        <v>137252014.59999999</v>
      </c>
      <c r="F2873" s="208"/>
      <c r="G2873" s="208"/>
      <c r="H2873" s="208"/>
    </row>
    <row r="2874" spans="2:8" s="207" customFormat="1" ht="15">
      <c r="B2874" s="209" t="s">
        <v>3028</v>
      </c>
      <c r="C2874" s="213">
        <v>394765534.40999997</v>
      </c>
      <c r="F2874" s="208"/>
      <c r="G2874" s="208"/>
      <c r="H2874" s="208"/>
    </row>
    <row r="2875" spans="2:8" s="207" customFormat="1" ht="15">
      <c r="B2875" s="209" t="s">
        <v>2933</v>
      </c>
      <c r="C2875" s="213">
        <v>519760929.77999997</v>
      </c>
      <c r="F2875" s="208"/>
      <c r="G2875" s="208"/>
      <c r="H2875" s="208"/>
    </row>
    <row r="2876" spans="2:8" s="207" customFormat="1" ht="15">
      <c r="B2876" s="209" t="s">
        <v>2935</v>
      </c>
      <c r="C2876" s="213">
        <v>252378618.88999999</v>
      </c>
      <c r="F2876" s="208"/>
      <c r="G2876" s="208"/>
      <c r="H2876" s="208"/>
    </row>
    <row r="2877" spans="2:8" s="207" customFormat="1" ht="15">
      <c r="B2877" s="209" t="s">
        <v>2937</v>
      </c>
      <c r="C2877" s="213">
        <v>241465538.69999999</v>
      </c>
      <c r="F2877" s="208"/>
      <c r="G2877" s="208"/>
      <c r="H2877" s="208"/>
    </row>
    <row r="2878" spans="2:8" s="207" customFormat="1" ht="15">
      <c r="B2878" s="209" t="s">
        <v>2939</v>
      </c>
      <c r="C2878" s="213">
        <v>95232814.319999993</v>
      </c>
      <c r="F2878" s="208"/>
      <c r="G2878" s="208"/>
      <c r="H2878" s="208"/>
    </row>
    <row r="2879" spans="2:8" s="207" customFormat="1" ht="15">
      <c r="B2879" s="209" t="s">
        <v>3029</v>
      </c>
      <c r="C2879" s="213">
        <v>57210917.350000009</v>
      </c>
      <c r="F2879" s="208"/>
      <c r="G2879" s="208"/>
      <c r="H2879" s="208"/>
    </row>
    <row r="2880" spans="2:8" s="207" customFormat="1" ht="15">
      <c r="B2880" s="209" t="s">
        <v>3030</v>
      </c>
      <c r="C2880" s="213">
        <v>295896226.07999998</v>
      </c>
      <c r="F2880" s="208"/>
      <c r="G2880" s="208"/>
      <c r="H2880" s="208"/>
    </row>
    <row r="2881" spans="2:8" s="207" customFormat="1" ht="15">
      <c r="B2881" s="209" t="s">
        <v>3031</v>
      </c>
      <c r="C2881" s="213">
        <v>420780293.04000002</v>
      </c>
      <c r="F2881" s="208"/>
      <c r="G2881" s="208"/>
      <c r="H2881" s="208"/>
    </row>
    <row r="2882" spans="2:8" s="207" customFormat="1" ht="15">
      <c r="B2882" s="209" t="s">
        <v>2943</v>
      </c>
      <c r="C2882" s="213">
        <v>235370535.42000002</v>
      </c>
      <c r="F2882" s="208"/>
      <c r="G2882" s="208"/>
      <c r="H2882" s="208"/>
    </row>
    <row r="2883" spans="2:8" s="207" customFormat="1" ht="15">
      <c r="B2883" s="209" t="s">
        <v>3032</v>
      </c>
      <c r="C2883" s="213">
        <v>101766854.7</v>
      </c>
      <c r="F2883" s="208"/>
      <c r="G2883" s="208"/>
      <c r="H2883" s="208"/>
    </row>
    <row r="2884" spans="2:8" s="207" customFormat="1" ht="15">
      <c r="B2884" s="209" t="s">
        <v>2945</v>
      </c>
      <c r="C2884" s="213">
        <v>389959711.82999986</v>
      </c>
      <c r="F2884" s="208"/>
      <c r="G2884" s="208"/>
      <c r="H2884" s="208"/>
    </row>
    <row r="2885" spans="2:8" s="207" customFormat="1" ht="15">
      <c r="B2885" s="209" t="s">
        <v>2947</v>
      </c>
      <c r="C2885" s="213">
        <v>292882611.64000005</v>
      </c>
      <c r="F2885" s="208"/>
      <c r="G2885" s="208"/>
      <c r="H2885" s="208"/>
    </row>
    <row r="2886" spans="2:8" s="207" customFormat="1" ht="15">
      <c r="B2886" s="209" t="s">
        <v>2949</v>
      </c>
      <c r="C2886" s="213">
        <v>274988728.78999996</v>
      </c>
      <c r="F2886" s="208"/>
      <c r="G2886" s="208"/>
      <c r="H2886" s="208"/>
    </row>
    <row r="2887" spans="2:8" s="207" customFormat="1" ht="15">
      <c r="B2887" s="209" t="s">
        <v>2951</v>
      </c>
      <c r="C2887" s="213">
        <v>97058155.460000008</v>
      </c>
      <c r="F2887" s="208"/>
      <c r="G2887" s="208"/>
      <c r="H2887" s="208"/>
    </row>
    <row r="2888" spans="2:8" s="207" customFormat="1" ht="15">
      <c r="B2888" s="209" t="s">
        <v>2952</v>
      </c>
      <c r="C2888" s="213">
        <v>11339232.799999999</v>
      </c>
      <c r="F2888" s="208"/>
      <c r="G2888" s="208"/>
      <c r="H2888" s="208"/>
    </row>
    <row r="2889" spans="2:8" s="207" customFormat="1" ht="15">
      <c r="B2889" s="209" t="s">
        <v>3033</v>
      </c>
      <c r="C2889" s="213">
        <v>187048121.28</v>
      </c>
      <c r="F2889" s="208"/>
      <c r="G2889" s="208"/>
      <c r="H2889" s="208"/>
    </row>
    <row r="2890" spans="2:8" s="207" customFormat="1" ht="15">
      <c r="B2890" s="209" t="s">
        <v>3034</v>
      </c>
      <c r="C2890" s="213">
        <v>110439675.60000001</v>
      </c>
      <c r="F2890" s="208"/>
      <c r="G2890" s="208"/>
      <c r="H2890" s="208"/>
    </row>
    <row r="2891" spans="2:8" s="207" customFormat="1" ht="15">
      <c r="B2891" s="205" t="s">
        <v>3035</v>
      </c>
      <c r="C2891" s="212">
        <v>11187207.9</v>
      </c>
      <c r="F2891" s="208"/>
      <c r="G2891" s="208"/>
      <c r="H2891" s="208"/>
    </row>
    <row r="2892" spans="2:8" s="207" customFormat="1" ht="15">
      <c r="B2892" s="205" t="s">
        <v>3036</v>
      </c>
      <c r="C2892" s="212">
        <v>176120324.09999999</v>
      </c>
      <c r="F2892" s="208"/>
      <c r="G2892" s="208"/>
      <c r="H2892" s="208"/>
    </row>
    <row r="2893" spans="2:8" s="207" customFormat="1" ht="15">
      <c r="B2893" s="205" t="s">
        <v>3037</v>
      </c>
      <c r="C2893" s="212">
        <v>442252376.94000006</v>
      </c>
      <c r="F2893" s="208"/>
      <c r="G2893" s="208"/>
      <c r="H2893" s="208"/>
    </row>
    <row r="2894" spans="2:8" s="207" customFormat="1" ht="15">
      <c r="B2894" s="205" t="s">
        <v>3038</v>
      </c>
      <c r="C2894" s="212">
        <v>331521341.5</v>
      </c>
      <c r="F2894" s="208"/>
      <c r="G2894" s="208"/>
      <c r="H2894" s="208"/>
    </row>
    <row r="2895" spans="2:8" s="207" customFormat="1" ht="15">
      <c r="B2895" s="205" t="s">
        <v>3039</v>
      </c>
      <c r="C2895" s="212">
        <v>331232772.84999996</v>
      </c>
      <c r="F2895" s="208"/>
      <c r="G2895" s="208"/>
      <c r="H2895" s="208"/>
    </row>
    <row r="2896" spans="2:8" s="207" customFormat="1" ht="15">
      <c r="B2896" s="205" t="s">
        <v>3040</v>
      </c>
      <c r="C2896" s="212">
        <v>1269626.95</v>
      </c>
      <c r="F2896" s="208"/>
      <c r="G2896" s="208"/>
      <c r="H2896" s="208"/>
    </row>
    <row r="2897" spans="2:8" s="207" customFormat="1" ht="15">
      <c r="B2897" s="205" t="s">
        <v>3041</v>
      </c>
      <c r="C2897" s="212">
        <v>529303522.56</v>
      </c>
      <c r="F2897" s="208"/>
      <c r="G2897" s="208"/>
      <c r="H2897" s="208"/>
    </row>
    <row r="2898" spans="2:8" s="207" customFormat="1" ht="15">
      <c r="B2898" s="205" t="s">
        <v>3042</v>
      </c>
      <c r="C2898" s="212">
        <v>63221310.249999993</v>
      </c>
      <c r="F2898" s="208"/>
      <c r="G2898" s="208"/>
      <c r="H2898" s="208"/>
    </row>
    <row r="2899" spans="2:8" s="207" customFormat="1" ht="15">
      <c r="B2899" s="205" t="s">
        <v>3043</v>
      </c>
      <c r="C2899" s="212">
        <v>152578685</v>
      </c>
      <c r="F2899" s="208"/>
      <c r="G2899" s="208"/>
      <c r="H2899" s="208"/>
    </row>
    <row r="2900" spans="2:8" s="207" customFormat="1" ht="15">
      <c r="B2900" s="205" t="s">
        <v>3044</v>
      </c>
      <c r="C2900" s="212">
        <v>152505690.27000001</v>
      </c>
      <c r="F2900" s="208"/>
      <c r="G2900" s="208"/>
      <c r="H2900" s="208"/>
    </row>
    <row r="2901" spans="2:8" s="207" customFormat="1" ht="15">
      <c r="B2901" s="205" t="s">
        <v>3045</v>
      </c>
      <c r="C2901" s="212">
        <v>1951494.56</v>
      </c>
      <c r="F2901" s="208"/>
      <c r="G2901" s="208"/>
      <c r="H2901" s="208"/>
    </row>
    <row r="2902" spans="2:8" s="207" customFormat="1" ht="15">
      <c r="B2902" s="205" t="s">
        <v>3046</v>
      </c>
      <c r="C2902" s="212">
        <v>194117139.90000001</v>
      </c>
      <c r="F2902" s="208"/>
      <c r="G2902" s="208"/>
      <c r="H2902" s="208"/>
    </row>
    <row r="2903" spans="2:8" s="207" customFormat="1" ht="15">
      <c r="B2903" s="205" t="s">
        <v>3047</v>
      </c>
      <c r="C2903" s="212">
        <v>13728019.199999999</v>
      </c>
      <c r="F2903" s="208"/>
      <c r="G2903" s="208"/>
      <c r="H2903" s="208"/>
    </row>
    <row r="2904" spans="2:8" s="207" customFormat="1" ht="15">
      <c r="B2904" s="205" t="s">
        <v>3048</v>
      </c>
      <c r="C2904" s="212">
        <v>1674913.8</v>
      </c>
      <c r="F2904" s="208"/>
      <c r="G2904" s="208"/>
      <c r="H2904" s="208"/>
    </row>
    <row r="2905" spans="2:8" s="207" customFormat="1" ht="15">
      <c r="B2905" s="205" t="s">
        <v>3049</v>
      </c>
      <c r="C2905" s="212">
        <v>195507430.38</v>
      </c>
      <c r="F2905" s="208"/>
      <c r="G2905" s="208"/>
      <c r="H2905" s="208"/>
    </row>
    <row r="2906" spans="2:8" s="207" customFormat="1" ht="15">
      <c r="B2906" s="205" t="s">
        <v>3050</v>
      </c>
      <c r="C2906" s="212">
        <v>156200036.66000003</v>
      </c>
      <c r="F2906" s="208"/>
      <c r="G2906" s="208"/>
      <c r="H2906" s="208"/>
    </row>
    <row r="2907" spans="2:8" s="207" customFormat="1" ht="15">
      <c r="B2907" s="205" t="s">
        <v>3051</v>
      </c>
      <c r="C2907" s="212">
        <v>593093754.28000009</v>
      </c>
      <c r="F2907" s="208"/>
      <c r="G2907" s="208"/>
      <c r="H2907" s="208"/>
    </row>
    <row r="2908" spans="2:8" s="207" customFormat="1" ht="15">
      <c r="B2908" s="205" t="s">
        <v>3052</v>
      </c>
      <c r="C2908" s="212">
        <v>145729083.53</v>
      </c>
      <c r="F2908" s="208"/>
      <c r="G2908" s="208"/>
      <c r="H2908" s="208"/>
    </row>
    <row r="2909" spans="2:8" s="207" customFormat="1" ht="15">
      <c r="B2909" s="205" t="s">
        <v>3053</v>
      </c>
      <c r="C2909" s="212">
        <v>49846554.730000004</v>
      </c>
      <c r="F2909" s="208"/>
      <c r="G2909" s="208"/>
      <c r="H2909" s="208"/>
    </row>
    <row r="2910" spans="2:8" s="207" customFormat="1" ht="15">
      <c r="B2910" s="205" t="s">
        <v>3054</v>
      </c>
      <c r="C2910" s="212">
        <v>17166885.219999999</v>
      </c>
      <c r="F2910" s="208"/>
      <c r="G2910" s="208"/>
      <c r="H2910" s="208"/>
    </row>
    <row r="2911" spans="2:8" s="207" customFormat="1" ht="15">
      <c r="B2911" s="205" t="s">
        <v>3055</v>
      </c>
      <c r="C2911" s="212">
        <v>306788487.48000002</v>
      </c>
      <c r="F2911" s="208"/>
      <c r="G2911" s="208"/>
      <c r="H2911" s="208"/>
    </row>
    <row r="2912" spans="2:8" s="207" customFormat="1" ht="15">
      <c r="B2912" s="205" t="s">
        <v>3056</v>
      </c>
      <c r="C2912" s="212">
        <v>114337830.47</v>
      </c>
      <c r="F2912" s="208"/>
      <c r="G2912" s="208"/>
      <c r="H2912" s="208"/>
    </row>
    <row r="2913" spans="2:8" s="207" customFormat="1" ht="15">
      <c r="B2913" s="205" t="s">
        <v>3057</v>
      </c>
      <c r="C2913" s="212">
        <v>435094246.23000002</v>
      </c>
      <c r="F2913" s="208"/>
      <c r="G2913" s="208"/>
      <c r="H2913" s="208"/>
    </row>
    <row r="2914" spans="2:8" s="207" customFormat="1" ht="15">
      <c r="B2914" s="205" t="s">
        <v>3058</v>
      </c>
      <c r="C2914" s="212">
        <v>103716969.18000001</v>
      </c>
      <c r="F2914" s="208"/>
      <c r="G2914" s="208"/>
      <c r="H2914" s="208"/>
    </row>
    <row r="2915" spans="2:8" s="207" customFormat="1" ht="15">
      <c r="B2915" s="205" t="s">
        <v>3059</v>
      </c>
      <c r="C2915" s="212">
        <v>33085307.859999999</v>
      </c>
      <c r="F2915" s="208"/>
      <c r="G2915" s="208"/>
      <c r="H2915" s="208"/>
    </row>
    <row r="2916" spans="2:8" s="207" customFormat="1" ht="15">
      <c r="B2916" s="205" t="s">
        <v>3060</v>
      </c>
      <c r="C2916" s="212">
        <v>154421339.57999998</v>
      </c>
      <c r="F2916" s="208"/>
      <c r="G2916" s="208"/>
      <c r="H2916" s="208"/>
    </row>
    <row r="2917" spans="2:8" s="207" customFormat="1" ht="15">
      <c r="B2917" s="205" t="s">
        <v>3061</v>
      </c>
      <c r="C2917" s="212">
        <v>105971977.07999998</v>
      </c>
      <c r="F2917" s="208"/>
      <c r="G2917" s="208"/>
      <c r="H2917" s="208"/>
    </row>
    <row r="2918" spans="2:8" s="207" customFormat="1" ht="15">
      <c r="B2918" s="205" t="s">
        <v>3062</v>
      </c>
      <c r="C2918" s="212">
        <v>237073560.62</v>
      </c>
      <c r="F2918" s="208"/>
      <c r="G2918" s="208"/>
      <c r="H2918" s="208"/>
    </row>
    <row r="2919" spans="2:8" s="207" customFormat="1" ht="15">
      <c r="B2919" s="205" t="s">
        <v>3063</v>
      </c>
      <c r="C2919" s="212">
        <v>84401414.859999999</v>
      </c>
      <c r="F2919" s="208"/>
      <c r="G2919" s="208"/>
      <c r="H2919" s="208"/>
    </row>
    <row r="2920" spans="2:8" s="207" customFormat="1" ht="15">
      <c r="B2920" s="205" t="s">
        <v>3064</v>
      </c>
      <c r="C2920" s="212">
        <v>173939088.18000001</v>
      </c>
      <c r="F2920" s="208"/>
      <c r="G2920" s="208"/>
      <c r="H2920" s="208"/>
    </row>
    <row r="2921" spans="2:8" s="207" customFormat="1" ht="15">
      <c r="B2921" s="205" t="s">
        <v>3065</v>
      </c>
      <c r="C2921" s="212">
        <v>112003091.81999999</v>
      </c>
      <c r="F2921" s="208"/>
      <c r="G2921" s="208"/>
      <c r="H2921" s="208"/>
    </row>
    <row r="2922" spans="2:8" s="207" customFormat="1" ht="15">
      <c r="B2922" s="205" t="s">
        <v>3066</v>
      </c>
      <c r="C2922" s="212">
        <v>68301869.590000004</v>
      </c>
      <c r="F2922" s="208"/>
      <c r="G2922" s="208"/>
      <c r="H2922" s="208"/>
    </row>
    <row r="2923" spans="2:8" s="207" customFormat="1" ht="15">
      <c r="B2923" s="205" t="s">
        <v>3067</v>
      </c>
      <c r="C2923" s="212">
        <v>200631116.70000002</v>
      </c>
      <c r="F2923" s="208"/>
      <c r="G2923" s="208"/>
      <c r="H2923" s="208"/>
    </row>
    <row r="2924" spans="2:8" s="207" customFormat="1" ht="15">
      <c r="B2924" s="205" t="s">
        <v>3068</v>
      </c>
      <c r="C2924" s="212">
        <v>159293282.62</v>
      </c>
      <c r="F2924" s="208"/>
      <c r="G2924" s="208"/>
      <c r="H2924" s="208"/>
    </row>
    <row r="2925" spans="2:8" s="207" customFormat="1" ht="15">
      <c r="B2925" s="205" t="s">
        <v>3069</v>
      </c>
      <c r="C2925" s="212">
        <v>446473437.87</v>
      </c>
      <c r="F2925" s="208"/>
      <c r="G2925" s="208"/>
      <c r="H2925" s="208"/>
    </row>
    <row r="2926" spans="2:8" s="207" customFormat="1" ht="15">
      <c r="B2926" s="205" t="s">
        <v>3070</v>
      </c>
      <c r="C2926" s="212">
        <v>403642024.75999999</v>
      </c>
      <c r="F2926" s="208"/>
      <c r="G2926" s="208"/>
      <c r="H2926" s="208"/>
    </row>
    <row r="2927" spans="2:8" s="207" customFormat="1" ht="15">
      <c r="B2927" s="205" t="s">
        <v>3071</v>
      </c>
      <c r="C2927" s="212">
        <v>152768437.14000002</v>
      </c>
      <c r="F2927" s="208"/>
      <c r="G2927" s="208"/>
      <c r="H2927" s="208"/>
    </row>
    <row r="2928" spans="2:8" s="207" customFormat="1" ht="15">
      <c r="B2928" s="205" t="s">
        <v>3072</v>
      </c>
      <c r="C2928" s="212">
        <v>64412726.010000005</v>
      </c>
      <c r="F2928" s="208"/>
      <c r="G2928" s="208"/>
      <c r="H2928" s="208"/>
    </row>
    <row r="2929" spans="2:8" s="207" customFormat="1" ht="15">
      <c r="B2929" s="205" t="s">
        <v>3073</v>
      </c>
      <c r="C2929" s="212">
        <v>11344550.4</v>
      </c>
      <c r="F2929" s="208"/>
      <c r="G2929" s="208"/>
      <c r="H2929" s="208"/>
    </row>
    <row r="2930" spans="2:8" s="207" customFormat="1" ht="15">
      <c r="B2930" s="205" t="s">
        <v>3074</v>
      </c>
      <c r="C2930" s="212">
        <v>39483157.32</v>
      </c>
      <c r="F2930" s="208"/>
      <c r="G2930" s="208"/>
      <c r="H2930" s="208"/>
    </row>
    <row r="2931" spans="2:8" s="207" customFormat="1" ht="15">
      <c r="B2931" s="205" t="s">
        <v>3075</v>
      </c>
      <c r="C2931" s="212">
        <v>282549245.50999999</v>
      </c>
      <c r="F2931" s="208"/>
      <c r="G2931" s="208"/>
      <c r="H2931" s="208"/>
    </row>
    <row r="2932" spans="2:8" s="207" customFormat="1" ht="15">
      <c r="B2932" s="205" t="s">
        <v>3076</v>
      </c>
      <c r="C2932" s="212">
        <v>4053327.6300000004</v>
      </c>
      <c r="F2932" s="208"/>
      <c r="G2932" s="208"/>
      <c r="H2932" s="208"/>
    </row>
    <row r="2933" spans="2:8" s="207" customFormat="1" ht="15">
      <c r="B2933" s="205" t="s">
        <v>3077</v>
      </c>
      <c r="C2933" s="212">
        <v>181139674.34</v>
      </c>
      <c r="F2933" s="208"/>
      <c r="G2933" s="208"/>
      <c r="H2933" s="208"/>
    </row>
    <row r="2934" spans="2:8" s="207" customFormat="1" ht="15">
      <c r="B2934" s="205" t="s">
        <v>3078</v>
      </c>
      <c r="C2934" s="212">
        <v>2146212</v>
      </c>
      <c r="F2934" s="208"/>
      <c r="G2934" s="208"/>
      <c r="H2934" s="208"/>
    </row>
    <row r="2935" spans="2:8" s="207" customFormat="1" ht="15">
      <c r="B2935" s="205" t="s">
        <v>3079</v>
      </c>
      <c r="C2935" s="212">
        <v>149764323</v>
      </c>
      <c r="F2935" s="208"/>
      <c r="G2935" s="208"/>
      <c r="H2935" s="208"/>
    </row>
    <row r="2936" spans="2:8" s="207" customFormat="1" ht="15">
      <c r="B2936" s="205" t="s">
        <v>3080</v>
      </c>
      <c r="C2936" s="212">
        <v>185524993.94</v>
      </c>
      <c r="F2936" s="208"/>
      <c r="G2936" s="208"/>
      <c r="H2936" s="208"/>
    </row>
    <row r="2937" spans="2:8" s="207" customFormat="1" ht="15">
      <c r="B2937" s="205" t="s">
        <v>3081</v>
      </c>
      <c r="C2937" s="212">
        <v>140947934.09999999</v>
      </c>
      <c r="F2937" s="208"/>
      <c r="G2937" s="208"/>
      <c r="H2937" s="208"/>
    </row>
    <row r="2938" spans="2:8" s="207" customFormat="1" ht="15">
      <c r="B2938" s="205" t="s">
        <v>3082</v>
      </c>
      <c r="C2938" s="212">
        <v>263278853.39999998</v>
      </c>
      <c r="F2938" s="208"/>
      <c r="G2938" s="208"/>
      <c r="H2938" s="208"/>
    </row>
    <row r="2939" spans="2:8" s="207" customFormat="1" ht="15">
      <c r="B2939" s="205" t="s">
        <v>3083</v>
      </c>
      <c r="C2939" s="212">
        <v>22697345.420000002</v>
      </c>
      <c r="F2939" s="208"/>
      <c r="G2939" s="208"/>
      <c r="H2939" s="208"/>
    </row>
    <row r="2940" spans="2:8" s="207" customFormat="1" ht="15">
      <c r="B2940" s="205" t="s">
        <v>3084</v>
      </c>
      <c r="C2940" s="212">
        <v>30291311.25</v>
      </c>
      <c r="F2940" s="208"/>
      <c r="G2940" s="208"/>
      <c r="H2940" s="208"/>
    </row>
    <row r="2941" spans="2:8" s="207" customFormat="1" ht="15">
      <c r="B2941" s="205" t="s">
        <v>3085</v>
      </c>
      <c r="C2941" s="212">
        <v>14266000.91</v>
      </c>
      <c r="F2941" s="208"/>
      <c r="G2941" s="208"/>
      <c r="H2941" s="208"/>
    </row>
    <row r="2942" spans="2:8" s="207" customFormat="1" ht="15">
      <c r="B2942" s="205" t="s">
        <v>3086</v>
      </c>
      <c r="C2942" s="212">
        <v>265048126.20999998</v>
      </c>
      <c r="F2942" s="208"/>
      <c r="G2942" s="208"/>
      <c r="H2942" s="208"/>
    </row>
    <row r="2943" spans="2:8" s="207" customFormat="1" ht="15">
      <c r="B2943" s="205" t="s">
        <v>3087</v>
      </c>
      <c r="C2943" s="212">
        <v>4916035.2</v>
      </c>
      <c r="F2943" s="208"/>
      <c r="G2943" s="208"/>
      <c r="H2943" s="208"/>
    </row>
    <row r="2944" spans="2:8" s="207" customFormat="1" ht="15">
      <c r="B2944" s="205" t="s">
        <v>3088</v>
      </c>
      <c r="C2944" s="212">
        <v>277041149.92000002</v>
      </c>
      <c r="F2944" s="208"/>
      <c r="G2944" s="208"/>
      <c r="H2944" s="208"/>
    </row>
    <row r="2945" spans="2:8" s="207" customFormat="1" ht="15">
      <c r="B2945" s="205" t="s">
        <v>3089</v>
      </c>
      <c r="C2945" s="212">
        <v>362984254.26000005</v>
      </c>
      <c r="F2945" s="208"/>
      <c r="G2945" s="208"/>
      <c r="H2945" s="208"/>
    </row>
    <row r="2946" spans="2:8" s="207" customFormat="1" ht="15">
      <c r="B2946" s="205" t="s">
        <v>3090</v>
      </c>
      <c r="C2946" s="212">
        <v>260266937.40000004</v>
      </c>
      <c r="F2946" s="208"/>
      <c r="G2946" s="208"/>
      <c r="H2946" s="208"/>
    </row>
    <row r="2947" spans="2:8" s="207" customFormat="1" ht="15">
      <c r="B2947" s="205" t="s">
        <v>3091</v>
      </c>
      <c r="C2947" s="212">
        <v>608933174.70000005</v>
      </c>
      <c r="F2947" s="208"/>
      <c r="G2947" s="208"/>
      <c r="H2947" s="208"/>
    </row>
    <row r="2948" spans="2:8" s="207" customFormat="1" ht="15">
      <c r="B2948" s="205" t="s">
        <v>3092</v>
      </c>
      <c r="C2948" s="212">
        <v>522193882</v>
      </c>
      <c r="F2948" s="208"/>
      <c r="G2948" s="208"/>
      <c r="H2948" s="208"/>
    </row>
    <row r="2949" spans="2:8" s="207" customFormat="1" ht="15">
      <c r="B2949" s="205" t="s">
        <v>3093</v>
      </c>
      <c r="C2949" s="212">
        <v>13518800.699999999</v>
      </c>
      <c r="F2949" s="208"/>
      <c r="G2949" s="208"/>
      <c r="H2949" s="208"/>
    </row>
    <row r="2950" spans="2:8" s="207" customFormat="1" ht="15">
      <c r="B2950" s="205" t="s">
        <v>3094</v>
      </c>
      <c r="C2950" s="212">
        <v>2935643.5</v>
      </c>
      <c r="F2950" s="208"/>
      <c r="G2950" s="208"/>
      <c r="H2950" s="208"/>
    </row>
    <row r="2951" spans="2:8" s="207" customFormat="1" ht="15">
      <c r="B2951" s="205" t="s">
        <v>3095</v>
      </c>
      <c r="C2951" s="212">
        <v>27476597.039999999</v>
      </c>
      <c r="F2951" s="208"/>
      <c r="G2951" s="208"/>
      <c r="H2951" s="208"/>
    </row>
    <row r="2952" spans="2:8" s="207" customFormat="1" ht="15">
      <c r="B2952" s="205" t="s">
        <v>3096</v>
      </c>
      <c r="C2952" s="212">
        <v>6013255.9299999997</v>
      </c>
      <c r="F2952" s="208"/>
      <c r="G2952" s="208"/>
      <c r="H2952" s="208"/>
    </row>
    <row r="2953" spans="2:8" s="207" customFormat="1" ht="15">
      <c r="B2953" s="205" t="s">
        <v>3097</v>
      </c>
      <c r="C2953" s="212">
        <v>286248822.96999997</v>
      </c>
      <c r="F2953" s="208"/>
      <c r="G2953" s="208"/>
      <c r="H2953" s="208"/>
    </row>
    <row r="2954" spans="2:8" s="207" customFormat="1" ht="15">
      <c r="B2954" s="205" t="s">
        <v>3098</v>
      </c>
      <c r="C2954" s="212">
        <v>203354305.05000001</v>
      </c>
      <c r="F2954" s="208"/>
      <c r="G2954" s="208"/>
      <c r="H2954" s="208"/>
    </row>
    <row r="2955" spans="2:8" s="207" customFormat="1" ht="15">
      <c r="B2955" s="205" t="s">
        <v>3099</v>
      </c>
      <c r="C2955" s="212">
        <v>467869116.82999998</v>
      </c>
      <c r="F2955" s="208"/>
      <c r="G2955" s="208"/>
      <c r="H2955" s="208"/>
    </row>
    <row r="2956" spans="2:8" s="207" customFormat="1" ht="15">
      <c r="B2956" s="205" t="s">
        <v>3100</v>
      </c>
      <c r="C2956" s="212">
        <v>539960388.16000009</v>
      </c>
      <c r="F2956" s="208"/>
      <c r="G2956" s="208"/>
      <c r="H2956" s="208"/>
    </row>
    <row r="2957" spans="2:8" s="207" customFormat="1" ht="15">
      <c r="B2957" s="205" t="s">
        <v>3101</v>
      </c>
      <c r="C2957" s="212">
        <v>375845002.06000006</v>
      </c>
      <c r="F2957" s="208"/>
      <c r="G2957" s="208"/>
      <c r="H2957" s="208"/>
    </row>
    <row r="2958" spans="2:8" s="207" customFormat="1" ht="15">
      <c r="B2958" s="205" t="s">
        <v>3102</v>
      </c>
      <c r="C2958" s="212">
        <v>60176011.229999997</v>
      </c>
      <c r="F2958" s="208"/>
      <c r="G2958" s="208"/>
      <c r="H2958" s="208"/>
    </row>
    <row r="2959" spans="2:8" s="207" customFormat="1" ht="15">
      <c r="B2959" s="205" t="s">
        <v>3103</v>
      </c>
      <c r="C2959" s="212">
        <v>225145534.15999997</v>
      </c>
      <c r="F2959" s="208"/>
      <c r="G2959" s="208"/>
      <c r="H2959" s="208"/>
    </row>
    <row r="2960" spans="2:8" s="207" customFormat="1" ht="15">
      <c r="B2960" s="205" t="s">
        <v>3104</v>
      </c>
      <c r="C2960" s="212">
        <v>25944464</v>
      </c>
      <c r="F2960" s="208"/>
      <c r="G2960" s="208"/>
      <c r="H2960" s="208"/>
    </row>
    <row r="2961" spans="2:8" s="207" customFormat="1" ht="15">
      <c r="B2961" s="205" t="s">
        <v>3105</v>
      </c>
      <c r="C2961" s="212">
        <v>2979222.6</v>
      </c>
      <c r="F2961" s="208"/>
      <c r="G2961" s="208"/>
      <c r="H2961" s="208"/>
    </row>
    <row r="2962" spans="2:8" s="207" customFormat="1" ht="15">
      <c r="B2962" s="205" t="s">
        <v>3106</v>
      </c>
      <c r="C2962" s="212">
        <v>78336098.849999994</v>
      </c>
      <c r="F2962" s="208"/>
      <c r="G2962" s="208"/>
      <c r="H2962" s="208"/>
    </row>
    <row r="2963" spans="2:8" s="207" customFormat="1" ht="15">
      <c r="B2963" s="205" t="s">
        <v>3107</v>
      </c>
      <c r="C2963" s="212">
        <v>2366811.5999999996</v>
      </c>
      <c r="F2963" s="208"/>
      <c r="G2963" s="208"/>
      <c r="H2963" s="208"/>
    </row>
    <row r="2964" spans="2:8" s="207" customFormat="1" ht="15">
      <c r="B2964" s="205" t="s">
        <v>3108</v>
      </c>
      <c r="C2964" s="212">
        <v>87075946.280000001</v>
      </c>
      <c r="F2964" s="208"/>
      <c r="G2964" s="208"/>
      <c r="H2964" s="208"/>
    </row>
    <row r="2965" spans="2:8" s="207" customFormat="1" ht="15">
      <c r="B2965" s="205" t="s">
        <v>3109</v>
      </c>
      <c r="C2965" s="212">
        <v>1007875.71</v>
      </c>
      <c r="F2965" s="208"/>
      <c r="G2965" s="208"/>
      <c r="H2965" s="208"/>
    </row>
    <row r="2966" spans="2:8" s="207" customFormat="1" ht="15">
      <c r="B2966" s="205" t="s">
        <v>3110</v>
      </c>
      <c r="C2966" s="212">
        <v>149832949.76999998</v>
      </c>
      <c r="F2966" s="208"/>
      <c r="G2966" s="208"/>
      <c r="H2966" s="208"/>
    </row>
    <row r="2967" spans="2:8" s="207" customFormat="1" ht="15">
      <c r="B2967" s="205" t="s">
        <v>3111</v>
      </c>
      <c r="C2967" s="212">
        <v>2072869.73</v>
      </c>
      <c r="F2967" s="208"/>
      <c r="G2967" s="208"/>
      <c r="H2967" s="208"/>
    </row>
    <row r="2968" spans="2:8" s="207" customFormat="1" ht="15">
      <c r="B2968" s="205" t="s">
        <v>3112</v>
      </c>
      <c r="C2968" s="212">
        <v>3181697.76</v>
      </c>
      <c r="F2968" s="208"/>
      <c r="G2968" s="208"/>
      <c r="H2968" s="208"/>
    </row>
    <row r="2969" spans="2:8" s="207" customFormat="1" ht="15">
      <c r="B2969" s="205" t="s">
        <v>3113</v>
      </c>
      <c r="C2969" s="212">
        <v>5905789.9199999999</v>
      </c>
      <c r="F2969" s="208"/>
      <c r="G2969" s="208"/>
      <c r="H2969" s="208"/>
    </row>
    <row r="2970" spans="2:8" s="207" customFormat="1" ht="15">
      <c r="B2970" s="205" t="s">
        <v>3114</v>
      </c>
      <c r="C2970" s="212">
        <v>220158268.79999998</v>
      </c>
      <c r="F2970" s="208"/>
      <c r="G2970" s="208"/>
      <c r="H2970" s="208"/>
    </row>
    <row r="2971" spans="2:8" s="207" customFormat="1" ht="15">
      <c r="B2971" s="205" t="s">
        <v>3115</v>
      </c>
      <c r="C2971" s="212">
        <v>458666227.98000002</v>
      </c>
      <c r="F2971" s="208"/>
      <c r="G2971" s="208"/>
      <c r="H2971" s="208"/>
    </row>
    <row r="2972" spans="2:8" s="207" customFormat="1" ht="15">
      <c r="B2972" s="205" t="s">
        <v>3116</v>
      </c>
      <c r="C2972" s="212">
        <v>334981122.55000001</v>
      </c>
      <c r="F2972" s="208"/>
      <c r="G2972" s="208"/>
      <c r="H2972" s="208"/>
    </row>
    <row r="2973" spans="2:8" s="207" customFormat="1" ht="15">
      <c r="B2973" s="205" t="s">
        <v>3117</v>
      </c>
      <c r="C2973" s="212">
        <v>47691360.200000003</v>
      </c>
      <c r="F2973" s="208"/>
      <c r="G2973" s="208"/>
      <c r="H2973" s="208"/>
    </row>
    <row r="2974" spans="2:8" s="207" customFormat="1" ht="15">
      <c r="B2974" s="205" t="s">
        <v>3118</v>
      </c>
      <c r="C2974" s="212">
        <v>53288519.200000003</v>
      </c>
      <c r="F2974" s="208"/>
      <c r="G2974" s="208"/>
      <c r="H2974" s="208"/>
    </row>
    <row r="2975" spans="2:8" s="207" customFormat="1" ht="15">
      <c r="B2975" s="205" t="s">
        <v>3119</v>
      </c>
      <c r="C2975" s="212">
        <v>201047987.40000001</v>
      </c>
      <c r="F2975" s="208"/>
      <c r="G2975" s="208"/>
      <c r="H2975" s="208"/>
    </row>
    <row r="2976" spans="2:8" s="207" customFormat="1" ht="15">
      <c r="B2976" s="205" t="s">
        <v>3120</v>
      </c>
      <c r="C2976" s="212">
        <v>270267891.18000001</v>
      </c>
      <c r="F2976" s="208"/>
      <c r="G2976" s="208"/>
      <c r="H2976" s="208"/>
    </row>
    <row r="2977" spans="2:8" s="207" customFormat="1" ht="15">
      <c r="B2977" s="205" t="s">
        <v>3121</v>
      </c>
      <c r="C2977" s="212">
        <v>9438878.7599999998</v>
      </c>
      <c r="F2977" s="208"/>
      <c r="G2977" s="208"/>
      <c r="H2977" s="208"/>
    </row>
    <row r="2978" spans="2:8" s="207" customFormat="1" ht="15">
      <c r="B2978" s="205" t="s">
        <v>3122</v>
      </c>
      <c r="C2978" s="212">
        <v>105467835.56999999</v>
      </c>
      <c r="F2978" s="208"/>
      <c r="G2978" s="208"/>
      <c r="H2978" s="208"/>
    </row>
    <row r="2979" spans="2:8" s="207" customFormat="1" ht="15">
      <c r="B2979" s="205" t="s">
        <v>3123</v>
      </c>
      <c r="C2979" s="212">
        <v>213384258.75999999</v>
      </c>
      <c r="F2979" s="208"/>
      <c r="G2979" s="208"/>
      <c r="H2979" s="208"/>
    </row>
    <row r="2980" spans="2:8" s="207" customFormat="1" ht="15">
      <c r="B2980" s="205" t="s">
        <v>3124</v>
      </c>
      <c r="C2980" s="212">
        <v>562403610.31000006</v>
      </c>
      <c r="F2980" s="208"/>
      <c r="G2980" s="208"/>
      <c r="H2980" s="208"/>
    </row>
    <row r="2981" spans="2:8" s="207" customFormat="1" ht="15">
      <c r="B2981" s="205" t="s">
        <v>3125</v>
      </c>
      <c r="C2981" s="212">
        <v>27140306.899999999</v>
      </c>
      <c r="F2981" s="208"/>
      <c r="G2981" s="208"/>
      <c r="H2981" s="208"/>
    </row>
    <row r="2982" spans="2:8" s="207" customFormat="1" ht="15">
      <c r="B2982" s="205" t="s">
        <v>3126</v>
      </c>
      <c r="C2982" s="212">
        <v>14623586.58</v>
      </c>
      <c r="F2982" s="208"/>
      <c r="G2982" s="208"/>
      <c r="H2982" s="208"/>
    </row>
    <row r="2983" spans="2:8" s="207" customFormat="1" ht="15">
      <c r="B2983" s="205" t="s">
        <v>3127</v>
      </c>
      <c r="C2983" s="212">
        <v>144015694.41</v>
      </c>
      <c r="F2983" s="208"/>
      <c r="G2983" s="208"/>
      <c r="H2983" s="208"/>
    </row>
    <row r="2984" spans="2:8" s="207" customFormat="1" ht="15">
      <c r="B2984" s="205" t="s">
        <v>3128</v>
      </c>
      <c r="C2984" s="212">
        <v>52522971.119999997</v>
      </c>
      <c r="F2984" s="208"/>
      <c r="G2984" s="208"/>
      <c r="H2984" s="208"/>
    </row>
    <row r="2985" spans="2:8" s="207" customFormat="1" ht="15">
      <c r="B2985" s="205" t="s">
        <v>3129</v>
      </c>
      <c r="C2985" s="212">
        <v>526555937.5</v>
      </c>
      <c r="F2985" s="208"/>
      <c r="G2985" s="208"/>
      <c r="H2985" s="208"/>
    </row>
    <row r="2986" spans="2:8" s="207" customFormat="1" ht="15">
      <c r="B2986" s="205" t="s">
        <v>3130</v>
      </c>
      <c r="C2986" s="212">
        <v>17923377.600000001</v>
      </c>
      <c r="F2986" s="208"/>
      <c r="G2986" s="208"/>
      <c r="H2986" s="208"/>
    </row>
    <row r="2987" spans="2:8" s="207" customFormat="1" ht="15">
      <c r="B2987" s="205" t="s">
        <v>3131</v>
      </c>
      <c r="C2987" s="212">
        <v>135115868.39999998</v>
      </c>
      <c r="F2987" s="208"/>
      <c r="G2987" s="208"/>
      <c r="H2987" s="208"/>
    </row>
    <row r="2988" spans="2:8" s="207" customFormat="1" ht="15">
      <c r="B2988" s="205" t="s">
        <v>3132</v>
      </c>
      <c r="C2988" s="212">
        <v>6217351.1399999997</v>
      </c>
      <c r="F2988" s="208"/>
      <c r="G2988" s="208"/>
      <c r="H2988" s="208"/>
    </row>
    <row r="2989" spans="2:8" s="207" customFormat="1" ht="15">
      <c r="B2989" s="205" t="s">
        <v>3133</v>
      </c>
      <c r="C2989" s="212">
        <v>355305624.56999999</v>
      </c>
      <c r="F2989" s="208"/>
      <c r="G2989" s="208"/>
      <c r="H2989" s="208"/>
    </row>
    <row r="2990" spans="2:8" s="207" customFormat="1" ht="15">
      <c r="B2990" s="205" t="s">
        <v>3134</v>
      </c>
      <c r="C2990" s="212">
        <v>8441944.8000000007</v>
      </c>
      <c r="F2990" s="208"/>
      <c r="G2990" s="208"/>
      <c r="H2990" s="208"/>
    </row>
    <row r="2991" spans="2:8" s="207" customFormat="1" ht="15">
      <c r="B2991" s="205" t="s">
        <v>3135</v>
      </c>
      <c r="C2991" s="212">
        <v>84627042</v>
      </c>
      <c r="F2991" s="208"/>
      <c r="G2991" s="208"/>
      <c r="H2991" s="208"/>
    </row>
    <row r="2992" spans="2:8" s="207" customFormat="1" ht="15">
      <c r="B2992" s="205" t="s">
        <v>3136</v>
      </c>
      <c r="C2992" s="212">
        <v>128253256.50999999</v>
      </c>
      <c r="F2992" s="208"/>
      <c r="G2992" s="208"/>
      <c r="H2992" s="208"/>
    </row>
    <row r="2993" spans="2:8" s="207" customFormat="1" ht="15">
      <c r="B2993" s="205" t="s">
        <v>3137</v>
      </c>
      <c r="C2993" s="212">
        <v>108179235.30000001</v>
      </c>
      <c r="F2993" s="208"/>
      <c r="G2993" s="208"/>
      <c r="H2993" s="208"/>
    </row>
    <row r="2994" spans="2:8" s="207" customFormat="1" ht="15">
      <c r="B2994" s="205" t="s">
        <v>3138</v>
      </c>
      <c r="C2994" s="212">
        <v>98451603.599999994</v>
      </c>
      <c r="F2994" s="208"/>
      <c r="G2994" s="208"/>
      <c r="H2994" s="208"/>
    </row>
    <row r="2995" spans="2:8" s="207" customFormat="1" ht="15">
      <c r="B2995" s="205" t="s">
        <v>3139</v>
      </c>
      <c r="C2995" s="212">
        <v>112635116.97</v>
      </c>
      <c r="F2995" s="208"/>
      <c r="G2995" s="208"/>
      <c r="H2995" s="208"/>
    </row>
    <row r="2996" spans="2:8" s="207" customFormat="1" ht="15">
      <c r="B2996" s="205" t="s">
        <v>3140</v>
      </c>
      <c r="C2996" s="212">
        <v>7050357.0099999998</v>
      </c>
      <c r="F2996" s="208"/>
      <c r="G2996" s="208"/>
      <c r="H2996" s="208"/>
    </row>
    <row r="2997" spans="2:8" s="207" customFormat="1" ht="15">
      <c r="B2997" s="205" t="s">
        <v>3141</v>
      </c>
      <c r="C2997" s="212">
        <v>328433432.30000001</v>
      </c>
      <c r="F2997" s="208"/>
      <c r="G2997" s="208"/>
      <c r="H2997" s="208"/>
    </row>
    <row r="2998" spans="2:8" s="207" customFormat="1" ht="15">
      <c r="B2998" s="205" t="s">
        <v>3142</v>
      </c>
      <c r="C2998" s="212">
        <v>892926.75</v>
      </c>
      <c r="F2998" s="208"/>
      <c r="G2998" s="208"/>
      <c r="H2998" s="208"/>
    </row>
    <row r="2999" spans="2:8" s="207" customFormat="1" ht="15">
      <c r="B2999" s="205" t="s">
        <v>3143</v>
      </c>
      <c r="C2999" s="212">
        <v>10035328.049999999</v>
      </c>
      <c r="F2999" s="208"/>
      <c r="G2999" s="208"/>
      <c r="H2999" s="208"/>
    </row>
    <row r="3000" spans="2:8" s="207" customFormat="1" ht="15">
      <c r="B3000" s="205" t="s">
        <v>3144</v>
      </c>
      <c r="C3000" s="212">
        <v>229949836.37</v>
      </c>
      <c r="F3000" s="208"/>
      <c r="G3000" s="208"/>
      <c r="H3000" s="208"/>
    </row>
    <row r="3001" spans="2:8" s="207" customFormat="1" ht="15">
      <c r="B3001" s="205" t="s">
        <v>3145</v>
      </c>
      <c r="C3001" s="212">
        <v>316916905.75</v>
      </c>
      <c r="F3001" s="208"/>
      <c r="G3001" s="208"/>
      <c r="H3001" s="208"/>
    </row>
    <row r="3002" spans="2:8" s="207" customFormat="1" ht="15">
      <c r="B3002" s="205" t="s">
        <v>3146</v>
      </c>
      <c r="C3002" s="212">
        <v>124028166.39999999</v>
      </c>
      <c r="F3002" s="208"/>
      <c r="G3002" s="208"/>
      <c r="H3002" s="208"/>
    </row>
    <row r="3003" spans="2:8" s="207" customFormat="1" ht="15">
      <c r="B3003" s="205" t="s">
        <v>3147</v>
      </c>
      <c r="C3003" s="212">
        <v>67602244.359999999</v>
      </c>
      <c r="F3003" s="208"/>
      <c r="G3003" s="208"/>
      <c r="H3003" s="208"/>
    </row>
    <row r="3004" spans="2:8" s="207" customFormat="1" ht="15">
      <c r="B3004" s="205" t="s">
        <v>3148</v>
      </c>
      <c r="C3004" s="212">
        <v>1768168.3</v>
      </c>
      <c r="F3004" s="208"/>
      <c r="G3004" s="208"/>
      <c r="H3004" s="208"/>
    </row>
    <row r="3005" spans="2:8" s="207" customFormat="1" ht="15">
      <c r="B3005" s="205" t="s">
        <v>3149</v>
      </c>
      <c r="C3005" s="212">
        <v>261831618.80000001</v>
      </c>
      <c r="F3005" s="208"/>
      <c r="G3005" s="208"/>
      <c r="H3005" s="208"/>
    </row>
    <row r="3006" spans="2:8" s="207" customFormat="1" ht="15">
      <c r="B3006" s="205" t="s">
        <v>3150</v>
      </c>
      <c r="C3006" s="212">
        <v>128275533.00000001</v>
      </c>
      <c r="F3006" s="208"/>
      <c r="G3006" s="208"/>
      <c r="H3006" s="208"/>
    </row>
    <row r="3007" spans="2:8" s="207" customFormat="1" ht="15">
      <c r="B3007" s="205" t="s">
        <v>3151</v>
      </c>
      <c r="C3007" s="212">
        <v>471627822.11000001</v>
      </c>
      <c r="F3007" s="208"/>
      <c r="G3007" s="208"/>
      <c r="H3007" s="208"/>
    </row>
    <row r="3008" spans="2:8" s="207" customFormat="1" ht="15">
      <c r="B3008" s="205" t="s">
        <v>3152</v>
      </c>
      <c r="C3008" s="212">
        <v>90994580.399999991</v>
      </c>
      <c r="F3008" s="208"/>
      <c r="G3008" s="208"/>
      <c r="H3008" s="208"/>
    </row>
    <row r="3009" spans="2:8" s="207" customFormat="1" ht="15">
      <c r="B3009" s="205" t="s">
        <v>3153</v>
      </c>
      <c r="C3009" s="212">
        <v>5729302.3199999994</v>
      </c>
      <c r="F3009" s="208"/>
      <c r="G3009" s="208"/>
      <c r="H3009" s="208"/>
    </row>
    <row r="3010" spans="2:8" s="207" customFormat="1" ht="15">
      <c r="B3010" s="205" t="s">
        <v>3154</v>
      </c>
      <c r="C3010" s="212">
        <v>507339486.07999992</v>
      </c>
      <c r="F3010" s="208"/>
      <c r="G3010" s="208"/>
      <c r="H3010" s="208"/>
    </row>
    <row r="3011" spans="2:8" s="207" customFormat="1" ht="15">
      <c r="B3011" s="205" t="s">
        <v>3155</v>
      </c>
      <c r="C3011" s="212">
        <v>146518119.78</v>
      </c>
      <c r="F3011" s="208"/>
      <c r="G3011" s="208"/>
      <c r="H3011" s="208"/>
    </row>
    <row r="3012" spans="2:8" s="207" customFormat="1" ht="15">
      <c r="B3012" s="205" t="s">
        <v>3156</v>
      </c>
      <c r="C3012" s="212">
        <v>314074497.60000002</v>
      </c>
      <c r="F3012" s="208"/>
      <c r="G3012" s="208"/>
      <c r="H3012" s="208"/>
    </row>
    <row r="3013" spans="2:8" s="207" customFormat="1" ht="15">
      <c r="B3013" s="205" t="s">
        <v>3157</v>
      </c>
      <c r="C3013" s="212">
        <v>311428046.19999999</v>
      </c>
      <c r="F3013" s="208"/>
      <c r="G3013" s="208"/>
      <c r="H3013" s="208"/>
    </row>
    <row r="3014" spans="2:8" s="207" customFormat="1" ht="15">
      <c r="B3014" s="205" t="s">
        <v>3158</v>
      </c>
      <c r="C3014" s="212">
        <v>222262091.90000001</v>
      </c>
      <c r="F3014" s="208"/>
      <c r="G3014" s="208"/>
      <c r="H3014" s="208"/>
    </row>
    <row r="3015" spans="2:8" s="207" customFormat="1" ht="15">
      <c r="B3015" s="205" t="s">
        <v>3159</v>
      </c>
      <c r="C3015" s="212">
        <v>144241442.36000001</v>
      </c>
      <c r="F3015" s="208"/>
      <c r="G3015" s="208"/>
      <c r="H3015" s="208"/>
    </row>
    <row r="3016" spans="2:8" s="207" customFormat="1" ht="15">
      <c r="B3016" s="205" t="s">
        <v>3160</v>
      </c>
      <c r="C3016" s="212">
        <v>78223058.579999998</v>
      </c>
      <c r="F3016" s="208"/>
      <c r="G3016" s="208"/>
      <c r="H3016" s="208"/>
    </row>
    <row r="3017" spans="2:8" s="207" customFormat="1" ht="15">
      <c r="B3017" s="205" t="s">
        <v>3161</v>
      </c>
      <c r="C3017" s="212">
        <v>198115932.13</v>
      </c>
      <c r="F3017" s="208"/>
      <c r="G3017" s="208"/>
      <c r="H3017" s="208"/>
    </row>
    <row r="3018" spans="2:8" s="207" customFormat="1" ht="15">
      <c r="B3018" s="205" t="s">
        <v>3162</v>
      </c>
      <c r="C3018" s="212">
        <v>123069513.59999999</v>
      </c>
      <c r="F3018" s="208"/>
      <c r="G3018" s="208"/>
      <c r="H3018" s="208"/>
    </row>
    <row r="3019" spans="2:8" s="207" customFormat="1" ht="15">
      <c r="B3019" s="205" t="s">
        <v>3163</v>
      </c>
      <c r="C3019" s="212">
        <v>103585834.96000001</v>
      </c>
      <c r="F3019" s="208"/>
      <c r="G3019" s="208"/>
      <c r="H3019" s="208"/>
    </row>
    <row r="3020" spans="2:8" s="207" customFormat="1" ht="15">
      <c r="B3020" s="205" t="s">
        <v>3164</v>
      </c>
      <c r="C3020" s="212">
        <v>664341.38</v>
      </c>
      <c r="F3020" s="208"/>
      <c r="G3020" s="208"/>
      <c r="H3020" s="208"/>
    </row>
    <row r="3021" spans="2:8" s="207" customFormat="1" ht="15">
      <c r="B3021" s="205" t="s">
        <v>3165</v>
      </c>
      <c r="C3021" s="212">
        <v>297658470.77999997</v>
      </c>
      <c r="F3021" s="208"/>
      <c r="G3021" s="208"/>
      <c r="H3021" s="208"/>
    </row>
    <row r="3022" spans="2:8" s="207" customFormat="1" ht="15">
      <c r="B3022" s="205" t="s">
        <v>3166</v>
      </c>
      <c r="C3022" s="212">
        <v>11664864.800000001</v>
      </c>
      <c r="F3022" s="208"/>
      <c r="G3022" s="208"/>
      <c r="H3022" s="208"/>
    </row>
    <row r="3023" spans="2:8" s="207" customFormat="1" ht="15">
      <c r="B3023" s="205" t="s">
        <v>3167</v>
      </c>
      <c r="C3023" s="212">
        <v>173228301</v>
      </c>
      <c r="F3023" s="208"/>
      <c r="G3023" s="208"/>
      <c r="H3023" s="208"/>
    </row>
    <row r="3024" spans="2:8" s="207" customFormat="1" ht="15">
      <c r="B3024" s="205" t="s">
        <v>3168</v>
      </c>
      <c r="C3024" s="212">
        <v>528402022.44000006</v>
      </c>
      <c r="F3024" s="208"/>
      <c r="G3024" s="208"/>
      <c r="H3024" s="208"/>
    </row>
    <row r="3025" spans="2:8" s="207" customFormat="1" ht="15">
      <c r="B3025" s="205" t="s">
        <v>3169</v>
      </c>
      <c r="C3025" s="212">
        <v>555953513.78999996</v>
      </c>
      <c r="F3025" s="208"/>
      <c r="G3025" s="208"/>
      <c r="H3025" s="208"/>
    </row>
    <row r="3026" spans="2:8" s="207" customFormat="1" ht="15">
      <c r="B3026" s="205" t="s">
        <v>3170</v>
      </c>
      <c r="C3026" s="212">
        <v>221391943.88</v>
      </c>
      <c r="F3026" s="208"/>
      <c r="G3026" s="208"/>
      <c r="H3026" s="208"/>
    </row>
    <row r="3027" spans="2:8" s="207" customFormat="1" ht="15">
      <c r="B3027" s="205" t="s">
        <v>3171</v>
      </c>
      <c r="C3027" s="212">
        <v>246134849.85000002</v>
      </c>
      <c r="F3027" s="208"/>
      <c r="G3027" s="208"/>
      <c r="H3027" s="208"/>
    </row>
    <row r="3028" spans="2:8" s="207" customFormat="1" ht="15">
      <c r="B3028" s="205" t="s">
        <v>3172</v>
      </c>
      <c r="C3028" s="212">
        <v>35317829.119999997</v>
      </c>
      <c r="F3028" s="208"/>
      <c r="G3028" s="208"/>
      <c r="H3028" s="208"/>
    </row>
    <row r="3029" spans="2:8" s="207" customFormat="1" ht="15">
      <c r="B3029" s="205" t="s">
        <v>3173</v>
      </c>
      <c r="C3029" s="212">
        <v>324581884.88</v>
      </c>
      <c r="F3029" s="208"/>
      <c r="G3029" s="208"/>
      <c r="H3029" s="208"/>
    </row>
    <row r="3030" spans="2:8" s="207" customFormat="1" ht="15">
      <c r="B3030" s="205" t="s">
        <v>3174</v>
      </c>
      <c r="C3030" s="212">
        <v>294356070.63</v>
      </c>
      <c r="F3030" s="208"/>
      <c r="G3030" s="208"/>
      <c r="H3030" s="208"/>
    </row>
    <row r="3031" spans="2:8" s="207" customFormat="1" ht="15">
      <c r="B3031" s="205" t="s">
        <v>3175</v>
      </c>
      <c r="C3031" s="212">
        <v>430745660.52000004</v>
      </c>
      <c r="F3031" s="208"/>
      <c r="G3031" s="208"/>
      <c r="H3031" s="208"/>
    </row>
    <row r="3032" spans="2:8" s="207" customFormat="1" ht="15">
      <c r="B3032" s="205" t="s">
        <v>3176</v>
      </c>
      <c r="C3032" s="212">
        <v>211215051.58000001</v>
      </c>
      <c r="F3032" s="208"/>
      <c r="G3032" s="208"/>
      <c r="H3032" s="208"/>
    </row>
    <row r="3033" spans="2:8" s="207" customFormat="1" ht="15">
      <c r="B3033" s="205" t="s">
        <v>3177</v>
      </c>
      <c r="C3033" s="212">
        <v>86880279</v>
      </c>
      <c r="F3033" s="208"/>
      <c r="G3033" s="208"/>
      <c r="H3033" s="208"/>
    </row>
    <row r="3034" spans="2:8" s="207" customFormat="1" ht="15">
      <c r="B3034" s="205" t="s">
        <v>3178</v>
      </c>
      <c r="C3034" s="212">
        <v>226027115.99000001</v>
      </c>
      <c r="F3034" s="208"/>
      <c r="G3034" s="208"/>
      <c r="H3034" s="208"/>
    </row>
    <row r="3035" spans="2:8" s="207" customFormat="1" ht="15">
      <c r="B3035" s="205" t="s">
        <v>3179</v>
      </c>
      <c r="C3035" s="212">
        <v>163762734.30000001</v>
      </c>
      <c r="F3035" s="208"/>
      <c r="G3035" s="208"/>
      <c r="H3035" s="208"/>
    </row>
    <row r="3036" spans="2:8" s="207" customFormat="1" ht="15">
      <c r="B3036" s="205" t="s">
        <v>3180</v>
      </c>
      <c r="C3036" s="212">
        <v>8970834.5099999998</v>
      </c>
      <c r="F3036" s="208"/>
      <c r="G3036" s="208"/>
      <c r="H3036" s="208"/>
    </row>
    <row r="3037" spans="2:8" s="207" customFormat="1" ht="15">
      <c r="B3037" s="205" t="s">
        <v>3181</v>
      </c>
      <c r="C3037" s="212">
        <v>294199333.89999998</v>
      </c>
      <c r="F3037" s="208"/>
      <c r="G3037" s="208"/>
      <c r="H3037" s="208"/>
    </row>
    <row r="3038" spans="2:8" s="207" customFormat="1" ht="15">
      <c r="B3038" s="205" t="s">
        <v>3182</v>
      </c>
      <c r="C3038" s="212">
        <v>38094556.700000003</v>
      </c>
      <c r="F3038" s="208"/>
      <c r="G3038" s="208"/>
      <c r="H3038" s="208"/>
    </row>
    <row r="3039" spans="2:8" s="207" customFormat="1" ht="15">
      <c r="B3039" s="205" t="s">
        <v>3183</v>
      </c>
      <c r="C3039" s="212">
        <v>212444577.92000002</v>
      </c>
      <c r="F3039" s="208"/>
      <c r="G3039" s="208"/>
      <c r="H3039" s="208"/>
    </row>
    <row r="3040" spans="2:8" s="207" customFormat="1" ht="15">
      <c r="B3040" s="205" t="s">
        <v>3184</v>
      </c>
      <c r="C3040" s="212">
        <v>133063271.09999999</v>
      </c>
      <c r="F3040" s="208"/>
      <c r="G3040" s="208"/>
      <c r="H3040" s="208"/>
    </row>
    <row r="3041" spans="2:8" s="207" customFormat="1" ht="15">
      <c r="B3041" s="209" t="s">
        <v>3185</v>
      </c>
      <c r="C3041" s="214">
        <v>256690474.19999999</v>
      </c>
      <c r="F3041" s="208"/>
      <c r="G3041" s="208"/>
      <c r="H3041" s="208"/>
    </row>
    <row r="3042" spans="2:8" s="207" customFormat="1" ht="15">
      <c r="B3042" s="209" t="s">
        <v>3186</v>
      </c>
      <c r="C3042" s="214">
        <v>175500303.09999999</v>
      </c>
      <c r="F3042" s="208"/>
      <c r="G3042" s="208"/>
      <c r="H3042" s="208"/>
    </row>
    <row r="3043" spans="2:8" s="207" customFormat="1" ht="15">
      <c r="B3043" s="209" t="s">
        <v>3187</v>
      </c>
      <c r="C3043" s="214">
        <v>606869619.29999995</v>
      </c>
      <c r="F3043" s="208"/>
      <c r="G3043" s="208"/>
      <c r="H3043" s="208"/>
    </row>
    <row r="3044" spans="2:8" s="207" customFormat="1" ht="15">
      <c r="B3044" s="209" t="s">
        <v>3188</v>
      </c>
      <c r="C3044" s="214">
        <v>595768783.53999996</v>
      </c>
      <c r="F3044" s="208"/>
      <c r="G3044" s="208"/>
      <c r="H3044" s="208"/>
    </row>
    <row r="3045" spans="2:8" s="207" customFormat="1" ht="15">
      <c r="B3045" s="209" t="s">
        <v>3189</v>
      </c>
      <c r="C3045" s="214">
        <v>396493004.64999998</v>
      </c>
      <c r="F3045" s="208"/>
      <c r="G3045" s="208"/>
      <c r="H3045" s="208"/>
    </row>
    <row r="3046" spans="2:8" s="207" customFormat="1" ht="15">
      <c r="B3046" s="209" t="s">
        <v>3190</v>
      </c>
      <c r="C3046" s="214">
        <v>329894704.89999998</v>
      </c>
      <c r="F3046" s="208"/>
      <c r="G3046" s="208"/>
      <c r="H3046" s="208"/>
    </row>
    <row r="3047" spans="2:8" s="207" customFormat="1" ht="15">
      <c r="B3047" s="209" t="s">
        <v>3191</v>
      </c>
      <c r="C3047" s="214">
        <v>239194494.90000001</v>
      </c>
      <c r="F3047" s="208"/>
      <c r="G3047" s="208"/>
      <c r="H3047" s="208"/>
    </row>
    <row r="3048" spans="2:8" s="207" customFormat="1" ht="15">
      <c r="B3048" s="209" t="s">
        <v>3192</v>
      </c>
      <c r="C3048" s="214">
        <v>418128852.75000006</v>
      </c>
      <c r="F3048" s="208"/>
      <c r="G3048" s="208"/>
      <c r="H3048" s="208"/>
    </row>
    <row r="3049" spans="2:8" s="207" customFormat="1" ht="15">
      <c r="B3049" s="209" t="s">
        <v>3193</v>
      </c>
      <c r="C3049" s="214">
        <v>342205634.10000002</v>
      </c>
      <c r="F3049" s="208"/>
      <c r="G3049" s="208"/>
      <c r="H3049" s="208"/>
    </row>
    <row r="3050" spans="2:8" s="207" customFormat="1" ht="15">
      <c r="B3050" s="209" t="s">
        <v>3194</v>
      </c>
      <c r="C3050" s="214">
        <v>291022596.5</v>
      </c>
      <c r="F3050" s="208"/>
      <c r="G3050" s="208"/>
      <c r="H3050" s="208"/>
    </row>
    <row r="3051" spans="2:8" s="207" customFormat="1" ht="15">
      <c r="B3051" s="209" t="s">
        <v>3195</v>
      </c>
      <c r="C3051" s="214">
        <v>703321440.44000006</v>
      </c>
      <c r="F3051" s="208"/>
      <c r="G3051" s="208"/>
      <c r="H3051" s="208"/>
    </row>
    <row r="3052" spans="2:8" s="207" customFormat="1" ht="15">
      <c r="B3052" s="209" t="s">
        <v>3196</v>
      </c>
      <c r="C3052" s="214">
        <v>708624471.63999999</v>
      </c>
      <c r="F3052" s="208"/>
      <c r="G3052" s="208"/>
      <c r="H3052" s="208"/>
    </row>
    <row r="3053" spans="2:8" s="207" customFormat="1" ht="15">
      <c r="B3053" s="209" t="s">
        <v>3197</v>
      </c>
      <c r="C3053" s="214">
        <v>77789281.489999995</v>
      </c>
      <c r="F3053" s="208"/>
      <c r="G3053" s="208"/>
      <c r="H3053" s="208"/>
    </row>
    <row r="3054" spans="2:8" s="207" customFormat="1" ht="15">
      <c r="B3054" s="209" t="s">
        <v>3198</v>
      </c>
      <c r="C3054" s="214">
        <v>15142694.219999999</v>
      </c>
      <c r="F3054" s="208"/>
      <c r="G3054" s="208"/>
      <c r="H3054" s="208"/>
    </row>
    <row r="3055" spans="2:8" s="207" customFormat="1" ht="15">
      <c r="B3055" s="209" t="s">
        <v>3199</v>
      </c>
      <c r="C3055" s="214">
        <v>1113372.28</v>
      </c>
      <c r="F3055" s="208"/>
      <c r="G3055" s="208"/>
      <c r="H3055" s="208"/>
    </row>
    <row r="3056" spans="2:8" s="207" customFormat="1" ht="15">
      <c r="B3056" s="209" t="s">
        <v>3200</v>
      </c>
      <c r="C3056" s="214">
        <v>397302212.5</v>
      </c>
      <c r="F3056" s="208"/>
      <c r="G3056" s="208"/>
      <c r="H3056" s="208"/>
    </row>
    <row r="3057" spans="2:8" s="207" customFormat="1" ht="15">
      <c r="B3057" s="209" t="s">
        <v>3201</v>
      </c>
      <c r="C3057" s="214">
        <v>238187625</v>
      </c>
      <c r="F3057" s="208"/>
      <c r="G3057" s="208"/>
      <c r="H3057" s="208"/>
    </row>
    <row r="3058" spans="2:8" s="207" customFormat="1" ht="15">
      <c r="B3058" s="209" t="s">
        <v>3202</v>
      </c>
      <c r="C3058" s="214">
        <v>30458285.399999999</v>
      </c>
      <c r="F3058" s="208"/>
      <c r="G3058" s="208"/>
      <c r="H3058" s="208"/>
    </row>
    <row r="3059" spans="2:8" s="207" customFormat="1" ht="15">
      <c r="B3059" s="209" t="s">
        <v>3203</v>
      </c>
      <c r="C3059" s="214">
        <v>229676643.68000001</v>
      </c>
      <c r="F3059" s="208"/>
      <c r="G3059" s="208"/>
      <c r="H3059" s="208"/>
    </row>
    <row r="3060" spans="2:8" s="207" customFormat="1" ht="15">
      <c r="B3060" s="209" t="s">
        <v>3204</v>
      </c>
      <c r="C3060" s="214">
        <v>196202168.22</v>
      </c>
      <c r="F3060" s="208"/>
      <c r="G3060" s="208"/>
      <c r="H3060" s="208"/>
    </row>
    <row r="3061" spans="2:8" s="207" customFormat="1" ht="15">
      <c r="B3061" s="209" t="s">
        <v>3205</v>
      </c>
      <c r="C3061" s="214">
        <v>111505185.04000001</v>
      </c>
      <c r="F3061" s="208"/>
      <c r="G3061" s="208"/>
      <c r="H3061" s="208"/>
    </row>
    <row r="3062" spans="2:8" s="207" customFormat="1" ht="15">
      <c r="B3062" s="209" t="s">
        <v>3206</v>
      </c>
      <c r="C3062" s="214">
        <v>194780267.51999998</v>
      </c>
      <c r="F3062" s="208"/>
      <c r="G3062" s="208"/>
      <c r="H3062" s="208"/>
    </row>
    <row r="3063" spans="2:8" s="207" customFormat="1" ht="15">
      <c r="B3063" s="209" t="s">
        <v>3207</v>
      </c>
      <c r="C3063" s="214">
        <v>254455676.30000001</v>
      </c>
      <c r="F3063" s="208"/>
      <c r="G3063" s="208"/>
      <c r="H3063" s="208"/>
    </row>
    <row r="3064" spans="2:8" s="207" customFormat="1" ht="15">
      <c r="B3064" s="209" t="s">
        <v>3208</v>
      </c>
      <c r="C3064" s="214">
        <v>243655770.89999998</v>
      </c>
      <c r="F3064" s="208"/>
      <c r="G3064" s="208"/>
      <c r="H3064" s="208"/>
    </row>
    <row r="3065" spans="2:8" s="207" customFormat="1" ht="15">
      <c r="B3065" s="209" t="s">
        <v>3209</v>
      </c>
      <c r="C3065" s="214">
        <v>86122402.199999988</v>
      </c>
      <c r="F3065" s="208"/>
      <c r="G3065" s="208"/>
      <c r="H3065" s="208"/>
    </row>
    <row r="3066" spans="2:8" s="207" customFormat="1" ht="15">
      <c r="B3066" s="209" t="s">
        <v>3210</v>
      </c>
      <c r="C3066" s="214">
        <v>107387066.59999999</v>
      </c>
      <c r="F3066" s="208"/>
      <c r="G3066" s="208"/>
      <c r="H3066" s="208"/>
    </row>
    <row r="3067" spans="2:8" s="207" customFormat="1" ht="15">
      <c r="B3067" s="209" t="s">
        <v>3211</v>
      </c>
      <c r="C3067" s="214">
        <v>218482105.68000001</v>
      </c>
      <c r="F3067" s="208"/>
      <c r="G3067" s="208"/>
      <c r="H3067" s="208"/>
    </row>
    <row r="3068" spans="2:8" s="207" customFormat="1" ht="15">
      <c r="B3068" s="209" t="s">
        <v>3212</v>
      </c>
      <c r="C3068" s="214">
        <v>320058303.48000002</v>
      </c>
      <c r="F3068" s="208"/>
      <c r="G3068" s="208"/>
      <c r="H3068" s="208"/>
    </row>
    <row r="3069" spans="2:8" s="207" customFormat="1" ht="15">
      <c r="B3069" s="209" t="s">
        <v>3213</v>
      </c>
      <c r="C3069" s="214">
        <v>156682306.81999999</v>
      </c>
      <c r="F3069" s="208"/>
      <c r="G3069" s="208"/>
      <c r="H3069" s="208"/>
    </row>
    <row r="3070" spans="2:8" s="207" customFormat="1" ht="15">
      <c r="B3070" s="209" t="s">
        <v>3214</v>
      </c>
      <c r="C3070" s="214">
        <v>183985873.80000001</v>
      </c>
      <c r="F3070" s="208"/>
      <c r="G3070" s="208"/>
      <c r="H3070" s="208"/>
    </row>
    <row r="3071" spans="2:8" s="207" customFormat="1" ht="15">
      <c r="B3071" s="209" t="s">
        <v>3215</v>
      </c>
      <c r="C3071" s="214">
        <v>628297458.78999996</v>
      </c>
      <c r="F3071" s="208"/>
      <c r="G3071" s="208"/>
      <c r="H3071" s="208"/>
    </row>
    <row r="3072" spans="2:8" s="207" customFormat="1" ht="15">
      <c r="B3072" s="209" t="s">
        <v>3216</v>
      </c>
      <c r="C3072" s="214">
        <v>296017751.35000002</v>
      </c>
      <c r="F3072" s="208"/>
      <c r="G3072" s="208"/>
      <c r="H3072" s="208"/>
    </row>
    <row r="3073" spans="2:8" s="207" customFormat="1" ht="15">
      <c r="B3073" s="209" t="s">
        <v>3217</v>
      </c>
      <c r="C3073" s="214">
        <v>88104229.819999993</v>
      </c>
      <c r="F3073" s="208"/>
      <c r="G3073" s="208"/>
      <c r="H3073" s="208"/>
    </row>
    <row r="3074" spans="2:8" s="207" customFormat="1" ht="15">
      <c r="B3074" s="209" t="s">
        <v>3218</v>
      </c>
      <c r="C3074" s="214">
        <v>16803082.079999998</v>
      </c>
      <c r="F3074" s="208"/>
      <c r="G3074" s="208"/>
      <c r="H3074" s="208"/>
    </row>
    <row r="3075" spans="2:8" s="207" customFormat="1" ht="15">
      <c r="B3075" s="209" t="s">
        <v>3219</v>
      </c>
      <c r="C3075" s="214">
        <v>325786266.35000002</v>
      </c>
      <c r="F3075" s="208"/>
      <c r="G3075" s="208"/>
      <c r="H3075" s="208"/>
    </row>
    <row r="3076" spans="2:8" s="207" customFormat="1" ht="15">
      <c r="B3076" s="209" t="s">
        <v>3220</v>
      </c>
      <c r="C3076" s="214">
        <v>319743683.98000002</v>
      </c>
      <c r="F3076" s="208"/>
      <c r="G3076" s="208"/>
      <c r="H3076" s="208"/>
    </row>
    <row r="3077" spans="2:8" s="207" customFormat="1" ht="15">
      <c r="B3077" s="209" t="s">
        <v>3221</v>
      </c>
      <c r="C3077" s="214">
        <v>478831349.78000003</v>
      </c>
      <c r="F3077" s="208"/>
      <c r="G3077" s="208"/>
      <c r="H3077" s="208"/>
    </row>
    <row r="3078" spans="2:8" s="207" customFormat="1" ht="15">
      <c r="B3078" s="209" t="s">
        <v>3222</v>
      </c>
      <c r="C3078" s="214">
        <v>424294626.97000003</v>
      </c>
      <c r="F3078" s="208"/>
      <c r="G3078" s="208"/>
      <c r="H3078" s="208"/>
    </row>
    <row r="3079" spans="2:8" s="207" customFormat="1" ht="15">
      <c r="B3079" s="209" t="s">
        <v>3223</v>
      </c>
      <c r="C3079" s="214">
        <v>117508679.74000001</v>
      </c>
      <c r="F3079" s="208"/>
      <c r="G3079" s="208"/>
      <c r="H3079" s="208"/>
    </row>
    <row r="3080" spans="2:8" s="207" customFormat="1" ht="15">
      <c r="B3080" s="209" t="s">
        <v>3224</v>
      </c>
      <c r="C3080" s="214">
        <v>48123620.760000005</v>
      </c>
      <c r="F3080" s="208"/>
      <c r="G3080" s="208"/>
      <c r="H3080" s="208"/>
    </row>
    <row r="3081" spans="2:8" s="207" customFormat="1" ht="15">
      <c r="B3081" s="209" t="s">
        <v>3225</v>
      </c>
      <c r="C3081" s="214">
        <v>122690126.53</v>
      </c>
      <c r="F3081" s="208"/>
      <c r="G3081" s="208"/>
      <c r="H3081" s="208"/>
    </row>
    <row r="3082" spans="2:8" s="207" customFormat="1" ht="15">
      <c r="B3082" s="209" t="s">
        <v>3226</v>
      </c>
      <c r="C3082" s="214">
        <v>8151341.46</v>
      </c>
      <c r="F3082" s="208"/>
      <c r="G3082" s="208"/>
      <c r="H3082" s="208"/>
    </row>
    <row r="3083" spans="2:8" s="207" customFormat="1" ht="15">
      <c r="B3083" s="209" t="s">
        <v>3227</v>
      </c>
      <c r="C3083" s="214">
        <v>141866305.44</v>
      </c>
      <c r="F3083" s="208"/>
      <c r="G3083" s="208"/>
      <c r="H3083" s="208"/>
    </row>
    <row r="3084" spans="2:8" s="207" customFormat="1" ht="15">
      <c r="B3084" s="209" t="s">
        <v>3228</v>
      </c>
      <c r="C3084" s="214">
        <v>86376164.600000009</v>
      </c>
      <c r="F3084" s="208"/>
      <c r="G3084" s="208"/>
      <c r="H3084" s="208"/>
    </row>
    <row r="3085" spans="2:8" s="207" customFormat="1" ht="15">
      <c r="B3085" s="209" t="s">
        <v>3229</v>
      </c>
      <c r="C3085" s="214">
        <v>1418412.6800000002</v>
      </c>
      <c r="F3085" s="208"/>
      <c r="G3085" s="208"/>
      <c r="H3085" s="208"/>
    </row>
    <row r="3086" spans="2:8" s="207" customFormat="1" ht="15">
      <c r="B3086" s="209" t="s">
        <v>3230</v>
      </c>
      <c r="C3086" s="214">
        <v>262826803.49000001</v>
      </c>
      <c r="F3086" s="208"/>
      <c r="G3086" s="208"/>
      <c r="H3086" s="208"/>
    </row>
    <row r="3087" spans="2:8" s="207" customFormat="1" ht="15">
      <c r="B3087" s="209" t="s">
        <v>3231</v>
      </c>
      <c r="C3087" s="214">
        <v>262209337.59000003</v>
      </c>
      <c r="F3087" s="208"/>
      <c r="G3087" s="208"/>
      <c r="H3087" s="208"/>
    </row>
    <row r="3088" spans="2:8" s="207" customFormat="1" ht="15">
      <c r="B3088" s="209" t="s">
        <v>3232</v>
      </c>
      <c r="C3088" s="214">
        <v>221163814.69</v>
      </c>
      <c r="F3088" s="208"/>
      <c r="G3088" s="208"/>
      <c r="H3088" s="208"/>
    </row>
    <row r="3089" spans="2:8" s="207" customFormat="1" ht="15">
      <c r="B3089" s="209" t="s">
        <v>3233</v>
      </c>
      <c r="C3089" s="214">
        <v>303950797.28000003</v>
      </c>
      <c r="F3089" s="208"/>
      <c r="G3089" s="208"/>
      <c r="H3089" s="208"/>
    </row>
    <row r="3090" spans="2:8" s="207" customFormat="1" ht="15">
      <c r="B3090" s="209" t="s">
        <v>3234</v>
      </c>
      <c r="C3090" s="214">
        <v>361051861.04000002</v>
      </c>
      <c r="F3090" s="208"/>
      <c r="G3090" s="208"/>
      <c r="H3090" s="208"/>
    </row>
    <row r="3091" spans="2:8" s="207" customFormat="1" ht="15">
      <c r="B3091" s="209" t="s">
        <v>3235</v>
      </c>
      <c r="C3091" s="214">
        <v>300001034.60000002</v>
      </c>
      <c r="F3091" s="208"/>
      <c r="G3091" s="208"/>
      <c r="H3091" s="208"/>
    </row>
    <row r="3092" spans="2:8" s="207" customFormat="1" ht="15">
      <c r="B3092" s="209" t="s">
        <v>3236</v>
      </c>
      <c r="C3092" s="214">
        <v>221910903.25999999</v>
      </c>
      <c r="F3092" s="208"/>
      <c r="G3092" s="208"/>
      <c r="H3092" s="208"/>
    </row>
    <row r="3093" spans="2:8" s="207" customFormat="1" ht="15">
      <c r="B3093" s="209" t="s">
        <v>3237</v>
      </c>
      <c r="C3093" s="214">
        <v>266922828.56000003</v>
      </c>
      <c r="F3093" s="208"/>
      <c r="G3093" s="208"/>
      <c r="H3093" s="208"/>
    </row>
    <row r="3094" spans="2:8" s="207" customFormat="1" ht="15">
      <c r="B3094" s="209" t="s">
        <v>3238</v>
      </c>
      <c r="C3094" s="214">
        <v>74740834.13000001</v>
      </c>
      <c r="F3094" s="208"/>
      <c r="G3094" s="208"/>
      <c r="H3094" s="208"/>
    </row>
    <row r="3095" spans="2:8" s="207" customFormat="1" ht="15">
      <c r="B3095" s="209" t="s">
        <v>3239</v>
      </c>
      <c r="C3095" s="214">
        <v>56729638.020000003</v>
      </c>
      <c r="F3095" s="208"/>
      <c r="G3095" s="208"/>
      <c r="H3095" s="208"/>
    </row>
    <row r="3096" spans="2:8" s="207" customFormat="1" ht="15">
      <c r="B3096" s="209" t="s">
        <v>3240</v>
      </c>
      <c r="C3096" s="214">
        <v>37244844.839999996</v>
      </c>
      <c r="F3096" s="208"/>
      <c r="G3096" s="208"/>
      <c r="H3096" s="208"/>
    </row>
    <row r="3097" spans="2:8" s="207" customFormat="1" ht="15">
      <c r="B3097" s="209" t="s">
        <v>3241</v>
      </c>
      <c r="C3097" s="214">
        <v>573270029.41000009</v>
      </c>
      <c r="F3097" s="208"/>
      <c r="G3097" s="208"/>
      <c r="H3097" s="208"/>
    </row>
    <row r="3098" spans="2:8" s="207" customFormat="1" ht="15">
      <c r="B3098" s="209" t="s">
        <v>3242</v>
      </c>
      <c r="C3098" s="214">
        <v>445178522.45999992</v>
      </c>
      <c r="F3098" s="208"/>
      <c r="G3098" s="208"/>
      <c r="H3098" s="208"/>
    </row>
    <row r="3099" spans="2:8" s="207" customFormat="1" ht="15">
      <c r="B3099" s="209" t="s">
        <v>3243</v>
      </c>
      <c r="C3099" s="214">
        <v>422867914.51999998</v>
      </c>
      <c r="F3099" s="208"/>
      <c r="G3099" s="208"/>
      <c r="H3099" s="208"/>
    </row>
    <row r="3100" spans="2:8" s="207" customFormat="1" ht="15">
      <c r="B3100" s="209" t="s">
        <v>3244</v>
      </c>
      <c r="C3100" s="214">
        <v>394736620.50999999</v>
      </c>
      <c r="F3100" s="208"/>
      <c r="G3100" s="208"/>
      <c r="H3100" s="208"/>
    </row>
    <row r="3101" spans="2:8" s="207" customFormat="1" ht="15">
      <c r="B3101" s="209" t="s">
        <v>3245</v>
      </c>
      <c r="C3101" s="214">
        <v>548108074.36000001</v>
      </c>
      <c r="F3101" s="208"/>
      <c r="G3101" s="208"/>
      <c r="H3101" s="208"/>
    </row>
    <row r="3102" spans="2:8" s="207" customFormat="1" ht="15">
      <c r="B3102" s="209" t="s">
        <v>3246</v>
      </c>
      <c r="C3102" s="214">
        <v>395829977.25999999</v>
      </c>
      <c r="F3102" s="208"/>
      <c r="G3102" s="208"/>
      <c r="H3102" s="208"/>
    </row>
    <row r="3103" spans="2:8" s="207" customFormat="1" ht="15">
      <c r="B3103" s="209" t="s">
        <v>3247</v>
      </c>
      <c r="C3103" s="214">
        <v>464832998.19</v>
      </c>
      <c r="F3103" s="208"/>
      <c r="G3103" s="208"/>
      <c r="H3103" s="208"/>
    </row>
    <row r="3104" spans="2:8" s="207" customFormat="1" ht="15">
      <c r="B3104" s="209" t="s">
        <v>3248</v>
      </c>
      <c r="C3104" s="214">
        <v>350269551.78000003</v>
      </c>
      <c r="F3104" s="208"/>
      <c r="G3104" s="208"/>
      <c r="H3104" s="208"/>
    </row>
    <row r="3105" spans="2:8" s="207" customFormat="1" ht="15">
      <c r="B3105" s="209" t="s">
        <v>3249</v>
      </c>
      <c r="C3105" s="214">
        <v>46462620.360000007</v>
      </c>
      <c r="F3105" s="208"/>
      <c r="G3105" s="208"/>
      <c r="H3105" s="208"/>
    </row>
    <row r="3106" spans="2:8" s="207" customFormat="1" ht="15">
      <c r="B3106" s="209" t="s">
        <v>3250</v>
      </c>
      <c r="C3106" s="214">
        <v>1146729.6499999999</v>
      </c>
      <c r="F3106" s="208"/>
      <c r="G3106" s="208"/>
      <c r="H3106" s="208"/>
    </row>
    <row r="3107" spans="2:8" s="207" customFormat="1" ht="15">
      <c r="B3107" s="209" t="s">
        <v>3251</v>
      </c>
      <c r="C3107" s="214">
        <v>35941384.159999996</v>
      </c>
      <c r="F3107" s="208"/>
      <c r="G3107" s="208"/>
      <c r="H3107" s="208"/>
    </row>
    <row r="3108" spans="2:8" s="207" customFormat="1" ht="15">
      <c r="B3108" s="209" t="s">
        <v>3252</v>
      </c>
      <c r="C3108" s="214">
        <v>298500955.98000002</v>
      </c>
      <c r="F3108" s="208"/>
      <c r="G3108" s="208"/>
      <c r="H3108" s="208"/>
    </row>
    <row r="3109" spans="2:8" s="207" customFormat="1" ht="15">
      <c r="B3109" s="209" t="s">
        <v>3253</v>
      </c>
      <c r="C3109" s="214">
        <v>435571823.50999999</v>
      </c>
      <c r="F3109" s="208"/>
      <c r="G3109" s="208"/>
      <c r="H3109" s="208"/>
    </row>
    <row r="3110" spans="2:8" s="207" customFormat="1" ht="15">
      <c r="B3110" s="209" t="s">
        <v>3254</v>
      </c>
      <c r="C3110" s="214">
        <v>154687111.99000001</v>
      </c>
      <c r="F3110" s="208"/>
      <c r="G3110" s="208"/>
      <c r="H3110" s="208"/>
    </row>
    <row r="3111" spans="2:8" s="207" customFormat="1" ht="15">
      <c r="B3111" s="209" t="s">
        <v>3255</v>
      </c>
      <c r="C3111" s="214">
        <v>171590208.81</v>
      </c>
      <c r="F3111" s="208"/>
      <c r="G3111" s="208"/>
      <c r="H3111" s="208"/>
    </row>
    <row r="3112" spans="2:8" s="207" customFormat="1" ht="15">
      <c r="B3112" s="209" t="s">
        <v>3256</v>
      </c>
      <c r="C3112" s="214">
        <v>127450462</v>
      </c>
      <c r="F3112" s="208"/>
      <c r="G3112" s="208"/>
      <c r="H3112" s="208"/>
    </row>
    <row r="3113" spans="2:8" s="207" customFormat="1" ht="15">
      <c r="B3113" s="209" t="s">
        <v>3257</v>
      </c>
      <c r="C3113" s="214">
        <v>122744466</v>
      </c>
      <c r="F3113" s="208"/>
      <c r="G3113" s="208"/>
      <c r="H3113" s="208"/>
    </row>
    <row r="3114" spans="2:8" s="207" customFormat="1" ht="15">
      <c r="B3114" s="209" t="s">
        <v>3258</v>
      </c>
      <c r="C3114" s="214">
        <v>246317637.61000001</v>
      </c>
      <c r="F3114" s="208"/>
      <c r="G3114" s="208"/>
      <c r="H3114" s="208"/>
    </row>
    <row r="3115" spans="2:8" s="207" customFormat="1" ht="15">
      <c r="B3115" s="209" t="s">
        <v>3259</v>
      </c>
      <c r="C3115" s="214">
        <v>223774862.69</v>
      </c>
      <c r="F3115" s="208"/>
      <c r="G3115" s="208"/>
      <c r="H3115" s="208"/>
    </row>
    <row r="3116" spans="2:8" s="207" customFormat="1" ht="15">
      <c r="B3116" s="209" t="s">
        <v>3260</v>
      </c>
      <c r="C3116" s="214">
        <v>220454539.69999999</v>
      </c>
      <c r="F3116" s="208"/>
      <c r="G3116" s="208"/>
      <c r="H3116" s="208"/>
    </row>
    <row r="3117" spans="2:8" s="207" customFormat="1" ht="15">
      <c r="B3117" s="209" t="s">
        <v>3261</v>
      </c>
      <c r="C3117" s="214">
        <v>68275117.599999994</v>
      </c>
      <c r="F3117" s="208"/>
      <c r="G3117" s="208"/>
      <c r="H3117" s="208"/>
    </row>
    <row r="3118" spans="2:8" s="207" customFormat="1" ht="15">
      <c r="B3118" s="209" t="s">
        <v>3262</v>
      </c>
      <c r="C3118" s="214">
        <v>24803860.100000001</v>
      </c>
      <c r="F3118" s="208"/>
      <c r="G3118" s="208"/>
      <c r="H3118" s="208"/>
    </row>
    <row r="3119" spans="2:8" s="207" customFormat="1" ht="15">
      <c r="B3119" s="209" t="s">
        <v>3263</v>
      </c>
      <c r="C3119" s="214">
        <v>310167165.49999994</v>
      </c>
      <c r="F3119" s="208"/>
      <c r="G3119" s="208"/>
      <c r="H3119" s="208"/>
    </row>
    <row r="3120" spans="2:8" s="207" customFormat="1" ht="15">
      <c r="B3120" s="209" t="s">
        <v>3264</v>
      </c>
      <c r="C3120" s="214">
        <v>262272509.25999999</v>
      </c>
      <c r="F3120" s="208"/>
      <c r="G3120" s="208"/>
      <c r="H3120" s="208"/>
    </row>
    <row r="3121" spans="2:8" s="207" customFormat="1" ht="15">
      <c r="B3121" s="209" t="s">
        <v>3265</v>
      </c>
      <c r="C3121" s="214">
        <v>60680663.020000011</v>
      </c>
      <c r="F3121" s="208"/>
      <c r="G3121" s="208"/>
      <c r="H3121" s="208"/>
    </row>
    <row r="3122" spans="2:8" s="207" customFormat="1" ht="15">
      <c r="B3122" s="209" t="s">
        <v>3266</v>
      </c>
      <c r="C3122" s="214">
        <v>103863924.20000002</v>
      </c>
      <c r="F3122" s="208"/>
      <c r="G3122" s="208"/>
      <c r="H3122" s="208"/>
    </row>
    <row r="3123" spans="2:8" s="207" customFormat="1" ht="15">
      <c r="B3123" s="209" t="s">
        <v>3267</v>
      </c>
      <c r="C3123" s="214">
        <v>30052829.25</v>
      </c>
      <c r="F3123" s="208"/>
      <c r="G3123" s="208"/>
      <c r="H3123" s="208"/>
    </row>
    <row r="3124" spans="2:8" s="207" customFormat="1" ht="15">
      <c r="B3124" s="209" t="s">
        <v>3268</v>
      </c>
      <c r="C3124" s="214">
        <v>6259610.75</v>
      </c>
      <c r="F3124" s="208"/>
      <c r="G3124" s="208"/>
      <c r="H3124" s="208"/>
    </row>
    <row r="3125" spans="2:8" s="207" customFormat="1" ht="15">
      <c r="B3125" s="209" t="s">
        <v>3269</v>
      </c>
      <c r="C3125" s="214">
        <v>13308553.25</v>
      </c>
      <c r="F3125" s="208"/>
      <c r="G3125" s="208"/>
      <c r="H3125" s="208"/>
    </row>
    <row r="3126" spans="2:8" s="207" customFormat="1" ht="15">
      <c r="B3126" s="209" t="s">
        <v>3270</v>
      </c>
      <c r="C3126" s="214">
        <v>152205578.59</v>
      </c>
      <c r="F3126" s="208"/>
      <c r="G3126" s="208"/>
      <c r="H3126" s="208"/>
    </row>
    <row r="3127" spans="2:8" s="207" customFormat="1" ht="15">
      <c r="B3127" s="209" t="s">
        <v>3271</v>
      </c>
      <c r="C3127" s="214">
        <v>12122839.279999999</v>
      </c>
      <c r="F3127" s="208"/>
      <c r="G3127" s="208"/>
      <c r="H3127" s="208"/>
    </row>
    <row r="3128" spans="2:8" s="207" customFormat="1" ht="15">
      <c r="B3128" s="209" t="s">
        <v>3272</v>
      </c>
      <c r="C3128" s="214">
        <v>495995645.58000004</v>
      </c>
      <c r="F3128" s="208"/>
      <c r="G3128" s="208"/>
      <c r="H3128" s="208"/>
    </row>
    <row r="3129" spans="2:8" s="207" customFormat="1" ht="15">
      <c r="B3129" s="209" t="s">
        <v>3273</v>
      </c>
      <c r="C3129" s="214">
        <v>280613444.09000003</v>
      </c>
      <c r="F3129" s="208"/>
      <c r="G3129" s="208"/>
      <c r="H3129" s="208"/>
    </row>
    <row r="3130" spans="2:8" s="207" customFormat="1" ht="15">
      <c r="B3130" s="209" t="s">
        <v>3274</v>
      </c>
      <c r="C3130" s="214">
        <v>695484717.86000001</v>
      </c>
      <c r="F3130" s="208"/>
      <c r="G3130" s="208"/>
      <c r="H3130" s="208"/>
    </row>
    <row r="3131" spans="2:8" s="207" customFormat="1" ht="15">
      <c r="B3131" s="209" t="s">
        <v>3275</v>
      </c>
      <c r="C3131" s="214">
        <v>572199258.99000001</v>
      </c>
      <c r="F3131" s="208"/>
      <c r="G3131" s="208"/>
      <c r="H3131" s="208"/>
    </row>
    <row r="3132" spans="2:8" s="207" customFormat="1" ht="15">
      <c r="B3132" s="209" t="s">
        <v>3276</v>
      </c>
      <c r="C3132" s="214">
        <v>400253465.93999994</v>
      </c>
      <c r="F3132" s="208"/>
      <c r="G3132" s="208"/>
      <c r="H3132" s="208"/>
    </row>
    <row r="3133" spans="2:8" s="207" customFormat="1" ht="15">
      <c r="B3133" s="209" t="s">
        <v>3277</v>
      </c>
      <c r="C3133" s="214">
        <v>80181439.079999998</v>
      </c>
      <c r="F3133" s="208"/>
      <c r="G3133" s="208"/>
      <c r="H3133" s="208"/>
    </row>
    <row r="3134" spans="2:8" s="207" customFormat="1" ht="15">
      <c r="B3134" s="209" t="s">
        <v>3278</v>
      </c>
      <c r="C3134" s="214">
        <v>716106286.11999989</v>
      </c>
      <c r="F3134" s="208"/>
      <c r="G3134" s="208"/>
      <c r="H3134" s="208"/>
    </row>
    <row r="3135" spans="2:8" s="207" customFormat="1" ht="15">
      <c r="B3135" s="209" t="s">
        <v>3279</v>
      </c>
      <c r="C3135" s="214">
        <v>650818655.69999993</v>
      </c>
      <c r="F3135" s="208"/>
      <c r="G3135" s="208"/>
      <c r="H3135" s="208"/>
    </row>
    <row r="3136" spans="2:8" s="207" customFormat="1" ht="15">
      <c r="B3136" s="209" t="s">
        <v>3280</v>
      </c>
      <c r="C3136" s="214">
        <v>739530080.80000007</v>
      </c>
      <c r="F3136" s="208"/>
      <c r="G3136" s="208"/>
      <c r="H3136" s="208"/>
    </row>
    <row r="3137" spans="2:8" s="207" customFormat="1" ht="15">
      <c r="B3137" s="209" t="s">
        <v>3281</v>
      </c>
      <c r="C3137" s="214">
        <v>650388096.79000008</v>
      </c>
      <c r="F3137" s="208"/>
      <c r="G3137" s="208"/>
      <c r="H3137" s="208"/>
    </row>
    <row r="3138" spans="2:8" s="207" customFormat="1" ht="15">
      <c r="B3138" s="209" t="s">
        <v>3282</v>
      </c>
      <c r="C3138" s="214">
        <v>36818480.899999999</v>
      </c>
      <c r="F3138" s="208"/>
      <c r="G3138" s="208"/>
      <c r="H3138" s="208"/>
    </row>
    <row r="3139" spans="2:8" s="207" customFormat="1" ht="15">
      <c r="B3139" s="209" t="s">
        <v>3283</v>
      </c>
      <c r="C3139" s="214">
        <v>194888405.19999999</v>
      </c>
      <c r="F3139" s="208"/>
      <c r="G3139" s="208"/>
      <c r="H3139" s="208"/>
    </row>
    <row r="3140" spans="2:8" s="207" customFormat="1" ht="15">
      <c r="B3140" s="209" t="s">
        <v>3284</v>
      </c>
      <c r="C3140" s="214">
        <v>99783390.999999985</v>
      </c>
      <c r="F3140" s="208"/>
      <c r="G3140" s="208"/>
      <c r="H3140" s="208"/>
    </row>
    <row r="3141" spans="2:8" s="207" customFormat="1" ht="15">
      <c r="B3141" s="209" t="s">
        <v>3285</v>
      </c>
      <c r="C3141" s="214">
        <v>412048053.77999997</v>
      </c>
      <c r="F3141" s="208"/>
      <c r="G3141" s="208"/>
      <c r="H3141" s="208"/>
    </row>
    <row r="3142" spans="2:8" s="207" customFormat="1" ht="15">
      <c r="B3142" s="209" t="s">
        <v>3286</v>
      </c>
      <c r="C3142" s="214">
        <v>165181633.57999998</v>
      </c>
      <c r="F3142" s="208"/>
      <c r="G3142" s="208"/>
      <c r="H3142" s="208"/>
    </row>
    <row r="3143" spans="2:8" s="207" customFormat="1" ht="15">
      <c r="B3143" s="209" t="s">
        <v>3287</v>
      </c>
      <c r="C3143" s="214">
        <v>289928300.94999999</v>
      </c>
      <c r="F3143" s="208"/>
      <c r="G3143" s="208"/>
      <c r="H3143" s="208"/>
    </row>
    <row r="3144" spans="2:8" s="207" customFormat="1" ht="15">
      <c r="B3144" s="209" t="s">
        <v>3288</v>
      </c>
      <c r="C3144" s="214">
        <v>444631841.64999998</v>
      </c>
      <c r="F3144" s="208"/>
      <c r="G3144" s="208"/>
      <c r="H3144" s="208"/>
    </row>
    <row r="3145" spans="2:8" s="207" customFormat="1" ht="15">
      <c r="B3145" s="209" t="s">
        <v>3289</v>
      </c>
      <c r="C3145" s="214">
        <v>736165644.38</v>
      </c>
      <c r="F3145" s="208"/>
      <c r="G3145" s="208"/>
      <c r="H3145" s="208"/>
    </row>
    <row r="3146" spans="2:8" s="207" customFormat="1" ht="15">
      <c r="B3146" s="209" t="s">
        <v>3290</v>
      </c>
      <c r="C3146" s="214">
        <v>868980097.12</v>
      </c>
      <c r="F3146" s="208"/>
      <c r="G3146" s="208"/>
      <c r="H3146" s="208"/>
    </row>
    <row r="3147" spans="2:8" s="207" customFormat="1" ht="15">
      <c r="B3147" s="209" t="s">
        <v>3291</v>
      </c>
      <c r="C3147" s="214">
        <v>570145124.16000009</v>
      </c>
      <c r="F3147" s="208"/>
      <c r="G3147" s="208"/>
      <c r="H3147" s="208"/>
    </row>
    <row r="3148" spans="2:8" s="207" customFormat="1" ht="15">
      <c r="B3148" s="209" t="s">
        <v>3292</v>
      </c>
      <c r="C3148" s="214">
        <v>573360336.51999998</v>
      </c>
      <c r="F3148" s="208"/>
      <c r="G3148" s="208"/>
      <c r="H3148" s="208"/>
    </row>
    <row r="3149" spans="2:8" s="207" customFormat="1" ht="15">
      <c r="B3149" s="209" t="s">
        <v>3293</v>
      </c>
      <c r="C3149" s="214">
        <v>341441419.47999996</v>
      </c>
      <c r="F3149" s="208"/>
      <c r="G3149" s="208"/>
      <c r="H3149" s="208"/>
    </row>
    <row r="3150" spans="2:8" s="207" customFormat="1" ht="15">
      <c r="B3150" s="209" t="s">
        <v>3294</v>
      </c>
      <c r="C3150" s="214">
        <v>326067064.4600001</v>
      </c>
      <c r="F3150" s="208"/>
      <c r="G3150" s="208"/>
      <c r="H3150" s="208"/>
    </row>
    <row r="3151" spans="2:8" s="207" customFormat="1" ht="15">
      <c r="B3151" s="209" t="s">
        <v>3295</v>
      </c>
      <c r="C3151" s="214">
        <v>76363847.810000002</v>
      </c>
      <c r="F3151" s="208"/>
      <c r="G3151" s="208"/>
      <c r="H3151" s="208"/>
    </row>
    <row r="3152" spans="2:8" s="207" customFormat="1" ht="15">
      <c r="B3152" s="209" t="s">
        <v>3296</v>
      </c>
      <c r="C3152" s="214">
        <v>32133314.640000004</v>
      </c>
      <c r="F3152" s="208"/>
      <c r="G3152" s="208"/>
      <c r="H3152" s="208"/>
    </row>
    <row r="3153" spans="2:8" s="207" customFormat="1" ht="15">
      <c r="B3153" s="209" t="s">
        <v>3297</v>
      </c>
      <c r="C3153" s="214">
        <v>163264106.37000006</v>
      </c>
      <c r="F3153" s="208"/>
      <c r="G3153" s="208"/>
      <c r="H3153" s="208"/>
    </row>
    <row r="3154" spans="2:8" s="207" customFormat="1" ht="15">
      <c r="B3154" s="209" t="s">
        <v>3298</v>
      </c>
      <c r="C3154" s="214">
        <v>121990833.81999999</v>
      </c>
      <c r="F3154" s="208"/>
      <c r="G3154" s="208"/>
      <c r="H3154" s="208"/>
    </row>
    <row r="3155" spans="2:8" s="207" customFormat="1" ht="15">
      <c r="B3155" s="209" t="s">
        <v>3299</v>
      </c>
      <c r="C3155" s="214">
        <v>375869751.61000001</v>
      </c>
      <c r="F3155" s="208"/>
      <c r="G3155" s="208"/>
      <c r="H3155" s="208"/>
    </row>
    <row r="3156" spans="2:8" s="207" customFormat="1" ht="15">
      <c r="B3156" s="209" t="s">
        <v>3300</v>
      </c>
      <c r="C3156" s="214">
        <v>212313897.70999998</v>
      </c>
      <c r="F3156" s="208"/>
      <c r="G3156" s="208"/>
      <c r="H3156" s="208"/>
    </row>
    <row r="3157" spans="2:8" s="207" customFormat="1" ht="15">
      <c r="B3157" s="209" t="s">
        <v>3301</v>
      </c>
      <c r="C3157" s="214">
        <v>22069628</v>
      </c>
      <c r="F3157" s="208"/>
      <c r="G3157" s="208"/>
      <c r="H3157" s="208"/>
    </row>
    <row r="3158" spans="2:8" s="207" customFormat="1" ht="15">
      <c r="B3158" s="209" t="s">
        <v>3302</v>
      </c>
      <c r="C3158" s="214">
        <v>105652665</v>
      </c>
      <c r="F3158" s="208"/>
      <c r="G3158" s="208"/>
      <c r="H3158" s="208"/>
    </row>
    <row r="3159" spans="2:8" s="207" customFormat="1" ht="15">
      <c r="B3159" s="209" t="s">
        <v>3303</v>
      </c>
      <c r="C3159" s="214">
        <v>527149278.79999995</v>
      </c>
      <c r="F3159" s="208"/>
      <c r="G3159" s="208"/>
      <c r="H3159" s="208"/>
    </row>
    <row r="3160" spans="2:8" s="207" customFormat="1" ht="15">
      <c r="B3160" s="209" t="s">
        <v>3304</v>
      </c>
      <c r="C3160" s="214">
        <v>214887611.19999999</v>
      </c>
      <c r="F3160" s="208"/>
      <c r="G3160" s="208"/>
      <c r="H3160" s="208"/>
    </row>
    <row r="3161" spans="2:8" s="207" customFormat="1" ht="15">
      <c r="B3161" s="209" t="s">
        <v>3305</v>
      </c>
      <c r="C3161" s="214">
        <v>5695837.2999999998</v>
      </c>
      <c r="F3161" s="208"/>
      <c r="G3161" s="208"/>
      <c r="H3161" s="208"/>
    </row>
    <row r="3162" spans="2:8" s="207" customFormat="1" ht="15">
      <c r="B3162" s="209" t="s">
        <v>3306</v>
      </c>
      <c r="C3162" s="214">
        <v>6926735.2500000009</v>
      </c>
      <c r="F3162" s="208"/>
      <c r="G3162" s="208"/>
      <c r="H3162" s="208"/>
    </row>
    <row r="3163" spans="2:8" s="207" customFormat="1" ht="15">
      <c r="B3163" s="209" t="s">
        <v>3307</v>
      </c>
      <c r="C3163" s="214">
        <v>229608114.42000002</v>
      </c>
      <c r="F3163" s="208"/>
      <c r="G3163" s="208"/>
      <c r="H3163" s="208"/>
    </row>
    <row r="3164" spans="2:8" s="207" customFormat="1" ht="15">
      <c r="B3164" s="209" t="s">
        <v>3308</v>
      </c>
      <c r="C3164" s="214">
        <v>24723973.149999999</v>
      </c>
      <c r="F3164" s="208"/>
      <c r="G3164" s="208"/>
      <c r="H3164" s="208"/>
    </row>
    <row r="3165" spans="2:8" s="207" customFormat="1" ht="15">
      <c r="B3165" s="209" t="s">
        <v>3309</v>
      </c>
      <c r="C3165" s="214">
        <v>128656026.16999999</v>
      </c>
      <c r="F3165" s="208"/>
      <c r="G3165" s="208"/>
      <c r="H3165" s="208"/>
    </row>
    <row r="3166" spans="2:8" s="207" customFormat="1" ht="15">
      <c r="B3166" s="209" t="s">
        <v>3310</v>
      </c>
      <c r="C3166" s="214">
        <v>95150129.5</v>
      </c>
      <c r="F3166" s="208"/>
      <c r="G3166" s="208"/>
      <c r="H3166" s="208"/>
    </row>
    <row r="3167" spans="2:8" s="207" customFormat="1" ht="15">
      <c r="B3167" s="209" t="s">
        <v>3311</v>
      </c>
      <c r="C3167" s="214">
        <v>301437938.53999996</v>
      </c>
      <c r="F3167" s="208"/>
      <c r="G3167" s="208"/>
      <c r="H3167" s="208"/>
    </row>
    <row r="3168" spans="2:8" s="207" customFormat="1" ht="15">
      <c r="B3168" s="209" t="s">
        <v>3312</v>
      </c>
      <c r="C3168" s="214">
        <v>395216414.96000004</v>
      </c>
      <c r="F3168" s="208"/>
      <c r="G3168" s="208"/>
      <c r="H3168" s="208"/>
    </row>
    <row r="3169" spans="2:8" s="207" customFormat="1" ht="15">
      <c r="B3169" s="209" t="s">
        <v>3313</v>
      </c>
      <c r="C3169" s="214">
        <v>144179819.31999999</v>
      </c>
      <c r="F3169" s="208"/>
      <c r="G3169" s="208"/>
      <c r="H3169" s="208"/>
    </row>
    <row r="3170" spans="2:8" s="207" customFormat="1" ht="15">
      <c r="B3170" s="209" t="s">
        <v>3314</v>
      </c>
      <c r="C3170" s="214">
        <v>1527689.23</v>
      </c>
      <c r="F3170" s="208"/>
      <c r="G3170" s="208"/>
      <c r="H3170" s="208"/>
    </row>
    <row r="3171" spans="2:8" s="207" customFormat="1" ht="15">
      <c r="B3171" s="209" t="s">
        <v>3315</v>
      </c>
      <c r="C3171" s="214">
        <v>232725461.75999999</v>
      </c>
      <c r="F3171" s="208"/>
      <c r="G3171" s="208"/>
      <c r="H3171" s="208"/>
    </row>
    <row r="3172" spans="2:8" s="207" customFormat="1" ht="15">
      <c r="B3172" s="209" t="s">
        <v>3316</v>
      </c>
      <c r="C3172" s="214">
        <v>2147089.52</v>
      </c>
      <c r="F3172" s="208"/>
      <c r="G3172" s="208"/>
      <c r="H3172" s="208"/>
    </row>
    <row r="3173" spans="2:8" s="207" customFormat="1" ht="15">
      <c r="B3173" s="209" t="s">
        <v>3317</v>
      </c>
      <c r="C3173" s="214">
        <v>454325885.63999999</v>
      </c>
      <c r="F3173" s="208"/>
      <c r="G3173" s="208"/>
      <c r="H3173" s="208"/>
    </row>
    <row r="3174" spans="2:8" s="207" customFormat="1" ht="15">
      <c r="B3174" s="209" t="s">
        <v>3318</v>
      </c>
      <c r="C3174" s="214">
        <v>678467625.13999999</v>
      </c>
      <c r="F3174" s="208"/>
      <c r="G3174" s="208"/>
      <c r="H3174" s="208"/>
    </row>
    <row r="3175" spans="2:8" s="207" customFormat="1" ht="15">
      <c r="B3175" s="209" t="s">
        <v>3319</v>
      </c>
      <c r="C3175" s="214">
        <v>503851075.06</v>
      </c>
      <c r="F3175" s="208"/>
      <c r="G3175" s="208"/>
      <c r="H3175" s="208"/>
    </row>
    <row r="3176" spans="2:8" s="207" customFormat="1" ht="15">
      <c r="B3176" s="209" t="s">
        <v>3320</v>
      </c>
      <c r="C3176" s="214">
        <v>645481410.47000003</v>
      </c>
      <c r="F3176" s="208"/>
      <c r="G3176" s="208"/>
      <c r="H3176" s="208"/>
    </row>
    <row r="3177" spans="2:8" s="207" customFormat="1" ht="15">
      <c r="B3177" s="209" t="s">
        <v>3321</v>
      </c>
      <c r="C3177" s="214">
        <v>190890664.59999999</v>
      </c>
      <c r="F3177" s="208"/>
      <c r="G3177" s="208"/>
      <c r="H3177" s="208"/>
    </row>
    <row r="3178" spans="2:8" s="207" customFormat="1" ht="15">
      <c r="B3178" s="209" t="s">
        <v>3322</v>
      </c>
      <c r="C3178" s="214">
        <v>202153262.40000001</v>
      </c>
      <c r="F3178" s="208"/>
      <c r="G3178" s="208"/>
      <c r="H3178" s="208"/>
    </row>
    <row r="3179" spans="2:8" s="207" customFormat="1" ht="15">
      <c r="B3179" s="209" t="s">
        <v>3323</v>
      </c>
      <c r="C3179" s="214">
        <v>325515872.39999998</v>
      </c>
      <c r="F3179" s="208"/>
      <c r="G3179" s="208"/>
      <c r="H3179" s="208"/>
    </row>
    <row r="3180" spans="2:8" s="207" customFormat="1" ht="15">
      <c r="B3180" s="209" t="s">
        <v>3324</v>
      </c>
      <c r="C3180" s="214">
        <v>52885269.399999999</v>
      </c>
      <c r="F3180" s="208"/>
      <c r="G3180" s="208"/>
      <c r="H3180" s="208"/>
    </row>
    <row r="3181" spans="2:8" s="207" customFormat="1" ht="15">
      <c r="B3181" s="209" t="s">
        <v>3325</v>
      </c>
      <c r="C3181" s="214">
        <v>323297824.13999999</v>
      </c>
      <c r="F3181" s="208"/>
      <c r="G3181" s="208"/>
      <c r="H3181" s="208"/>
    </row>
    <row r="3182" spans="2:8" s="207" customFormat="1" ht="15">
      <c r="B3182" s="209" t="s">
        <v>3326</v>
      </c>
      <c r="C3182" s="214">
        <v>439767618.0999999</v>
      </c>
      <c r="F3182" s="208"/>
      <c r="G3182" s="208"/>
      <c r="H3182" s="208"/>
    </row>
    <row r="3183" spans="2:8" s="207" customFormat="1" ht="15">
      <c r="B3183" s="209" t="s">
        <v>3327</v>
      </c>
      <c r="C3183" s="214">
        <v>97947639.290000007</v>
      </c>
      <c r="F3183" s="208"/>
      <c r="G3183" s="208"/>
      <c r="H3183" s="208"/>
    </row>
    <row r="3184" spans="2:8" s="207" customFormat="1" ht="15">
      <c r="B3184" s="209" t="s">
        <v>3328</v>
      </c>
      <c r="C3184" s="214">
        <v>115337854.39999999</v>
      </c>
      <c r="F3184" s="208"/>
      <c r="G3184" s="208"/>
      <c r="H3184" s="208"/>
    </row>
    <row r="3185" spans="2:8" s="207" customFormat="1" ht="15">
      <c r="B3185" s="209" t="s">
        <v>3329</v>
      </c>
      <c r="C3185" s="214">
        <v>324886738.38999999</v>
      </c>
      <c r="F3185" s="208"/>
      <c r="G3185" s="208"/>
      <c r="H3185" s="208"/>
    </row>
    <row r="3186" spans="2:8" s="207" customFormat="1" ht="15">
      <c r="B3186" s="209" t="s">
        <v>3330</v>
      </c>
      <c r="C3186" s="214">
        <v>7922016.5600000005</v>
      </c>
      <c r="F3186" s="208"/>
      <c r="G3186" s="208"/>
      <c r="H3186" s="208"/>
    </row>
    <row r="3187" spans="2:8" s="207" customFormat="1" ht="15">
      <c r="B3187" s="209" t="s">
        <v>3331</v>
      </c>
      <c r="C3187" s="214">
        <v>658839010.62999988</v>
      </c>
      <c r="F3187" s="208"/>
      <c r="G3187" s="208"/>
      <c r="H3187" s="208"/>
    </row>
    <row r="3188" spans="2:8" s="207" customFormat="1" ht="15">
      <c r="B3188" s="209" t="s">
        <v>3332</v>
      </c>
      <c r="C3188" s="214">
        <v>748847032.27000022</v>
      </c>
      <c r="F3188" s="208"/>
      <c r="G3188" s="208"/>
      <c r="H3188" s="208"/>
    </row>
    <row r="3189" spans="2:8" s="207" customFormat="1" ht="15">
      <c r="B3189" s="209" t="s">
        <v>3333</v>
      </c>
      <c r="C3189" s="214">
        <v>140430192.80000001</v>
      </c>
      <c r="F3189" s="208"/>
      <c r="G3189" s="208"/>
      <c r="H3189" s="208"/>
    </row>
    <row r="3190" spans="2:8" s="207" customFormat="1" ht="15">
      <c r="B3190" s="209" t="s">
        <v>3334</v>
      </c>
      <c r="C3190" s="214">
        <v>87787011.600000009</v>
      </c>
      <c r="F3190" s="208"/>
      <c r="G3190" s="208"/>
      <c r="H3190" s="208"/>
    </row>
    <row r="3191" spans="2:8" s="207" customFormat="1" ht="15">
      <c r="B3191" s="209" t="s">
        <v>3335</v>
      </c>
      <c r="C3191" s="214">
        <v>232986355.25</v>
      </c>
      <c r="F3191" s="208"/>
      <c r="G3191" s="208"/>
      <c r="H3191" s="208"/>
    </row>
    <row r="3192" spans="2:8" s="207" customFormat="1" ht="15">
      <c r="B3192" s="209" t="s">
        <v>3336</v>
      </c>
      <c r="C3192" s="214">
        <v>60721634.049999997</v>
      </c>
      <c r="F3192" s="208"/>
      <c r="G3192" s="208"/>
      <c r="H3192" s="208"/>
    </row>
    <row r="3193" spans="2:8" s="207" customFormat="1" ht="15">
      <c r="B3193" s="209" t="s">
        <v>3337</v>
      </c>
      <c r="C3193" s="214">
        <v>150941872.31999999</v>
      </c>
      <c r="F3193" s="208"/>
      <c r="G3193" s="208"/>
      <c r="H3193" s="208"/>
    </row>
    <row r="3194" spans="2:8" s="207" customFormat="1" ht="15">
      <c r="B3194" s="209" t="s">
        <v>3338</v>
      </c>
      <c r="C3194" s="214">
        <v>102258084</v>
      </c>
      <c r="F3194" s="208"/>
      <c r="G3194" s="208"/>
      <c r="H3194" s="208"/>
    </row>
    <row r="3195" spans="2:8" s="207" customFormat="1" ht="15">
      <c r="B3195" s="209" t="s">
        <v>3339</v>
      </c>
      <c r="C3195" s="214">
        <v>763182971.25</v>
      </c>
      <c r="F3195" s="208"/>
      <c r="G3195" s="208"/>
      <c r="H3195" s="208"/>
    </row>
    <row r="3196" spans="2:8" s="207" customFormat="1" ht="15">
      <c r="B3196" s="209" t="s">
        <v>3340</v>
      </c>
      <c r="C3196" s="214">
        <v>736243291.5</v>
      </c>
      <c r="F3196" s="208"/>
      <c r="G3196" s="208"/>
      <c r="H3196" s="208"/>
    </row>
    <row r="3197" spans="2:8" s="207" customFormat="1" ht="15">
      <c r="B3197" s="209" t="s">
        <v>3341</v>
      </c>
      <c r="C3197" s="214">
        <v>204281743.40000001</v>
      </c>
      <c r="F3197" s="208"/>
      <c r="G3197" s="208"/>
      <c r="H3197" s="208"/>
    </row>
    <row r="3198" spans="2:8" s="207" customFormat="1" ht="15">
      <c r="B3198" s="209" t="s">
        <v>3342</v>
      </c>
      <c r="C3198" s="214">
        <v>23912645.830000002</v>
      </c>
      <c r="F3198" s="208"/>
      <c r="G3198" s="208"/>
      <c r="H3198" s="208"/>
    </row>
    <row r="3199" spans="2:8" s="207" customFormat="1" ht="15">
      <c r="B3199" s="209" t="s">
        <v>3343</v>
      </c>
      <c r="C3199" s="214">
        <v>33959434.599999994</v>
      </c>
      <c r="F3199" s="208"/>
      <c r="G3199" s="208"/>
      <c r="H3199" s="208"/>
    </row>
    <row r="3200" spans="2:8" s="207" customFormat="1" ht="15">
      <c r="B3200" s="209" t="s">
        <v>3344</v>
      </c>
      <c r="C3200" s="214">
        <v>121273541.59999999</v>
      </c>
      <c r="F3200" s="208"/>
      <c r="G3200" s="208"/>
      <c r="H3200" s="208"/>
    </row>
    <row r="3201" spans="2:8" s="207" customFormat="1" ht="15">
      <c r="B3201" s="209" t="s">
        <v>3345</v>
      </c>
      <c r="C3201" s="214">
        <v>243087021.17000002</v>
      </c>
      <c r="F3201" s="208"/>
      <c r="G3201" s="208"/>
      <c r="H3201" s="208"/>
    </row>
    <row r="3202" spans="2:8" s="207" customFormat="1" ht="15">
      <c r="B3202" s="209" t="s">
        <v>3346</v>
      </c>
      <c r="C3202" s="214">
        <v>89151160.280000001</v>
      </c>
      <c r="F3202" s="208"/>
      <c r="G3202" s="208"/>
      <c r="H3202" s="208"/>
    </row>
    <row r="3203" spans="2:8" s="207" customFormat="1" ht="15">
      <c r="B3203" s="209" t="s">
        <v>3347</v>
      </c>
      <c r="C3203" s="214">
        <v>75080781.120000005</v>
      </c>
      <c r="F3203" s="208"/>
      <c r="G3203" s="208"/>
      <c r="H3203" s="208"/>
    </row>
    <row r="3204" spans="2:8" s="207" customFormat="1" ht="15">
      <c r="B3204" s="209" t="s">
        <v>3348</v>
      </c>
      <c r="C3204" s="214">
        <v>119875990.19999999</v>
      </c>
      <c r="F3204" s="208"/>
      <c r="G3204" s="208"/>
      <c r="H3204" s="208"/>
    </row>
    <row r="3205" spans="2:8" s="207" customFormat="1" ht="15">
      <c r="B3205" s="209" t="s">
        <v>3349</v>
      </c>
      <c r="C3205" s="214">
        <v>210885645.60000002</v>
      </c>
      <c r="F3205" s="208"/>
      <c r="G3205" s="208"/>
      <c r="H3205" s="208"/>
    </row>
    <row r="3206" spans="2:8" s="207" customFormat="1" ht="15">
      <c r="B3206" s="209" t="s">
        <v>3350</v>
      </c>
      <c r="C3206" s="214">
        <v>108851411</v>
      </c>
      <c r="F3206" s="208"/>
      <c r="G3206" s="208"/>
      <c r="H3206" s="208"/>
    </row>
    <row r="3207" spans="2:8" s="207" customFormat="1" ht="15">
      <c r="B3207" s="209" t="s">
        <v>3351</v>
      </c>
      <c r="C3207" s="214">
        <v>305075079.56999999</v>
      </c>
      <c r="F3207" s="208"/>
      <c r="G3207" s="208"/>
      <c r="H3207" s="208"/>
    </row>
    <row r="3208" spans="2:8" s="207" customFormat="1" ht="15">
      <c r="B3208" s="209" t="s">
        <v>3352</v>
      </c>
      <c r="C3208" s="214">
        <v>196015393.04000002</v>
      </c>
      <c r="F3208" s="208"/>
      <c r="G3208" s="208"/>
      <c r="H3208" s="208"/>
    </row>
    <row r="3209" spans="2:8" s="207" customFormat="1" ht="15">
      <c r="B3209" s="209" t="s">
        <v>3353</v>
      </c>
      <c r="C3209" s="214">
        <v>27266473.140000001</v>
      </c>
      <c r="F3209" s="208"/>
      <c r="G3209" s="208"/>
      <c r="H3209" s="208"/>
    </row>
    <row r="3210" spans="2:8" s="207" customFormat="1" ht="15">
      <c r="B3210" s="209" t="s">
        <v>3354</v>
      </c>
      <c r="C3210" s="214">
        <v>1037837.73</v>
      </c>
      <c r="F3210" s="208"/>
      <c r="G3210" s="208"/>
      <c r="H3210" s="208"/>
    </row>
    <row r="3211" spans="2:8" s="207" customFormat="1" ht="15">
      <c r="B3211" s="209" t="s">
        <v>3355</v>
      </c>
      <c r="C3211" s="214">
        <v>301757168.37</v>
      </c>
      <c r="F3211" s="208"/>
      <c r="G3211" s="208"/>
      <c r="H3211" s="208"/>
    </row>
    <row r="3212" spans="2:8" s="207" customFormat="1" ht="15">
      <c r="B3212" s="209" t="s">
        <v>3356</v>
      </c>
      <c r="C3212" s="214">
        <v>487368481.08999997</v>
      </c>
      <c r="F3212" s="208"/>
      <c r="G3212" s="208"/>
      <c r="H3212" s="208"/>
    </row>
    <row r="3213" spans="2:8" s="207" customFormat="1" ht="15">
      <c r="B3213" s="209" t="s">
        <v>3357</v>
      </c>
      <c r="C3213" s="214">
        <v>9000937.5099999998</v>
      </c>
      <c r="F3213" s="208"/>
      <c r="G3213" s="208"/>
      <c r="H3213" s="208"/>
    </row>
    <row r="3214" spans="2:8" s="207" customFormat="1" ht="15">
      <c r="B3214" s="209" t="s">
        <v>3358</v>
      </c>
      <c r="C3214" s="214">
        <v>252506063.06999999</v>
      </c>
      <c r="F3214" s="208"/>
      <c r="G3214" s="208"/>
      <c r="H3214" s="208"/>
    </row>
    <row r="3215" spans="2:8" s="207" customFormat="1" ht="15">
      <c r="B3215" s="209" t="s">
        <v>3359</v>
      </c>
      <c r="C3215" s="214">
        <v>219038931.31</v>
      </c>
      <c r="F3215" s="208"/>
      <c r="G3215" s="208"/>
      <c r="H3215" s="208"/>
    </row>
    <row r="3216" spans="2:8" s="207" customFormat="1" ht="15">
      <c r="B3216" s="209" t="s">
        <v>3360</v>
      </c>
      <c r="C3216" s="214">
        <v>311252438.10000002</v>
      </c>
      <c r="F3216" s="208"/>
      <c r="G3216" s="208"/>
      <c r="H3216" s="208"/>
    </row>
    <row r="3217" spans="2:8" s="207" customFormat="1" ht="15">
      <c r="B3217" s="209" t="s">
        <v>3361</v>
      </c>
      <c r="C3217" s="214">
        <v>196945376.5</v>
      </c>
      <c r="F3217" s="208"/>
      <c r="G3217" s="208"/>
      <c r="H3217" s="208"/>
    </row>
    <row r="3218" spans="2:8" s="207" customFormat="1" ht="15">
      <c r="B3218" s="209" t="s">
        <v>3362</v>
      </c>
      <c r="C3218" s="214">
        <v>228159282.40000001</v>
      </c>
      <c r="F3218" s="208"/>
      <c r="G3218" s="208"/>
      <c r="H3218" s="208"/>
    </row>
    <row r="3219" spans="2:8" s="207" customFormat="1" ht="15">
      <c r="B3219" s="209" t="s">
        <v>3363</v>
      </c>
      <c r="C3219" s="214">
        <v>12877105</v>
      </c>
      <c r="F3219" s="208"/>
      <c r="G3219" s="208"/>
      <c r="H3219" s="208"/>
    </row>
    <row r="3220" spans="2:8" s="207" customFormat="1" ht="15">
      <c r="B3220" s="209" t="s">
        <v>3364</v>
      </c>
      <c r="C3220" s="214">
        <v>146920285.54000002</v>
      </c>
      <c r="F3220" s="208"/>
      <c r="G3220" s="208"/>
      <c r="H3220" s="208"/>
    </row>
    <row r="3221" spans="2:8" s="207" customFormat="1" ht="15">
      <c r="B3221" s="209" t="s">
        <v>3365</v>
      </c>
      <c r="C3221" s="214">
        <v>99890174.120000005</v>
      </c>
      <c r="F3221" s="208"/>
      <c r="G3221" s="208"/>
      <c r="H3221" s="208"/>
    </row>
    <row r="3222" spans="2:8" s="207" customFormat="1" ht="15">
      <c r="B3222" s="209" t="s">
        <v>3366</v>
      </c>
      <c r="C3222" s="214">
        <v>1758447.32</v>
      </c>
      <c r="F3222" s="208"/>
      <c r="G3222" s="208"/>
      <c r="H3222" s="208"/>
    </row>
    <row r="3223" spans="2:8" s="207" customFormat="1" ht="15">
      <c r="B3223" s="209" t="s">
        <v>3367</v>
      </c>
      <c r="C3223" s="214">
        <v>18010590.190000001</v>
      </c>
      <c r="F3223" s="208"/>
      <c r="G3223" s="208"/>
      <c r="H3223" s="208"/>
    </row>
    <row r="3224" spans="2:8" s="207" customFormat="1" ht="15">
      <c r="B3224" s="209" t="s">
        <v>3368</v>
      </c>
      <c r="C3224" s="214">
        <v>239035430.79999998</v>
      </c>
      <c r="F3224" s="208"/>
      <c r="G3224" s="208"/>
      <c r="H3224" s="208"/>
    </row>
    <row r="3225" spans="2:8" s="207" customFormat="1" ht="15">
      <c r="B3225" s="209" t="s">
        <v>3369</v>
      </c>
      <c r="C3225" s="214">
        <v>387454286.09999996</v>
      </c>
      <c r="F3225" s="208"/>
      <c r="G3225" s="208"/>
      <c r="H3225" s="208"/>
    </row>
    <row r="3226" spans="2:8" s="207" customFormat="1" ht="15">
      <c r="B3226" s="209" t="s">
        <v>3370</v>
      </c>
      <c r="C3226" s="214">
        <v>236943916.79999998</v>
      </c>
      <c r="F3226" s="208"/>
      <c r="G3226" s="208"/>
      <c r="H3226" s="208"/>
    </row>
    <row r="3227" spans="2:8" s="207" customFormat="1" ht="15">
      <c r="B3227" s="209" t="s">
        <v>3371</v>
      </c>
      <c r="C3227" s="214">
        <v>647693017.21000004</v>
      </c>
      <c r="F3227" s="208"/>
      <c r="G3227" s="208"/>
      <c r="H3227" s="208"/>
    </row>
    <row r="3228" spans="2:8" s="207" customFormat="1" ht="15">
      <c r="B3228" s="209" t="s">
        <v>3372</v>
      </c>
      <c r="C3228" s="214">
        <v>632916791.55000007</v>
      </c>
      <c r="F3228" s="208"/>
      <c r="G3228" s="208"/>
      <c r="H3228" s="208"/>
    </row>
    <row r="3229" spans="2:8" s="207" customFormat="1" ht="15">
      <c r="B3229" s="209" t="s">
        <v>3373</v>
      </c>
      <c r="C3229" s="214">
        <v>78853567.799999997</v>
      </c>
      <c r="F3229" s="208"/>
      <c r="G3229" s="208"/>
      <c r="H3229" s="208"/>
    </row>
    <row r="3230" spans="2:8" s="207" customFormat="1" ht="15">
      <c r="B3230" s="209" t="s">
        <v>3374</v>
      </c>
      <c r="C3230" s="214">
        <v>600821119.07999992</v>
      </c>
      <c r="F3230" s="208"/>
      <c r="G3230" s="208"/>
      <c r="H3230" s="208"/>
    </row>
    <row r="3231" spans="2:8" s="207" customFormat="1" ht="15">
      <c r="B3231" s="209" t="s">
        <v>3375</v>
      </c>
      <c r="C3231" s="214">
        <v>668234225.57999992</v>
      </c>
      <c r="F3231" s="208"/>
      <c r="G3231" s="208"/>
      <c r="H3231" s="208"/>
    </row>
    <row r="3232" spans="2:8" s="207" customFormat="1" ht="15">
      <c r="B3232" s="209" t="s">
        <v>3376</v>
      </c>
      <c r="C3232" s="214">
        <v>129967943.39</v>
      </c>
      <c r="F3232" s="208"/>
      <c r="G3232" s="208"/>
      <c r="H3232" s="208"/>
    </row>
    <row r="3233" spans="2:8" s="207" customFormat="1" ht="15">
      <c r="B3233" s="209" t="s">
        <v>3377</v>
      </c>
      <c r="C3233" s="214">
        <v>37079034.030000001</v>
      </c>
      <c r="F3233" s="208"/>
      <c r="G3233" s="208"/>
      <c r="H3233" s="208"/>
    </row>
    <row r="3234" spans="2:8" s="207" customFormat="1" ht="15">
      <c r="B3234" s="209" t="s">
        <v>3378</v>
      </c>
      <c r="C3234" s="214">
        <v>801433981.19999993</v>
      </c>
      <c r="F3234" s="208"/>
      <c r="G3234" s="208"/>
      <c r="H3234" s="208"/>
    </row>
    <row r="3235" spans="2:8" s="207" customFormat="1" ht="15">
      <c r="B3235" s="209" t="s">
        <v>3379</v>
      </c>
      <c r="C3235" s="214">
        <v>730416480.89999998</v>
      </c>
      <c r="F3235" s="208"/>
      <c r="G3235" s="208"/>
      <c r="H3235" s="208"/>
    </row>
    <row r="3236" spans="2:8" s="207" customFormat="1" ht="15">
      <c r="B3236" s="209" t="s">
        <v>3380</v>
      </c>
      <c r="C3236" s="214">
        <v>147132711.19999999</v>
      </c>
      <c r="F3236" s="208"/>
      <c r="G3236" s="208"/>
      <c r="H3236" s="208"/>
    </row>
    <row r="3237" spans="2:8" s="207" customFormat="1" ht="15">
      <c r="B3237" s="209" t="s">
        <v>3381</v>
      </c>
      <c r="C3237" s="214">
        <v>257424382.90000001</v>
      </c>
      <c r="F3237" s="208"/>
      <c r="G3237" s="208"/>
      <c r="H3237" s="208"/>
    </row>
    <row r="3238" spans="2:8" s="207" customFormat="1" ht="15">
      <c r="B3238" s="209" t="s">
        <v>3382</v>
      </c>
      <c r="C3238" s="214">
        <v>492692643.39999998</v>
      </c>
      <c r="F3238" s="208"/>
      <c r="G3238" s="208"/>
      <c r="H3238" s="208"/>
    </row>
    <row r="3239" spans="2:8" s="207" customFormat="1" ht="15">
      <c r="B3239" s="209" t="s">
        <v>3383</v>
      </c>
      <c r="C3239" s="214">
        <v>537242469.74000001</v>
      </c>
      <c r="F3239" s="208"/>
      <c r="G3239" s="208"/>
      <c r="H3239" s="208"/>
    </row>
    <row r="3240" spans="2:8" s="207" customFormat="1" ht="15">
      <c r="B3240" s="209" t="s">
        <v>3384</v>
      </c>
      <c r="C3240" s="214">
        <v>187090269.17000002</v>
      </c>
      <c r="F3240" s="208"/>
      <c r="G3240" s="208"/>
      <c r="H3240" s="208"/>
    </row>
    <row r="3241" spans="2:8" s="207" customFormat="1" ht="15">
      <c r="B3241" s="209" t="s">
        <v>3385</v>
      </c>
      <c r="C3241" s="214">
        <v>38590003.609999999</v>
      </c>
      <c r="F3241" s="208"/>
      <c r="G3241" s="208"/>
      <c r="H3241" s="208"/>
    </row>
    <row r="3242" spans="2:8" s="207" customFormat="1" ht="15">
      <c r="B3242" s="209" t="s">
        <v>3386</v>
      </c>
      <c r="C3242" s="214">
        <v>57314340.99000001</v>
      </c>
      <c r="F3242" s="208"/>
      <c r="G3242" s="208"/>
      <c r="H3242" s="208"/>
    </row>
    <row r="3243" spans="2:8" s="207" customFormat="1" ht="15">
      <c r="B3243" s="209" t="s">
        <v>3387</v>
      </c>
      <c r="C3243" s="214">
        <v>57414385.649999991</v>
      </c>
      <c r="F3243" s="208"/>
      <c r="G3243" s="208"/>
      <c r="H3243" s="208"/>
    </row>
    <row r="3244" spans="2:8" s="207" customFormat="1" ht="15">
      <c r="B3244" s="209" t="s">
        <v>3388</v>
      </c>
      <c r="C3244" s="214">
        <v>106802491.5</v>
      </c>
      <c r="F3244" s="208"/>
      <c r="G3244" s="208"/>
      <c r="H3244" s="208"/>
    </row>
    <row r="3245" spans="2:8" s="207" customFormat="1" ht="15">
      <c r="B3245" s="209" t="s">
        <v>3389</v>
      </c>
      <c r="C3245" s="214">
        <v>44622222.75</v>
      </c>
      <c r="F3245" s="208"/>
      <c r="G3245" s="208"/>
      <c r="H3245" s="208"/>
    </row>
    <row r="3246" spans="2:8" s="207" customFormat="1" ht="15">
      <c r="B3246" s="209" t="s">
        <v>3390</v>
      </c>
      <c r="C3246" s="214">
        <v>399603136.56000006</v>
      </c>
      <c r="F3246" s="208"/>
      <c r="G3246" s="208"/>
      <c r="H3246" s="208"/>
    </row>
    <row r="3247" spans="2:8" s="207" customFormat="1" ht="15">
      <c r="B3247" s="209" t="s">
        <v>3391</v>
      </c>
      <c r="C3247" s="214">
        <v>272507717.12</v>
      </c>
      <c r="F3247" s="208"/>
      <c r="G3247" s="208"/>
      <c r="H3247" s="208"/>
    </row>
    <row r="3248" spans="2:8" s="207" customFormat="1" ht="15">
      <c r="B3248" s="209" t="s">
        <v>3392</v>
      </c>
      <c r="C3248" s="214">
        <v>326612040.90000004</v>
      </c>
      <c r="F3248" s="208"/>
      <c r="G3248" s="208"/>
      <c r="H3248" s="208"/>
    </row>
    <row r="3249" spans="2:8" s="207" customFormat="1" ht="15">
      <c r="B3249" s="209" t="s">
        <v>3393</v>
      </c>
      <c r="C3249" s="214">
        <v>358314673.70999998</v>
      </c>
      <c r="F3249" s="208"/>
      <c r="G3249" s="208"/>
      <c r="H3249" s="208"/>
    </row>
    <row r="3250" spans="2:8" s="207" customFormat="1" ht="15">
      <c r="B3250" s="209" t="s">
        <v>3394</v>
      </c>
      <c r="C3250" s="214">
        <v>225686315</v>
      </c>
      <c r="F3250" s="208"/>
      <c r="G3250" s="208"/>
      <c r="H3250" s="208"/>
    </row>
    <row r="3251" spans="2:8" s="207" customFormat="1" ht="15">
      <c r="B3251" s="209" t="s">
        <v>3395</v>
      </c>
      <c r="C3251" s="214">
        <v>318944648</v>
      </c>
      <c r="F3251" s="208"/>
      <c r="G3251" s="208"/>
      <c r="H3251" s="208"/>
    </row>
    <row r="3252" spans="2:8" s="207" customFormat="1" ht="15">
      <c r="B3252" s="209" t="s">
        <v>3396</v>
      </c>
      <c r="C3252" s="214">
        <v>409344687.18000007</v>
      </c>
      <c r="F3252" s="208"/>
      <c r="G3252" s="208"/>
      <c r="H3252" s="208"/>
    </row>
    <row r="3253" spans="2:8" s="207" customFormat="1" ht="15">
      <c r="B3253" s="209" t="s">
        <v>3397</v>
      </c>
      <c r="C3253" s="214">
        <v>485707410.19</v>
      </c>
      <c r="F3253" s="208"/>
      <c r="G3253" s="208"/>
      <c r="H3253" s="208"/>
    </row>
    <row r="3254" spans="2:8" s="207" customFormat="1" ht="15">
      <c r="B3254" s="209" t="s">
        <v>3398</v>
      </c>
      <c r="C3254" s="214">
        <v>3570969</v>
      </c>
      <c r="F3254" s="208"/>
      <c r="G3254" s="208"/>
      <c r="H3254" s="208"/>
    </row>
    <row r="3255" spans="2:8" s="207" customFormat="1" ht="15">
      <c r="B3255" s="209" t="s">
        <v>3399</v>
      </c>
      <c r="C3255" s="214">
        <v>667910110.8499999</v>
      </c>
      <c r="F3255" s="208"/>
      <c r="G3255" s="208"/>
      <c r="H3255" s="208"/>
    </row>
    <row r="3256" spans="2:8" s="207" customFormat="1" ht="15">
      <c r="B3256" s="209" t="s">
        <v>3400</v>
      </c>
      <c r="C3256" s="214">
        <v>705774947.54000008</v>
      </c>
      <c r="F3256" s="208"/>
      <c r="G3256" s="208"/>
      <c r="H3256" s="208"/>
    </row>
    <row r="3257" spans="2:8" s="207" customFormat="1" ht="15">
      <c r="B3257" s="209" t="s">
        <v>3401</v>
      </c>
      <c r="C3257" s="214">
        <v>282775337.50999999</v>
      </c>
      <c r="F3257" s="208"/>
      <c r="G3257" s="208"/>
      <c r="H3257" s="208"/>
    </row>
    <row r="3258" spans="2:8" s="207" customFormat="1" ht="15">
      <c r="B3258" s="209" t="s">
        <v>3402</v>
      </c>
      <c r="C3258" s="214">
        <v>258760840.28999999</v>
      </c>
      <c r="F3258" s="208"/>
      <c r="G3258" s="208"/>
      <c r="H3258" s="208"/>
    </row>
    <row r="3259" spans="2:8" s="207" customFormat="1" ht="15">
      <c r="B3259" s="209" t="s">
        <v>3403</v>
      </c>
      <c r="C3259" s="214">
        <v>322592211.89999998</v>
      </c>
      <c r="F3259" s="208"/>
      <c r="G3259" s="208"/>
      <c r="H3259" s="208"/>
    </row>
    <row r="3260" spans="2:8" s="207" customFormat="1" ht="15">
      <c r="B3260" s="209" t="s">
        <v>3404</v>
      </c>
      <c r="C3260" s="214">
        <v>521633691.40000004</v>
      </c>
      <c r="F3260" s="208"/>
      <c r="G3260" s="208"/>
      <c r="H3260" s="208"/>
    </row>
    <row r="3261" spans="2:8" s="207" customFormat="1" ht="15">
      <c r="B3261" s="209" t="s">
        <v>3405</v>
      </c>
      <c r="C3261" s="214">
        <v>89665260.200000003</v>
      </c>
      <c r="F3261" s="208"/>
      <c r="G3261" s="208"/>
      <c r="H3261" s="208"/>
    </row>
    <row r="3262" spans="2:8" s="207" customFormat="1" ht="15">
      <c r="B3262" s="209" t="s">
        <v>3406</v>
      </c>
      <c r="C3262" s="214">
        <v>187635459.74000001</v>
      </c>
      <c r="F3262" s="208"/>
      <c r="G3262" s="208"/>
      <c r="H3262" s="208"/>
    </row>
    <row r="3263" spans="2:8" s="207" customFormat="1" ht="15">
      <c r="B3263" s="209" t="s">
        <v>3407</v>
      </c>
      <c r="C3263" s="214">
        <v>551874725.72000003</v>
      </c>
      <c r="F3263" s="208"/>
      <c r="G3263" s="208"/>
      <c r="H3263" s="208"/>
    </row>
    <row r="3264" spans="2:8" s="207" customFormat="1" ht="15">
      <c r="B3264" s="209" t="s">
        <v>3408</v>
      </c>
      <c r="C3264" s="214">
        <v>558904069.82000005</v>
      </c>
      <c r="F3264" s="208"/>
      <c r="G3264" s="208"/>
      <c r="H3264" s="208"/>
    </row>
    <row r="3265" spans="2:8" s="207" customFormat="1" ht="15">
      <c r="B3265" s="209" t="s">
        <v>3409</v>
      </c>
      <c r="C3265" s="214">
        <v>1019120641.1199999</v>
      </c>
      <c r="F3265" s="208"/>
      <c r="G3265" s="208"/>
      <c r="H3265" s="208"/>
    </row>
    <row r="3266" spans="2:8" s="207" customFormat="1" ht="15">
      <c r="B3266" s="209" t="s">
        <v>3410</v>
      </c>
      <c r="C3266" s="214">
        <v>792673048.67999995</v>
      </c>
      <c r="F3266" s="208"/>
      <c r="G3266" s="208"/>
      <c r="H3266" s="208"/>
    </row>
    <row r="3267" spans="2:8" s="207" customFormat="1" ht="15">
      <c r="B3267" s="209" t="s">
        <v>3411</v>
      </c>
      <c r="C3267" s="214">
        <v>531132742.71999997</v>
      </c>
      <c r="F3267" s="208"/>
      <c r="G3267" s="208"/>
      <c r="H3267" s="208"/>
    </row>
    <row r="3268" spans="2:8" s="207" customFormat="1" ht="15">
      <c r="B3268" s="209" t="s">
        <v>3412</v>
      </c>
      <c r="C3268" s="214">
        <v>397997242.91999996</v>
      </c>
      <c r="F3268" s="208"/>
      <c r="G3268" s="208"/>
      <c r="H3268" s="208"/>
    </row>
    <row r="3269" spans="2:8" s="207" customFormat="1" ht="15">
      <c r="B3269" s="209" t="s">
        <v>3413</v>
      </c>
      <c r="C3269" s="214">
        <v>154839430.46000001</v>
      </c>
      <c r="F3269" s="208"/>
      <c r="G3269" s="208"/>
      <c r="H3269" s="208"/>
    </row>
    <row r="3270" spans="2:8" s="207" customFormat="1" ht="15">
      <c r="B3270" s="209" t="s">
        <v>3414</v>
      </c>
      <c r="C3270" s="214">
        <v>157828062.84000003</v>
      </c>
      <c r="F3270" s="208"/>
      <c r="G3270" s="208"/>
      <c r="H3270" s="208"/>
    </row>
    <row r="3271" spans="2:8" s="207" customFormat="1" ht="15">
      <c r="B3271" s="209" t="s">
        <v>3415</v>
      </c>
      <c r="C3271" s="214">
        <v>63440875.799999997</v>
      </c>
      <c r="F3271" s="208"/>
      <c r="G3271" s="208"/>
      <c r="H3271" s="208"/>
    </row>
    <row r="3272" spans="2:8" s="207" customFormat="1" ht="15">
      <c r="B3272" s="209" t="s">
        <v>3416</v>
      </c>
      <c r="C3272" s="214">
        <v>53122311.400000006</v>
      </c>
      <c r="F3272" s="208"/>
      <c r="G3272" s="208"/>
      <c r="H3272" s="208"/>
    </row>
    <row r="3273" spans="2:8" s="207" customFormat="1" ht="15">
      <c r="B3273" s="209" t="s">
        <v>3417</v>
      </c>
      <c r="C3273" s="214">
        <v>378932114.16000003</v>
      </c>
      <c r="F3273" s="208"/>
      <c r="G3273" s="208"/>
      <c r="H3273" s="208"/>
    </row>
    <row r="3274" spans="2:8" s="207" customFormat="1" ht="15">
      <c r="B3274" s="209" t="s">
        <v>3418</v>
      </c>
      <c r="C3274" s="214">
        <v>250930185.86000001</v>
      </c>
      <c r="F3274" s="208"/>
      <c r="G3274" s="208"/>
      <c r="H3274" s="208"/>
    </row>
    <row r="3275" spans="2:8" s="207" customFormat="1" ht="15">
      <c r="B3275" s="209" t="s">
        <v>3419</v>
      </c>
      <c r="C3275" s="214">
        <v>295318725.63999999</v>
      </c>
      <c r="F3275" s="208"/>
      <c r="G3275" s="208"/>
      <c r="H3275" s="208"/>
    </row>
    <row r="3276" spans="2:8" s="207" customFormat="1" ht="15">
      <c r="B3276" s="209" t="s">
        <v>3420</v>
      </c>
      <c r="C3276" s="214">
        <v>286045872.27999997</v>
      </c>
      <c r="F3276" s="208"/>
      <c r="G3276" s="208"/>
      <c r="H3276" s="208"/>
    </row>
    <row r="3277" spans="2:8" s="207" customFormat="1" ht="15">
      <c r="B3277" s="209" t="s">
        <v>3421</v>
      </c>
      <c r="C3277" s="214">
        <v>322016563.41000003</v>
      </c>
      <c r="F3277" s="208"/>
      <c r="G3277" s="208"/>
      <c r="H3277" s="208"/>
    </row>
    <row r="3278" spans="2:8" s="207" customFormat="1" ht="15">
      <c r="B3278" s="209" t="s">
        <v>3422</v>
      </c>
      <c r="C3278" s="214">
        <v>367796065.38999999</v>
      </c>
      <c r="F3278" s="208"/>
      <c r="G3278" s="208"/>
      <c r="H3278" s="208"/>
    </row>
    <row r="3279" spans="2:8" s="207" customFormat="1" ht="15">
      <c r="B3279" s="209" t="s">
        <v>3423</v>
      </c>
      <c r="C3279" s="214">
        <v>139709197.90000001</v>
      </c>
      <c r="F3279" s="208"/>
      <c r="G3279" s="208"/>
      <c r="H3279" s="208"/>
    </row>
    <row r="3280" spans="2:8" s="207" customFormat="1" ht="15">
      <c r="B3280" s="209" t="s">
        <v>3424</v>
      </c>
      <c r="C3280" s="214">
        <v>117146191.10000001</v>
      </c>
      <c r="F3280" s="208"/>
      <c r="G3280" s="208"/>
      <c r="H3280" s="208"/>
    </row>
    <row r="3281" spans="2:8" s="207" customFormat="1" ht="15">
      <c r="B3281" s="209" t="s">
        <v>3425</v>
      </c>
      <c r="C3281" s="214">
        <v>95486734.120000005</v>
      </c>
      <c r="F3281" s="208"/>
      <c r="G3281" s="208"/>
      <c r="H3281" s="208"/>
    </row>
    <row r="3282" spans="2:8" s="207" customFormat="1" ht="15">
      <c r="B3282" s="209" t="s">
        <v>3426</v>
      </c>
      <c r="C3282" s="214">
        <v>138582043.19999999</v>
      </c>
      <c r="F3282" s="208"/>
      <c r="G3282" s="208"/>
      <c r="H3282" s="208"/>
    </row>
    <row r="3283" spans="2:8" s="207" customFormat="1" ht="15">
      <c r="B3283" s="209" t="s">
        <v>3427</v>
      </c>
      <c r="C3283" s="214">
        <v>120242869.89999999</v>
      </c>
      <c r="F3283" s="208"/>
      <c r="G3283" s="208"/>
      <c r="H3283" s="208"/>
    </row>
    <row r="3284" spans="2:8" s="207" customFormat="1" ht="15">
      <c r="B3284" s="205" t="s">
        <v>3428</v>
      </c>
      <c r="C3284" s="214">
        <v>87071050.799999997</v>
      </c>
      <c r="F3284" s="208"/>
      <c r="G3284" s="208"/>
      <c r="H3284" s="208"/>
    </row>
    <row r="3285" spans="2:8" s="207" customFormat="1" ht="15">
      <c r="B3285" s="205" t="s">
        <v>3186</v>
      </c>
      <c r="C3285" s="214">
        <v>384760837.79999995</v>
      </c>
      <c r="F3285" s="208"/>
      <c r="G3285" s="208"/>
      <c r="H3285" s="208"/>
    </row>
    <row r="3286" spans="2:8" s="207" customFormat="1" ht="15">
      <c r="B3286" s="205" t="s">
        <v>3429</v>
      </c>
      <c r="C3286" s="214">
        <v>50667942.899999999</v>
      </c>
      <c r="F3286" s="208"/>
      <c r="G3286" s="208"/>
      <c r="H3286" s="208"/>
    </row>
    <row r="3287" spans="2:8" s="207" customFormat="1" ht="15">
      <c r="B3287" s="205" t="s">
        <v>3188</v>
      </c>
      <c r="C3287" s="214">
        <v>642824710.75</v>
      </c>
      <c r="F3287" s="208"/>
      <c r="G3287" s="208"/>
      <c r="H3287" s="208"/>
    </row>
    <row r="3288" spans="2:8" s="207" customFormat="1" ht="15">
      <c r="B3288" s="205" t="s">
        <v>3430</v>
      </c>
      <c r="C3288" s="214">
        <v>5682093</v>
      </c>
      <c r="F3288" s="208"/>
      <c r="G3288" s="208"/>
      <c r="H3288" s="208"/>
    </row>
    <row r="3289" spans="2:8" s="207" customFormat="1" ht="15">
      <c r="B3289" s="205" t="s">
        <v>3190</v>
      </c>
      <c r="C3289" s="214">
        <v>669278446.80000007</v>
      </c>
      <c r="F3289" s="208"/>
      <c r="G3289" s="208"/>
      <c r="H3289" s="208"/>
    </row>
    <row r="3290" spans="2:8" s="207" customFormat="1" ht="15">
      <c r="B3290" s="205" t="s">
        <v>3431</v>
      </c>
      <c r="C3290" s="214">
        <v>2280167.89</v>
      </c>
      <c r="F3290" s="208"/>
      <c r="G3290" s="208"/>
      <c r="H3290" s="208"/>
    </row>
    <row r="3291" spans="2:8" s="207" customFormat="1" ht="15">
      <c r="B3291" s="205" t="s">
        <v>3192</v>
      </c>
      <c r="C3291" s="214">
        <v>474557609.38</v>
      </c>
      <c r="F3291" s="208"/>
      <c r="G3291" s="208"/>
      <c r="H3291" s="208"/>
    </row>
    <row r="3292" spans="2:8" s="207" customFormat="1" ht="15">
      <c r="B3292" s="205" t="s">
        <v>3194</v>
      </c>
      <c r="C3292" s="214">
        <v>303804305.84999996</v>
      </c>
      <c r="F3292" s="208"/>
      <c r="G3292" s="208"/>
      <c r="H3292" s="208"/>
    </row>
    <row r="3293" spans="2:8" s="207" customFormat="1" ht="15">
      <c r="B3293" s="205" t="s">
        <v>3196</v>
      </c>
      <c r="C3293" s="214">
        <v>720581112.96000004</v>
      </c>
      <c r="F3293" s="208"/>
      <c r="G3293" s="208"/>
      <c r="H3293" s="208"/>
    </row>
    <row r="3294" spans="2:8" s="207" customFormat="1" ht="15">
      <c r="B3294" s="205" t="s">
        <v>3198</v>
      </c>
      <c r="C3294" s="214">
        <v>14482515.329999998</v>
      </c>
      <c r="F3294" s="208"/>
      <c r="G3294" s="208"/>
      <c r="H3294" s="208"/>
    </row>
    <row r="3295" spans="2:8" s="207" customFormat="1" ht="15">
      <c r="B3295" s="205" t="s">
        <v>3432</v>
      </c>
      <c r="C3295" s="214">
        <v>43871796.560000002</v>
      </c>
      <c r="F3295" s="208"/>
      <c r="G3295" s="208"/>
      <c r="H3295" s="208"/>
    </row>
    <row r="3296" spans="2:8" s="207" customFormat="1" ht="15">
      <c r="B3296" s="205" t="s">
        <v>3199</v>
      </c>
      <c r="C3296" s="214">
        <v>82690017.900000006</v>
      </c>
      <c r="F3296" s="208"/>
      <c r="G3296" s="208"/>
      <c r="H3296" s="208"/>
    </row>
    <row r="3297" spans="2:8" s="207" customFormat="1" ht="15">
      <c r="B3297" s="205" t="s">
        <v>3433</v>
      </c>
      <c r="C3297" s="214">
        <v>18931638</v>
      </c>
      <c r="F3297" s="208"/>
      <c r="G3297" s="208"/>
      <c r="H3297" s="208"/>
    </row>
    <row r="3298" spans="2:8" s="207" customFormat="1" ht="15">
      <c r="B3298" s="205" t="s">
        <v>3201</v>
      </c>
      <c r="C3298" s="214">
        <v>213331810.5</v>
      </c>
      <c r="F3298" s="208"/>
      <c r="G3298" s="208"/>
      <c r="H3298" s="208"/>
    </row>
    <row r="3299" spans="2:8" s="207" customFormat="1" ht="15">
      <c r="B3299" s="205" t="s">
        <v>3434</v>
      </c>
      <c r="C3299" s="214">
        <v>32061129.100000001</v>
      </c>
      <c r="F3299" s="208"/>
      <c r="G3299" s="208"/>
      <c r="H3299" s="208"/>
    </row>
    <row r="3300" spans="2:8" s="207" customFormat="1" ht="15">
      <c r="B3300" s="205" t="s">
        <v>3435</v>
      </c>
      <c r="C3300" s="214">
        <v>70942590.200000003</v>
      </c>
      <c r="F3300" s="208"/>
      <c r="G3300" s="208"/>
      <c r="H3300" s="208"/>
    </row>
    <row r="3301" spans="2:8" s="207" customFormat="1" ht="15">
      <c r="B3301" s="205" t="s">
        <v>3202</v>
      </c>
      <c r="C3301" s="214">
        <v>91027478.399999991</v>
      </c>
      <c r="F3301" s="208"/>
      <c r="G3301" s="208"/>
      <c r="H3301" s="208"/>
    </row>
    <row r="3302" spans="2:8" s="207" customFormat="1" ht="15">
      <c r="B3302" s="205" t="s">
        <v>3436</v>
      </c>
      <c r="C3302" s="214">
        <v>121158879.49000001</v>
      </c>
      <c r="F3302" s="208"/>
      <c r="G3302" s="208"/>
      <c r="H3302" s="208"/>
    </row>
    <row r="3303" spans="2:8" s="207" customFormat="1" ht="15">
      <c r="B3303" s="205" t="s">
        <v>3204</v>
      </c>
      <c r="C3303" s="214">
        <v>220477854.04999998</v>
      </c>
      <c r="F3303" s="208"/>
      <c r="G3303" s="208"/>
      <c r="H3303" s="208"/>
    </row>
    <row r="3304" spans="2:8" s="207" customFormat="1" ht="15">
      <c r="B3304" s="205" t="s">
        <v>3437</v>
      </c>
      <c r="C3304" s="214">
        <v>134391533.39999998</v>
      </c>
      <c r="F3304" s="208"/>
      <c r="G3304" s="208"/>
      <c r="H3304" s="208"/>
    </row>
    <row r="3305" spans="2:8" s="207" customFormat="1" ht="15">
      <c r="B3305" s="205" t="s">
        <v>3206</v>
      </c>
      <c r="C3305" s="214">
        <v>313264138.56000006</v>
      </c>
      <c r="F3305" s="208"/>
      <c r="G3305" s="208"/>
      <c r="H3305" s="208"/>
    </row>
    <row r="3306" spans="2:8" s="207" customFormat="1" ht="15">
      <c r="B3306" s="205" t="s">
        <v>3438</v>
      </c>
      <c r="C3306" s="214">
        <v>27607910.549999997</v>
      </c>
      <c r="F3306" s="208"/>
      <c r="G3306" s="208"/>
      <c r="H3306" s="208"/>
    </row>
    <row r="3307" spans="2:8" s="207" customFormat="1" ht="15">
      <c r="B3307" s="205" t="s">
        <v>3208</v>
      </c>
      <c r="C3307" s="214">
        <v>269786105.09999996</v>
      </c>
      <c r="F3307" s="208"/>
      <c r="G3307" s="208"/>
      <c r="H3307" s="208"/>
    </row>
    <row r="3308" spans="2:8" s="207" customFormat="1" ht="15">
      <c r="B3308" s="205" t="s">
        <v>3210</v>
      </c>
      <c r="C3308" s="214">
        <v>131381653.20000002</v>
      </c>
      <c r="F3308" s="208"/>
      <c r="G3308" s="208"/>
      <c r="H3308" s="208"/>
    </row>
    <row r="3309" spans="2:8" s="207" customFormat="1" ht="15">
      <c r="B3309" s="205" t="s">
        <v>3439</v>
      </c>
      <c r="C3309" s="214">
        <v>87935818.859999999</v>
      </c>
      <c r="F3309" s="208"/>
      <c r="G3309" s="208"/>
      <c r="H3309" s="208"/>
    </row>
    <row r="3310" spans="2:8" s="207" customFormat="1" ht="15">
      <c r="B3310" s="205" t="s">
        <v>3212</v>
      </c>
      <c r="C3310" s="214">
        <v>155428245.72</v>
      </c>
      <c r="F3310" s="208"/>
      <c r="G3310" s="208"/>
      <c r="H3310" s="208"/>
    </row>
    <row r="3311" spans="2:8" s="207" customFormat="1" ht="15">
      <c r="B3311" s="205" t="s">
        <v>3214</v>
      </c>
      <c r="C3311" s="214">
        <v>196601262.90000001</v>
      </c>
      <c r="F3311" s="208"/>
      <c r="G3311" s="208"/>
      <c r="H3311" s="208"/>
    </row>
    <row r="3312" spans="2:8" s="207" customFormat="1" ht="15">
      <c r="B3312" s="205" t="s">
        <v>3440</v>
      </c>
      <c r="C3312" s="214">
        <v>863545.41</v>
      </c>
      <c r="F3312" s="208"/>
      <c r="G3312" s="208"/>
      <c r="H3312" s="208"/>
    </row>
    <row r="3313" spans="2:8" s="207" customFormat="1" ht="15">
      <c r="B3313" s="205" t="s">
        <v>3216</v>
      </c>
      <c r="C3313" s="214">
        <v>834020118.80999994</v>
      </c>
      <c r="F3313" s="208"/>
      <c r="G3313" s="208"/>
      <c r="H3313" s="208"/>
    </row>
    <row r="3314" spans="2:8" s="207" customFormat="1" ht="15">
      <c r="B3314" s="205" t="s">
        <v>3441</v>
      </c>
      <c r="C3314" s="214">
        <v>48018323.600000001</v>
      </c>
      <c r="F3314" s="208"/>
      <c r="G3314" s="208"/>
      <c r="H3314" s="208"/>
    </row>
    <row r="3315" spans="2:8" s="207" customFormat="1" ht="15">
      <c r="B3315" s="205" t="s">
        <v>3218</v>
      </c>
      <c r="C3315" s="214">
        <v>192847168.96000001</v>
      </c>
      <c r="F3315" s="208"/>
      <c r="G3315" s="208"/>
      <c r="H3315" s="208"/>
    </row>
    <row r="3316" spans="2:8" s="207" customFormat="1" ht="15">
      <c r="B3316" s="205" t="s">
        <v>3442</v>
      </c>
      <c r="C3316" s="214">
        <v>267712877.81</v>
      </c>
      <c r="F3316" s="208"/>
      <c r="G3316" s="208"/>
      <c r="H3316" s="208"/>
    </row>
    <row r="3317" spans="2:8" s="207" customFormat="1" ht="15">
      <c r="B3317" s="205" t="s">
        <v>3220</v>
      </c>
      <c r="C3317" s="214">
        <v>323009058.09000003</v>
      </c>
      <c r="F3317" s="208"/>
      <c r="G3317" s="208"/>
      <c r="H3317" s="208"/>
    </row>
    <row r="3318" spans="2:8" s="207" customFormat="1" ht="15">
      <c r="B3318" s="205" t="s">
        <v>3443</v>
      </c>
      <c r="C3318" s="214">
        <v>31154202.359999999</v>
      </c>
      <c r="F3318" s="208"/>
      <c r="G3318" s="208"/>
      <c r="H3318" s="208"/>
    </row>
    <row r="3319" spans="2:8" s="207" customFormat="1" ht="15">
      <c r="B3319" s="205" t="s">
        <v>3222</v>
      </c>
      <c r="C3319" s="214">
        <v>718214955.63999999</v>
      </c>
      <c r="F3319" s="208"/>
      <c r="G3319" s="208"/>
      <c r="H3319" s="208"/>
    </row>
    <row r="3320" spans="2:8" s="207" customFormat="1" ht="15">
      <c r="B3320" s="205" t="s">
        <v>3444</v>
      </c>
      <c r="C3320" s="214">
        <v>5046699.24</v>
      </c>
      <c r="F3320" s="208"/>
      <c r="G3320" s="208"/>
      <c r="H3320" s="208"/>
    </row>
    <row r="3321" spans="2:8" s="207" customFormat="1" ht="15">
      <c r="B3321" s="205" t="s">
        <v>3224</v>
      </c>
      <c r="C3321" s="214">
        <v>182706801.31</v>
      </c>
      <c r="F3321" s="208"/>
      <c r="G3321" s="208"/>
      <c r="H3321" s="208"/>
    </row>
    <row r="3322" spans="2:8" s="207" customFormat="1" ht="15">
      <c r="B3322" s="205" t="s">
        <v>3226</v>
      </c>
      <c r="C3322" s="214">
        <v>10739504.329999998</v>
      </c>
      <c r="F3322" s="208"/>
      <c r="G3322" s="208"/>
      <c r="H3322" s="208"/>
    </row>
    <row r="3323" spans="2:8" s="207" customFormat="1" ht="15">
      <c r="B3323" s="205" t="s">
        <v>3228</v>
      </c>
      <c r="C3323" s="214">
        <v>74865603.480000004</v>
      </c>
      <c r="F3323" s="208"/>
      <c r="G3323" s="208"/>
      <c r="H3323" s="208"/>
    </row>
    <row r="3324" spans="2:8" s="207" customFormat="1" ht="15">
      <c r="B3324" s="205" t="s">
        <v>3445</v>
      </c>
      <c r="C3324" s="214">
        <v>3552015.04</v>
      </c>
      <c r="F3324" s="208"/>
      <c r="G3324" s="208"/>
      <c r="H3324" s="208"/>
    </row>
    <row r="3325" spans="2:8" s="207" customFormat="1" ht="15">
      <c r="B3325" s="205" t="s">
        <v>3446</v>
      </c>
      <c r="C3325" s="214">
        <v>21714705.09</v>
      </c>
      <c r="F3325" s="208"/>
      <c r="G3325" s="208"/>
      <c r="H3325" s="208"/>
    </row>
    <row r="3326" spans="2:8" s="207" customFormat="1" ht="15">
      <c r="B3326" s="205" t="s">
        <v>3231</v>
      </c>
      <c r="C3326" s="214">
        <v>181560734.68000001</v>
      </c>
      <c r="F3326" s="208"/>
      <c r="G3326" s="208"/>
      <c r="H3326" s="208"/>
    </row>
    <row r="3327" spans="2:8" s="207" customFormat="1" ht="15">
      <c r="B3327" s="205" t="s">
        <v>3233</v>
      </c>
      <c r="C3327" s="214">
        <v>89372998.260000005</v>
      </c>
      <c r="F3327" s="208"/>
      <c r="G3327" s="208"/>
      <c r="H3327" s="208"/>
    </row>
    <row r="3328" spans="2:8" s="207" customFormat="1" ht="15">
      <c r="B3328" s="205" t="s">
        <v>3447</v>
      </c>
      <c r="C3328" s="214">
        <v>42115177.280000001</v>
      </c>
      <c r="F3328" s="208"/>
      <c r="G3328" s="208"/>
      <c r="H3328" s="208"/>
    </row>
    <row r="3329" spans="2:8" s="207" customFormat="1" ht="15">
      <c r="B3329" s="205" t="s">
        <v>3235</v>
      </c>
      <c r="C3329" s="214">
        <v>320909525.19999993</v>
      </c>
      <c r="F3329" s="208"/>
      <c r="G3329" s="208"/>
      <c r="H3329" s="208"/>
    </row>
    <row r="3330" spans="2:8" s="207" customFormat="1" ht="15">
      <c r="B3330" s="205" t="s">
        <v>3237</v>
      </c>
      <c r="C3330" s="214">
        <v>302490076.86000001</v>
      </c>
      <c r="F3330" s="208"/>
      <c r="G3330" s="208"/>
      <c r="H3330" s="208"/>
    </row>
    <row r="3331" spans="2:8" s="207" customFormat="1" ht="15">
      <c r="B3331" s="205" t="s">
        <v>3448</v>
      </c>
      <c r="C3331" s="214">
        <v>13975241.9</v>
      </c>
      <c r="F3331" s="208"/>
      <c r="G3331" s="208"/>
      <c r="H3331" s="208"/>
    </row>
    <row r="3332" spans="2:8" s="207" customFormat="1" ht="15">
      <c r="B3332" s="205" t="s">
        <v>3239</v>
      </c>
      <c r="C3332" s="214">
        <v>231230744.86000001</v>
      </c>
      <c r="F3332" s="208"/>
      <c r="G3332" s="208"/>
      <c r="H3332" s="208"/>
    </row>
    <row r="3333" spans="2:8" s="207" customFormat="1" ht="15">
      <c r="B3333" s="205" t="s">
        <v>3449</v>
      </c>
      <c r="C3333" s="214">
        <v>12244223.459999999</v>
      </c>
      <c r="F3333" s="208"/>
      <c r="G3333" s="208"/>
      <c r="H3333" s="208"/>
    </row>
    <row r="3334" spans="2:8" s="207" customFormat="1" ht="15">
      <c r="B3334" s="205" t="s">
        <v>3450</v>
      </c>
      <c r="C3334" s="214">
        <v>2295108.9000000004</v>
      </c>
      <c r="F3334" s="208"/>
      <c r="G3334" s="208"/>
      <c r="H3334" s="208"/>
    </row>
    <row r="3335" spans="2:8" s="207" customFormat="1" ht="15">
      <c r="B3335" s="205" t="s">
        <v>3451</v>
      </c>
      <c r="C3335" s="214">
        <v>177136315.08000001</v>
      </c>
      <c r="F3335" s="208"/>
      <c r="G3335" s="208"/>
      <c r="H3335" s="208"/>
    </row>
    <row r="3336" spans="2:8" s="207" customFormat="1" ht="15">
      <c r="B3336" s="205" t="s">
        <v>3452</v>
      </c>
      <c r="C3336" s="214">
        <v>24954726.159999996</v>
      </c>
      <c r="F3336" s="208"/>
      <c r="G3336" s="208"/>
      <c r="H3336" s="208"/>
    </row>
    <row r="3337" spans="2:8" s="207" customFormat="1" ht="15">
      <c r="B3337" s="205" t="s">
        <v>3242</v>
      </c>
      <c r="C3337" s="214">
        <v>648625338.93999994</v>
      </c>
      <c r="F3337" s="208"/>
      <c r="G3337" s="208"/>
      <c r="H3337" s="208"/>
    </row>
    <row r="3338" spans="2:8" s="207" customFormat="1" ht="15">
      <c r="B3338" s="205" t="s">
        <v>3453</v>
      </c>
      <c r="C3338" s="214">
        <v>665254</v>
      </c>
      <c r="F3338" s="208"/>
      <c r="G3338" s="208"/>
      <c r="H3338" s="208"/>
    </row>
    <row r="3339" spans="2:8" s="207" customFormat="1" ht="15">
      <c r="B3339" s="205" t="s">
        <v>3244</v>
      </c>
      <c r="C3339" s="214">
        <v>343974353.67999995</v>
      </c>
      <c r="F3339" s="208"/>
      <c r="G3339" s="208"/>
      <c r="H3339" s="208"/>
    </row>
    <row r="3340" spans="2:8" s="207" customFormat="1" ht="15">
      <c r="B3340" s="205" t="s">
        <v>3454</v>
      </c>
      <c r="C3340" s="214">
        <v>61561663.880000003</v>
      </c>
      <c r="F3340" s="208"/>
      <c r="G3340" s="208"/>
      <c r="H3340" s="208"/>
    </row>
    <row r="3341" spans="2:8" s="207" customFormat="1" ht="15">
      <c r="B3341" s="205" t="s">
        <v>3246</v>
      </c>
      <c r="C3341" s="214">
        <v>471971496.77999997</v>
      </c>
      <c r="F3341" s="208"/>
      <c r="G3341" s="208"/>
      <c r="H3341" s="208"/>
    </row>
    <row r="3342" spans="2:8" s="207" customFormat="1" ht="15">
      <c r="B3342" s="205" t="s">
        <v>3248</v>
      </c>
      <c r="C3342" s="214">
        <v>392563743.32999998</v>
      </c>
      <c r="F3342" s="208"/>
      <c r="G3342" s="208"/>
      <c r="H3342" s="208"/>
    </row>
    <row r="3343" spans="2:8" s="207" customFormat="1" ht="15">
      <c r="B3343" s="205" t="s">
        <v>3250</v>
      </c>
      <c r="C3343" s="214">
        <v>1162516.2</v>
      </c>
      <c r="F3343" s="208"/>
      <c r="G3343" s="208"/>
      <c r="H3343" s="208"/>
    </row>
    <row r="3344" spans="2:8" s="207" customFormat="1" ht="15">
      <c r="B3344" s="205" t="s">
        <v>3455</v>
      </c>
      <c r="C3344" s="214">
        <v>33162191.280000001</v>
      </c>
      <c r="F3344" s="208"/>
      <c r="G3344" s="208"/>
      <c r="H3344" s="208"/>
    </row>
    <row r="3345" spans="2:8" s="207" customFormat="1" ht="15">
      <c r="B3345" s="205" t="s">
        <v>3251</v>
      </c>
      <c r="C3345" s="214">
        <v>35671822.199999996</v>
      </c>
      <c r="F3345" s="208"/>
      <c r="G3345" s="208"/>
      <c r="H3345" s="208"/>
    </row>
    <row r="3346" spans="2:8" s="207" customFormat="1" ht="15">
      <c r="B3346" s="205" t="s">
        <v>3253</v>
      </c>
      <c r="C3346" s="214">
        <v>480728398.06000006</v>
      </c>
      <c r="F3346" s="208"/>
      <c r="G3346" s="208"/>
      <c r="H3346" s="208"/>
    </row>
    <row r="3347" spans="2:8" s="207" customFormat="1" ht="15">
      <c r="B3347" s="205" t="s">
        <v>3255</v>
      </c>
      <c r="C3347" s="214">
        <v>135836960.18000001</v>
      </c>
      <c r="F3347" s="208"/>
      <c r="G3347" s="208"/>
      <c r="H3347" s="208"/>
    </row>
    <row r="3348" spans="2:8" s="207" customFormat="1" ht="15">
      <c r="B3348" s="205" t="s">
        <v>3257</v>
      </c>
      <c r="C3348" s="214">
        <v>300632999</v>
      </c>
      <c r="F3348" s="208"/>
      <c r="G3348" s="208"/>
      <c r="H3348" s="208"/>
    </row>
    <row r="3349" spans="2:8" s="207" customFormat="1" ht="15">
      <c r="B3349" s="205" t="s">
        <v>3456</v>
      </c>
      <c r="C3349" s="214">
        <v>254541593.23999998</v>
      </c>
      <c r="F3349" s="208"/>
      <c r="G3349" s="208"/>
      <c r="H3349" s="208"/>
    </row>
    <row r="3350" spans="2:8" s="207" customFormat="1" ht="15">
      <c r="B3350" s="205" t="s">
        <v>3259</v>
      </c>
      <c r="C3350" s="214">
        <v>300254333.93000001</v>
      </c>
      <c r="F3350" s="208"/>
      <c r="G3350" s="208"/>
      <c r="H3350" s="208"/>
    </row>
    <row r="3351" spans="2:8" s="207" customFormat="1" ht="15">
      <c r="B3351" s="205" t="s">
        <v>3261</v>
      </c>
      <c r="C3351" s="214">
        <v>90810050.700000003</v>
      </c>
      <c r="F3351" s="208"/>
      <c r="G3351" s="208"/>
      <c r="H3351" s="208"/>
    </row>
    <row r="3352" spans="2:8" s="207" customFormat="1" ht="15">
      <c r="B3352" s="205" t="s">
        <v>3457</v>
      </c>
      <c r="C3352" s="214">
        <v>48716069.600000009</v>
      </c>
      <c r="F3352" s="208"/>
      <c r="G3352" s="208"/>
      <c r="H3352" s="208"/>
    </row>
    <row r="3353" spans="2:8" s="207" customFormat="1" ht="15">
      <c r="B3353" s="205" t="s">
        <v>3263</v>
      </c>
      <c r="C3353" s="214">
        <v>668656396.89999998</v>
      </c>
      <c r="F3353" s="208"/>
      <c r="G3353" s="208"/>
      <c r="H3353" s="208"/>
    </row>
    <row r="3354" spans="2:8" s="207" customFormat="1" ht="15">
      <c r="B3354" s="205" t="s">
        <v>3266</v>
      </c>
      <c r="C3354" s="214">
        <v>215172398.75999999</v>
      </c>
      <c r="F3354" s="208"/>
      <c r="G3354" s="208"/>
      <c r="H3354" s="208"/>
    </row>
    <row r="3355" spans="2:8" s="207" customFormat="1" ht="15">
      <c r="B3355" s="205" t="s">
        <v>3268</v>
      </c>
      <c r="C3355" s="214">
        <v>6045221.25</v>
      </c>
      <c r="F3355" s="208"/>
      <c r="G3355" s="208"/>
      <c r="H3355" s="208"/>
    </row>
    <row r="3356" spans="2:8" s="207" customFormat="1" ht="15">
      <c r="B3356" s="205" t="s">
        <v>3458</v>
      </c>
      <c r="C3356" s="214">
        <v>27144026</v>
      </c>
      <c r="F3356" s="208"/>
      <c r="G3356" s="208"/>
      <c r="H3356" s="208"/>
    </row>
    <row r="3357" spans="2:8" s="207" customFormat="1" ht="15">
      <c r="B3357" s="205" t="s">
        <v>3459</v>
      </c>
      <c r="C3357" s="214">
        <v>9003149</v>
      </c>
      <c r="F3357" s="208"/>
      <c r="G3357" s="208"/>
      <c r="H3357" s="208"/>
    </row>
    <row r="3358" spans="2:8" s="207" customFormat="1" ht="15">
      <c r="B3358" s="205" t="s">
        <v>3460</v>
      </c>
      <c r="C3358" s="214">
        <v>183978732.12</v>
      </c>
      <c r="F3358" s="208"/>
      <c r="G3358" s="208"/>
      <c r="H3358" s="208"/>
    </row>
    <row r="3359" spans="2:8" s="207" customFormat="1" ht="15">
      <c r="B3359" s="205" t="s">
        <v>3273</v>
      </c>
      <c r="C3359" s="214">
        <v>541157641.49000001</v>
      </c>
      <c r="F3359" s="208"/>
      <c r="G3359" s="208"/>
      <c r="H3359" s="208"/>
    </row>
    <row r="3360" spans="2:8" s="207" customFormat="1" ht="15">
      <c r="B3360" s="205" t="s">
        <v>3461</v>
      </c>
      <c r="C3360" s="214">
        <v>294686051.15999997</v>
      </c>
      <c r="F3360" s="208"/>
      <c r="G3360" s="208"/>
      <c r="H3360" s="208"/>
    </row>
    <row r="3361" spans="2:8" s="207" customFormat="1" ht="15">
      <c r="B3361" s="205" t="s">
        <v>3275</v>
      </c>
      <c r="C3361" s="214">
        <v>667546155.72000015</v>
      </c>
      <c r="F3361" s="208"/>
      <c r="G3361" s="208"/>
      <c r="H3361" s="208"/>
    </row>
    <row r="3362" spans="2:8" s="207" customFormat="1" ht="15">
      <c r="B3362" s="205" t="s">
        <v>3277</v>
      </c>
      <c r="C3362" s="214">
        <v>78296864.75999999</v>
      </c>
      <c r="F3362" s="208"/>
      <c r="G3362" s="208"/>
      <c r="H3362" s="208"/>
    </row>
    <row r="3363" spans="2:8" s="207" customFormat="1" ht="15">
      <c r="B3363" s="205" t="s">
        <v>3279</v>
      </c>
      <c r="C3363" s="214">
        <v>721994079.3900001</v>
      </c>
      <c r="F3363" s="208"/>
      <c r="G3363" s="208"/>
      <c r="H3363" s="208"/>
    </row>
    <row r="3364" spans="2:8" s="207" customFormat="1" ht="15">
      <c r="B3364" s="205" t="s">
        <v>3281</v>
      </c>
      <c r="C3364" s="214">
        <v>903641521.2299999</v>
      </c>
      <c r="F3364" s="208"/>
      <c r="G3364" s="208"/>
      <c r="H3364" s="208"/>
    </row>
    <row r="3365" spans="2:8" s="207" customFormat="1" ht="15">
      <c r="B3365" s="205" t="s">
        <v>3462</v>
      </c>
      <c r="C3365" s="214">
        <v>19166165.300000001</v>
      </c>
      <c r="F3365" s="208"/>
      <c r="G3365" s="208"/>
      <c r="H3365" s="208"/>
    </row>
    <row r="3366" spans="2:8" s="207" customFormat="1" ht="15">
      <c r="B3366" s="205" t="s">
        <v>3283</v>
      </c>
      <c r="C3366" s="214">
        <v>424522833.69999999</v>
      </c>
      <c r="F3366" s="208"/>
      <c r="G3366" s="208"/>
      <c r="H3366" s="208"/>
    </row>
    <row r="3367" spans="2:8" s="207" customFormat="1" ht="15">
      <c r="B3367" s="205" t="s">
        <v>3463</v>
      </c>
      <c r="C3367" s="214">
        <v>8118611.6799999997</v>
      </c>
      <c r="F3367" s="208"/>
      <c r="G3367" s="208"/>
      <c r="H3367" s="208"/>
    </row>
    <row r="3368" spans="2:8" s="207" customFormat="1" ht="15">
      <c r="B3368" s="205" t="s">
        <v>3464</v>
      </c>
      <c r="C3368" s="214">
        <v>47872006.000000007</v>
      </c>
      <c r="F3368" s="208"/>
      <c r="G3368" s="208"/>
      <c r="H3368" s="208"/>
    </row>
    <row r="3369" spans="2:8" s="207" customFormat="1" ht="15">
      <c r="B3369" s="205" t="s">
        <v>3286</v>
      </c>
      <c r="C3369" s="214">
        <v>168726504.87</v>
      </c>
      <c r="F3369" s="208"/>
      <c r="G3369" s="208"/>
      <c r="H3369" s="208"/>
    </row>
    <row r="3370" spans="2:8" s="207" customFormat="1" ht="15">
      <c r="B3370" s="205" t="s">
        <v>3465</v>
      </c>
      <c r="C3370" s="214">
        <v>17369403.350000001</v>
      </c>
      <c r="F3370" s="208"/>
      <c r="G3370" s="208"/>
      <c r="H3370" s="208"/>
    </row>
    <row r="3371" spans="2:8" s="207" customFormat="1" ht="15">
      <c r="B3371" s="205" t="s">
        <v>3288</v>
      </c>
      <c r="C3371" s="214">
        <v>474126649.09999996</v>
      </c>
      <c r="F3371" s="208"/>
      <c r="G3371" s="208"/>
      <c r="H3371" s="208"/>
    </row>
    <row r="3372" spans="2:8" s="207" customFormat="1" ht="15">
      <c r="B3372" s="205" t="s">
        <v>3290</v>
      </c>
      <c r="C3372" s="214">
        <v>973200669.38999987</v>
      </c>
      <c r="F3372" s="208"/>
      <c r="G3372" s="208"/>
      <c r="H3372" s="208"/>
    </row>
    <row r="3373" spans="2:8" s="207" customFormat="1" ht="15">
      <c r="B3373" s="205" t="s">
        <v>3466</v>
      </c>
      <c r="C3373" s="214">
        <v>346882923.51999998</v>
      </c>
      <c r="F3373" s="208"/>
      <c r="G3373" s="208"/>
      <c r="H3373" s="208"/>
    </row>
    <row r="3374" spans="2:8" s="207" customFormat="1" ht="15">
      <c r="B3374" s="205" t="s">
        <v>3292</v>
      </c>
      <c r="C3374" s="214">
        <v>818084772.48000002</v>
      </c>
      <c r="F3374" s="208"/>
      <c r="G3374" s="208"/>
      <c r="H3374" s="208"/>
    </row>
    <row r="3375" spans="2:8" s="207" customFormat="1" ht="15">
      <c r="B3375" s="205" t="s">
        <v>3294</v>
      </c>
      <c r="C3375" s="214">
        <v>1058861891.4</v>
      </c>
      <c r="F3375" s="208"/>
      <c r="G3375" s="208"/>
      <c r="H3375" s="208"/>
    </row>
    <row r="3376" spans="2:8" s="207" customFormat="1" ht="15">
      <c r="B3376" s="205" t="s">
        <v>3296</v>
      </c>
      <c r="C3376" s="214">
        <v>30836271.239999998</v>
      </c>
      <c r="F3376" s="208"/>
      <c r="G3376" s="208"/>
      <c r="H3376" s="208"/>
    </row>
    <row r="3377" spans="2:8" s="207" customFormat="1" ht="15">
      <c r="B3377" s="205" t="s">
        <v>3298</v>
      </c>
      <c r="C3377" s="214">
        <v>213124290.93000001</v>
      </c>
      <c r="F3377" s="208"/>
      <c r="G3377" s="208"/>
      <c r="H3377" s="208"/>
    </row>
    <row r="3378" spans="2:8" s="207" customFormat="1" ht="15">
      <c r="B3378" s="205" t="s">
        <v>3467</v>
      </c>
      <c r="C3378" s="214">
        <v>6451257.5</v>
      </c>
      <c r="F3378" s="208"/>
      <c r="G3378" s="208"/>
      <c r="H3378" s="208"/>
    </row>
    <row r="3379" spans="2:8" s="207" customFormat="1" ht="15">
      <c r="B3379" s="205" t="s">
        <v>3300</v>
      </c>
      <c r="C3379" s="214">
        <v>307952426.99000001</v>
      </c>
      <c r="F3379" s="208"/>
      <c r="G3379" s="208"/>
      <c r="H3379" s="208"/>
    </row>
    <row r="3380" spans="2:8" s="207" customFormat="1" ht="15">
      <c r="B3380" s="205" t="s">
        <v>3302</v>
      </c>
      <c r="C3380" s="214">
        <v>77200431</v>
      </c>
      <c r="F3380" s="208"/>
      <c r="G3380" s="208"/>
      <c r="H3380" s="208"/>
    </row>
    <row r="3381" spans="2:8" s="207" customFormat="1" ht="15">
      <c r="B3381" s="205" t="s">
        <v>3304</v>
      </c>
      <c r="C3381" s="214">
        <v>288181411.64999998</v>
      </c>
      <c r="F3381" s="208"/>
      <c r="G3381" s="208"/>
      <c r="H3381" s="208"/>
    </row>
    <row r="3382" spans="2:8" s="207" customFormat="1" ht="15">
      <c r="B3382" s="205" t="s">
        <v>3305</v>
      </c>
      <c r="C3382" s="214">
        <v>5844239.04</v>
      </c>
      <c r="F3382" s="208"/>
      <c r="G3382" s="208"/>
      <c r="H3382" s="208"/>
    </row>
    <row r="3383" spans="2:8" s="207" customFormat="1" ht="15">
      <c r="B3383" s="205" t="s">
        <v>3306</v>
      </c>
      <c r="C3383" s="214">
        <v>7588133.5499999998</v>
      </c>
      <c r="F3383" s="208"/>
      <c r="G3383" s="208"/>
      <c r="H3383" s="208"/>
    </row>
    <row r="3384" spans="2:8" s="207" customFormat="1" ht="15">
      <c r="B3384" s="205" t="s">
        <v>3468</v>
      </c>
      <c r="C3384" s="214">
        <v>26959254.409999996</v>
      </c>
      <c r="F3384" s="208"/>
      <c r="G3384" s="208"/>
      <c r="H3384" s="208"/>
    </row>
    <row r="3385" spans="2:8" s="207" customFormat="1" ht="15">
      <c r="B3385" s="205" t="s">
        <v>3308</v>
      </c>
      <c r="C3385" s="214">
        <v>26953686.75</v>
      </c>
      <c r="F3385" s="208"/>
      <c r="G3385" s="208"/>
      <c r="H3385" s="208"/>
    </row>
    <row r="3386" spans="2:8" s="207" customFormat="1" ht="15">
      <c r="B3386" s="205" t="s">
        <v>3469</v>
      </c>
      <c r="C3386" s="214">
        <v>8435292</v>
      </c>
      <c r="F3386" s="208"/>
      <c r="G3386" s="208"/>
      <c r="H3386" s="208"/>
    </row>
    <row r="3387" spans="2:8" s="207" customFormat="1" ht="15">
      <c r="B3387" s="205" t="s">
        <v>3309</v>
      </c>
      <c r="C3387" s="214">
        <v>366151702.57999998</v>
      </c>
      <c r="F3387" s="208"/>
      <c r="G3387" s="208"/>
      <c r="H3387" s="208"/>
    </row>
    <row r="3388" spans="2:8" s="207" customFormat="1" ht="15">
      <c r="B3388" s="205" t="s">
        <v>3470</v>
      </c>
      <c r="C3388" s="214">
        <v>10120011</v>
      </c>
      <c r="F3388" s="208"/>
      <c r="G3388" s="208"/>
      <c r="H3388" s="208"/>
    </row>
    <row r="3389" spans="2:8" s="207" customFormat="1" ht="15">
      <c r="B3389" s="205" t="s">
        <v>3310</v>
      </c>
      <c r="C3389" s="214">
        <v>130243007.5</v>
      </c>
      <c r="F3389" s="208"/>
      <c r="G3389" s="208"/>
      <c r="H3389" s="208"/>
    </row>
    <row r="3390" spans="2:8" s="207" customFormat="1" ht="15">
      <c r="B3390" s="205" t="s">
        <v>3471</v>
      </c>
      <c r="C3390" s="214">
        <v>6383978.2799999993</v>
      </c>
      <c r="F3390" s="208"/>
      <c r="G3390" s="208"/>
      <c r="H3390" s="208"/>
    </row>
    <row r="3391" spans="2:8" s="207" customFormat="1" ht="15">
      <c r="B3391" s="205" t="s">
        <v>3312</v>
      </c>
      <c r="C3391" s="214">
        <v>459701298.27000004</v>
      </c>
      <c r="F3391" s="208"/>
      <c r="G3391" s="208"/>
      <c r="H3391" s="208"/>
    </row>
    <row r="3392" spans="2:8" s="207" customFormat="1" ht="15">
      <c r="B3392" s="205" t="s">
        <v>3316</v>
      </c>
      <c r="C3392" s="214">
        <v>2237583.7200000002</v>
      </c>
      <c r="F3392" s="208"/>
      <c r="G3392" s="208"/>
      <c r="H3392" s="208"/>
    </row>
    <row r="3393" spans="2:8" s="207" customFormat="1" ht="15">
      <c r="B3393" s="205" t="s">
        <v>3472</v>
      </c>
      <c r="C3393" s="214">
        <v>10440445.620000001</v>
      </c>
      <c r="F3393" s="208"/>
      <c r="G3393" s="208"/>
      <c r="H3393" s="208"/>
    </row>
    <row r="3394" spans="2:8" s="207" customFormat="1" ht="15">
      <c r="B3394" s="205" t="s">
        <v>3318</v>
      </c>
      <c r="C3394" s="214">
        <v>210820735.55000001</v>
      </c>
      <c r="F3394" s="208"/>
      <c r="G3394" s="208"/>
      <c r="H3394" s="208"/>
    </row>
    <row r="3395" spans="2:8" s="207" customFormat="1" ht="15">
      <c r="B3395" s="205" t="s">
        <v>3320</v>
      </c>
      <c r="C3395" s="214">
        <v>746599719.01999998</v>
      </c>
      <c r="F3395" s="208"/>
      <c r="G3395" s="208"/>
      <c r="H3395" s="208"/>
    </row>
    <row r="3396" spans="2:8" s="207" customFormat="1" ht="15">
      <c r="B3396" s="205" t="s">
        <v>3473</v>
      </c>
      <c r="C3396" s="214">
        <v>4170716.8</v>
      </c>
      <c r="F3396" s="208"/>
      <c r="G3396" s="208"/>
      <c r="H3396" s="208"/>
    </row>
    <row r="3397" spans="2:8" s="207" customFormat="1" ht="15">
      <c r="B3397" s="205" t="s">
        <v>3322</v>
      </c>
      <c r="C3397" s="214">
        <v>157185218.80000001</v>
      </c>
      <c r="F3397" s="208"/>
      <c r="G3397" s="208"/>
      <c r="H3397" s="208"/>
    </row>
    <row r="3398" spans="2:8" s="207" customFormat="1" ht="15">
      <c r="B3398" s="205" t="s">
        <v>3474</v>
      </c>
      <c r="C3398" s="214">
        <v>178322144.99000001</v>
      </c>
      <c r="F3398" s="208"/>
      <c r="G3398" s="208"/>
      <c r="H3398" s="208"/>
    </row>
    <row r="3399" spans="2:8" s="207" customFormat="1" ht="15">
      <c r="B3399" s="205" t="s">
        <v>3475</v>
      </c>
      <c r="C3399" s="214">
        <v>4810980</v>
      </c>
      <c r="F3399" s="208"/>
      <c r="G3399" s="208"/>
      <c r="H3399" s="208"/>
    </row>
    <row r="3400" spans="2:8" s="207" customFormat="1" ht="15">
      <c r="B3400" s="205" t="s">
        <v>3324</v>
      </c>
      <c r="C3400" s="214">
        <v>95317583.400000006</v>
      </c>
      <c r="F3400" s="208"/>
      <c r="G3400" s="208"/>
      <c r="H3400" s="208"/>
    </row>
    <row r="3401" spans="2:8" s="207" customFormat="1" ht="15">
      <c r="B3401" s="205" t="s">
        <v>3326</v>
      </c>
      <c r="C3401" s="214">
        <v>477654532.17999995</v>
      </c>
      <c r="F3401" s="208"/>
      <c r="G3401" s="208"/>
      <c r="H3401" s="208"/>
    </row>
    <row r="3402" spans="2:8" s="207" customFormat="1" ht="15">
      <c r="B3402" s="205" t="s">
        <v>3476</v>
      </c>
      <c r="C3402" s="214">
        <v>9750369.9399999995</v>
      </c>
      <c r="F3402" s="208"/>
      <c r="G3402" s="208"/>
      <c r="H3402" s="208"/>
    </row>
    <row r="3403" spans="2:8" s="207" customFormat="1" ht="15">
      <c r="B3403" s="205" t="s">
        <v>3328</v>
      </c>
      <c r="C3403" s="214">
        <v>118596245.50999999</v>
      </c>
      <c r="F3403" s="208"/>
      <c r="G3403" s="208"/>
      <c r="H3403" s="208"/>
    </row>
    <row r="3404" spans="2:8" s="207" customFormat="1" ht="15">
      <c r="B3404" s="205" t="s">
        <v>3330</v>
      </c>
      <c r="C3404" s="214">
        <v>148970388.22999999</v>
      </c>
      <c r="F3404" s="208"/>
      <c r="G3404" s="208"/>
      <c r="H3404" s="208"/>
    </row>
    <row r="3405" spans="2:8" s="207" customFormat="1" ht="15">
      <c r="B3405" s="205" t="s">
        <v>3332</v>
      </c>
      <c r="C3405" s="214">
        <v>833030808.83000016</v>
      </c>
      <c r="F3405" s="208"/>
      <c r="G3405" s="208"/>
      <c r="H3405" s="208"/>
    </row>
    <row r="3406" spans="2:8" s="207" customFormat="1" ht="15">
      <c r="B3406" s="205" t="s">
        <v>3477</v>
      </c>
      <c r="C3406" s="214">
        <v>16297535.540000001</v>
      </c>
      <c r="F3406" s="208"/>
      <c r="G3406" s="208"/>
      <c r="H3406" s="208"/>
    </row>
    <row r="3407" spans="2:8" s="207" customFormat="1" ht="15">
      <c r="B3407" s="205" t="s">
        <v>3478</v>
      </c>
      <c r="C3407" s="214">
        <v>134086549.34</v>
      </c>
      <c r="F3407" s="208"/>
      <c r="G3407" s="208"/>
      <c r="H3407" s="208"/>
    </row>
    <row r="3408" spans="2:8" s="207" customFormat="1" ht="15">
      <c r="B3408" s="205" t="s">
        <v>3479</v>
      </c>
      <c r="C3408" s="214">
        <v>27563851</v>
      </c>
      <c r="F3408" s="208"/>
      <c r="G3408" s="208"/>
      <c r="H3408" s="208"/>
    </row>
    <row r="3409" spans="2:8" s="207" customFormat="1" ht="15">
      <c r="B3409" s="205" t="s">
        <v>3334</v>
      </c>
      <c r="C3409" s="214">
        <v>208483966.60000002</v>
      </c>
      <c r="F3409" s="208"/>
      <c r="G3409" s="208"/>
      <c r="H3409" s="208"/>
    </row>
    <row r="3410" spans="2:8" s="207" customFormat="1" ht="15">
      <c r="B3410" s="205" t="s">
        <v>3480</v>
      </c>
      <c r="C3410" s="214">
        <v>26954834.68</v>
      </c>
      <c r="F3410" s="208"/>
      <c r="G3410" s="208"/>
      <c r="H3410" s="208"/>
    </row>
    <row r="3411" spans="2:8" s="207" customFormat="1" ht="15">
      <c r="B3411" s="205" t="s">
        <v>3336</v>
      </c>
      <c r="C3411" s="214">
        <v>61188308.709999993</v>
      </c>
      <c r="F3411" s="208"/>
      <c r="G3411" s="208"/>
      <c r="H3411" s="208"/>
    </row>
    <row r="3412" spans="2:8" s="207" customFormat="1" ht="15">
      <c r="B3412" s="205" t="s">
        <v>3338</v>
      </c>
      <c r="C3412" s="214">
        <v>153291483.51999998</v>
      </c>
      <c r="F3412" s="208"/>
      <c r="G3412" s="208"/>
      <c r="H3412" s="208"/>
    </row>
    <row r="3413" spans="2:8" s="207" customFormat="1" ht="15">
      <c r="B3413" s="205" t="s">
        <v>3340</v>
      </c>
      <c r="C3413" s="214">
        <v>818492546.5</v>
      </c>
      <c r="F3413" s="208"/>
      <c r="G3413" s="208"/>
      <c r="H3413" s="208"/>
    </row>
    <row r="3414" spans="2:8" s="207" customFormat="1" ht="15">
      <c r="B3414" s="205" t="s">
        <v>3342</v>
      </c>
      <c r="C3414" s="214">
        <v>8334677.2600000007</v>
      </c>
      <c r="F3414" s="208"/>
      <c r="G3414" s="208"/>
      <c r="H3414" s="208"/>
    </row>
    <row r="3415" spans="2:8" s="207" customFormat="1" ht="15">
      <c r="B3415" s="205" t="s">
        <v>3481</v>
      </c>
      <c r="C3415" s="214">
        <v>26200114.199999999</v>
      </c>
      <c r="F3415" s="208"/>
      <c r="G3415" s="208"/>
      <c r="H3415" s="208"/>
    </row>
    <row r="3416" spans="2:8" s="207" customFormat="1" ht="15">
      <c r="B3416" s="205" t="s">
        <v>3344</v>
      </c>
      <c r="C3416" s="214">
        <v>195748930.80000001</v>
      </c>
      <c r="F3416" s="208"/>
      <c r="G3416" s="208"/>
      <c r="H3416" s="208"/>
    </row>
    <row r="3417" spans="2:8" s="207" customFormat="1" ht="15">
      <c r="B3417" s="205" t="s">
        <v>3346</v>
      </c>
      <c r="C3417" s="214">
        <v>81092052.75</v>
      </c>
      <c r="F3417" s="208"/>
      <c r="G3417" s="208"/>
      <c r="H3417" s="208"/>
    </row>
    <row r="3418" spans="2:8" s="207" customFormat="1" ht="15">
      <c r="B3418" s="205" t="s">
        <v>3482</v>
      </c>
      <c r="C3418" s="214">
        <v>13746924</v>
      </c>
      <c r="F3418" s="208"/>
      <c r="G3418" s="208"/>
      <c r="H3418" s="208"/>
    </row>
    <row r="3419" spans="2:8" s="207" customFormat="1" ht="15">
      <c r="B3419" s="205" t="s">
        <v>3348</v>
      </c>
      <c r="C3419" s="214">
        <v>80611157.400000006</v>
      </c>
      <c r="F3419" s="208"/>
      <c r="G3419" s="208"/>
      <c r="H3419" s="208"/>
    </row>
    <row r="3420" spans="2:8" s="207" customFormat="1" ht="15">
      <c r="B3420" s="205" t="s">
        <v>3350</v>
      </c>
      <c r="C3420" s="214">
        <v>108954465.40000001</v>
      </c>
      <c r="F3420" s="208"/>
      <c r="G3420" s="208"/>
      <c r="H3420" s="208"/>
    </row>
    <row r="3421" spans="2:8" s="207" customFormat="1" ht="15">
      <c r="B3421" s="205" t="s">
        <v>3483</v>
      </c>
      <c r="C3421" s="214">
        <v>112463674.77000001</v>
      </c>
      <c r="F3421" s="208"/>
      <c r="G3421" s="208"/>
      <c r="H3421" s="208"/>
    </row>
    <row r="3422" spans="2:8" s="207" customFormat="1" ht="15">
      <c r="B3422" s="205" t="s">
        <v>3352</v>
      </c>
      <c r="C3422" s="214">
        <v>397930128.61000001</v>
      </c>
      <c r="F3422" s="208"/>
      <c r="G3422" s="208"/>
      <c r="H3422" s="208"/>
    </row>
    <row r="3423" spans="2:8" s="207" customFormat="1" ht="15">
      <c r="B3423" s="205" t="s">
        <v>3354</v>
      </c>
      <c r="C3423" s="214">
        <v>1041941.67</v>
      </c>
      <c r="F3423" s="208"/>
      <c r="G3423" s="208"/>
      <c r="H3423" s="208"/>
    </row>
    <row r="3424" spans="2:8" s="207" customFormat="1" ht="15">
      <c r="B3424" s="205" t="s">
        <v>3484</v>
      </c>
      <c r="C3424" s="214">
        <v>9177624.1500000004</v>
      </c>
      <c r="F3424" s="208"/>
      <c r="G3424" s="208"/>
      <c r="H3424" s="208"/>
    </row>
    <row r="3425" spans="2:8" s="207" customFormat="1" ht="15">
      <c r="B3425" s="205" t="s">
        <v>3356</v>
      </c>
      <c r="C3425" s="214">
        <v>521722364.00999999</v>
      </c>
      <c r="F3425" s="208"/>
      <c r="G3425" s="208"/>
      <c r="H3425" s="208"/>
    </row>
    <row r="3426" spans="2:8" s="207" customFormat="1" ht="15">
      <c r="B3426" s="205" t="s">
        <v>3485</v>
      </c>
      <c r="C3426" s="214">
        <v>38473225.75</v>
      </c>
      <c r="F3426" s="208"/>
      <c r="G3426" s="208"/>
      <c r="H3426" s="208"/>
    </row>
    <row r="3427" spans="2:8" s="207" customFormat="1" ht="15">
      <c r="B3427" s="205" t="s">
        <v>3359</v>
      </c>
      <c r="C3427" s="214">
        <v>293781493.46999997</v>
      </c>
      <c r="F3427" s="208"/>
      <c r="G3427" s="208"/>
      <c r="H3427" s="208"/>
    </row>
    <row r="3428" spans="2:8" s="207" customFormat="1" ht="15">
      <c r="B3428" s="205" t="s">
        <v>3486</v>
      </c>
      <c r="C3428" s="214">
        <v>6425992.25</v>
      </c>
      <c r="F3428" s="208"/>
      <c r="G3428" s="208"/>
      <c r="H3428" s="208"/>
    </row>
    <row r="3429" spans="2:8" s="207" customFormat="1" ht="15">
      <c r="B3429" s="205" t="s">
        <v>3361</v>
      </c>
      <c r="C3429" s="214">
        <v>202635720.60000002</v>
      </c>
      <c r="F3429" s="208"/>
      <c r="G3429" s="208"/>
      <c r="H3429" s="208"/>
    </row>
    <row r="3430" spans="2:8" s="207" customFormat="1" ht="15">
      <c r="B3430" s="205" t="s">
        <v>3487</v>
      </c>
      <c r="C3430" s="214">
        <v>8486781.3399999999</v>
      </c>
      <c r="F3430" s="208"/>
      <c r="G3430" s="208"/>
      <c r="H3430" s="208"/>
    </row>
    <row r="3431" spans="2:8" s="207" customFormat="1" ht="15">
      <c r="B3431" s="205" t="s">
        <v>3365</v>
      </c>
      <c r="C3431" s="214">
        <v>97124631.840000004</v>
      </c>
      <c r="F3431" s="208"/>
      <c r="G3431" s="208"/>
      <c r="H3431" s="208"/>
    </row>
    <row r="3432" spans="2:8" s="207" customFormat="1" ht="15">
      <c r="B3432" s="205" t="s">
        <v>3488</v>
      </c>
      <c r="C3432" s="214">
        <v>10096780.59</v>
      </c>
      <c r="F3432" s="208"/>
      <c r="G3432" s="208"/>
      <c r="H3432" s="208"/>
    </row>
    <row r="3433" spans="2:8" s="207" customFormat="1" ht="15">
      <c r="B3433" s="205" t="s">
        <v>3367</v>
      </c>
      <c r="C3433" s="214">
        <v>20689846.760000002</v>
      </c>
      <c r="F3433" s="208"/>
      <c r="G3433" s="208"/>
      <c r="H3433" s="208"/>
    </row>
    <row r="3434" spans="2:8" s="207" customFormat="1" ht="15">
      <c r="B3434" s="205" t="s">
        <v>3489</v>
      </c>
      <c r="C3434" s="214">
        <v>1726372</v>
      </c>
      <c r="F3434" s="208"/>
      <c r="G3434" s="208"/>
      <c r="H3434" s="208"/>
    </row>
    <row r="3435" spans="2:8" s="207" customFormat="1" ht="15">
      <c r="B3435" s="205" t="s">
        <v>3490</v>
      </c>
      <c r="C3435" s="214">
        <v>69075093.199999988</v>
      </c>
      <c r="F3435" s="208"/>
      <c r="G3435" s="208"/>
      <c r="H3435" s="208"/>
    </row>
    <row r="3436" spans="2:8" s="207" customFormat="1" ht="15">
      <c r="B3436" s="205" t="s">
        <v>3491</v>
      </c>
      <c r="C3436" s="214">
        <v>10273024.800000001</v>
      </c>
      <c r="F3436" s="208"/>
      <c r="G3436" s="208"/>
      <c r="H3436" s="208"/>
    </row>
    <row r="3437" spans="2:8" s="207" customFormat="1" ht="15">
      <c r="B3437" s="205" t="s">
        <v>3370</v>
      </c>
      <c r="C3437" s="214">
        <v>280872868.5</v>
      </c>
      <c r="F3437" s="208"/>
      <c r="G3437" s="208"/>
      <c r="H3437" s="208"/>
    </row>
    <row r="3438" spans="2:8" s="207" customFormat="1" ht="15">
      <c r="B3438" s="205" t="s">
        <v>3492</v>
      </c>
      <c r="C3438" s="214">
        <v>128963053.91</v>
      </c>
      <c r="F3438" s="208"/>
      <c r="G3438" s="208"/>
      <c r="H3438" s="208"/>
    </row>
    <row r="3439" spans="2:8" s="207" customFormat="1" ht="15">
      <c r="B3439" s="205" t="s">
        <v>3372</v>
      </c>
      <c r="C3439" s="214">
        <v>886958030.29999995</v>
      </c>
      <c r="F3439" s="208"/>
      <c r="G3439" s="208"/>
      <c r="H3439" s="208"/>
    </row>
    <row r="3440" spans="2:8" s="207" customFormat="1" ht="15">
      <c r="B3440" s="205" t="s">
        <v>3493</v>
      </c>
      <c r="C3440" s="214">
        <v>3128712</v>
      </c>
      <c r="F3440" s="208"/>
      <c r="G3440" s="208"/>
      <c r="H3440" s="208"/>
    </row>
    <row r="3441" spans="2:8" s="207" customFormat="1" ht="15">
      <c r="B3441" s="205" t="s">
        <v>3375</v>
      </c>
      <c r="C3441" s="214">
        <v>687165823.95999992</v>
      </c>
      <c r="F3441" s="208"/>
      <c r="G3441" s="208"/>
      <c r="H3441" s="208"/>
    </row>
    <row r="3442" spans="2:8" s="207" customFormat="1" ht="15">
      <c r="B3442" s="205" t="s">
        <v>3494</v>
      </c>
      <c r="C3442" s="214">
        <v>18953051.969999999</v>
      </c>
      <c r="F3442" s="208"/>
      <c r="G3442" s="208"/>
      <c r="H3442" s="208"/>
    </row>
    <row r="3443" spans="2:8" s="207" customFormat="1" ht="15">
      <c r="B3443" s="205" t="s">
        <v>3377</v>
      </c>
      <c r="C3443" s="214">
        <v>107785757.12</v>
      </c>
      <c r="F3443" s="208"/>
      <c r="G3443" s="208"/>
      <c r="H3443" s="208"/>
    </row>
    <row r="3444" spans="2:8" s="207" customFormat="1" ht="15">
      <c r="B3444" s="205" t="s">
        <v>3379</v>
      </c>
      <c r="C3444" s="214">
        <v>779361858.5999999</v>
      </c>
      <c r="F3444" s="208"/>
      <c r="G3444" s="208"/>
      <c r="H3444" s="208"/>
    </row>
    <row r="3445" spans="2:8" s="207" customFormat="1" ht="15">
      <c r="B3445" s="205" t="s">
        <v>3495</v>
      </c>
      <c r="C3445" s="214">
        <v>4529100.3</v>
      </c>
      <c r="F3445" s="208"/>
      <c r="G3445" s="208"/>
      <c r="H3445" s="208"/>
    </row>
    <row r="3446" spans="2:8" s="207" customFormat="1" ht="15">
      <c r="B3446" s="205" t="s">
        <v>3381</v>
      </c>
      <c r="C3446" s="214">
        <v>294396144.10000002</v>
      </c>
      <c r="F3446" s="208"/>
      <c r="G3446" s="208"/>
      <c r="H3446" s="208"/>
    </row>
    <row r="3447" spans="2:8" s="207" customFormat="1" ht="15">
      <c r="B3447" s="205" t="s">
        <v>3383</v>
      </c>
      <c r="C3447" s="214">
        <v>719133421.92000008</v>
      </c>
      <c r="F3447" s="208"/>
      <c r="G3447" s="208"/>
      <c r="H3447" s="208"/>
    </row>
    <row r="3448" spans="2:8" s="207" customFormat="1" ht="15">
      <c r="B3448" s="205" t="s">
        <v>3496</v>
      </c>
      <c r="C3448" s="214">
        <v>109468780.66000001</v>
      </c>
      <c r="F3448" s="208"/>
      <c r="G3448" s="208"/>
      <c r="H3448" s="208"/>
    </row>
    <row r="3449" spans="2:8" s="207" customFormat="1" ht="15">
      <c r="B3449" s="205" t="s">
        <v>3385</v>
      </c>
      <c r="C3449" s="214">
        <v>88794068.530000016</v>
      </c>
      <c r="F3449" s="208"/>
      <c r="G3449" s="208"/>
      <c r="H3449" s="208"/>
    </row>
    <row r="3450" spans="2:8" s="207" customFormat="1" ht="15">
      <c r="B3450" s="205" t="s">
        <v>3497</v>
      </c>
      <c r="C3450" s="214">
        <v>9525277.4100000001</v>
      </c>
      <c r="F3450" s="208"/>
      <c r="G3450" s="208"/>
      <c r="H3450" s="208"/>
    </row>
    <row r="3451" spans="2:8" s="207" customFormat="1" ht="15">
      <c r="B3451" s="205" t="s">
        <v>3387</v>
      </c>
      <c r="C3451" s="214">
        <v>164371594.80000001</v>
      </c>
      <c r="F3451" s="208"/>
      <c r="G3451" s="208"/>
      <c r="H3451" s="208"/>
    </row>
    <row r="3452" spans="2:8" s="207" customFormat="1" ht="15">
      <c r="B3452" s="205" t="s">
        <v>3389</v>
      </c>
      <c r="C3452" s="214">
        <v>62528796.299999997</v>
      </c>
      <c r="F3452" s="208"/>
      <c r="G3452" s="208"/>
      <c r="H3452" s="208"/>
    </row>
    <row r="3453" spans="2:8" s="207" customFormat="1" ht="15">
      <c r="B3453" s="205" t="s">
        <v>3498</v>
      </c>
      <c r="C3453" s="214">
        <v>60644941.359999999</v>
      </c>
      <c r="F3453" s="208"/>
      <c r="G3453" s="208"/>
      <c r="H3453" s="208"/>
    </row>
    <row r="3454" spans="2:8" s="207" customFormat="1" ht="15">
      <c r="B3454" s="205" t="s">
        <v>3391</v>
      </c>
      <c r="C3454" s="214">
        <v>381639351.92000002</v>
      </c>
      <c r="F3454" s="208"/>
      <c r="G3454" s="208"/>
      <c r="H3454" s="208"/>
    </row>
    <row r="3455" spans="2:8" s="207" customFormat="1" ht="15">
      <c r="B3455" s="205" t="s">
        <v>3499</v>
      </c>
      <c r="C3455" s="214">
        <v>665466.53</v>
      </c>
      <c r="F3455" s="208"/>
      <c r="G3455" s="208"/>
      <c r="H3455" s="208"/>
    </row>
    <row r="3456" spans="2:8" s="207" customFormat="1" ht="15">
      <c r="B3456" s="205" t="s">
        <v>3393</v>
      </c>
      <c r="C3456" s="214">
        <v>390163680.91999996</v>
      </c>
      <c r="F3456" s="208"/>
      <c r="G3456" s="208"/>
      <c r="H3456" s="208"/>
    </row>
    <row r="3457" spans="2:8" s="207" customFormat="1" ht="15">
      <c r="B3457" s="205" t="s">
        <v>3395</v>
      </c>
      <c r="C3457" s="214">
        <v>409606035.80000001</v>
      </c>
      <c r="F3457" s="208"/>
      <c r="G3457" s="208"/>
      <c r="H3457" s="208"/>
    </row>
    <row r="3458" spans="2:8" s="207" customFormat="1" ht="15">
      <c r="B3458" s="205" t="s">
        <v>3500</v>
      </c>
      <c r="C3458" s="214">
        <v>20443665.600000001</v>
      </c>
      <c r="F3458" s="208"/>
      <c r="G3458" s="208"/>
      <c r="H3458" s="208"/>
    </row>
    <row r="3459" spans="2:8" s="207" customFormat="1" ht="15">
      <c r="B3459" s="205" t="s">
        <v>3397</v>
      </c>
      <c r="C3459" s="214">
        <v>525001338.60000002</v>
      </c>
      <c r="F3459" s="208"/>
      <c r="G3459" s="208"/>
      <c r="H3459" s="208"/>
    </row>
    <row r="3460" spans="2:8" s="207" customFormat="1" ht="15">
      <c r="B3460" s="205" t="s">
        <v>3398</v>
      </c>
      <c r="C3460" s="214">
        <v>68858244.150000006</v>
      </c>
      <c r="F3460" s="208"/>
      <c r="G3460" s="208"/>
      <c r="H3460" s="208"/>
    </row>
    <row r="3461" spans="2:8" s="207" customFormat="1" ht="15">
      <c r="B3461" s="205" t="s">
        <v>3400</v>
      </c>
      <c r="C3461" s="214">
        <v>767389936.67000008</v>
      </c>
      <c r="F3461" s="208"/>
      <c r="G3461" s="208"/>
      <c r="H3461" s="208"/>
    </row>
    <row r="3462" spans="2:8" s="207" customFormat="1" ht="15">
      <c r="B3462" s="205" t="s">
        <v>3501</v>
      </c>
      <c r="C3462" s="214">
        <v>112502813.22</v>
      </c>
      <c r="F3462" s="208"/>
      <c r="G3462" s="208"/>
      <c r="H3462" s="208"/>
    </row>
    <row r="3463" spans="2:8" s="207" customFormat="1" ht="15">
      <c r="B3463" s="205" t="s">
        <v>3402</v>
      </c>
      <c r="C3463" s="214">
        <v>320782139.34000003</v>
      </c>
      <c r="F3463" s="208"/>
      <c r="G3463" s="208"/>
      <c r="H3463" s="208"/>
    </row>
    <row r="3464" spans="2:8" s="207" customFormat="1" ht="15">
      <c r="B3464" s="205" t="s">
        <v>3502</v>
      </c>
      <c r="C3464" s="214">
        <v>40704522.299999997</v>
      </c>
      <c r="F3464" s="208"/>
      <c r="G3464" s="208"/>
      <c r="H3464" s="208"/>
    </row>
    <row r="3465" spans="2:8" s="207" customFormat="1" ht="15">
      <c r="B3465" s="205" t="s">
        <v>3404</v>
      </c>
      <c r="C3465" s="214">
        <v>607458561.75</v>
      </c>
      <c r="F3465" s="208"/>
      <c r="G3465" s="208"/>
      <c r="H3465" s="208"/>
    </row>
    <row r="3466" spans="2:8" s="207" customFormat="1" ht="15">
      <c r="B3466" s="205" t="s">
        <v>3406</v>
      </c>
      <c r="C3466" s="214">
        <v>253206069.62</v>
      </c>
      <c r="F3466" s="208"/>
      <c r="G3466" s="208"/>
      <c r="H3466" s="208"/>
    </row>
    <row r="3467" spans="2:8" s="207" customFormat="1" ht="15">
      <c r="B3467" s="205" t="s">
        <v>3503</v>
      </c>
      <c r="C3467" s="214">
        <v>183558612.62</v>
      </c>
      <c r="F3467" s="208"/>
      <c r="G3467" s="208"/>
      <c r="H3467" s="208"/>
    </row>
    <row r="3468" spans="2:8" s="207" customFormat="1" ht="15">
      <c r="B3468" s="205" t="s">
        <v>3408</v>
      </c>
      <c r="C3468" s="214">
        <v>630150625.30999994</v>
      </c>
      <c r="F3468" s="208"/>
      <c r="G3468" s="208"/>
      <c r="H3468" s="208"/>
    </row>
    <row r="3469" spans="2:8" s="207" customFormat="1" ht="15">
      <c r="B3469" s="205" t="s">
        <v>3504</v>
      </c>
      <c r="C3469" s="214">
        <v>24779702.039999999</v>
      </c>
      <c r="F3469" s="208"/>
      <c r="G3469" s="208"/>
      <c r="H3469" s="208"/>
    </row>
    <row r="3470" spans="2:8" s="207" customFormat="1" ht="15">
      <c r="B3470" s="205" t="s">
        <v>3410</v>
      </c>
      <c r="C3470" s="214">
        <v>1253800108.3500001</v>
      </c>
      <c r="F3470" s="208"/>
      <c r="G3470" s="208"/>
      <c r="H3470" s="208"/>
    </row>
    <row r="3471" spans="2:8" s="207" customFormat="1" ht="15">
      <c r="B3471" s="205" t="s">
        <v>3505</v>
      </c>
      <c r="C3471" s="214">
        <v>8363756.04</v>
      </c>
      <c r="F3471" s="208"/>
      <c r="G3471" s="208"/>
      <c r="H3471" s="208"/>
    </row>
    <row r="3472" spans="2:8" s="207" customFormat="1" ht="15">
      <c r="B3472" s="205" t="s">
        <v>3412</v>
      </c>
      <c r="C3472" s="214">
        <v>672737539.07999992</v>
      </c>
      <c r="F3472" s="208"/>
      <c r="G3472" s="208"/>
      <c r="H3472" s="208"/>
    </row>
    <row r="3473" spans="2:8" s="207" customFormat="1" ht="15">
      <c r="B3473" s="205" t="s">
        <v>3414</v>
      </c>
      <c r="C3473" s="214">
        <v>267262486.94</v>
      </c>
      <c r="F3473" s="208"/>
      <c r="G3473" s="208"/>
      <c r="H3473" s="208"/>
    </row>
    <row r="3474" spans="2:8" s="207" customFormat="1" ht="15">
      <c r="B3474" s="205" t="s">
        <v>3416</v>
      </c>
      <c r="C3474" s="214">
        <v>77199439.5</v>
      </c>
      <c r="F3474" s="208"/>
      <c r="G3474" s="208"/>
      <c r="H3474" s="208"/>
    </row>
    <row r="3475" spans="2:8" s="207" customFormat="1" ht="15">
      <c r="B3475" s="205" t="s">
        <v>3418</v>
      </c>
      <c r="C3475" s="214">
        <v>369642724.88</v>
      </c>
      <c r="F3475" s="208"/>
      <c r="G3475" s="208"/>
      <c r="H3475" s="208"/>
    </row>
    <row r="3476" spans="2:8" s="207" customFormat="1" ht="15">
      <c r="B3476" s="205" t="s">
        <v>3420</v>
      </c>
      <c r="C3476" s="214">
        <v>408491764.12</v>
      </c>
      <c r="F3476" s="208"/>
      <c r="G3476" s="208"/>
      <c r="H3476" s="208"/>
    </row>
    <row r="3477" spans="2:8" s="207" customFormat="1" ht="15">
      <c r="B3477" s="205" t="s">
        <v>3506</v>
      </c>
      <c r="C3477" s="214">
        <v>26369070.780000001</v>
      </c>
      <c r="F3477" s="208"/>
      <c r="G3477" s="208"/>
      <c r="H3477" s="208"/>
    </row>
    <row r="3478" spans="2:8" s="207" customFormat="1" ht="15">
      <c r="B3478" s="205" t="s">
        <v>3422</v>
      </c>
      <c r="C3478" s="214">
        <v>388050163.31999999</v>
      </c>
      <c r="F3478" s="208"/>
      <c r="G3478" s="208"/>
      <c r="H3478" s="208"/>
    </row>
    <row r="3479" spans="2:8" s="207" customFormat="1" ht="15">
      <c r="B3479" s="205" t="s">
        <v>3424</v>
      </c>
      <c r="C3479" s="214">
        <v>275261108.69999999</v>
      </c>
      <c r="F3479" s="208"/>
      <c r="G3479" s="208"/>
      <c r="H3479" s="208"/>
    </row>
    <row r="3480" spans="2:8" s="207" customFormat="1" ht="15">
      <c r="B3480" s="205" t="s">
        <v>3507</v>
      </c>
      <c r="C3480" s="214">
        <v>388977928</v>
      </c>
      <c r="F3480" s="208"/>
      <c r="G3480" s="208"/>
      <c r="H3480" s="208"/>
    </row>
    <row r="3481" spans="2:8" s="207" customFormat="1" ht="15">
      <c r="B3481" s="205" t="s">
        <v>3508</v>
      </c>
      <c r="C3481" s="214">
        <v>18157957.799999997</v>
      </c>
      <c r="F3481" s="208"/>
      <c r="G3481" s="208"/>
      <c r="H3481" s="208"/>
    </row>
    <row r="3482" spans="2:8" s="207" customFormat="1" ht="15">
      <c r="B3482" s="205" t="s">
        <v>3427</v>
      </c>
      <c r="C3482" s="214">
        <v>361767726.60000002</v>
      </c>
      <c r="F3482" s="208"/>
      <c r="G3482" s="208"/>
      <c r="H3482" s="208"/>
    </row>
    <row r="3483" spans="2:8" s="72" customFormat="1" ht="15.75">
      <c r="C3483" s="215">
        <f>SUM(C2472:C3482)</f>
        <v>198519394544.09973</v>
      </c>
      <c r="F3483" s="109"/>
      <c r="G3483" s="109"/>
      <c r="H3483" s="109"/>
    </row>
    <row r="3484" spans="2:8" s="72" customFormat="1">
      <c r="C3484" s="108"/>
      <c r="F3484" s="109"/>
      <c r="G3484" s="109"/>
      <c r="H3484" s="109"/>
    </row>
    <row r="3485" spans="2:8" s="72" customFormat="1" ht="15.75">
      <c r="B3485" s="203" t="s">
        <v>3522</v>
      </c>
      <c r="C3485" s="204" t="s">
        <v>3510</v>
      </c>
      <c r="F3485" s="109"/>
      <c r="G3485" s="109"/>
      <c r="H3485" s="109"/>
    </row>
    <row r="3486" spans="2:8" s="207" customFormat="1" ht="15">
      <c r="B3486" s="205" t="s">
        <v>2684</v>
      </c>
      <c r="C3486" s="115">
        <v>4827502.37</v>
      </c>
      <c r="F3486" s="208"/>
      <c r="G3486" s="208"/>
      <c r="H3486" s="208"/>
    </row>
    <row r="3487" spans="2:8" s="207" customFormat="1" ht="15">
      <c r="B3487" s="205" t="s">
        <v>2685</v>
      </c>
      <c r="C3487" s="115">
        <v>54051770</v>
      </c>
      <c r="F3487" s="208"/>
      <c r="G3487" s="208"/>
      <c r="H3487" s="208"/>
    </row>
    <row r="3488" spans="2:8" s="207" customFormat="1" ht="15">
      <c r="B3488" s="216" t="s">
        <v>2686</v>
      </c>
      <c r="C3488" s="116">
        <v>8761001.4800000004</v>
      </c>
      <c r="F3488" s="208"/>
      <c r="G3488" s="208"/>
      <c r="H3488" s="208"/>
    </row>
    <row r="3489" spans="2:8" s="207" customFormat="1" ht="15">
      <c r="B3489" s="205" t="s">
        <v>2687</v>
      </c>
      <c r="C3489" s="115">
        <v>109530969.91000001</v>
      </c>
      <c r="F3489" s="208"/>
      <c r="G3489" s="208"/>
      <c r="H3489" s="208"/>
    </row>
    <row r="3490" spans="2:8" s="207" customFormat="1" ht="15">
      <c r="B3490" s="205" t="s">
        <v>2688</v>
      </c>
      <c r="C3490" s="115">
        <v>10348029.600000001</v>
      </c>
      <c r="F3490" s="208"/>
      <c r="G3490" s="208"/>
      <c r="H3490" s="208"/>
    </row>
    <row r="3491" spans="2:8" s="207" customFormat="1" ht="15">
      <c r="B3491" s="205" t="s">
        <v>2689</v>
      </c>
      <c r="C3491" s="115">
        <v>3216268.54</v>
      </c>
      <c r="F3491" s="208"/>
      <c r="G3491" s="208"/>
      <c r="H3491" s="208"/>
    </row>
    <row r="3492" spans="2:8" s="207" customFormat="1" ht="15">
      <c r="B3492" s="205" t="s">
        <v>2690</v>
      </c>
      <c r="C3492" s="115">
        <v>199090765.72</v>
      </c>
      <c r="F3492" s="208"/>
      <c r="G3492" s="208"/>
      <c r="H3492" s="208"/>
    </row>
    <row r="3493" spans="2:8" s="207" customFormat="1" ht="15">
      <c r="B3493" s="205" t="s">
        <v>2691</v>
      </c>
      <c r="C3493" s="115">
        <v>317568404.43000001</v>
      </c>
      <c r="F3493" s="208"/>
      <c r="G3493" s="208"/>
      <c r="H3493" s="208"/>
    </row>
    <row r="3494" spans="2:8" s="207" customFormat="1" ht="15">
      <c r="B3494" s="205" t="s">
        <v>2692</v>
      </c>
      <c r="C3494" s="115">
        <v>380747540.41999996</v>
      </c>
      <c r="F3494" s="208"/>
      <c r="G3494" s="208"/>
      <c r="H3494" s="208"/>
    </row>
    <row r="3495" spans="2:8" s="207" customFormat="1" ht="15">
      <c r="B3495" s="205" t="s">
        <v>2693</v>
      </c>
      <c r="C3495" s="115">
        <v>25734368.5</v>
      </c>
      <c r="F3495" s="208"/>
      <c r="G3495" s="208"/>
      <c r="H3495" s="208"/>
    </row>
    <row r="3496" spans="2:8" s="207" customFormat="1" ht="15">
      <c r="B3496" s="205" t="s">
        <v>2694</v>
      </c>
      <c r="C3496" s="115">
        <v>28345734.599999998</v>
      </c>
      <c r="F3496" s="208"/>
      <c r="G3496" s="208"/>
      <c r="H3496" s="208"/>
    </row>
    <row r="3497" spans="2:8" s="207" customFormat="1" ht="15">
      <c r="B3497" s="205" t="s">
        <v>2695</v>
      </c>
      <c r="C3497" s="115">
        <v>5912775.3600000003</v>
      </c>
      <c r="F3497" s="208"/>
      <c r="G3497" s="208"/>
      <c r="H3497" s="208"/>
    </row>
    <row r="3498" spans="2:8" s="207" customFormat="1" ht="15">
      <c r="B3498" s="205" t="s">
        <v>2696</v>
      </c>
      <c r="C3498" s="115">
        <v>91296621.590000004</v>
      </c>
      <c r="F3498" s="208"/>
      <c r="G3498" s="208"/>
      <c r="H3498" s="208"/>
    </row>
    <row r="3499" spans="2:8" s="207" customFormat="1" ht="15">
      <c r="B3499" s="205" t="s">
        <v>2697</v>
      </c>
      <c r="C3499" s="115">
        <v>41680345.960000001</v>
      </c>
      <c r="F3499" s="208"/>
      <c r="G3499" s="208"/>
      <c r="H3499" s="208"/>
    </row>
    <row r="3500" spans="2:8" s="207" customFormat="1" ht="15">
      <c r="B3500" s="205" t="s">
        <v>2698</v>
      </c>
      <c r="C3500" s="115">
        <v>82756509.25999999</v>
      </c>
      <c r="F3500" s="208"/>
      <c r="G3500" s="208"/>
      <c r="H3500" s="208"/>
    </row>
    <row r="3501" spans="2:8" s="207" customFormat="1" ht="15">
      <c r="B3501" s="205" t="s">
        <v>2699</v>
      </c>
      <c r="C3501" s="115">
        <v>170302381.24000001</v>
      </c>
      <c r="F3501" s="208"/>
      <c r="G3501" s="208"/>
      <c r="H3501" s="208"/>
    </row>
    <row r="3502" spans="2:8" s="207" customFormat="1" ht="15">
      <c r="B3502" s="205" t="s">
        <v>2700</v>
      </c>
      <c r="C3502" s="115">
        <v>146734115.43000001</v>
      </c>
      <c r="F3502" s="208"/>
      <c r="G3502" s="208"/>
      <c r="H3502" s="208"/>
    </row>
    <row r="3503" spans="2:8" s="207" customFormat="1" ht="15">
      <c r="B3503" s="205" t="s">
        <v>2701</v>
      </c>
      <c r="C3503" s="115">
        <v>654562001.45000005</v>
      </c>
      <c r="F3503" s="208"/>
      <c r="G3503" s="208"/>
      <c r="H3503" s="208"/>
    </row>
    <row r="3504" spans="2:8" s="207" customFormat="1" ht="15">
      <c r="B3504" s="205" t="s">
        <v>2702</v>
      </c>
      <c r="C3504" s="115">
        <v>211489510.22999999</v>
      </c>
      <c r="F3504" s="208"/>
      <c r="G3504" s="208"/>
      <c r="H3504" s="208"/>
    </row>
    <row r="3505" spans="2:8" s="207" customFormat="1" ht="15">
      <c r="B3505" s="205" t="s">
        <v>2703</v>
      </c>
      <c r="C3505" s="115">
        <v>218412385.34999996</v>
      </c>
      <c r="F3505" s="208"/>
      <c r="G3505" s="208"/>
      <c r="H3505" s="208"/>
    </row>
    <row r="3506" spans="2:8" s="207" customFormat="1" ht="15">
      <c r="B3506" s="205" t="s">
        <v>2704</v>
      </c>
      <c r="C3506" s="115">
        <v>313992086.63999999</v>
      </c>
      <c r="F3506" s="208"/>
      <c r="G3506" s="208"/>
      <c r="H3506" s="208"/>
    </row>
    <row r="3507" spans="2:8" s="207" customFormat="1" ht="15">
      <c r="B3507" s="205" t="s">
        <v>2705</v>
      </c>
      <c r="C3507" s="115">
        <v>6005048.0700000003</v>
      </c>
      <c r="F3507" s="208"/>
      <c r="G3507" s="208"/>
      <c r="H3507" s="208"/>
    </row>
    <row r="3508" spans="2:8" s="207" customFormat="1" ht="15">
      <c r="B3508" s="205" t="s">
        <v>2706</v>
      </c>
      <c r="C3508" s="115">
        <v>63552855.230000004</v>
      </c>
      <c r="F3508" s="208"/>
      <c r="G3508" s="208"/>
      <c r="H3508" s="208"/>
    </row>
    <row r="3509" spans="2:8" s="207" customFormat="1" ht="15">
      <c r="B3509" s="205" t="s">
        <v>2707</v>
      </c>
      <c r="C3509" s="115">
        <v>10732453.719999999</v>
      </c>
      <c r="F3509" s="208"/>
      <c r="G3509" s="208"/>
      <c r="H3509" s="208"/>
    </row>
    <row r="3510" spans="2:8" s="207" customFormat="1" ht="15">
      <c r="B3510" s="205" t="s">
        <v>2708</v>
      </c>
      <c r="C3510" s="115">
        <v>35916573.789999999</v>
      </c>
      <c r="F3510" s="208"/>
      <c r="G3510" s="208"/>
      <c r="H3510" s="208"/>
    </row>
    <row r="3511" spans="2:8" s="207" customFormat="1" ht="15">
      <c r="B3511" s="205" t="s">
        <v>2709</v>
      </c>
      <c r="C3511" s="115">
        <v>3052370.92</v>
      </c>
      <c r="F3511" s="208"/>
      <c r="G3511" s="208"/>
      <c r="H3511" s="208"/>
    </row>
    <row r="3512" spans="2:8" s="207" customFormat="1" ht="15">
      <c r="B3512" s="205" t="s">
        <v>2710</v>
      </c>
      <c r="C3512" s="115">
        <v>229701667.81999999</v>
      </c>
      <c r="F3512" s="208"/>
      <c r="G3512" s="208"/>
      <c r="H3512" s="208"/>
    </row>
    <row r="3513" spans="2:8" s="207" customFormat="1" ht="15">
      <c r="B3513" s="205" t="s">
        <v>2711</v>
      </c>
      <c r="C3513" s="115">
        <v>130277339.21000001</v>
      </c>
      <c r="F3513" s="208"/>
      <c r="G3513" s="208"/>
      <c r="H3513" s="208"/>
    </row>
    <row r="3514" spans="2:8" s="207" customFormat="1" ht="15">
      <c r="B3514" s="205" t="s">
        <v>2712</v>
      </c>
      <c r="C3514" s="115">
        <v>120171166.52999999</v>
      </c>
      <c r="F3514" s="208"/>
      <c r="G3514" s="208"/>
      <c r="H3514" s="208"/>
    </row>
    <row r="3515" spans="2:8" s="207" customFormat="1" ht="15">
      <c r="B3515" s="205" t="s">
        <v>2713</v>
      </c>
      <c r="C3515" s="115">
        <v>25653608.009999998</v>
      </c>
      <c r="F3515" s="208"/>
      <c r="G3515" s="208"/>
      <c r="H3515" s="208"/>
    </row>
    <row r="3516" spans="2:8" s="207" customFormat="1" ht="15">
      <c r="B3516" s="205" t="s">
        <v>2714</v>
      </c>
      <c r="C3516" s="115">
        <v>183657598.33999997</v>
      </c>
      <c r="F3516" s="208"/>
      <c r="G3516" s="208"/>
      <c r="H3516" s="208"/>
    </row>
    <row r="3517" spans="2:8" s="207" customFormat="1" ht="15">
      <c r="B3517" s="205" t="s">
        <v>2715</v>
      </c>
      <c r="C3517" s="115">
        <v>176905361.20999998</v>
      </c>
      <c r="F3517" s="208"/>
      <c r="G3517" s="208"/>
      <c r="H3517" s="208"/>
    </row>
    <row r="3518" spans="2:8" s="207" customFormat="1" ht="15">
      <c r="B3518" s="205" t="s">
        <v>2716</v>
      </c>
      <c r="C3518" s="115">
        <v>273928597.77999997</v>
      </c>
      <c r="F3518" s="208"/>
      <c r="G3518" s="208"/>
      <c r="H3518" s="208"/>
    </row>
    <row r="3519" spans="2:8" s="207" customFormat="1" ht="15">
      <c r="B3519" s="205" t="s">
        <v>2717</v>
      </c>
      <c r="C3519" s="115">
        <v>3122075.26</v>
      </c>
      <c r="F3519" s="208"/>
      <c r="G3519" s="208"/>
      <c r="H3519" s="208"/>
    </row>
    <row r="3520" spans="2:8" s="207" customFormat="1" ht="15">
      <c r="B3520" s="205" t="s">
        <v>2718</v>
      </c>
      <c r="C3520" s="115">
        <v>280669019.16999996</v>
      </c>
      <c r="F3520" s="208"/>
      <c r="G3520" s="208"/>
      <c r="H3520" s="208"/>
    </row>
    <row r="3521" spans="2:8" s="207" customFormat="1" ht="15">
      <c r="B3521" s="205" t="s">
        <v>2719</v>
      </c>
      <c r="C3521" s="115">
        <v>176346515.56999999</v>
      </c>
      <c r="F3521" s="208"/>
      <c r="G3521" s="208"/>
      <c r="H3521" s="208"/>
    </row>
    <row r="3522" spans="2:8" s="207" customFormat="1" ht="15">
      <c r="B3522" s="205" t="s">
        <v>2720</v>
      </c>
      <c r="C3522" s="115">
        <v>38547179.489999995</v>
      </c>
      <c r="F3522" s="208"/>
      <c r="G3522" s="208"/>
      <c r="H3522" s="208"/>
    </row>
    <row r="3523" spans="2:8" s="207" customFormat="1" ht="15">
      <c r="B3523" s="205" t="s">
        <v>2721</v>
      </c>
      <c r="C3523" s="115">
        <v>26177423.719999999</v>
      </c>
      <c r="F3523" s="208"/>
      <c r="G3523" s="208"/>
      <c r="H3523" s="208"/>
    </row>
    <row r="3524" spans="2:8" s="207" customFormat="1" ht="15">
      <c r="B3524" s="205" t="s">
        <v>2722</v>
      </c>
      <c r="C3524" s="115">
        <v>10819141.92</v>
      </c>
      <c r="F3524" s="208"/>
      <c r="G3524" s="208"/>
      <c r="H3524" s="208"/>
    </row>
    <row r="3525" spans="2:8" s="207" customFormat="1" ht="15">
      <c r="B3525" s="205" t="s">
        <v>2723</v>
      </c>
      <c r="C3525" s="115">
        <v>73569350.070000008</v>
      </c>
      <c r="F3525" s="208"/>
      <c r="G3525" s="208"/>
      <c r="H3525" s="208"/>
    </row>
    <row r="3526" spans="2:8" s="207" customFormat="1" ht="15">
      <c r="B3526" s="205" t="s">
        <v>2724</v>
      </c>
      <c r="C3526" s="115">
        <v>1991324.5700000003</v>
      </c>
      <c r="F3526" s="208"/>
      <c r="G3526" s="208"/>
      <c r="H3526" s="208"/>
    </row>
    <row r="3527" spans="2:8" s="207" customFormat="1" ht="15">
      <c r="B3527" s="205" t="s">
        <v>2725</v>
      </c>
      <c r="C3527" s="115">
        <v>54682635.010000005</v>
      </c>
      <c r="F3527" s="208"/>
      <c r="G3527" s="208"/>
      <c r="H3527" s="208"/>
    </row>
    <row r="3528" spans="2:8" s="207" customFormat="1" ht="15">
      <c r="B3528" s="205" t="s">
        <v>2726</v>
      </c>
      <c r="C3528" s="115">
        <v>68711416.329999998</v>
      </c>
      <c r="F3528" s="208"/>
      <c r="G3528" s="208"/>
      <c r="H3528" s="208"/>
    </row>
    <row r="3529" spans="2:8" s="207" customFormat="1" ht="15">
      <c r="B3529" s="205" t="s">
        <v>2727</v>
      </c>
      <c r="C3529" s="115">
        <v>200704390.30000001</v>
      </c>
      <c r="F3529" s="208"/>
      <c r="G3529" s="208"/>
      <c r="H3529" s="208"/>
    </row>
    <row r="3530" spans="2:8" s="207" customFormat="1" ht="15">
      <c r="B3530" s="205" t="s">
        <v>2728</v>
      </c>
      <c r="C3530" s="115">
        <v>7811455.8199999994</v>
      </c>
      <c r="F3530" s="208"/>
      <c r="G3530" s="208"/>
      <c r="H3530" s="208"/>
    </row>
    <row r="3531" spans="2:8" s="207" customFormat="1" ht="15">
      <c r="B3531" s="205" t="s">
        <v>2729</v>
      </c>
      <c r="C3531" s="115">
        <v>74527638.820000008</v>
      </c>
      <c r="F3531" s="208"/>
      <c r="G3531" s="208"/>
      <c r="H3531" s="208"/>
    </row>
    <row r="3532" spans="2:8" s="207" customFormat="1" ht="15">
      <c r="B3532" s="205" t="s">
        <v>2730</v>
      </c>
      <c r="C3532" s="115">
        <v>6253762</v>
      </c>
      <c r="F3532" s="208"/>
      <c r="G3532" s="208"/>
      <c r="H3532" s="208"/>
    </row>
    <row r="3533" spans="2:8" s="207" customFormat="1" ht="15">
      <c r="B3533" s="205" t="s">
        <v>2731</v>
      </c>
      <c r="C3533" s="115">
        <v>3430403.1900000004</v>
      </c>
      <c r="F3533" s="208"/>
      <c r="G3533" s="208"/>
      <c r="H3533" s="208"/>
    </row>
    <row r="3534" spans="2:8" s="207" customFormat="1" ht="15">
      <c r="B3534" s="205" t="s">
        <v>2732</v>
      </c>
      <c r="C3534" s="115">
        <v>310927794.97000003</v>
      </c>
      <c r="F3534" s="208"/>
      <c r="G3534" s="208"/>
      <c r="H3534" s="208"/>
    </row>
    <row r="3535" spans="2:8" s="207" customFormat="1" ht="15">
      <c r="B3535" s="205" t="s">
        <v>2733</v>
      </c>
      <c r="C3535" s="115">
        <v>8880098.4500000011</v>
      </c>
      <c r="F3535" s="208"/>
      <c r="G3535" s="208"/>
      <c r="H3535" s="208"/>
    </row>
    <row r="3536" spans="2:8" s="207" customFormat="1" ht="15">
      <c r="B3536" s="205" t="s">
        <v>2734</v>
      </c>
      <c r="C3536" s="115">
        <v>32240828.890000001</v>
      </c>
      <c r="F3536" s="208"/>
      <c r="G3536" s="208"/>
      <c r="H3536" s="208"/>
    </row>
    <row r="3537" spans="2:8" s="207" customFormat="1" ht="15">
      <c r="B3537" s="205" t="s">
        <v>2735</v>
      </c>
      <c r="C3537" s="115">
        <v>5311717.75</v>
      </c>
      <c r="F3537" s="208"/>
      <c r="G3537" s="208"/>
      <c r="H3537" s="208"/>
    </row>
    <row r="3538" spans="2:8" s="207" customFormat="1" ht="15">
      <c r="B3538" s="205" t="s">
        <v>2736</v>
      </c>
      <c r="C3538" s="115">
        <v>229444663.36000001</v>
      </c>
      <c r="F3538" s="208"/>
      <c r="G3538" s="208"/>
      <c r="H3538" s="208"/>
    </row>
    <row r="3539" spans="2:8" s="207" customFormat="1" ht="15">
      <c r="B3539" s="205" t="s">
        <v>2737</v>
      </c>
      <c r="C3539" s="115">
        <v>224186272.14000005</v>
      </c>
      <c r="F3539" s="208"/>
      <c r="G3539" s="208"/>
      <c r="H3539" s="208"/>
    </row>
    <row r="3540" spans="2:8" s="207" customFormat="1" ht="15">
      <c r="B3540" s="205" t="s">
        <v>2738</v>
      </c>
      <c r="C3540" s="115">
        <v>464063925.97000003</v>
      </c>
      <c r="F3540" s="208"/>
      <c r="G3540" s="208"/>
      <c r="H3540" s="208"/>
    </row>
    <row r="3541" spans="2:8" s="207" customFormat="1" ht="15">
      <c r="B3541" s="205" t="s">
        <v>2739</v>
      </c>
      <c r="C3541" s="115">
        <v>167925115.34</v>
      </c>
      <c r="F3541" s="208"/>
      <c r="G3541" s="208"/>
      <c r="H3541" s="208"/>
    </row>
    <row r="3542" spans="2:8" s="207" customFormat="1" ht="15">
      <c r="B3542" s="205" t="s">
        <v>2740</v>
      </c>
      <c r="C3542" s="115">
        <v>17488744</v>
      </c>
      <c r="F3542" s="208"/>
      <c r="G3542" s="208"/>
      <c r="H3542" s="208"/>
    </row>
    <row r="3543" spans="2:8" s="207" customFormat="1" ht="15">
      <c r="B3543" s="205" t="s">
        <v>2741</v>
      </c>
      <c r="C3543" s="115">
        <v>251231863.65999997</v>
      </c>
      <c r="F3543" s="208"/>
      <c r="G3543" s="208"/>
      <c r="H3543" s="208"/>
    </row>
    <row r="3544" spans="2:8" s="207" customFormat="1" ht="15">
      <c r="B3544" s="205" t="s">
        <v>2742</v>
      </c>
      <c r="C3544" s="115">
        <v>131774144.08999997</v>
      </c>
      <c r="F3544" s="208"/>
      <c r="G3544" s="208"/>
      <c r="H3544" s="208"/>
    </row>
    <row r="3545" spans="2:8" s="207" customFormat="1" ht="15">
      <c r="B3545" s="205" t="s">
        <v>2743</v>
      </c>
      <c r="C3545" s="115">
        <v>411929167.24000001</v>
      </c>
      <c r="F3545" s="208"/>
      <c r="G3545" s="208"/>
      <c r="H3545" s="208"/>
    </row>
    <row r="3546" spans="2:8" s="207" customFormat="1" ht="15">
      <c r="B3546" s="205" t="s">
        <v>2744</v>
      </c>
      <c r="C3546" s="115">
        <v>434327690.27999997</v>
      </c>
      <c r="F3546" s="208"/>
      <c r="G3546" s="208"/>
      <c r="H3546" s="208"/>
    </row>
    <row r="3547" spans="2:8" s="207" customFormat="1" ht="15">
      <c r="B3547" s="205" t="s">
        <v>2745</v>
      </c>
      <c r="C3547" s="115">
        <v>28980743.000000004</v>
      </c>
      <c r="F3547" s="208"/>
      <c r="G3547" s="208"/>
      <c r="H3547" s="208"/>
    </row>
    <row r="3548" spans="2:8" s="207" customFormat="1" ht="15">
      <c r="B3548" s="205" t="s">
        <v>2746</v>
      </c>
      <c r="C3548" s="115">
        <v>1097918.0799999998</v>
      </c>
      <c r="F3548" s="208"/>
      <c r="G3548" s="208"/>
      <c r="H3548" s="208"/>
    </row>
    <row r="3549" spans="2:8" s="207" customFormat="1" ht="15">
      <c r="B3549" s="205" t="s">
        <v>2747</v>
      </c>
      <c r="C3549" s="115">
        <v>32146505.659999996</v>
      </c>
      <c r="F3549" s="208"/>
      <c r="G3549" s="208"/>
      <c r="H3549" s="208"/>
    </row>
    <row r="3550" spans="2:8" s="207" customFormat="1" ht="15">
      <c r="B3550" s="205" t="s">
        <v>2748</v>
      </c>
      <c r="C3550" s="115">
        <v>81002079.459999993</v>
      </c>
      <c r="F3550" s="208"/>
      <c r="G3550" s="208"/>
      <c r="H3550" s="208"/>
    </row>
    <row r="3551" spans="2:8" s="207" customFormat="1" ht="15">
      <c r="B3551" s="205" t="s">
        <v>2749</v>
      </c>
      <c r="C3551" s="115">
        <v>25272022</v>
      </c>
      <c r="F3551" s="208"/>
      <c r="G3551" s="208"/>
      <c r="H3551" s="208"/>
    </row>
    <row r="3552" spans="2:8" s="207" customFormat="1" ht="15">
      <c r="B3552" s="205" t="s">
        <v>2750</v>
      </c>
      <c r="C3552" s="115">
        <v>10577534.949999999</v>
      </c>
      <c r="F3552" s="208"/>
      <c r="G3552" s="208"/>
      <c r="H3552" s="208"/>
    </row>
    <row r="3553" spans="2:8" s="207" customFormat="1" ht="15">
      <c r="B3553" s="205" t="s">
        <v>2751</v>
      </c>
      <c r="C3553" s="115">
        <v>3266800.87</v>
      </c>
      <c r="F3553" s="208"/>
      <c r="G3553" s="208"/>
      <c r="H3553" s="208"/>
    </row>
    <row r="3554" spans="2:8" s="207" customFormat="1" ht="15">
      <c r="B3554" s="205" t="s">
        <v>2752</v>
      </c>
      <c r="C3554" s="115">
        <v>33213881.25</v>
      </c>
      <c r="F3554" s="208"/>
      <c r="G3554" s="208"/>
      <c r="H3554" s="208"/>
    </row>
    <row r="3555" spans="2:8" s="207" customFormat="1" ht="15">
      <c r="B3555" s="205" t="s">
        <v>2753</v>
      </c>
      <c r="C3555" s="115">
        <v>183140871.36000001</v>
      </c>
      <c r="F3555" s="208"/>
      <c r="G3555" s="208"/>
      <c r="H3555" s="208"/>
    </row>
    <row r="3556" spans="2:8" s="207" customFormat="1" ht="15">
      <c r="B3556" s="205" t="s">
        <v>2754</v>
      </c>
      <c r="C3556" s="115">
        <v>5768604.4499999993</v>
      </c>
      <c r="F3556" s="208"/>
      <c r="G3556" s="208"/>
      <c r="H3556" s="208"/>
    </row>
    <row r="3557" spans="2:8" s="207" customFormat="1" ht="15">
      <c r="B3557" s="205" t="s">
        <v>2755</v>
      </c>
      <c r="C3557" s="115">
        <v>537192.36</v>
      </c>
      <c r="F3557" s="208"/>
      <c r="G3557" s="208"/>
      <c r="H3557" s="208"/>
    </row>
    <row r="3558" spans="2:8" s="207" customFormat="1" ht="15">
      <c r="B3558" s="205" t="s">
        <v>2756</v>
      </c>
      <c r="C3558" s="115">
        <v>554169.68000000005</v>
      </c>
      <c r="F3558" s="208"/>
      <c r="G3558" s="208"/>
      <c r="H3558" s="208"/>
    </row>
    <row r="3559" spans="2:8" s="207" customFormat="1" ht="15">
      <c r="B3559" s="205" t="s">
        <v>2757</v>
      </c>
      <c r="C3559" s="115">
        <v>289681102.21999997</v>
      </c>
      <c r="F3559" s="208"/>
      <c r="G3559" s="208"/>
      <c r="H3559" s="208"/>
    </row>
    <row r="3560" spans="2:8" s="207" customFormat="1" ht="15">
      <c r="B3560" s="205" t="s">
        <v>2758</v>
      </c>
      <c r="C3560" s="115">
        <v>376327433.66000003</v>
      </c>
      <c r="F3560" s="208"/>
      <c r="G3560" s="208"/>
      <c r="H3560" s="208"/>
    </row>
    <row r="3561" spans="2:8" s="207" customFormat="1" ht="15">
      <c r="B3561" s="205" t="s">
        <v>2759</v>
      </c>
      <c r="C3561" s="115">
        <v>10515696.799999999</v>
      </c>
      <c r="F3561" s="208"/>
      <c r="G3561" s="208"/>
      <c r="H3561" s="208"/>
    </row>
    <row r="3562" spans="2:8" s="207" customFormat="1" ht="15">
      <c r="B3562" s="205" t="s">
        <v>2760</v>
      </c>
      <c r="C3562" s="115">
        <v>47034762.479999997</v>
      </c>
      <c r="F3562" s="208"/>
      <c r="G3562" s="208"/>
      <c r="H3562" s="208"/>
    </row>
    <row r="3563" spans="2:8" s="207" customFormat="1" ht="15">
      <c r="B3563" s="205" t="s">
        <v>2761</v>
      </c>
      <c r="C3563" s="115">
        <v>175046518.26999998</v>
      </c>
      <c r="F3563" s="208"/>
      <c r="G3563" s="208"/>
      <c r="H3563" s="208"/>
    </row>
    <row r="3564" spans="2:8" s="207" customFormat="1" ht="15">
      <c r="B3564" s="205" t="s">
        <v>2762</v>
      </c>
      <c r="C3564" s="115">
        <v>127978744.95999999</v>
      </c>
      <c r="F3564" s="208"/>
      <c r="G3564" s="208"/>
      <c r="H3564" s="208"/>
    </row>
    <row r="3565" spans="2:8" s="207" customFormat="1" ht="15">
      <c r="B3565" s="205" t="s">
        <v>2763</v>
      </c>
      <c r="C3565" s="115">
        <v>2377774.1800000002</v>
      </c>
      <c r="F3565" s="208"/>
      <c r="G3565" s="208"/>
      <c r="H3565" s="208"/>
    </row>
    <row r="3566" spans="2:8" s="207" customFormat="1" ht="15">
      <c r="B3566" s="205" t="s">
        <v>2764</v>
      </c>
      <c r="C3566" s="115">
        <v>34314699.189999998</v>
      </c>
      <c r="F3566" s="208"/>
      <c r="G3566" s="208"/>
      <c r="H3566" s="208"/>
    </row>
    <row r="3567" spans="2:8" s="207" customFormat="1" ht="15">
      <c r="B3567" s="205" t="s">
        <v>2765</v>
      </c>
      <c r="C3567" s="115">
        <v>71782448.289999992</v>
      </c>
      <c r="F3567" s="208"/>
      <c r="G3567" s="208"/>
      <c r="H3567" s="208"/>
    </row>
    <row r="3568" spans="2:8" s="207" customFormat="1" ht="15">
      <c r="B3568" s="205" t="s">
        <v>2766</v>
      </c>
      <c r="C3568" s="115">
        <v>262161897.69999996</v>
      </c>
      <c r="F3568" s="208"/>
      <c r="G3568" s="208"/>
      <c r="H3568" s="208"/>
    </row>
    <row r="3569" spans="2:8" s="207" customFormat="1" ht="15">
      <c r="B3569" s="205" t="s">
        <v>2767</v>
      </c>
      <c r="C3569" s="115">
        <v>423394157.47000003</v>
      </c>
      <c r="F3569" s="208"/>
      <c r="G3569" s="208"/>
      <c r="H3569" s="208"/>
    </row>
    <row r="3570" spans="2:8" s="207" customFormat="1" ht="15">
      <c r="B3570" s="205" t="s">
        <v>2768</v>
      </c>
      <c r="C3570" s="115">
        <v>13031613.699999999</v>
      </c>
      <c r="F3570" s="208"/>
      <c r="G3570" s="208"/>
      <c r="H3570" s="208"/>
    </row>
    <row r="3571" spans="2:8" s="207" customFormat="1" ht="15">
      <c r="B3571" s="205" t="s">
        <v>2769</v>
      </c>
      <c r="C3571" s="115">
        <v>2597547.7400000002</v>
      </c>
      <c r="F3571" s="208"/>
      <c r="G3571" s="208"/>
      <c r="H3571" s="208"/>
    </row>
    <row r="3572" spans="2:8" s="207" customFormat="1" ht="15">
      <c r="B3572" s="205" t="s">
        <v>2770</v>
      </c>
      <c r="C3572" s="115">
        <v>8479306.9600000009</v>
      </c>
      <c r="F3572" s="208"/>
      <c r="G3572" s="208"/>
      <c r="H3572" s="208"/>
    </row>
    <row r="3573" spans="2:8" s="207" customFormat="1" ht="15">
      <c r="B3573" s="205" t="s">
        <v>2771</v>
      </c>
      <c r="C3573" s="115">
        <v>10145760.609999999</v>
      </c>
      <c r="F3573" s="208"/>
      <c r="G3573" s="208"/>
      <c r="H3573" s="208"/>
    </row>
    <row r="3574" spans="2:8" s="207" customFormat="1" ht="15">
      <c r="B3574" s="205" t="s">
        <v>2772</v>
      </c>
      <c r="C3574" s="115">
        <v>319760155.91000003</v>
      </c>
      <c r="F3574" s="208"/>
      <c r="G3574" s="208"/>
      <c r="H3574" s="208"/>
    </row>
    <row r="3575" spans="2:8" s="207" customFormat="1" ht="15">
      <c r="B3575" s="205" t="s">
        <v>2773</v>
      </c>
      <c r="C3575" s="115">
        <v>8085587.9700000007</v>
      </c>
      <c r="F3575" s="208"/>
      <c r="G3575" s="208"/>
      <c r="H3575" s="208"/>
    </row>
    <row r="3576" spans="2:8" s="207" customFormat="1" ht="15">
      <c r="B3576" s="205" t="s">
        <v>2774</v>
      </c>
      <c r="C3576" s="115">
        <v>15138139.1</v>
      </c>
      <c r="F3576" s="208"/>
      <c r="G3576" s="208"/>
      <c r="H3576" s="208"/>
    </row>
    <row r="3577" spans="2:8" s="207" customFormat="1" ht="15">
      <c r="B3577" s="205" t="s">
        <v>2775</v>
      </c>
      <c r="C3577" s="115">
        <v>22399070.009999998</v>
      </c>
      <c r="F3577" s="208"/>
      <c r="G3577" s="208"/>
      <c r="H3577" s="208"/>
    </row>
    <row r="3578" spans="2:8" s="207" customFormat="1" ht="15">
      <c r="B3578" s="205" t="s">
        <v>2776</v>
      </c>
      <c r="C3578" s="115">
        <v>8505402.1999999993</v>
      </c>
      <c r="F3578" s="208"/>
      <c r="G3578" s="208"/>
      <c r="H3578" s="208"/>
    </row>
    <row r="3579" spans="2:8" s="207" customFormat="1" ht="15">
      <c r="B3579" s="205" t="s">
        <v>2777</v>
      </c>
      <c r="C3579" s="115">
        <v>6340903.2000000002</v>
      </c>
      <c r="F3579" s="208"/>
      <c r="G3579" s="208"/>
      <c r="H3579" s="208"/>
    </row>
    <row r="3580" spans="2:8" s="207" customFormat="1" ht="15">
      <c r="B3580" s="205" t="s">
        <v>2778</v>
      </c>
      <c r="C3580" s="115">
        <v>131391423.5</v>
      </c>
      <c r="F3580" s="208"/>
      <c r="G3580" s="208"/>
      <c r="H3580" s="208"/>
    </row>
    <row r="3581" spans="2:8" s="207" customFormat="1" ht="15">
      <c r="B3581" s="205" t="s">
        <v>2779</v>
      </c>
      <c r="C3581" s="115">
        <v>88631106.299999997</v>
      </c>
      <c r="F3581" s="208"/>
      <c r="G3581" s="208"/>
      <c r="H3581" s="208"/>
    </row>
    <row r="3582" spans="2:8" s="207" customFormat="1" ht="15">
      <c r="B3582" s="205" t="s">
        <v>2780</v>
      </c>
      <c r="C3582" s="115">
        <v>47238228.299999997</v>
      </c>
      <c r="F3582" s="208"/>
      <c r="G3582" s="208"/>
      <c r="H3582" s="208"/>
    </row>
    <row r="3583" spans="2:8" s="207" customFormat="1" ht="15">
      <c r="B3583" s="205" t="s">
        <v>2781</v>
      </c>
      <c r="C3583" s="115">
        <v>5938905.5599999996</v>
      </c>
      <c r="F3583" s="208"/>
      <c r="G3583" s="208"/>
      <c r="H3583" s="208"/>
    </row>
    <row r="3584" spans="2:8" s="207" customFormat="1" ht="15">
      <c r="B3584" s="205" t="s">
        <v>2782</v>
      </c>
      <c r="C3584" s="115">
        <v>199167114.39999998</v>
      </c>
      <c r="F3584" s="208"/>
      <c r="G3584" s="208"/>
      <c r="H3584" s="208"/>
    </row>
    <row r="3585" spans="2:8" s="207" customFormat="1" ht="15">
      <c r="B3585" s="205" t="s">
        <v>2783</v>
      </c>
      <c r="C3585" s="115">
        <v>270261084.40999997</v>
      </c>
      <c r="F3585" s="208"/>
      <c r="G3585" s="208"/>
      <c r="H3585" s="208"/>
    </row>
    <row r="3586" spans="2:8" s="207" customFormat="1" ht="15">
      <c r="B3586" s="205" t="s">
        <v>2784</v>
      </c>
      <c r="C3586" s="115">
        <v>9248593.8499999996</v>
      </c>
      <c r="F3586" s="208"/>
      <c r="G3586" s="208"/>
      <c r="H3586" s="208"/>
    </row>
    <row r="3587" spans="2:8" s="207" customFormat="1" ht="15">
      <c r="B3587" s="205" t="s">
        <v>2785</v>
      </c>
      <c r="C3587" s="115">
        <v>143181759.28999999</v>
      </c>
      <c r="F3587" s="208"/>
      <c r="G3587" s="208"/>
      <c r="H3587" s="208"/>
    </row>
    <row r="3588" spans="2:8" s="207" customFormat="1" ht="15">
      <c r="B3588" s="205" t="s">
        <v>2786</v>
      </c>
      <c r="C3588" s="115">
        <v>240419979.91999999</v>
      </c>
      <c r="F3588" s="208"/>
      <c r="G3588" s="208"/>
      <c r="H3588" s="208"/>
    </row>
    <row r="3589" spans="2:8" s="207" customFormat="1" ht="15">
      <c r="B3589" s="205" t="s">
        <v>2787</v>
      </c>
      <c r="C3589" s="115">
        <v>104772828.92999999</v>
      </c>
      <c r="F3589" s="208"/>
      <c r="G3589" s="208"/>
      <c r="H3589" s="208"/>
    </row>
    <row r="3590" spans="2:8" s="207" customFormat="1" ht="15">
      <c r="B3590" s="205" t="s">
        <v>2788</v>
      </c>
      <c r="C3590" s="115">
        <v>46391932.030000001</v>
      </c>
      <c r="F3590" s="208"/>
      <c r="G3590" s="208"/>
      <c r="H3590" s="208"/>
    </row>
    <row r="3591" spans="2:8" s="207" customFormat="1" ht="15">
      <c r="B3591" s="205" t="s">
        <v>2789</v>
      </c>
      <c r="C3591" s="115">
        <v>228853961.59999999</v>
      </c>
      <c r="F3591" s="208"/>
      <c r="G3591" s="208"/>
      <c r="H3591" s="208"/>
    </row>
    <row r="3592" spans="2:8" s="207" customFormat="1" ht="15">
      <c r="B3592" s="205" t="s">
        <v>2790</v>
      </c>
      <c r="C3592" s="115">
        <v>162920204.44</v>
      </c>
      <c r="F3592" s="208"/>
      <c r="G3592" s="208"/>
      <c r="H3592" s="208"/>
    </row>
    <row r="3593" spans="2:8" s="207" customFormat="1" ht="15">
      <c r="B3593" s="205" t="s">
        <v>2791</v>
      </c>
      <c r="C3593" s="115">
        <v>453784259.67000002</v>
      </c>
      <c r="F3593" s="208"/>
      <c r="G3593" s="208"/>
      <c r="H3593" s="208"/>
    </row>
    <row r="3594" spans="2:8" s="207" customFormat="1" ht="15">
      <c r="B3594" s="205" t="s">
        <v>2792</v>
      </c>
      <c r="C3594" s="115">
        <v>6488906.9499999993</v>
      </c>
      <c r="F3594" s="208"/>
      <c r="G3594" s="208"/>
      <c r="H3594" s="208"/>
    </row>
    <row r="3595" spans="2:8" s="207" customFormat="1" ht="15">
      <c r="B3595" s="205" t="s">
        <v>2793</v>
      </c>
      <c r="C3595" s="115">
        <v>401243553.31999999</v>
      </c>
      <c r="F3595" s="208"/>
      <c r="G3595" s="208"/>
      <c r="H3595" s="208"/>
    </row>
    <row r="3596" spans="2:8" s="207" customFormat="1" ht="15">
      <c r="B3596" s="205" t="s">
        <v>2794</v>
      </c>
      <c r="C3596" s="115">
        <v>699625.03999999992</v>
      </c>
      <c r="F3596" s="208"/>
      <c r="G3596" s="208"/>
      <c r="H3596" s="208"/>
    </row>
    <row r="3597" spans="2:8" s="207" customFormat="1" ht="15">
      <c r="B3597" s="205" t="s">
        <v>2795</v>
      </c>
      <c r="C3597" s="115">
        <v>6087419.6500000004</v>
      </c>
      <c r="F3597" s="208"/>
      <c r="G3597" s="208"/>
      <c r="H3597" s="208"/>
    </row>
    <row r="3598" spans="2:8" s="207" customFormat="1" ht="15">
      <c r="B3598" s="205" t="s">
        <v>2796</v>
      </c>
      <c r="C3598" s="115">
        <v>461585599.33000004</v>
      </c>
      <c r="F3598" s="208"/>
      <c r="G3598" s="208"/>
      <c r="H3598" s="208"/>
    </row>
    <row r="3599" spans="2:8" s="207" customFormat="1" ht="15">
      <c r="B3599" s="205" t="s">
        <v>2797</v>
      </c>
      <c r="C3599" s="115">
        <v>12377573.48</v>
      </c>
      <c r="F3599" s="208"/>
      <c r="G3599" s="208"/>
      <c r="H3599" s="208"/>
    </row>
    <row r="3600" spans="2:8" s="207" customFormat="1" ht="15">
      <c r="B3600" s="205" t="s">
        <v>2798</v>
      </c>
      <c r="C3600" s="115">
        <v>8185944.6500000004</v>
      </c>
      <c r="F3600" s="208"/>
      <c r="G3600" s="208"/>
      <c r="H3600" s="208"/>
    </row>
    <row r="3601" spans="2:8" s="207" customFormat="1" ht="15">
      <c r="B3601" s="205" t="s">
        <v>2799</v>
      </c>
      <c r="C3601" s="115">
        <v>267050936.73000002</v>
      </c>
      <c r="F3601" s="208"/>
      <c r="G3601" s="208"/>
      <c r="H3601" s="208"/>
    </row>
    <row r="3602" spans="2:8" s="207" customFormat="1" ht="15">
      <c r="B3602" s="205" t="s">
        <v>2800</v>
      </c>
      <c r="C3602" s="115">
        <v>124287441.12</v>
      </c>
      <c r="F3602" s="208"/>
      <c r="G3602" s="208"/>
      <c r="H3602" s="208"/>
    </row>
    <row r="3603" spans="2:8" s="207" customFormat="1" ht="15">
      <c r="B3603" s="205" t="s">
        <v>2801</v>
      </c>
      <c r="C3603" s="115">
        <v>122511453.64</v>
      </c>
      <c r="F3603" s="208"/>
      <c r="G3603" s="208"/>
      <c r="H3603" s="208"/>
    </row>
    <row r="3604" spans="2:8" s="207" customFormat="1" ht="15">
      <c r="B3604" s="205" t="s">
        <v>2802</v>
      </c>
      <c r="C3604" s="115">
        <v>90624370.370000005</v>
      </c>
      <c r="F3604" s="208"/>
      <c r="G3604" s="208"/>
      <c r="H3604" s="208"/>
    </row>
    <row r="3605" spans="2:8" s="207" customFormat="1" ht="15">
      <c r="B3605" s="205" t="s">
        <v>2803</v>
      </c>
      <c r="C3605" s="115">
        <v>3798771.05</v>
      </c>
      <c r="F3605" s="208"/>
      <c r="G3605" s="208"/>
      <c r="H3605" s="208"/>
    </row>
    <row r="3606" spans="2:8" s="207" customFormat="1" ht="15">
      <c r="B3606" s="205" t="s">
        <v>2804</v>
      </c>
      <c r="C3606" s="115">
        <v>10574585.140000001</v>
      </c>
      <c r="F3606" s="208"/>
      <c r="G3606" s="208"/>
      <c r="H3606" s="208"/>
    </row>
    <row r="3607" spans="2:8" s="207" customFormat="1" ht="15">
      <c r="B3607" s="205" t="s">
        <v>2805</v>
      </c>
      <c r="C3607" s="115">
        <v>198457365.44</v>
      </c>
      <c r="F3607" s="208"/>
      <c r="G3607" s="208"/>
      <c r="H3607" s="208"/>
    </row>
    <row r="3608" spans="2:8" s="207" customFormat="1" ht="15">
      <c r="B3608" s="205" t="s">
        <v>2806</v>
      </c>
      <c r="C3608" s="115">
        <v>5173062.33</v>
      </c>
      <c r="F3608" s="208"/>
      <c r="G3608" s="208"/>
      <c r="H3608" s="208"/>
    </row>
    <row r="3609" spans="2:8" s="207" customFormat="1" ht="15">
      <c r="B3609" s="205" t="s">
        <v>2807</v>
      </c>
      <c r="C3609" s="115">
        <v>64388971.110000007</v>
      </c>
      <c r="F3609" s="208"/>
      <c r="G3609" s="208"/>
      <c r="H3609" s="208"/>
    </row>
    <row r="3610" spans="2:8" s="207" customFormat="1" ht="15">
      <c r="B3610" s="205" t="s">
        <v>2808</v>
      </c>
      <c r="C3610" s="115">
        <v>347432835.49000001</v>
      </c>
      <c r="F3610" s="208"/>
      <c r="G3610" s="208"/>
      <c r="H3610" s="208"/>
    </row>
    <row r="3611" spans="2:8" s="207" customFormat="1" ht="15">
      <c r="B3611" s="205" t="s">
        <v>2809</v>
      </c>
      <c r="C3611" s="115">
        <v>217992995.31999999</v>
      </c>
      <c r="F3611" s="208"/>
      <c r="G3611" s="208"/>
      <c r="H3611" s="208"/>
    </row>
    <row r="3612" spans="2:8" s="207" customFormat="1" ht="15">
      <c r="B3612" s="205" t="s">
        <v>2810</v>
      </c>
      <c r="C3612" s="115">
        <v>399646460.39999998</v>
      </c>
      <c r="F3612" s="208"/>
      <c r="G3612" s="208"/>
      <c r="H3612" s="208"/>
    </row>
    <row r="3613" spans="2:8" s="207" customFormat="1" ht="15">
      <c r="B3613" s="205" t="s">
        <v>2811</v>
      </c>
      <c r="C3613" s="115">
        <v>119374818.90000001</v>
      </c>
      <c r="F3613" s="208"/>
      <c r="G3613" s="208"/>
      <c r="H3613" s="208"/>
    </row>
    <row r="3614" spans="2:8" s="207" customFormat="1" ht="15">
      <c r="B3614" s="205" t="s">
        <v>2812</v>
      </c>
      <c r="C3614" s="115">
        <v>106756971.09</v>
      </c>
      <c r="F3614" s="208"/>
      <c r="G3614" s="208"/>
      <c r="H3614" s="208"/>
    </row>
    <row r="3615" spans="2:8" s="207" customFormat="1" ht="15">
      <c r="B3615" s="205" t="s">
        <v>2813</v>
      </c>
      <c r="C3615" s="115">
        <v>57152418.559999995</v>
      </c>
      <c r="F3615" s="208"/>
      <c r="G3615" s="208"/>
      <c r="H3615" s="208"/>
    </row>
    <row r="3616" spans="2:8" s="207" customFormat="1" ht="15">
      <c r="B3616" s="205" t="s">
        <v>2814</v>
      </c>
      <c r="C3616" s="115">
        <v>417920402.65000004</v>
      </c>
      <c r="F3616" s="208"/>
      <c r="G3616" s="208"/>
      <c r="H3616" s="208"/>
    </row>
    <row r="3617" spans="2:8" s="207" customFormat="1" ht="15">
      <c r="B3617" s="205" t="s">
        <v>2815</v>
      </c>
      <c r="C3617" s="115">
        <v>329191167.48000002</v>
      </c>
      <c r="F3617" s="208"/>
      <c r="G3617" s="208"/>
      <c r="H3617" s="208"/>
    </row>
    <row r="3618" spans="2:8" s="207" customFormat="1" ht="15">
      <c r="B3618" s="205" t="s">
        <v>2816</v>
      </c>
      <c r="C3618" s="115">
        <v>1959007.34</v>
      </c>
      <c r="F3618" s="208"/>
      <c r="G3618" s="208"/>
      <c r="H3618" s="208"/>
    </row>
    <row r="3619" spans="2:8" s="207" customFormat="1" ht="15">
      <c r="B3619" s="205" t="s">
        <v>2817</v>
      </c>
      <c r="C3619" s="115">
        <v>106850591.54999998</v>
      </c>
      <c r="F3619" s="208"/>
      <c r="G3619" s="208"/>
      <c r="H3619" s="208"/>
    </row>
    <row r="3620" spans="2:8" s="207" customFormat="1" ht="15">
      <c r="B3620" s="205" t="s">
        <v>2818</v>
      </c>
      <c r="C3620" s="115">
        <v>15755549.6</v>
      </c>
      <c r="F3620" s="208"/>
      <c r="G3620" s="208"/>
      <c r="H3620" s="208"/>
    </row>
    <row r="3621" spans="2:8" s="207" customFormat="1" ht="15">
      <c r="B3621" s="205" t="s">
        <v>2819</v>
      </c>
      <c r="C3621" s="115">
        <v>79171758.060000002</v>
      </c>
      <c r="F3621" s="208"/>
      <c r="G3621" s="208"/>
      <c r="H3621" s="208"/>
    </row>
    <row r="3622" spans="2:8" s="207" customFormat="1" ht="15">
      <c r="B3622" s="205" t="s">
        <v>2820</v>
      </c>
      <c r="C3622" s="115">
        <v>225102496.70000002</v>
      </c>
      <c r="F3622" s="208"/>
      <c r="G3622" s="208"/>
      <c r="H3622" s="208"/>
    </row>
    <row r="3623" spans="2:8" s="207" customFormat="1" ht="15">
      <c r="B3623" s="205" t="s">
        <v>2821</v>
      </c>
      <c r="C3623" s="115">
        <v>255206223.66</v>
      </c>
      <c r="F3623" s="208"/>
      <c r="G3623" s="208"/>
      <c r="H3623" s="208"/>
    </row>
    <row r="3624" spans="2:8" s="207" customFormat="1" ht="15">
      <c r="B3624" s="205" t="s">
        <v>2822</v>
      </c>
      <c r="C3624" s="115">
        <v>11612144.92</v>
      </c>
      <c r="F3624" s="208"/>
      <c r="G3624" s="208"/>
      <c r="H3624" s="208"/>
    </row>
    <row r="3625" spans="2:8" s="207" customFormat="1" ht="15">
      <c r="B3625" s="205" t="s">
        <v>2823</v>
      </c>
      <c r="C3625" s="115">
        <v>78834306.560000002</v>
      </c>
      <c r="F3625" s="208"/>
      <c r="G3625" s="208"/>
      <c r="H3625" s="208"/>
    </row>
    <row r="3626" spans="2:8" s="207" customFormat="1" ht="15">
      <c r="B3626" s="205" t="s">
        <v>2824</v>
      </c>
      <c r="C3626" s="115">
        <v>19403421.100000001</v>
      </c>
      <c r="F3626" s="208"/>
      <c r="G3626" s="208"/>
      <c r="H3626" s="208"/>
    </row>
    <row r="3627" spans="2:8" s="207" customFormat="1" ht="15">
      <c r="B3627" s="205" t="s">
        <v>2825</v>
      </c>
      <c r="C3627" s="115">
        <v>336755417.16000003</v>
      </c>
      <c r="F3627" s="208"/>
      <c r="G3627" s="208"/>
      <c r="H3627" s="208"/>
    </row>
    <row r="3628" spans="2:8" s="207" customFormat="1" ht="15">
      <c r="B3628" s="205" t="s">
        <v>2826</v>
      </c>
      <c r="C3628" s="115">
        <v>61173527.500000007</v>
      </c>
      <c r="F3628" s="208"/>
      <c r="G3628" s="208"/>
      <c r="H3628" s="208"/>
    </row>
    <row r="3629" spans="2:8" s="207" customFormat="1" ht="15">
      <c r="B3629" s="209" t="s">
        <v>2684</v>
      </c>
      <c r="C3629" s="213">
        <v>15609220.43</v>
      </c>
      <c r="F3629" s="208"/>
      <c r="G3629" s="208"/>
      <c r="H3629" s="208"/>
    </row>
    <row r="3630" spans="2:8" s="207" customFormat="1" ht="15">
      <c r="B3630" s="209" t="s">
        <v>2827</v>
      </c>
      <c r="C3630" s="213">
        <v>13007970.439999999</v>
      </c>
      <c r="F3630" s="208"/>
      <c r="G3630" s="208"/>
      <c r="H3630" s="208"/>
    </row>
    <row r="3631" spans="2:8" s="207" customFormat="1" ht="15">
      <c r="B3631" s="209" t="s">
        <v>2686</v>
      </c>
      <c r="C3631" s="213">
        <v>167203914.70000002</v>
      </c>
      <c r="F3631" s="208"/>
      <c r="G3631" s="208"/>
      <c r="H3631" s="208"/>
    </row>
    <row r="3632" spans="2:8" s="207" customFormat="1" ht="15">
      <c r="B3632" s="209" t="s">
        <v>2828</v>
      </c>
      <c r="C3632" s="213">
        <v>3844330.7</v>
      </c>
      <c r="F3632" s="208"/>
      <c r="G3632" s="208"/>
      <c r="H3632" s="208"/>
    </row>
    <row r="3633" spans="2:8" s="207" customFormat="1" ht="15">
      <c r="B3633" s="209" t="s">
        <v>2689</v>
      </c>
      <c r="C3633" s="213">
        <v>61496640.310000002</v>
      </c>
      <c r="F3633" s="208"/>
      <c r="G3633" s="208"/>
      <c r="H3633" s="208"/>
    </row>
    <row r="3634" spans="2:8" s="207" customFormat="1" ht="15">
      <c r="B3634" s="209" t="s">
        <v>2829</v>
      </c>
      <c r="C3634" s="213">
        <v>18363674.41</v>
      </c>
      <c r="F3634" s="208"/>
      <c r="G3634" s="208"/>
      <c r="H3634" s="208"/>
    </row>
    <row r="3635" spans="2:8" s="207" customFormat="1" ht="15">
      <c r="B3635" s="209" t="s">
        <v>2830</v>
      </c>
      <c r="C3635" s="213">
        <v>281271295.67000002</v>
      </c>
      <c r="F3635" s="208"/>
      <c r="G3635" s="208"/>
      <c r="H3635" s="208"/>
    </row>
    <row r="3636" spans="2:8" s="207" customFormat="1" ht="15">
      <c r="B3636" s="209" t="s">
        <v>2831</v>
      </c>
      <c r="C3636" s="213">
        <v>12082732.6</v>
      </c>
      <c r="F3636" s="208"/>
      <c r="G3636" s="208"/>
      <c r="H3636" s="208"/>
    </row>
    <row r="3637" spans="2:8" s="207" customFormat="1" ht="15">
      <c r="B3637" s="209" t="s">
        <v>2832</v>
      </c>
      <c r="C3637" s="213">
        <v>434355201.44000006</v>
      </c>
      <c r="F3637" s="208"/>
      <c r="G3637" s="208"/>
      <c r="H3637" s="208"/>
    </row>
    <row r="3638" spans="2:8" s="207" customFormat="1" ht="15">
      <c r="B3638" s="209" t="s">
        <v>2833</v>
      </c>
      <c r="C3638" s="213">
        <v>56811660</v>
      </c>
      <c r="F3638" s="208"/>
      <c r="G3638" s="208"/>
      <c r="H3638" s="208"/>
    </row>
    <row r="3639" spans="2:8" s="207" customFormat="1" ht="15">
      <c r="B3639" s="209" t="s">
        <v>2695</v>
      </c>
      <c r="C3639" s="213">
        <v>15603762.029999999</v>
      </c>
      <c r="F3639" s="208"/>
      <c r="G3639" s="208"/>
      <c r="H3639" s="208"/>
    </row>
    <row r="3640" spans="2:8" s="207" customFormat="1" ht="15">
      <c r="B3640" s="209" t="s">
        <v>2834</v>
      </c>
      <c r="C3640" s="213">
        <v>40494310.160000004</v>
      </c>
      <c r="F3640" s="208"/>
      <c r="G3640" s="208"/>
      <c r="H3640" s="208"/>
    </row>
    <row r="3641" spans="2:8" s="207" customFormat="1" ht="15">
      <c r="B3641" s="209" t="s">
        <v>2835</v>
      </c>
      <c r="C3641" s="213">
        <v>749055.61</v>
      </c>
      <c r="F3641" s="208"/>
      <c r="G3641" s="208"/>
      <c r="H3641" s="208"/>
    </row>
    <row r="3642" spans="2:8" s="207" customFormat="1" ht="15">
      <c r="B3642" s="209" t="s">
        <v>2836</v>
      </c>
      <c r="C3642" s="213">
        <v>36425317.700000003</v>
      </c>
      <c r="F3642" s="208"/>
      <c r="G3642" s="208"/>
      <c r="H3642" s="208"/>
    </row>
    <row r="3643" spans="2:8" s="207" customFormat="1" ht="15">
      <c r="B3643" s="209" t="s">
        <v>2837</v>
      </c>
      <c r="C3643" s="213">
        <v>163512436.57999998</v>
      </c>
      <c r="F3643" s="208"/>
      <c r="G3643" s="208"/>
      <c r="H3643" s="208"/>
    </row>
    <row r="3644" spans="2:8" s="207" customFormat="1" ht="15">
      <c r="B3644" s="209" t="s">
        <v>2838</v>
      </c>
      <c r="C3644" s="213">
        <v>243947732.56</v>
      </c>
      <c r="F3644" s="208"/>
      <c r="G3644" s="208"/>
      <c r="H3644" s="208"/>
    </row>
    <row r="3645" spans="2:8" s="207" customFormat="1" ht="15">
      <c r="B3645" s="209" t="s">
        <v>2839</v>
      </c>
      <c r="C3645" s="213">
        <v>584867424.61000001</v>
      </c>
      <c r="F3645" s="208"/>
      <c r="G3645" s="208"/>
      <c r="H3645" s="208"/>
    </row>
    <row r="3646" spans="2:8" s="207" customFormat="1" ht="15">
      <c r="B3646" s="209" t="s">
        <v>2840</v>
      </c>
      <c r="C3646" s="213">
        <v>154536466.70000002</v>
      </c>
      <c r="F3646" s="208"/>
      <c r="G3646" s="208"/>
      <c r="H3646" s="208"/>
    </row>
    <row r="3647" spans="2:8" s="207" customFormat="1" ht="15">
      <c r="B3647" s="209" t="s">
        <v>2841</v>
      </c>
      <c r="C3647" s="213">
        <v>238697453.09999999</v>
      </c>
      <c r="F3647" s="208"/>
      <c r="G3647" s="208"/>
      <c r="H3647" s="208"/>
    </row>
    <row r="3648" spans="2:8" s="207" customFormat="1" ht="15">
      <c r="B3648" s="209" t="s">
        <v>2842</v>
      </c>
      <c r="C3648" s="213">
        <v>344269213.46000004</v>
      </c>
      <c r="F3648" s="208"/>
      <c r="G3648" s="208"/>
      <c r="H3648" s="208"/>
    </row>
    <row r="3649" spans="2:8" s="207" customFormat="1" ht="15">
      <c r="B3649" s="209" t="s">
        <v>2843</v>
      </c>
      <c r="C3649" s="213">
        <v>4237800.04</v>
      </c>
      <c r="F3649" s="208"/>
      <c r="G3649" s="208"/>
      <c r="H3649" s="208"/>
    </row>
    <row r="3650" spans="2:8" s="207" customFormat="1" ht="15">
      <c r="B3650" s="209" t="s">
        <v>2705</v>
      </c>
      <c r="C3650" s="213">
        <v>118021554.01000001</v>
      </c>
      <c r="F3650" s="208"/>
      <c r="G3650" s="208"/>
      <c r="H3650" s="208"/>
    </row>
    <row r="3651" spans="2:8" s="207" customFormat="1" ht="15">
      <c r="B3651" s="209" t="s">
        <v>2707</v>
      </c>
      <c r="C3651" s="213">
        <v>598280.16</v>
      </c>
      <c r="F3651" s="208"/>
      <c r="G3651" s="208"/>
      <c r="H3651" s="208"/>
    </row>
    <row r="3652" spans="2:8" s="207" customFormat="1" ht="15">
      <c r="B3652" s="209" t="s">
        <v>2844</v>
      </c>
      <c r="C3652" s="213">
        <v>46038497</v>
      </c>
      <c r="F3652" s="208"/>
      <c r="G3652" s="208"/>
      <c r="H3652" s="208"/>
    </row>
    <row r="3653" spans="2:8" s="207" customFormat="1" ht="15">
      <c r="B3653" s="209" t="s">
        <v>2845</v>
      </c>
      <c r="C3653" s="213">
        <v>204799003.34</v>
      </c>
      <c r="F3653" s="208"/>
      <c r="G3653" s="208"/>
      <c r="H3653" s="208"/>
    </row>
    <row r="3654" spans="2:8" s="207" customFormat="1" ht="15">
      <c r="B3654" s="209" t="s">
        <v>2846</v>
      </c>
      <c r="C3654" s="213">
        <v>4384850.84</v>
      </c>
      <c r="F3654" s="208"/>
      <c r="G3654" s="208"/>
      <c r="H3654" s="208"/>
    </row>
    <row r="3655" spans="2:8" s="207" customFormat="1" ht="15">
      <c r="B3655" s="209" t="s">
        <v>2847</v>
      </c>
      <c r="C3655" s="213">
        <v>148147732.90000001</v>
      </c>
      <c r="F3655" s="208"/>
      <c r="G3655" s="208"/>
      <c r="H3655" s="208"/>
    </row>
    <row r="3656" spans="2:8" s="207" customFormat="1" ht="15">
      <c r="B3656" s="209" t="s">
        <v>2848</v>
      </c>
      <c r="C3656" s="213">
        <v>9326796.7400000002</v>
      </c>
      <c r="F3656" s="208"/>
      <c r="G3656" s="208"/>
      <c r="H3656" s="208"/>
    </row>
    <row r="3657" spans="2:8" s="207" customFormat="1" ht="15">
      <c r="B3657" s="209" t="s">
        <v>2849</v>
      </c>
      <c r="C3657" s="213">
        <v>29294299.399999999</v>
      </c>
      <c r="F3657" s="208"/>
      <c r="G3657" s="208"/>
      <c r="H3657" s="208"/>
    </row>
    <row r="3658" spans="2:8" s="207" customFormat="1" ht="15">
      <c r="B3658" s="209" t="s">
        <v>2850</v>
      </c>
      <c r="C3658" s="213">
        <v>167050105.72999999</v>
      </c>
      <c r="F3658" s="208"/>
      <c r="G3658" s="208"/>
      <c r="H3658" s="208"/>
    </row>
    <row r="3659" spans="2:8" s="207" customFormat="1" ht="15">
      <c r="B3659" s="209" t="s">
        <v>2851</v>
      </c>
      <c r="C3659" s="213">
        <v>264958611.47999999</v>
      </c>
      <c r="F3659" s="208"/>
      <c r="G3659" s="208"/>
      <c r="H3659" s="208"/>
    </row>
    <row r="3660" spans="2:8" s="207" customFormat="1" ht="15">
      <c r="B3660" s="209" t="s">
        <v>2852</v>
      </c>
      <c r="C3660" s="213">
        <v>288625675.38</v>
      </c>
      <c r="F3660" s="208"/>
      <c r="G3660" s="208"/>
      <c r="H3660" s="208"/>
    </row>
    <row r="3661" spans="2:8" s="207" customFormat="1" ht="15">
      <c r="B3661" s="209" t="s">
        <v>2853</v>
      </c>
      <c r="C3661" s="213">
        <v>19753123.750000004</v>
      </c>
      <c r="F3661" s="208"/>
      <c r="G3661" s="208"/>
      <c r="H3661" s="208"/>
    </row>
    <row r="3662" spans="2:8" s="207" customFormat="1" ht="15">
      <c r="B3662" s="209" t="s">
        <v>2717</v>
      </c>
      <c r="C3662" s="213">
        <v>245395115.81999999</v>
      </c>
      <c r="F3662" s="208"/>
      <c r="G3662" s="208"/>
      <c r="H3662" s="208"/>
    </row>
    <row r="3663" spans="2:8" s="207" customFormat="1" ht="15">
      <c r="B3663" s="209" t="s">
        <v>2854</v>
      </c>
      <c r="C3663" s="213">
        <v>202002955.34999999</v>
      </c>
      <c r="F3663" s="208"/>
      <c r="G3663" s="208"/>
      <c r="H3663" s="208"/>
    </row>
    <row r="3664" spans="2:8" s="207" customFormat="1" ht="15">
      <c r="B3664" s="209" t="s">
        <v>2855</v>
      </c>
      <c r="C3664" s="213">
        <v>3780268.8200000003</v>
      </c>
      <c r="F3664" s="208"/>
      <c r="G3664" s="208"/>
      <c r="H3664" s="208"/>
    </row>
    <row r="3665" spans="2:8" s="207" customFormat="1" ht="15">
      <c r="B3665" s="209" t="s">
        <v>2856</v>
      </c>
      <c r="C3665" s="213">
        <v>59299945.840000004</v>
      </c>
      <c r="F3665" s="208"/>
      <c r="G3665" s="208"/>
      <c r="H3665" s="208"/>
    </row>
    <row r="3666" spans="2:8" s="207" customFormat="1" ht="15">
      <c r="B3666" s="209" t="s">
        <v>2857</v>
      </c>
      <c r="C3666" s="213">
        <v>11376049.560000001</v>
      </c>
      <c r="F3666" s="208"/>
      <c r="G3666" s="208"/>
      <c r="H3666" s="208"/>
    </row>
    <row r="3667" spans="2:8" s="207" customFormat="1" ht="15">
      <c r="B3667" s="209" t="s">
        <v>2858</v>
      </c>
      <c r="C3667" s="213">
        <v>176852359.35000002</v>
      </c>
      <c r="F3667" s="208"/>
      <c r="G3667" s="208"/>
      <c r="H3667" s="208"/>
    </row>
    <row r="3668" spans="2:8" s="207" customFormat="1" ht="15">
      <c r="B3668" s="209" t="s">
        <v>2859</v>
      </c>
      <c r="C3668" s="213">
        <v>105142725.30000001</v>
      </c>
      <c r="F3668" s="208"/>
      <c r="G3668" s="208"/>
      <c r="H3668" s="208"/>
    </row>
    <row r="3669" spans="2:8" s="207" customFormat="1" ht="15">
      <c r="B3669" s="209" t="s">
        <v>2860</v>
      </c>
      <c r="C3669" s="213">
        <v>42017688.350000001</v>
      </c>
      <c r="F3669" s="208"/>
      <c r="G3669" s="208"/>
      <c r="H3669" s="208"/>
    </row>
    <row r="3670" spans="2:8" s="207" customFormat="1" ht="15">
      <c r="B3670" s="209" t="s">
        <v>2861</v>
      </c>
      <c r="C3670" s="213">
        <v>112385700.5</v>
      </c>
      <c r="F3670" s="208"/>
      <c r="G3670" s="208"/>
      <c r="H3670" s="208"/>
    </row>
    <row r="3671" spans="2:8" s="207" customFormat="1" ht="15">
      <c r="B3671" s="209" t="s">
        <v>2862</v>
      </c>
      <c r="C3671" s="213">
        <v>16366082.35</v>
      </c>
      <c r="F3671" s="208"/>
      <c r="G3671" s="208"/>
      <c r="H3671" s="208"/>
    </row>
    <row r="3672" spans="2:8" s="207" customFormat="1" ht="15">
      <c r="B3672" s="209" t="s">
        <v>2725</v>
      </c>
      <c r="C3672" s="213">
        <v>51850081.389999986</v>
      </c>
      <c r="F3672" s="208"/>
      <c r="G3672" s="208"/>
      <c r="H3672" s="208"/>
    </row>
    <row r="3673" spans="2:8" s="207" customFormat="1" ht="15">
      <c r="B3673" s="209" t="s">
        <v>2863</v>
      </c>
      <c r="C3673" s="213">
        <v>191282162</v>
      </c>
      <c r="F3673" s="208"/>
      <c r="G3673" s="208"/>
      <c r="H3673" s="208"/>
    </row>
    <row r="3674" spans="2:8" s="207" customFormat="1" ht="15">
      <c r="B3674" s="209" t="s">
        <v>2864</v>
      </c>
      <c r="C3674" s="213">
        <v>7253962.4300000006</v>
      </c>
      <c r="F3674" s="208"/>
      <c r="G3674" s="208"/>
      <c r="H3674" s="208"/>
    </row>
    <row r="3675" spans="2:8" s="207" customFormat="1" ht="15">
      <c r="B3675" s="209" t="s">
        <v>2865</v>
      </c>
      <c r="C3675" s="213">
        <v>45478986.359999999</v>
      </c>
      <c r="F3675" s="208"/>
      <c r="G3675" s="208"/>
      <c r="H3675" s="208"/>
    </row>
    <row r="3676" spans="2:8" s="207" customFormat="1" ht="15">
      <c r="B3676" s="209" t="s">
        <v>2866</v>
      </c>
      <c r="C3676" s="213">
        <v>5787078.4800000004</v>
      </c>
      <c r="F3676" s="208"/>
      <c r="G3676" s="208"/>
      <c r="H3676" s="208"/>
    </row>
    <row r="3677" spans="2:8" s="207" customFormat="1" ht="15">
      <c r="B3677" s="209" t="s">
        <v>2867</v>
      </c>
      <c r="C3677" s="213">
        <v>33006657</v>
      </c>
      <c r="F3677" s="208"/>
      <c r="G3677" s="208"/>
      <c r="H3677" s="208"/>
    </row>
    <row r="3678" spans="2:8" s="207" customFormat="1" ht="15">
      <c r="B3678" s="209" t="s">
        <v>2868</v>
      </c>
      <c r="C3678" s="213">
        <v>286436014.37</v>
      </c>
      <c r="F3678" s="208"/>
      <c r="G3678" s="208"/>
      <c r="H3678" s="208"/>
    </row>
    <row r="3679" spans="2:8" s="207" customFormat="1" ht="15">
      <c r="B3679" s="209" t="s">
        <v>2733</v>
      </c>
      <c r="C3679" s="213">
        <v>73724383.090000004</v>
      </c>
      <c r="F3679" s="208"/>
      <c r="G3679" s="208"/>
      <c r="H3679" s="208"/>
    </row>
    <row r="3680" spans="2:8" s="207" customFormat="1" ht="15">
      <c r="B3680" s="209" t="s">
        <v>2869</v>
      </c>
      <c r="C3680" s="213">
        <v>4787426.32</v>
      </c>
      <c r="F3680" s="208"/>
      <c r="G3680" s="208"/>
      <c r="H3680" s="208"/>
    </row>
    <row r="3681" spans="2:8" s="207" customFormat="1" ht="15">
      <c r="B3681" s="209" t="s">
        <v>2735</v>
      </c>
      <c r="C3681" s="213">
        <v>256617046.37</v>
      </c>
      <c r="F3681" s="208"/>
      <c r="G3681" s="208"/>
      <c r="H3681" s="208"/>
    </row>
    <row r="3682" spans="2:8" s="207" customFormat="1" ht="15">
      <c r="B3682" s="209" t="s">
        <v>2870</v>
      </c>
      <c r="C3682" s="213">
        <v>220577005.82999998</v>
      </c>
      <c r="F3682" s="208"/>
      <c r="G3682" s="208"/>
      <c r="H3682" s="208"/>
    </row>
    <row r="3683" spans="2:8" s="207" customFormat="1" ht="15">
      <c r="B3683" s="209" t="s">
        <v>2871</v>
      </c>
      <c r="C3683" s="213">
        <v>225296303.24000001</v>
      </c>
      <c r="F3683" s="208"/>
      <c r="G3683" s="208"/>
      <c r="H3683" s="208"/>
    </row>
    <row r="3684" spans="2:8" s="207" customFormat="1" ht="15">
      <c r="B3684" s="209" t="s">
        <v>2872</v>
      </c>
      <c r="C3684" s="213">
        <v>677495.94</v>
      </c>
      <c r="F3684" s="208"/>
      <c r="G3684" s="208"/>
      <c r="H3684" s="208"/>
    </row>
    <row r="3685" spans="2:8" s="207" customFormat="1" ht="15">
      <c r="B3685" s="209" t="s">
        <v>2873</v>
      </c>
      <c r="C3685" s="213">
        <v>540600581.38999999</v>
      </c>
      <c r="F3685" s="208"/>
      <c r="G3685" s="208"/>
      <c r="H3685" s="208"/>
    </row>
    <row r="3686" spans="2:8" s="207" customFormat="1" ht="15">
      <c r="B3686" s="209" t="s">
        <v>2874</v>
      </c>
      <c r="C3686" s="213">
        <v>344077835.11000001</v>
      </c>
      <c r="F3686" s="208"/>
      <c r="G3686" s="208"/>
      <c r="H3686" s="208"/>
    </row>
    <row r="3687" spans="2:8" s="207" customFormat="1" ht="15">
      <c r="B3687" s="209" t="s">
        <v>2875</v>
      </c>
      <c r="C3687" s="213">
        <v>23251100.699999999</v>
      </c>
      <c r="F3687" s="208"/>
      <c r="G3687" s="208"/>
      <c r="H3687" s="208"/>
    </row>
    <row r="3688" spans="2:8" s="207" customFormat="1" ht="15">
      <c r="B3688" s="209" t="s">
        <v>2876</v>
      </c>
      <c r="C3688" s="213">
        <v>17617329.07</v>
      </c>
      <c r="F3688" s="208"/>
      <c r="G3688" s="208"/>
      <c r="H3688" s="208"/>
    </row>
    <row r="3689" spans="2:8" s="207" customFormat="1" ht="15">
      <c r="B3689" s="209" t="s">
        <v>2877</v>
      </c>
      <c r="C3689" s="213">
        <v>244619042.33999997</v>
      </c>
      <c r="F3689" s="208"/>
      <c r="G3689" s="208"/>
      <c r="H3689" s="208"/>
    </row>
    <row r="3690" spans="2:8" s="207" customFormat="1" ht="15">
      <c r="B3690" s="209" t="s">
        <v>2878</v>
      </c>
      <c r="C3690" s="213">
        <v>494779.48000000004</v>
      </c>
      <c r="F3690" s="208"/>
      <c r="G3690" s="208"/>
      <c r="H3690" s="208"/>
    </row>
    <row r="3691" spans="2:8" s="207" customFormat="1" ht="15">
      <c r="B3691" s="209" t="s">
        <v>2879</v>
      </c>
      <c r="C3691" s="213">
        <v>98704013.920000002</v>
      </c>
      <c r="F3691" s="208"/>
      <c r="G3691" s="208"/>
      <c r="H3691" s="208"/>
    </row>
    <row r="3692" spans="2:8" s="207" customFormat="1" ht="15">
      <c r="B3692" s="209" t="s">
        <v>2880</v>
      </c>
      <c r="C3692" s="213">
        <v>461448593.31999999</v>
      </c>
      <c r="F3692" s="208"/>
      <c r="G3692" s="208"/>
      <c r="H3692" s="208"/>
    </row>
    <row r="3693" spans="2:8" s="207" customFormat="1" ht="15">
      <c r="B3693" s="209" t="s">
        <v>2881</v>
      </c>
      <c r="C3693" s="213">
        <v>90357173.25</v>
      </c>
      <c r="F3693" s="208"/>
      <c r="G3693" s="208"/>
      <c r="H3693" s="208"/>
    </row>
    <row r="3694" spans="2:8" s="207" customFormat="1" ht="15">
      <c r="B3694" s="209" t="s">
        <v>2882</v>
      </c>
      <c r="C3694" s="213">
        <v>365645036.31999999</v>
      </c>
      <c r="F3694" s="208"/>
      <c r="G3694" s="208"/>
      <c r="H3694" s="208"/>
    </row>
    <row r="3695" spans="2:8" s="207" customFormat="1" ht="15">
      <c r="B3695" s="209" t="s">
        <v>2883</v>
      </c>
      <c r="C3695" s="213">
        <v>520517737.23999995</v>
      </c>
      <c r="F3695" s="208"/>
      <c r="G3695" s="208"/>
      <c r="H3695" s="208"/>
    </row>
    <row r="3696" spans="2:8" s="207" customFormat="1" ht="15">
      <c r="B3696" s="209" t="s">
        <v>2746</v>
      </c>
      <c r="C3696" s="213">
        <v>9692369.3599999994</v>
      </c>
      <c r="F3696" s="208"/>
      <c r="G3696" s="208"/>
      <c r="H3696" s="208"/>
    </row>
    <row r="3697" spans="2:8" s="207" customFormat="1" ht="15">
      <c r="B3697" s="209" t="s">
        <v>2884</v>
      </c>
      <c r="C3697" s="213">
        <v>9167028.7200000007</v>
      </c>
      <c r="F3697" s="208"/>
      <c r="G3697" s="208"/>
      <c r="H3697" s="208"/>
    </row>
    <row r="3698" spans="2:8" s="207" customFormat="1" ht="15">
      <c r="B3698" s="209" t="s">
        <v>2885</v>
      </c>
      <c r="C3698" s="213">
        <v>85456243.030000001</v>
      </c>
      <c r="F3698" s="208"/>
      <c r="G3698" s="208"/>
      <c r="H3698" s="208"/>
    </row>
    <row r="3699" spans="2:8" s="207" customFormat="1" ht="15">
      <c r="B3699" s="209" t="s">
        <v>2886</v>
      </c>
      <c r="C3699" s="213">
        <v>19309249</v>
      </c>
      <c r="F3699" s="208"/>
      <c r="G3699" s="208"/>
      <c r="H3699" s="208"/>
    </row>
    <row r="3700" spans="2:8" s="207" customFormat="1" ht="15">
      <c r="B3700" s="209" t="s">
        <v>2887</v>
      </c>
      <c r="C3700" s="213">
        <v>1365667.4200000002</v>
      </c>
      <c r="F3700" s="208"/>
      <c r="G3700" s="208"/>
      <c r="H3700" s="208"/>
    </row>
    <row r="3701" spans="2:8" s="207" customFormat="1" ht="15">
      <c r="B3701" s="209" t="s">
        <v>2888</v>
      </c>
      <c r="C3701" s="213">
        <v>81555423.100000009</v>
      </c>
      <c r="F3701" s="208"/>
      <c r="G3701" s="208"/>
      <c r="H3701" s="208"/>
    </row>
    <row r="3702" spans="2:8" s="207" customFormat="1" ht="15">
      <c r="B3702" s="209" t="s">
        <v>2751</v>
      </c>
      <c r="C3702" s="213">
        <v>35934809.579999998</v>
      </c>
      <c r="F3702" s="208"/>
      <c r="G3702" s="208"/>
      <c r="H3702" s="208"/>
    </row>
    <row r="3703" spans="2:8" s="207" customFormat="1" ht="15">
      <c r="B3703" s="209" t="s">
        <v>2889</v>
      </c>
      <c r="C3703" s="213">
        <v>2339678.15</v>
      </c>
      <c r="F3703" s="208"/>
      <c r="G3703" s="208"/>
      <c r="H3703" s="208"/>
    </row>
    <row r="3704" spans="2:8" s="207" customFormat="1" ht="15">
      <c r="B3704" s="209" t="s">
        <v>2890</v>
      </c>
      <c r="C3704" s="213">
        <v>27658463.690000001</v>
      </c>
      <c r="F3704" s="208"/>
      <c r="G3704" s="208"/>
      <c r="H3704" s="208"/>
    </row>
    <row r="3705" spans="2:8" s="207" customFormat="1" ht="15">
      <c r="B3705" s="209" t="s">
        <v>2891</v>
      </c>
      <c r="C3705" s="213">
        <v>29231836.029999997</v>
      </c>
      <c r="F3705" s="208"/>
      <c r="G3705" s="208"/>
      <c r="H3705" s="208"/>
    </row>
    <row r="3706" spans="2:8" s="207" customFormat="1" ht="15">
      <c r="B3706" s="209" t="s">
        <v>2892</v>
      </c>
      <c r="C3706" s="213">
        <v>189754800.77000001</v>
      </c>
      <c r="F3706" s="208"/>
      <c r="G3706" s="208"/>
      <c r="H3706" s="208"/>
    </row>
    <row r="3707" spans="2:8" s="207" customFormat="1" ht="15">
      <c r="B3707" s="209" t="s">
        <v>2893</v>
      </c>
      <c r="C3707" s="213">
        <v>57855678.999999993</v>
      </c>
      <c r="F3707" s="208"/>
      <c r="G3707" s="208"/>
      <c r="H3707" s="208"/>
    </row>
    <row r="3708" spans="2:8" s="207" customFormat="1" ht="15">
      <c r="B3708" s="209" t="s">
        <v>2755</v>
      </c>
      <c r="C3708" s="213">
        <v>15015357.52</v>
      </c>
      <c r="F3708" s="208"/>
      <c r="G3708" s="208"/>
      <c r="H3708" s="208"/>
    </row>
    <row r="3709" spans="2:8" s="207" customFormat="1" ht="15">
      <c r="B3709" s="209" t="s">
        <v>2894</v>
      </c>
      <c r="C3709" s="213">
        <v>355904493.71000004</v>
      </c>
      <c r="F3709" s="208"/>
      <c r="G3709" s="208"/>
      <c r="H3709" s="208"/>
    </row>
    <row r="3710" spans="2:8" s="207" customFormat="1" ht="15">
      <c r="B3710" s="209" t="s">
        <v>2895</v>
      </c>
      <c r="C3710" s="213">
        <v>238775139.94999999</v>
      </c>
      <c r="F3710" s="208"/>
      <c r="G3710" s="208"/>
      <c r="H3710" s="208"/>
    </row>
    <row r="3711" spans="2:8" s="207" customFormat="1" ht="15">
      <c r="B3711" s="209" t="s">
        <v>2896</v>
      </c>
      <c r="C3711" s="213">
        <v>8640573</v>
      </c>
      <c r="F3711" s="208"/>
      <c r="G3711" s="208"/>
      <c r="H3711" s="208"/>
    </row>
    <row r="3712" spans="2:8" s="207" customFormat="1" ht="15">
      <c r="B3712" s="209" t="s">
        <v>2897</v>
      </c>
      <c r="C3712" s="213">
        <v>44196992.359999999</v>
      </c>
      <c r="F3712" s="208"/>
      <c r="G3712" s="208"/>
      <c r="H3712" s="208"/>
    </row>
    <row r="3713" spans="2:8" s="207" customFormat="1" ht="15">
      <c r="B3713" s="209" t="s">
        <v>2898</v>
      </c>
      <c r="C3713" s="213">
        <v>94470931.479999989</v>
      </c>
      <c r="F3713" s="208"/>
      <c r="G3713" s="208"/>
      <c r="H3713" s="208"/>
    </row>
    <row r="3714" spans="2:8" s="207" customFormat="1" ht="15">
      <c r="B3714" s="209" t="s">
        <v>2899</v>
      </c>
      <c r="C3714" s="213">
        <v>198614297</v>
      </c>
      <c r="F3714" s="208"/>
      <c r="G3714" s="208"/>
      <c r="H3714" s="208"/>
    </row>
    <row r="3715" spans="2:8" s="207" customFormat="1" ht="15">
      <c r="B3715" s="209" t="s">
        <v>2900</v>
      </c>
      <c r="C3715" s="213">
        <v>36665262.68</v>
      </c>
      <c r="F3715" s="208"/>
      <c r="G3715" s="208"/>
      <c r="H3715" s="208"/>
    </row>
    <row r="3716" spans="2:8" s="207" customFormat="1" ht="15">
      <c r="B3716" s="209" t="s">
        <v>2901</v>
      </c>
      <c r="C3716" s="213">
        <v>198647793.51999998</v>
      </c>
      <c r="F3716" s="208"/>
      <c r="G3716" s="208"/>
      <c r="H3716" s="208"/>
    </row>
    <row r="3717" spans="2:8" s="207" customFormat="1" ht="15">
      <c r="B3717" s="209" t="s">
        <v>2763</v>
      </c>
      <c r="C3717" s="213">
        <v>6628737.5299999993</v>
      </c>
      <c r="F3717" s="208"/>
      <c r="G3717" s="208"/>
      <c r="H3717" s="208"/>
    </row>
    <row r="3718" spans="2:8" s="207" customFormat="1" ht="15">
      <c r="B3718" s="209" t="s">
        <v>2765</v>
      </c>
      <c r="C3718" s="213">
        <v>131710914.29999998</v>
      </c>
      <c r="F3718" s="208"/>
      <c r="G3718" s="208"/>
      <c r="H3718" s="208"/>
    </row>
    <row r="3719" spans="2:8" s="207" customFormat="1" ht="15">
      <c r="B3719" s="209" t="s">
        <v>2902</v>
      </c>
      <c r="C3719" s="213">
        <v>1433345.32</v>
      </c>
      <c r="F3719" s="208"/>
      <c r="G3719" s="208"/>
      <c r="H3719" s="208"/>
    </row>
    <row r="3720" spans="2:8" s="207" customFormat="1" ht="15">
      <c r="B3720" s="209" t="s">
        <v>2903</v>
      </c>
      <c r="C3720" s="213">
        <v>480130587.79999995</v>
      </c>
      <c r="F3720" s="208"/>
      <c r="G3720" s="208"/>
      <c r="H3720" s="208"/>
    </row>
    <row r="3721" spans="2:8" s="207" customFormat="1" ht="15">
      <c r="B3721" s="209" t="s">
        <v>2904</v>
      </c>
      <c r="C3721" s="213">
        <v>3023395.6</v>
      </c>
      <c r="F3721" s="208"/>
      <c r="G3721" s="208"/>
      <c r="H3721" s="208"/>
    </row>
    <row r="3722" spans="2:8" s="207" customFormat="1" ht="15">
      <c r="B3722" s="209" t="s">
        <v>2905</v>
      </c>
      <c r="C3722" s="213">
        <v>7921717.3999999994</v>
      </c>
      <c r="F3722" s="208"/>
      <c r="G3722" s="208"/>
      <c r="H3722" s="208"/>
    </row>
    <row r="3723" spans="2:8" s="207" customFormat="1" ht="15">
      <c r="B3723" s="209" t="s">
        <v>2906</v>
      </c>
      <c r="C3723" s="213">
        <v>42785016.920000002</v>
      </c>
      <c r="F3723" s="208"/>
      <c r="G3723" s="208"/>
      <c r="H3723" s="208"/>
    </row>
    <row r="3724" spans="2:8" s="207" customFormat="1" ht="15">
      <c r="B3724" s="209" t="s">
        <v>2769</v>
      </c>
      <c r="C3724" s="213">
        <v>66482456.960000001</v>
      </c>
      <c r="F3724" s="208"/>
      <c r="G3724" s="208"/>
      <c r="H3724" s="208"/>
    </row>
    <row r="3725" spans="2:8" s="207" customFormat="1" ht="15">
      <c r="B3725" s="209" t="s">
        <v>2771</v>
      </c>
      <c r="C3725" s="213">
        <v>401528562.38999999</v>
      </c>
      <c r="F3725" s="208"/>
      <c r="G3725" s="208"/>
      <c r="H3725" s="208"/>
    </row>
    <row r="3726" spans="2:8" s="207" customFormat="1" ht="15">
      <c r="B3726" s="209" t="s">
        <v>2907</v>
      </c>
      <c r="C3726" s="213">
        <v>71166729.599999994</v>
      </c>
      <c r="F3726" s="208"/>
      <c r="G3726" s="208"/>
      <c r="H3726" s="208"/>
    </row>
    <row r="3727" spans="2:8" s="207" customFormat="1" ht="15">
      <c r="B3727" s="209" t="s">
        <v>2774</v>
      </c>
      <c r="C3727" s="213">
        <v>126948673.64000002</v>
      </c>
      <c r="F3727" s="208"/>
      <c r="G3727" s="208"/>
      <c r="H3727" s="208"/>
    </row>
    <row r="3728" spans="2:8" s="207" customFormat="1" ht="15">
      <c r="B3728" s="209" t="s">
        <v>2908</v>
      </c>
      <c r="C3728" s="213">
        <v>16340435.799999999</v>
      </c>
      <c r="F3728" s="208"/>
      <c r="G3728" s="208"/>
      <c r="H3728" s="208"/>
    </row>
    <row r="3729" spans="2:8" s="207" customFormat="1" ht="15">
      <c r="B3729" s="209" t="s">
        <v>2777</v>
      </c>
      <c r="C3729" s="213">
        <v>86104957.279999986</v>
      </c>
      <c r="F3729" s="208"/>
      <c r="G3729" s="208"/>
      <c r="H3729" s="208"/>
    </row>
    <row r="3730" spans="2:8" s="207" customFormat="1" ht="15">
      <c r="B3730" s="209" t="s">
        <v>2909</v>
      </c>
      <c r="C3730" s="213">
        <v>5637395.8300000001</v>
      </c>
      <c r="F3730" s="208"/>
      <c r="G3730" s="208"/>
      <c r="H3730" s="208"/>
    </row>
    <row r="3731" spans="2:8" s="207" customFormat="1" ht="15">
      <c r="B3731" s="209" t="s">
        <v>2910</v>
      </c>
      <c r="C3731" s="213">
        <v>106145112.54000001</v>
      </c>
      <c r="F3731" s="208"/>
      <c r="G3731" s="208"/>
      <c r="H3731" s="208"/>
    </row>
    <row r="3732" spans="2:8" s="207" customFormat="1" ht="15">
      <c r="B3732" s="209" t="s">
        <v>2911</v>
      </c>
      <c r="C3732" s="213">
        <v>33461246.499999996</v>
      </c>
      <c r="F3732" s="208"/>
      <c r="G3732" s="208"/>
      <c r="H3732" s="208"/>
    </row>
    <row r="3733" spans="2:8" s="207" customFormat="1" ht="15">
      <c r="B3733" s="209" t="s">
        <v>2912</v>
      </c>
      <c r="C3733" s="213">
        <v>69045415.580000013</v>
      </c>
      <c r="F3733" s="208"/>
      <c r="G3733" s="208"/>
      <c r="H3733" s="208"/>
    </row>
    <row r="3734" spans="2:8" s="207" customFormat="1" ht="15">
      <c r="B3734" s="209" t="s">
        <v>2781</v>
      </c>
      <c r="C3734" s="213">
        <v>244343542.92000002</v>
      </c>
      <c r="F3734" s="208"/>
      <c r="G3734" s="208"/>
      <c r="H3734" s="208"/>
    </row>
    <row r="3735" spans="2:8" s="207" customFormat="1" ht="15">
      <c r="B3735" s="209" t="s">
        <v>2913</v>
      </c>
      <c r="C3735" s="213">
        <v>336502784.43000001</v>
      </c>
      <c r="F3735" s="208"/>
      <c r="G3735" s="208"/>
      <c r="H3735" s="208"/>
    </row>
    <row r="3736" spans="2:8" s="207" customFormat="1" ht="15">
      <c r="B3736" s="209" t="s">
        <v>2914</v>
      </c>
      <c r="C3736" s="213">
        <v>131647848.26000002</v>
      </c>
      <c r="F3736" s="208"/>
      <c r="G3736" s="208"/>
      <c r="H3736" s="208"/>
    </row>
    <row r="3737" spans="2:8" s="207" customFormat="1" ht="15">
      <c r="B3737" s="209" t="s">
        <v>2915</v>
      </c>
      <c r="C3737" s="213">
        <v>216612803.89999998</v>
      </c>
      <c r="F3737" s="208"/>
      <c r="G3737" s="208"/>
      <c r="H3737" s="208"/>
    </row>
    <row r="3738" spans="2:8" s="207" customFormat="1" ht="15">
      <c r="B3738" s="209" t="s">
        <v>2916</v>
      </c>
      <c r="C3738" s="213">
        <v>19683147.549999997</v>
      </c>
      <c r="F3738" s="208"/>
      <c r="G3738" s="208"/>
      <c r="H3738" s="208"/>
    </row>
    <row r="3739" spans="2:8" s="207" customFormat="1" ht="15">
      <c r="B3739" s="209" t="s">
        <v>2917</v>
      </c>
      <c r="C3739" s="213">
        <v>84769044.659999996</v>
      </c>
      <c r="F3739" s="208"/>
      <c r="G3739" s="208"/>
      <c r="H3739" s="208"/>
    </row>
    <row r="3740" spans="2:8" s="207" customFormat="1" ht="15">
      <c r="B3740" s="209" t="s">
        <v>2918</v>
      </c>
      <c r="C3740" s="213">
        <v>45254232.380000003</v>
      </c>
      <c r="F3740" s="208"/>
      <c r="G3740" s="208"/>
      <c r="H3740" s="208"/>
    </row>
    <row r="3741" spans="2:8" s="207" customFormat="1" ht="15">
      <c r="B3741" s="209" t="s">
        <v>2919</v>
      </c>
      <c r="C3741" s="213">
        <v>44788242</v>
      </c>
      <c r="F3741" s="208"/>
      <c r="G3741" s="208"/>
      <c r="H3741" s="208"/>
    </row>
    <row r="3742" spans="2:8" s="207" customFormat="1" ht="15">
      <c r="B3742" s="209" t="s">
        <v>2920</v>
      </c>
      <c r="C3742" s="213">
        <v>477105375.13</v>
      </c>
      <c r="F3742" s="208"/>
      <c r="G3742" s="208"/>
      <c r="H3742" s="208"/>
    </row>
    <row r="3743" spans="2:8" s="207" customFormat="1" ht="15">
      <c r="B3743" s="209" t="s">
        <v>2921</v>
      </c>
      <c r="C3743" s="213">
        <v>24855136.200000003</v>
      </c>
      <c r="F3743" s="208"/>
      <c r="G3743" s="208"/>
      <c r="H3743" s="208"/>
    </row>
    <row r="3744" spans="2:8" s="207" customFormat="1" ht="15">
      <c r="B3744" s="209" t="s">
        <v>2922</v>
      </c>
      <c r="C3744" s="213">
        <v>472035613.88</v>
      </c>
      <c r="F3744" s="208"/>
      <c r="G3744" s="208"/>
      <c r="H3744" s="208"/>
    </row>
    <row r="3745" spans="2:8" s="207" customFormat="1" ht="15">
      <c r="B3745" s="209" t="s">
        <v>2794</v>
      </c>
      <c r="C3745" s="213">
        <v>3015955</v>
      </c>
      <c r="F3745" s="208"/>
      <c r="G3745" s="208"/>
      <c r="H3745" s="208"/>
    </row>
    <row r="3746" spans="2:8" s="207" customFormat="1" ht="15">
      <c r="B3746" s="209" t="s">
        <v>2923</v>
      </c>
      <c r="C3746" s="213">
        <v>50929907.170000002</v>
      </c>
      <c r="F3746" s="208"/>
      <c r="G3746" s="208"/>
      <c r="H3746" s="208"/>
    </row>
    <row r="3747" spans="2:8" s="207" customFormat="1" ht="15">
      <c r="B3747" s="209" t="s">
        <v>2924</v>
      </c>
      <c r="C3747" s="213">
        <v>524438349.60000008</v>
      </c>
      <c r="F3747" s="208"/>
      <c r="G3747" s="208"/>
      <c r="H3747" s="208"/>
    </row>
    <row r="3748" spans="2:8" s="207" customFormat="1" ht="15">
      <c r="B3748" s="209" t="s">
        <v>2925</v>
      </c>
      <c r="C3748" s="213">
        <v>94299074.399999976</v>
      </c>
      <c r="F3748" s="208"/>
      <c r="G3748" s="208"/>
      <c r="H3748" s="208"/>
    </row>
    <row r="3749" spans="2:8" s="207" customFormat="1" ht="15">
      <c r="B3749" s="209" t="s">
        <v>2798</v>
      </c>
      <c r="C3749" s="213">
        <v>200819593.22999996</v>
      </c>
      <c r="F3749" s="208"/>
      <c r="G3749" s="208"/>
      <c r="H3749" s="208"/>
    </row>
    <row r="3750" spans="2:8" s="207" customFormat="1" ht="15">
      <c r="B3750" s="209" t="s">
        <v>2926</v>
      </c>
      <c r="C3750" s="213">
        <v>157347518.53</v>
      </c>
      <c r="F3750" s="208"/>
      <c r="G3750" s="208"/>
      <c r="H3750" s="208"/>
    </row>
    <row r="3751" spans="2:8" s="207" customFormat="1" ht="15">
      <c r="B3751" s="209" t="s">
        <v>2927</v>
      </c>
      <c r="C3751" s="213">
        <v>40823307.759999998</v>
      </c>
      <c r="F3751" s="208"/>
      <c r="G3751" s="208"/>
      <c r="H3751" s="208"/>
    </row>
    <row r="3752" spans="2:8" s="207" customFormat="1" ht="15">
      <c r="B3752" s="209" t="s">
        <v>2928</v>
      </c>
      <c r="C3752" s="213">
        <v>185606389.51999998</v>
      </c>
      <c r="F3752" s="208"/>
      <c r="G3752" s="208"/>
      <c r="H3752" s="208"/>
    </row>
    <row r="3753" spans="2:8" s="207" customFormat="1" ht="15">
      <c r="B3753" s="209" t="s">
        <v>2929</v>
      </c>
      <c r="C3753" s="213">
        <v>32850932.25</v>
      </c>
      <c r="F3753" s="208"/>
      <c r="G3753" s="208"/>
      <c r="H3753" s="208"/>
    </row>
    <row r="3754" spans="2:8" s="207" customFormat="1" ht="15">
      <c r="B3754" s="209" t="s">
        <v>2803</v>
      </c>
      <c r="C3754" s="213">
        <v>32109364.179999996</v>
      </c>
      <c r="F3754" s="208"/>
      <c r="G3754" s="208"/>
      <c r="H3754" s="208"/>
    </row>
    <row r="3755" spans="2:8" s="207" customFormat="1" ht="15">
      <c r="B3755" s="209" t="s">
        <v>2930</v>
      </c>
      <c r="C3755" s="213">
        <v>197356860.01000002</v>
      </c>
      <c r="F3755" s="208"/>
      <c r="G3755" s="208"/>
      <c r="H3755" s="208"/>
    </row>
    <row r="3756" spans="2:8" s="207" customFormat="1" ht="15">
      <c r="B3756" s="209" t="s">
        <v>2931</v>
      </c>
      <c r="C3756" s="213">
        <v>8778944.4000000004</v>
      </c>
      <c r="F3756" s="208"/>
      <c r="G3756" s="208"/>
      <c r="H3756" s="208"/>
    </row>
    <row r="3757" spans="2:8" s="207" customFormat="1" ht="15">
      <c r="B3757" s="209" t="s">
        <v>2806</v>
      </c>
      <c r="C3757" s="213">
        <v>24429918.469999999</v>
      </c>
      <c r="F3757" s="208"/>
      <c r="G3757" s="208"/>
      <c r="H3757" s="208"/>
    </row>
    <row r="3758" spans="2:8" s="207" customFormat="1" ht="15">
      <c r="B3758" s="209" t="s">
        <v>2932</v>
      </c>
      <c r="C3758" s="213">
        <v>321755771.60999995</v>
      </c>
      <c r="F3758" s="208"/>
      <c r="G3758" s="208"/>
      <c r="H3758" s="208"/>
    </row>
    <row r="3759" spans="2:8" s="207" customFormat="1" ht="15">
      <c r="B3759" s="209" t="s">
        <v>2933</v>
      </c>
      <c r="C3759" s="213">
        <v>53643013.43</v>
      </c>
      <c r="F3759" s="208"/>
      <c r="G3759" s="208"/>
      <c r="H3759" s="208"/>
    </row>
    <row r="3760" spans="2:8" s="207" customFormat="1" ht="15">
      <c r="B3760" s="209" t="s">
        <v>2934</v>
      </c>
      <c r="C3760" s="213">
        <v>360840470.36000001</v>
      </c>
      <c r="F3760" s="208"/>
      <c r="G3760" s="208"/>
      <c r="H3760" s="208"/>
    </row>
    <row r="3761" spans="2:8" s="207" customFormat="1" ht="15">
      <c r="B3761" s="209" t="s">
        <v>2935</v>
      </c>
      <c r="C3761" s="213">
        <v>2857900.1700000004</v>
      </c>
      <c r="F3761" s="208"/>
      <c r="G3761" s="208"/>
      <c r="H3761" s="208"/>
    </row>
    <row r="3762" spans="2:8" s="207" customFormat="1" ht="15">
      <c r="B3762" s="209" t="s">
        <v>2936</v>
      </c>
      <c r="C3762" s="213">
        <v>390173237.80999994</v>
      </c>
      <c r="F3762" s="208"/>
      <c r="G3762" s="208"/>
      <c r="H3762" s="208"/>
    </row>
    <row r="3763" spans="2:8" s="207" customFormat="1" ht="15">
      <c r="B3763" s="209" t="s">
        <v>2937</v>
      </c>
      <c r="C3763" s="213">
        <v>40248906.75</v>
      </c>
      <c r="F3763" s="208"/>
      <c r="G3763" s="208"/>
      <c r="H3763" s="208"/>
    </row>
    <row r="3764" spans="2:8" s="207" customFormat="1" ht="15">
      <c r="B3764" s="209" t="s">
        <v>2938</v>
      </c>
      <c r="C3764" s="213">
        <v>198456652.19999999</v>
      </c>
      <c r="F3764" s="208"/>
      <c r="G3764" s="208"/>
      <c r="H3764" s="208"/>
    </row>
    <row r="3765" spans="2:8" s="207" customFormat="1" ht="15">
      <c r="B3765" s="209" t="s">
        <v>2939</v>
      </c>
      <c r="C3765" s="213">
        <v>662206.42999999993</v>
      </c>
      <c r="F3765" s="208"/>
      <c r="G3765" s="208"/>
      <c r="H3765" s="208"/>
    </row>
    <row r="3766" spans="2:8" s="207" customFormat="1" ht="15">
      <c r="B3766" s="209" t="s">
        <v>2940</v>
      </c>
      <c r="C3766" s="213">
        <v>89141390.140000001</v>
      </c>
      <c r="F3766" s="208"/>
      <c r="G3766" s="208"/>
      <c r="H3766" s="208"/>
    </row>
    <row r="3767" spans="2:8" s="207" customFormat="1" ht="15">
      <c r="B3767" s="209" t="s">
        <v>2941</v>
      </c>
      <c r="C3767" s="213">
        <v>143829071.01999998</v>
      </c>
      <c r="F3767" s="208"/>
      <c r="G3767" s="208"/>
      <c r="H3767" s="208"/>
    </row>
    <row r="3768" spans="2:8" s="207" customFormat="1" ht="15">
      <c r="B3768" s="209" t="s">
        <v>2813</v>
      </c>
      <c r="C3768" s="213">
        <v>429767874.70999998</v>
      </c>
      <c r="F3768" s="208"/>
      <c r="G3768" s="208"/>
      <c r="H3768" s="208"/>
    </row>
    <row r="3769" spans="2:8" s="207" customFormat="1" ht="15">
      <c r="B3769" s="209" t="s">
        <v>2942</v>
      </c>
      <c r="C3769" s="213">
        <v>281975914.88</v>
      </c>
      <c r="F3769" s="208"/>
      <c r="G3769" s="208"/>
      <c r="H3769" s="208"/>
    </row>
    <row r="3770" spans="2:8" s="207" customFormat="1" ht="15">
      <c r="B3770" s="209" t="s">
        <v>2943</v>
      </c>
      <c r="C3770" s="213">
        <v>1308258.2000000002</v>
      </c>
      <c r="F3770" s="208"/>
      <c r="G3770" s="208"/>
      <c r="H3770" s="208"/>
    </row>
    <row r="3771" spans="2:8" s="207" customFormat="1" ht="15">
      <c r="B3771" s="209" t="s">
        <v>2816</v>
      </c>
      <c r="C3771" s="213">
        <v>158782215.91</v>
      </c>
      <c r="F3771" s="208"/>
      <c r="G3771" s="208"/>
      <c r="H3771" s="208"/>
    </row>
    <row r="3772" spans="2:8" s="207" customFormat="1" ht="15">
      <c r="B3772" s="209" t="s">
        <v>2944</v>
      </c>
      <c r="C3772" s="213">
        <v>61994312.5</v>
      </c>
      <c r="F3772" s="208"/>
      <c r="G3772" s="208"/>
      <c r="H3772" s="208"/>
    </row>
    <row r="3773" spans="2:8" s="207" customFormat="1" ht="15">
      <c r="B3773" s="209" t="s">
        <v>2945</v>
      </c>
      <c r="C3773" s="213">
        <v>553095.30999999994</v>
      </c>
      <c r="F3773" s="208"/>
      <c r="G3773" s="208"/>
      <c r="H3773" s="208"/>
    </row>
    <row r="3774" spans="2:8" s="207" customFormat="1" ht="15">
      <c r="B3774" s="209" t="s">
        <v>2946</v>
      </c>
      <c r="C3774" s="213">
        <v>294045482.02999997</v>
      </c>
      <c r="F3774" s="208"/>
      <c r="G3774" s="208"/>
      <c r="H3774" s="208"/>
    </row>
    <row r="3775" spans="2:8" s="207" customFormat="1" ht="15">
      <c r="B3775" s="209" t="s">
        <v>2947</v>
      </c>
      <c r="C3775" s="213">
        <v>978314.66</v>
      </c>
      <c r="F3775" s="208"/>
      <c r="G3775" s="208"/>
      <c r="H3775" s="208"/>
    </row>
    <row r="3776" spans="2:8" s="207" customFormat="1" ht="15">
      <c r="B3776" s="209" t="s">
        <v>2948</v>
      </c>
      <c r="C3776" s="213">
        <v>292101970.46000004</v>
      </c>
      <c r="F3776" s="208"/>
      <c r="G3776" s="208"/>
      <c r="H3776" s="208"/>
    </row>
    <row r="3777" spans="2:8" s="207" customFormat="1" ht="15">
      <c r="B3777" s="209" t="s">
        <v>2949</v>
      </c>
      <c r="C3777" s="213">
        <v>711115.62</v>
      </c>
      <c r="F3777" s="208"/>
      <c r="G3777" s="208"/>
      <c r="H3777" s="208"/>
    </row>
    <row r="3778" spans="2:8" s="207" customFormat="1" ht="15">
      <c r="B3778" s="209" t="s">
        <v>2950</v>
      </c>
      <c r="C3778" s="213">
        <v>258357782</v>
      </c>
      <c r="F3778" s="208"/>
      <c r="G3778" s="208"/>
      <c r="H3778" s="208"/>
    </row>
    <row r="3779" spans="2:8" s="207" customFormat="1" ht="15">
      <c r="B3779" s="209" t="s">
        <v>2951</v>
      </c>
      <c r="C3779" s="213">
        <v>3789128.01</v>
      </c>
      <c r="F3779" s="208"/>
      <c r="G3779" s="208"/>
      <c r="H3779" s="208"/>
    </row>
    <row r="3780" spans="2:8" s="207" customFormat="1" ht="15">
      <c r="B3780" s="209" t="s">
        <v>2822</v>
      </c>
      <c r="C3780" s="213">
        <v>134703990.53999999</v>
      </c>
      <c r="F3780" s="208"/>
      <c r="G3780" s="208"/>
      <c r="H3780" s="208"/>
    </row>
    <row r="3781" spans="2:8" s="207" customFormat="1" ht="15">
      <c r="B3781" s="209" t="s">
        <v>2952</v>
      </c>
      <c r="C3781" s="213">
        <v>137982848</v>
      </c>
      <c r="F3781" s="208"/>
      <c r="G3781" s="208"/>
      <c r="H3781" s="208"/>
    </row>
    <row r="3782" spans="2:8" s="207" customFormat="1" ht="15">
      <c r="B3782" s="209" t="s">
        <v>2953</v>
      </c>
      <c r="C3782" s="213">
        <v>146035053.10000002</v>
      </c>
      <c r="F3782" s="208"/>
      <c r="G3782" s="208"/>
      <c r="H3782" s="208"/>
    </row>
    <row r="3783" spans="2:8" s="207" customFormat="1" ht="15">
      <c r="B3783" s="209" t="s">
        <v>2954</v>
      </c>
      <c r="C3783" s="213">
        <v>95605520.879999995</v>
      </c>
      <c r="F3783" s="208"/>
      <c r="G3783" s="208"/>
      <c r="H3783" s="208"/>
    </row>
    <row r="3784" spans="2:8" s="207" customFormat="1" ht="15">
      <c r="B3784" s="209" t="s">
        <v>2955</v>
      </c>
      <c r="C3784" s="213">
        <v>72241023.699999988</v>
      </c>
      <c r="F3784" s="208"/>
      <c r="G3784" s="208"/>
      <c r="H3784" s="208"/>
    </row>
    <row r="3785" spans="2:8" s="207" customFormat="1" ht="15">
      <c r="B3785" s="209" t="s">
        <v>2956</v>
      </c>
      <c r="C3785" s="213">
        <v>74054327.199999988</v>
      </c>
      <c r="F3785" s="208"/>
      <c r="G3785" s="208"/>
      <c r="H3785" s="208"/>
    </row>
    <row r="3786" spans="2:8" s="207" customFormat="1" ht="15">
      <c r="B3786" s="209" t="s">
        <v>2827</v>
      </c>
      <c r="C3786" s="213">
        <v>163354878.99999997</v>
      </c>
      <c r="F3786" s="208"/>
      <c r="G3786" s="208"/>
      <c r="H3786" s="208"/>
    </row>
    <row r="3787" spans="2:8" s="207" customFormat="1" ht="15">
      <c r="B3787" s="209" t="s">
        <v>2957</v>
      </c>
      <c r="C3787" s="213">
        <v>202461907.75</v>
      </c>
      <c r="F3787" s="208"/>
      <c r="G3787" s="208"/>
      <c r="H3787" s="208"/>
    </row>
    <row r="3788" spans="2:8" s="207" customFormat="1" ht="15">
      <c r="B3788" s="209" t="s">
        <v>2829</v>
      </c>
      <c r="C3788" s="213">
        <v>281107772.19</v>
      </c>
      <c r="F3788" s="208"/>
      <c r="G3788" s="208"/>
      <c r="H3788" s="208"/>
    </row>
    <row r="3789" spans="2:8" s="207" customFormat="1" ht="15">
      <c r="B3789" s="209" t="s">
        <v>2958</v>
      </c>
      <c r="C3789" s="213">
        <v>461358267.19999993</v>
      </c>
      <c r="F3789" s="208"/>
      <c r="G3789" s="208"/>
      <c r="H3789" s="208"/>
    </row>
    <row r="3790" spans="2:8" s="207" customFormat="1" ht="15">
      <c r="B3790" s="209" t="s">
        <v>2959</v>
      </c>
      <c r="C3790" s="213">
        <v>73618313</v>
      </c>
      <c r="F3790" s="208"/>
      <c r="G3790" s="208"/>
      <c r="H3790" s="208"/>
    </row>
    <row r="3791" spans="2:8" s="207" customFormat="1" ht="15">
      <c r="B3791" s="209" t="s">
        <v>2960</v>
      </c>
      <c r="C3791" s="213">
        <v>85104553.060000002</v>
      </c>
      <c r="F3791" s="208"/>
      <c r="G3791" s="208"/>
      <c r="H3791" s="208"/>
    </row>
    <row r="3792" spans="2:8" s="207" customFormat="1" ht="15">
      <c r="B3792" s="209" t="s">
        <v>2835</v>
      </c>
      <c r="C3792" s="213">
        <v>117601730.98999998</v>
      </c>
      <c r="F3792" s="208"/>
      <c r="G3792" s="208"/>
      <c r="H3792" s="208"/>
    </row>
    <row r="3793" spans="2:8" s="207" customFormat="1" ht="15">
      <c r="B3793" s="209" t="s">
        <v>2961</v>
      </c>
      <c r="C3793" s="213">
        <v>187474035.20000002</v>
      </c>
      <c r="F3793" s="208"/>
      <c r="G3793" s="208"/>
      <c r="H3793" s="208"/>
    </row>
    <row r="3794" spans="2:8" s="207" customFormat="1" ht="15">
      <c r="B3794" s="209" t="s">
        <v>2962</v>
      </c>
      <c r="C3794" s="213">
        <v>58949336.480000004</v>
      </c>
      <c r="F3794" s="208"/>
      <c r="G3794" s="208"/>
      <c r="H3794" s="208"/>
    </row>
    <row r="3795" spans="2:8" s="207" customFormat="1" ht="15">
      <c r="B3795" s="209" t="s">
        <v>2963</v>
      </c>
      <c r="C3795" s="213">
        <v>10683299.939999999</v>
      </c>
      <c r="F3795" s="208"/>
      <c r="G3795" s="208"/>
      <c r="H3795" s="208"/>
    </row>
    <row r="3796" spans="2:8" s="207" customFormat="1" ht="15">
      <c r="B3796" s="209" t="s">
        <v>2964</v>
      </c>
      <c r="C3796" s="213">
        <v>452472183.32999998</v>
      </c>
      <c r="F3796" s="208"/>
      <c r="G3796" s="208"/>
      <c r="H3796" s="208"/>
    </row>
    <row r="3797" spans="2:8" s="207" customFormat="1" ht="15">
      <c r="B3797" s="209" t="s">
        <v>2965</v>
      </c>
      <c r="C3797" s="213">
        <v>38427040.459999993</v>
      </c>
      <c r="F3797" s="208"/>
      <c r="G3797" s="208"/>
      <c r="H3797" s="208"/>
    </row>
    <row r="3798" spans="2:8" s="207" customFormat="1" ht="15">
      <c r="B3798" s="209" t="s">
        <v>2966</v>
      </c>
      <c r="C3798" s="213">
        <v>283716800.74000001</v>
      </c>
      <c r="F3798" s="208"/>
      <c r="G3798" s="208"/>
      <c r="H3798" s="208"/>
    </row>
    <row r="3799" spans="2:8" s="207" customFormat="1" ht="15">
      <c r="B3799" s="209" t="s">
        <v>2967</v>
      </c>
      <c r="C3799" s="213">
        <v>361315525.66000003</v>
      </c>
      <c r="F3799" s="208"/>
      <c r="G3799" s="208"/>
      <c r="H3799" s="208"/>
    </row>
    <row r="3800" spans="2:8" s="207" customFormat="1" ht="15">
      <c r="B3800" s="209" t="s">
        <v>2843</v>
      </c>
      <c r="C3800" s="213">
        <v>150792237.22</v>
      </c>
      <c r="F3800" s="208"/>
      <c r="G3800" s="208"/>
      <c r="H3800" s="208"/>
    </row>
    <row r="3801" spans="2:8" s="207" customFormat="1" ht="15">
      <c r="B3801" s="209" t="s">
        <v>2957</v>
      </c>
      <c r="C3801" s="213">
        <v>10042754.199999999</v>
      </c>
      <c r="F3801" s="208"/>
      <c r="G3801" s="208"/>
      <c r="H3801" s="208"/>
    </row>
    <row r="3802" spans="2:8" s="207" customFormat="1" ht="15">
      <c r="B3802" s="209" t="s">
        <v>2968</v>
      </c>
      <c r="C3802" s="213">
        <v>43710696.519999996</v>
      </c>
      <c r="F3802" s="208"/>
      <c r="G3802" s="208"/>
      <c r="H3802" s="208"/>
    </row>
    <row r="3803" spans="2:8" s="207" customFormat="1" ht="15">
      <c r="B3803" s="209" t="s">
        <v>2957</v>
      </c>
      <c r="C3803" s="213">
        <v>4607318.4000000004</v>
      </c>
      <c r="F3803" s="208"/>
      <c r="G3803" s="208"/>
      <c r="H3803" s="208"/>
    </row>
    <row r="3804" spans="2:8" s="207" customFormat="1" ht="15">
      <c r="B3804" s="209" t="s">
        <v>2969</v>
      </c>
      <c r="C3804" s="213">
        <v>210188440.53</v>
      </c>
      <c r="F3804" s="208"/>
      <c r="G3804" s="208"/>
      <c r="H3804" s="208"/>
    </row>
    <row r="3805" spans="2:8" s="207" customFormat="1" ht="15">
      <c r="B3805" s="209" t="s">
        <v>2846</v>
      </c>
      <c r="C3805" s="213">
        <v>49451635.880000003</v>
      </c>
      <c r="F3805" s="208"/>
      <c r="G3805" s="208"/>
      <c r="H3805" s="208"/>
    </row>
    <row r="3806" spans="2:8" s="207" customFormat="1" ht="15">
      <c r="B3806" s="209" t="s">
        <v>2970</v>
      </c>
      <c r="C3806" s="213">
        <v>81788336.439999998</v>
      </c>
      <c r="F3806" s="208"/>
      <c r="G3806" s="208"/>
      <c r="H3806" s="208"/>
    </row>
    <row r="3807" spans="2:8" s="207" customFormat="1" ht="15">
      <c r="B3807" s="209" t="s">
        <v>2971</v>
      </c>
      <c r="C3807" s="213">
        <v>11738909</v>
      </c>
      <c r="F3807" s="208"/>
      <c r="G3807" s="208"/>
      <c r="H3807" s="208"/>
    </row>
    <row r="3808" spans="2:8" s="207" customFormat="1" ht="15">
      <c r="B3808" s="209" t="s">
        <v>2972</v>
      </c>
      <c r="C3808" s="213">
        <v>76127627.609999999</v>
      </c>
      <c r="F3808" s="208"/>
      <c r="G3808" s="208"/>
      <c r="H3808" s="208"/>
    </row>
    <row r="3809" spans="2:8" s="207" customFormat="1" ht="15">
      <c r="B3809" s="209" t="s">
        <v>2973</v>
      </c>
      <c r="C3809" s="213">
        <v>236165318.81999999</v>
      </c>
      <c r="F3809" s="208"/>
      <c r="G3809" s="208"/>
      <c r="H3809" s="208"/>
    </row>
    <row r="3810" spans="2:8" s="207" customFormat="1" ht="15">
      <c r="B3810" s="209" t="s">
        <v>2974</v>
      </c>
      <c r="C3810" s="213">
        <v>267170074.74000001</v>
      </c>
      <c r="F3810" s="208"/>
      <c r="G3810" s="208"/>
      <c r="H3810" s="208"/>
    </row>
    <row r="3811" spans="2:8" s="207" customFormat="1" ht="15">
      <c r="B3811" s="209" t="s">
        <v>2975</v>
      </c>
      <c r="C3811" s="213">
        <v>426914524.75999999</v>
      </c>
      <c r="F3811" s="208"/>
      <c r="G3811" s="208"/>
      <c r="H3811" s="208"/>
    </row>
    <row r="3812" spans="2:8" s="207" customFormat="1" ht="15">
      <c r="B3812" s="209" t="s">
        <v>2853</v>
      </c>
      <c r="C3812" s="213">
        <v>252508154.23000002</v>
      </c>
      <c r="F3812" s="208"/>
      <c r="G3812" s="208"/>
      <c r="H3812" s="208"/>
    </row>
    <row r="3813" spans="2:8" s="207" customFormat="1" ht="15">
      <c r="B3813" s="209" t="s">
        <v>2976</v>
      </c>
      <c r="C3813" s="213">
        <v>184814404.45000002</v>
      </c>
      <c r="F3813" s="208"/>
      <c r="G3813" s="208"/>
      <c r="H3813" s="208"/>
    </row>
    <row r="3814" spans="2:8" s="207" customFormat="1" ht="15">
      <c r="B3814" s="209" t="s">
        <v>2855</v>
      </c>
      <c r="C3814" s="213">
        <v>68371447.060000002</v>
      </c>
      <c r="F3814" s="208"/>
      <c r="G3814" s="208"/>
      <c r="H3814" s="208"/>
    </row>
    <row r="3815" spans="2:8" s="207" customFormat="1" ht="15">
      <c r="B3815" s="209" t="s">
        <v>2977</v>
      </c>
      <c r="C3815" s="213">
        <v>207818408.25999999</v>
      </c>
      <c r="F3815" s="208"/>
      <c r="G3815" s="208"/>
      <c r="H3815" s="208"/>
    </row>
    <row r="3816" spans="2:8" s="207" customFormat="1" ht="15">
      <c r="B3816" s="209" t="s">
        <v>2978</v>
      </c>
      <c r="C3816" s="213">
        <v>178496651.29999998</v>
      </c>
      <c r="F3816" s="208"/>
      <c r="G3816" s="208"/>
      <c r="H3816" s="208"/>
    </row>
    <row r="3817" spans="2:8" s="207" customFormat="1" ht="15">
      <c r="B3817" s="209" t="s">
        <v>2979</v>
      </c>
      <c r="C3817" s="213">
        <v>118058246.95000002</v>
      </c>
      <c r="F3817" s="208"/>
      <c r="G3817" s="208"/>
      <c r="H3817" s="208"/>
    </row>
    <row r="3818" spans="2:8" s="207" customFormat="1" ht="15">
      <c r="B3818" s="209" t="s">
        <v>2860</v>
      </c>
      <c r="C3818" s="213">
        <v>101752910.16</v>
      </c>
      <c r="F3818" s="208"/>
      <c r="G3818" s="208"/>
      <c r="H3818" s="208"/>
    </row>
    <row r="3819" spans="2:8" s="207" customFormat="1" ht="15">
      <c r="B3819" s="209" t="s">
        <v>2862</v>
      </c>
      <c r="C3819" s="213">
        <v>78797106.849999994</v>
      </c>
      <c r="F3819" s="208"/>
      <c r="G3819" s="208"/>
      <c r="H3819" s="208"/>
    </row>
    <row r="3820" spans="2:8" s="207" customFormat="1" ht="15">
      <c r="B3820" s="209" t="s">
        <v>2980</v>
      </c>
      <c r="C3820" s="213">
        <v>2175680.2000000002</v>
      </c>
      <c r="F3820" s="208"/>
      <c r="G3820" s="208"/>
      <c r="H3820" s="208"/>
    </row>
    <row r="3821" spans="2:8" s="207" customFormat="1" ht="15">
      <c r="B3821" s="209" t="s">
        <v>2981</v>
      </c>
      <c r="C3821" s="213">
        <v>267545948.30000001</v>
      </c>
      <c r="F3821" s="208"/>
      <c r="G3821" s="208"/>
      <c r="H3821" s="208"/>
    </row>
    <row r="3822" spans="2:8" s="207" customFormat="1" ht="15">
      <c r="B3822" s="209" t="s">
        <v>2864</v>
      </c>
      <c r="C3822" s="213">
        <v>20678669.719999999</v>
      </c>
      <c r="F3822" s="208"/>
      <c r="G3822" s="208"/>
      <c r="H3822" s="208"/>
    </row>
    <row r="3823" spans="2:8" s="207" customFormat="1" ht="15">
      <c r="B3823" s="209" t="s">
        <v>2866</v>
      </c>
      <c r="C3823" s="213">
        <v>28356684.520000003</v>
      </c>
      <c r="F3823" s="208"/>
      <c r="G3823" s="208"/>
      <c r="H3823" s="208"/>
    </row>
    <row r="3824" spans="2:8" s="207" customFormat="1" ht="15">
      <c r="B3824" s="209" t="s">
        <v>2982</v>
      </c>
      <c r="C3824" s="213">
        <v>217419286.91</v>
      </c>
      <c r="F3824" s="208"/>
      <c r="G3824" s="208"/>
      <c r="H3824" s="208"/>
    </row>
    <row r="3825" spans="2:8" s="207" customFormat="1" ht="15">
      <c r="B3825" s="209" t="s">
        <v>2869</v>
      </c>
      <c r="C3825" s="213">
        <v>235356988.45000005</v>
      </c>
      <c r="F3825" s="208"/>
      <c r="G3825" s="208"/>
      <c r="H3825" s="208"/>
    </row>
    <row r="3826" spans="2:8" s="207" customFormat="1" ht="15">
      <c r="B3826" s="209" t="s">
        <v>2983</v>
      </c>
      <c r="C3826" s="213">
        <v>409750252.64000005</v>
      </c>
      <c r="F3826" s="208"/>
      <c r="G3826" s="208"/>
      <c r="H3826" s="208"/>
    </row>
    <row r="3827" spans="2:8" s="207" customFormat="1" ht="15">
      <c r="B3827" s="209" t="s">
        <v>2984</v>
      </c>
      <c r="C3827" s="213">
        <v>281137656.15999997</v>
      </c>
      <c r="F3827" s="208"/>
      <c r="G3827" s="208"/>
      <c r="H3827" s="208"/>
    </row>
    <row r="3828" spans="2:8" s="207" customFormat="1" ht="15">
      <c r="B3828" s="209" t="s">
        <v>2985</v>
      </c>
      <c r="C3828" s="213">
        <v>19652290.43</v>
      </c>
      <c r="F3828" s="208"/>
      <c r="G3828" s="208"/>
      <c r="H3828" s="208"/>
    </row>
    <row r="3829" spans="2:8" s="207" customFormat="1" ht="15">
      <c r="B3829" s="209" t="s">
        <v>2872</v>
      </c>
      <c r="C3829" s="213">
        <v>615166316.8499999</v>
      </c>
      <c r="F3829" s="208"/>
      <c r="G3829" s="208"/>
      <c r="H3829" s="208"/>
    </row>
    <row r="3830" spans="2:8" s="207" customFormat="1" ht="15">
      <c r="B3830" s="209" t="s">
        <v>2986</v>
      </c>
      <c r="C3830" s="213">
        <v>502150155.16999996</v>
      </c>
      <c r="F3830" s="208"/>
      <c r="G3830" s="208"/>
      <c r="H3830" s="208"/>
    </row>
    <row r="3831" spans="2:8" s="207" customFormat="1" ht="15">
      <c r="B3831" s="209" t="s">
        <v>2987</v>
      </c>
      <c r="C3831" s="213">
        <v>93291643.799999982</v>
      </c>
      <c r="F3831" s="208"/>
      <c r="G3831" s="208"/>
      <c r="H3831" s="208"/>
    </row>
    <row r="3832" spans="2:8" s="207" customFormat="1" ht="15">
      <c r="B3832" s="209" t="s">
        <v>2876</v>
      </c>
      <c r="C3832" s="213">
        <v>321434007.72000003</v>
      </c>
      <c r="F3832" s="208"/>
      <c r="G3832" s="208"/>
      <c r="H3832" s="208"/>
    </row>
    <row r="3833" spans="2:8" s="207" customFormat="1" ht="15">
      <c r="B3833" s="209" t="s">
        <v>2878</v>
      </c>
      <c r="C3833" s="213">
        <v>195804643.81</v>
      </c>
      <c r="F3833" s="208"/>
      <c r="G3833" s="208"/>
      <c r="H3833" s="208"/>
    </row>
    <row r="3834" spans="2:8" s="207" customFormat="1" ht="15">
      <c r="B3834" s="209" t="s">
        <v>2988</v>
      </c>
      <c r="C3834" s="213">
        <v>557485747.37000012</v>
      </c>
      <c r="F3834" s="208"/>
      <c r="G3834" s="208"/>
      <c r="H3834" s="208"/>
    </row>
    <row r="3835" spans="2:8" s="207" customFormat="1" ht="15">
      <c r="B3835" s="209" t="s">
        <v>2881</v>
      </c>
      <c r="C3835" s="213">
        <v>202825717.63</v>
      </c>
      <c r="F3835" s="208"/>
      <c r="G3835" s="208"/>
      <c r="H3835" s="208"/>
    </row>
    <row r="3836" spans="2:8" s="207" customFormat="1" ht="15">
      <c r="B3836" s="209" t="s">
        <v>2989</v>
      </c>
      <c r="C3836" s="213">
        <v>498505515.90000004</v>
      </c>
      <c r="F3836" s="208"/>
      <c r="G3836" s="208"/>
      <c r="H3836" s="208"/>
    </row>
    <row r="3837" spans="2:8" s="207" customFormat="1" ht="15">
      <c r="B3837" s="209" t="s">
        <v>2990</v>
      </c>
      <c r="C3837" s="213">
        <v>35498358.300000004</v>
      </c>
      <c r="F3837" s="208"/>
      <c r="G3837" s="208"/>
      <c r="H3837" s="208"/>
    </row>
    <row r="3838" spans="2:8" s="207" customFormat="1" ht="15">
      <c r="B3838" s="209" t="s">
        <v>2884</v>
      </c>
      <c r="C3838" s="213">
        <v>21243284.849999998</v>
      </c>
      <c r="F3838" s="208"/>
      <c r="G3838" s="208"/>
      <c r="H3838" s="208"/>
    </row>
    <row r="3839" spans="2:8" s="207" customFormat="1" ht="15">
      <c r="B3839" s="209" t="s">
        <v>2991</v>
      </c>
      <c r="C3839" s="213">
        <v>20925863</v>
      </c>
      <c r="F3839" s="208"/>
      <c r="G3839" s="208"/>
      <c r="H3839" s="208"/>
    </row>
    <row r="3840" spans="2:8" s="207" customFormat="1" ht="15">
      <c r="B3840" s="209" t="s">
        <v>2887</v>
      </c>
      <c r="C3840" s="213">
        <v>210663900.97999999</v>
      </c>
      <c r="F3840" s="208"/>
      <c r="G3840" s="208"/>
      <c r="H3840" s="208"/>
    </row>
    <row r="3841" spans="2:8" s="207" customFormat="1" ht="15">
      <c r="B3841" s="209" t="s">
        <v>2992</v>
      </c>
      <c r="C3841" s="213">
        <v>31227629.5</v>
      </c>
      <c r="F3841" s="208"/>
      <c r="G3841" s="208"/>
      <c r="H3841" s="208"/>
    </row>
    <row r="3842" spans="2:8" s="207" customFormat="1" ht="15">
      <c r="B3842" s="209" t="s">
        <v>2889</v>
      </c>
      <c r="C3842" s="213">
        <v>68991846.449999988</v>
      </c>
      <c r="F3842" s="208"/>
      <c r="G3842" s="208"/>
      <c r="H3842" s="208"/>
    </row>
    <row r="3843" spans="2:8" s="207" customFormat="1" ht="15">
      <c r="B3843" s="209" t="s">
        <v>2891</v>
      </c>
      <c r="C3843" s="213">
        <v>129376030.34999999</v>
      </c>
      <c r="F3843" s="208"/>
      <c r="G3843" s="208"/>
      <c r="H3843" s="208"/>
    </row>
    <row r="3844" spans="2:8" s="207" customFormat="1" ht="15">
      <c r="B3844" s="209" t="s">
        <v>2993</v>
      </c>
      <c r="C3844" s="213">
        <v>46622638.420000002</v>
      </c>
      <c r="F3844" s="208"/>
      <c r="G3844" s="208"/>
      <c r="H3844" s="208"/>
    </row>
    <row r="3845" spans="2:8" s="207" customFormat="1" ht="15">
      <c r="B3845" s="209" t="s">
        <v>2994</v>
      </c>
      <c r="C3845" s="213">
        <v>1368806.2</v>
      </c>
      <c r="F3845" s="208"/>
      <c r="G3845" s="208"/>
      <c r="H3845" s="208"/>
    </row>
    <row r="3846" spans="2:8" s="207" customFormat="1" ht="15">
      <c r="B3846" s="209" t="s">
        <v>2995</v>
      </c>
      <c r="C3846" s="213">
        <v>380899314.33999997</v>
      </c>
      <c r="F3846" s="208"/>
      <c r="G3846" s="208"/>
      <c r="H3846" s="208"/>
    </row>
    <row r="3847" spans="2:8" s="207" customFormat="1" ht="15">
      <c r="B3847" s="209" t="s">
        <v>2996</v>
      </c>
      <c r="C3847" s="213">
        <v>304422392.56</v>
      </c>
      <c r="F3847" s="208"/>
      <c r="G3847" s="208"/>
      <c r="H3847" s="208"/>
    </row>
    <row r="3848" spans="2:8" s="207" customFormat="1" ht="15">
      <c r="B3848" s="209" t="s">
        <v>2997</v>
      </c>
      <c r="C3848" s="213">
        <v>19874926</v>
      </c>
      <c r="F3848" s="208"/>
      <c r="G3848" s="208"/>
      <c r="H3848" s="208"/>
    </row>
    <row r="3849" spans="2:8" s="207" customFormat="1" ht="15">
      <c r="B3849" s="209" t="s">
        <v>2998</v>
      </c>
      <c r="C3849" s="213">
        <v>186093395</v>
      </c>
      <c r="F3849" s="208"/>
      <c r="G3849" s="208"/>
      <c r="H3849" s="208"/>
    </row>
    <row r="3850" spans="2:8" s="207" customFormat="1" ht="15">
      <c r="B3850" s="209" t="s">
        <v>2900</v>
      </c>
      <c r="C3850" s="213">
        <v>209520672.03999999</v>
      </c>
      <c r="F3850" s="208"/>
      <c r="G3850" s="208"/>
      <c r="H3850" s="208"/>
    </row>
    <row r="3851" spans="2:8" s="207" customFormat="1" ht="15">
      <c r="B3851" s="209" t="s">
        <v>2999</v>
      </c>
      <c r="C3851" s="213">
        <v>160590209.80000004</v>
      </c>
      <c r="F3851" s="208"/>
      <c r="G3851" s="208"/>
      <c r="H3851" s="208"/>
    </row>
    <row r="3852" spans="2:8" s="207" customFormat="1" ht="15">
      <c r="B3852" s="209" t="s">
        <v>3000</v>
      </c>
      <c r="C3852" s="213">
        <v>71914938.099999994</v>
      </c>
      <c r="F3852" s="208"/>
      <c r="G3852" s="208"/>
      <c r="H3852" s="208"/>
    </row>
    <row r="3853" spans="2:8" s="207" customFormat="1" ht="15">
      <c r="B3853" s="209" t="s">
        <v>2902</v>
      </c>
      <c r="C3853" s="213">
        <v>512420951.73000002</v>
      </c>
      <c r="F3853" s="208"/>
      <c r="G3853" s="208"/>
      <c r="H3853" s="208"/>
    </row>
    <row r="3854" spans="2:8" s="207" customFormat="1" ht="15">
      <c r="B3854" s="209" t="s">
        <v>2906</v>
      </c>
      <c r="C3854" s="213">
        <v>84498892.039999992</v>
      </c>
      <c r="F3854" s="208"/>
      <c r="G3854" s="208"/>
      <c r="H3854" s="208"/>
    </row>
    <row r="3855" spans="2:8" s="207" customFormat="1" ht="15">
      <c r="B3855" s="209" t="s">
        <v>3001</v>
      </c>
      <c r="C3855" s="213">
        <v>9403678.6799999997</v>
      </c>
      <c r="F3855" s="208"/>
      <c r="G3855" s="208"/>
      <c r="H3855" s="208"/>
    </row>
    <row r="3856" spans="2:8" s="207" customFormat="1" ht="15">
      <c r="B3856" s="209" t="s">
        <v>3002</v>
      </c>
      <c r="C3856" s="213">
        <v>421393923.25</v>
      </c>
      <c r="F3856" s="208"/>
      <c r="G3856" s="208"/>
      <c r="H3856" s="208"/>
    </row>
    <row r="3857" spans="2:8" s="207" customFormat="1" ht="15">
      <c r="B3857" s="209" t="s">
        <v>3003</v>
      </c>
      <c r="C3857" s="213">
        <v>72382034.439999998</v>
      </c>
      <c r="F3857" s="208"/>
      <c r="G3857" s="208"/>
      <c r="H3857" s="208"/>
    </row>
    <row r="3858" spans="2:8" s="207" customFormat="1" ht="15">
      <c r="B3858" s="209" t="s">
        <v>3004</v>
      </c>
      <c r="C3858" s="213">
        <v>187253234.88</v>
      </c>
      <c r="F3858" s="208"/>
      <c r="G3858" s="208"/>
      <c r="H3858" s="208"/>
    </row>
    <row r="3859" spans="2:8" s="207" customFormat="1" ht="15">
      <c r="B3859" s="209" t="s">
        <v>3005</v>
      </c>
      <c r="C3859" s="213">
        <v>75672969</v>
      </c>
      <c r="F3859" s="208"/>
      <c r="G3859" s="208"/>
      <c r="H3859" s="208"/>
    </row>
    <row r="3860" spans="2:8" s="207" customFormat="1" ht="15">
      <c r="B3860" s="209" t="s">
        <v>3006</v>
      </c>
      <c r="C3860" s="213">
        <v>37209020.579999998</v>
      </c>
      <c r="F3860" s="208"/>
      <c r="G3860" s="208"/>
      <c r="H3860" s="208"/>
    </row>
    <row r="3861" spans="2:8" s="207" customFormat="1" ht="15">
      <c r="B3861" s="209" t="s">
        <v>2909</v>
      </c>
      <c r="C3861" s="213">
        <v>74876308.450000003</v>
      </c>
      <c r="F3861" s="208"/>
      <c r="G3861" s="208"/>
      <c r="H3861" s="208"/>
    </row>
    <row r="3862" spans="2:8" s="207" customFormat="1" ht="15">
      <c r="B3862" s="209" t="s">
        <v>3007</v>
      </c>
      <c r="C3862" s="213">
        <v>62152417.400000006</v>
      </c>
      <c r="F3862" s="208"/>
      <c r="G3862" s="208"/>
      <c r="H3862" s="208"/>
    </row>
    <row r="3863" spans="2:8" s="207" customFormat="1" ht="15">
      <c r="B3863" s="209" t="s">
        <v>2912</v>
      </c>
      <c r="C3863" s="213">
        <v>7970068.3499999987</v>
      </c>
      <c r="F3863" s="208"/>
      <c r="G3863" s="208"/>
      <c r="H3863" s="208"/>
    </row>
    <row r="3864" spans="2:8" s="207" customFormat="1" ht="15">
      <c r="B3864" s="209" t="s">
        <v>3008</v>
      </c>
      <c r="C3864" s="213">
        <v>1126380.28</v>
      </c>
      <c r="F3864" s="208"/>
      <c r="G3864" s="208"/>
      <c r="H3864" s="208"/>
    </row>
    <row r="3865" spans="2:8" s="207" customFormat="1" ht="15">
      <c r="B3865" s="209" t="s">
        <v>3009</v>
      </c>
      <c r="C3865" s="213">
        <v>16412073.850000001</v>
      </c>
      <c r="F3865" s="208"/>
      <c r="G3865" s="208"/>
      <c r="H3865" s="208"/>
    </row>
    <row r="3866" spans="2:8" s="207" customFormat="1" ht="15">
      <c r="B3866" s="209" t="s">
        <v>3010</v>
      </c>
      <c r="C3866" s="213">
        <v>124051532.53</v>
      </c>
      <c r="F3866" s="208"/>
      <c r="G3866" s="208"/>
      <c r="H3866" s="208"/>
    </row>
    <row r="3867" spans="2:8" s="207" customFormat="1" ht="15">
      <c r="B3867" s="209" t="s">
        <v>3011</v>
      </c>
      <c r="C3867" s="213">
        <v>260632045.79999998</v>
      </c>
      <c r="F3867" s="208"/>
      <c r="G3867" s="208"/>
      <c r="H3867" s="208"/>
    </row>
    <row r="3868" spans="2:8" s="207" customFormat="1" ht="15">
      <c r="B3868" s="209" t="s">
        <v>3012</v>
      </c>
      <c r="C3868" s="213">
        <v>11665275.199999999</v>
      </c>
      <c r="F3868" s="208"/>
      <c r="G3868" s="208"/>
      <c r="H3868" s="208"/>
    </row>
    <row r="3869" spans="2:8" s="207" customFormat="1" ht="15">
      <c r="B3869" s="209" t="s">
        <v>2916</v>
      </c>
      <c r="C3869" s="213">
        <v>82013114.770000011</v>
      </c>
      <c r="F3869" s="208"/>
      <c r="G3869" s="208"/>
      <c r="H3869" s="208"/>
    </row>
    <row r="3870" spans="2:8" s="207" customFormat="1" ht="15">
      <c r="B3870" s="209" t="s">
        <v>3013</v>
      </c>
      <c r="C3870" s="213">
        <v>99849176.689999998</v>
      </c>
      <c r="F3870" s="208"/>
      <c r="G3870" s="208"/>
      <c r="H3870" s="208"/>
    </row>
    <row r="3871" spans="2:8" s="207" customFormat="1" ht="15">
      <c r="B3871" s="209" t="s">
        <v>3014</v>
      </c>
      <c r="C3871" s="213">
        <v>166764722.79999998</v>
      </c>
      <c r="F3871" s="208"/>
      <c r="G3871" s="208"/>
      <c r="H3871" s="208"/>
    </row>
    <row r="3872" spans="2:8" s="207" customFormat="1" ht="15">
      <c r="B3872" s="209" t="s">
        <v>3015</v>
      </c>
      <c r="C3872" s="213">
        <v>69707120.599999994</v>
      </c>
      <c r="F3872" s="208"/>
      <c r="G3872" s="208"/>
      <c r="H3872" s="208"/>
    </row>
    <row r="3873" spans="2:8" s="207" customFormat="1" ht="15">
      <c r="B3873" s="209" t="s">
        <v>3016</v>
      </c>
      <c r="C3873" s="213">
        <v>437834116.87</v>
      </c>
      <c r="F3873" s="208"/>
      <c r="G3873" s="208"/>
      <c r="H3873" s="208"/>
    </row>
    <row r="3874" spans="2:8" s="207" customFormat="1" ht="15">
      <c r="B3874" s="209" t="s">
        <v>3017</v>
      </c>
      <c r="C3874" s="213">
        <v>78468865.200000003</v>
      </c>
      <c r="F3874" s="208"/>
      <c r="G3874" s="208"/>
      <c r="H3874" s="208"/>
    </row>
    <row r="3875" spans="2:8" s="207" customFormat="1" ht="15">
      <c r="B3875" s="209" t="s">
        <v>3018</v>
      </c>
      <c r="C3875" s="213">
        <v>546797508.12000012</v>
      </c>
      <c r="F3875" s="208"/>
      <c r="G3875" s="208"/>
      <c r="H3875" s="208"/>
    </row>
    <row r="3876" spans="2:8" s="207" customFormat="1" ht="15">
      <c r="B3876" s="209" t="s">
        <v>3019</v>
      </c>
      <c r="C3876" s="213">
        <v>136551878.69999999</v>
      </c>
      <c r="F3876" s="208"/>
      <c r="G3876" s="208"/>
      <c r="H3876" s="208"/>
    </row>
    <row r="3877" spans="2:8" s="207" customFormat="1" ht="15">
      <c r="B3877" s="209" t="s">
        <v>2923</v>
      </c>
      <c r="C3877" s="213">
        <v>275199478.43000001</v>
      </c>
      <c r="F3877" s="208"/>
      <c r="G3877" s="208"/>
      <c r="H3877" s="208"/>
    </row>
    <row r="3878" spans="2:8" s="207" customFormat="1" ht="15">
      <c r="B3878" s="209" t="s">
        <v>3020</v>
      </c>
      <c r="C3878" s="213">
        <v>73739503.299999997</v>
      </c>
      <c r="F3878" s="208"/>
      <c r="G3878" s="208"/>
      <c r="H3878" s="208"/>
    </row>
    <row r="3879" spans="2:8" s="207" customFormat="1" ht="15">
      <c r="B3879" s="209" t="s">
        <v>3021</v>
      </c>
      <c r="C3879" s="213">
        <v>19782643.100000001</v>
      </c>
      <c r="F3879" s="208"/>
      <c r="G3879" s="208"/>
      <c r="H3879" s="208"/>
    </row>
    <row r="3880" spans="2:8" s="207" customFormat="1" ht="15">
      <c r="B3880" s="209" t="s">
        <v>3022</v>
      </c>
      <c r="C3880" s="213">
        <v>290974746.51999998</v>
      </c>
      <c r="F3880" s="208"/>
      <c r="G3880" s="208"/>
      <c r="H3880" s="208"/>
    </row>
    <row r="3881" spans="2:8" s="207" customFormat="1" ht="15">
      <c r="B3881" s="209" t="s">
        <v>3023</v>
      </c>
      <c r="C3881" s="213">
        <v>139795035.02000001</v>
      </c>
      <c r="F3881" s="208"/>
      <c r="G3881" s="208"/>
      <c r="H3881" s="208"/>
    </row>
    <row r="3882" spans="2:8" s="207" customFormat="1" ht="15">
      <c r="B3882" s="209" t="s">
        <v>2927</v>
      </c>
      <c r="C3882" s="213">
        <v>182477256.85999998</v>
      </c>
      <c r="F3882" s="208"/>
      <c r="G3882" s="208"/>
      <c r="H3882" s="208"/>
    </row>
    <row r="3883" spans="2:8" s="207" customFormat="1" ht="15">
      <c r="B3883" s="209" t="s">
        <v>3024</v>
      </c>
      <c r="C3883" s="213">
        <v>10380478.16</v>
      </c>
      <c r="F3883" s="208"/>
      <c r="G3883" s="208"/>
      <c r="H3883" s="208"/>
    </row>
    <row r="3884" spans="2:8" s="207" customFormat="1" ht="15">
      <c r="B3884" s="209" t="s">
        <v>3025</v>
      </c>
      <c r="C3884" s="213">
        <v>154040955.69999999</v>
      </c>
      <c r="F3884" s="208"/>
      <c r="G3884" s="208"/>
      <c r="H3884" s="208"/>
    </row>
    <row r="3885" spans="2:8" s="207" customFormat="1" ht="15">
      <c r="B3885" s="209" t="s">
        <v>3026</v>
      </c>
      <c r="C3885" s="213">
        <v>24295851.539999999</v>
      </c>
      <c r="F3885" s="208"/>
      <c r="G3885" s="208"/>
      <c r="H3885" s="208"/>
    </row>
    <row r="3886" spans="2:8" s="207" customFormat="1" ht="15">
      <c r="B3886" s="209" t="s">
        <v>3027</v>
      </c>
      <c r="C3886" s="213">
        <v>244676998.30000001</v>
      </c>
      <c r="F3886" s="208"/>
      <c r="G3886" s="208"/>
      <c r="H3886" s="208"/>
    </row>
    <row r="3887" spans="2:8" s="207" customFormat="1" ht="15">
      <c r="B3887" s="209" t="s">
        <v>2931</v>
      </c>
      <c r="C3887" s="213">
        <v>145564896.79999998</v>
      </c>
      <c r="F3887" s="208"/>
      <c r="G3887" s="208"/>
      <c r="H3887" s="208"/>
    </row>
    <row r="3888" spans="2:8" s="207" customFormat="1" ht="15">
      <c r="B3888" s="209" t="s">
        <v>3028</v>
      </c>
      <c r="C3888" s="213">
        <v>381736940.69</v>
      </c>
      <c r="F3888" s="208"/>
      <c r="G3888" s="208"/>
      <c r="H3888" s="208"/>
    </row>
    <row r="3889" spans="2:8" s="207" customFormat="1" ht="15">
      <c r="B3889" s="209" t="s">
        <v>2933</v>
      </c>
      <c r="C3889" s="213">
        <v>445509772.54000002</v>
      </c>
      <c r="F3889" s="208"/>
      <c r="G3889" s="208"/>
      <c r="H3889" s="208"/>
    </row>
    <row r="3890" spans="2:8" s="207" customFormat="1" ht="15">
      <c r="B3890" s="209" t="s">
        <v>2935</v>
      </c>
      <c r="C3890" s="213">
        <v>226860704.30000001</v>
      </c>
      <c r="F3890" s="208"/>
      <c r="G3890" s="208"/>
      <c r="H3890" s="208"/>
    </row>
    <row r="3891" spans="2:8" s="207" customFormat="1" ht="15">
      <c r="B3891" s="209" t="s">
        <v>2937</v>
      </c>
      <c r="C3891" s="213">
        <v>187039037.25</v>
      </c>
      <c r="F3891" s="208"/>
      <c r="G3891" s="208"/>
      <c r="H3891" s="208"/>
    </row>
    <row r="3892" spans="2:8" s="207" customFormat="1" ht="15">
      <c r="B3892" s="209" t="s">
        <v>2939</v>
      </c>
      <c r="C3892" s="213">
        <v>92222577.710000008</v>
      </c>
      <c r="F3892" s="208"/>
      <c r="G3892" s="208"/>
      <c r="H3892" s="208"/>
    </row>
    <row r="3893" spans="2:8" s="207" customFormat="1" ht="15">
      <c r="B3893" s="209" t="s">
        <v>3029</v>
      </c>
      <c r="C3893" s="213">
        <v>55073334.509999998</v>
      </c>
      <c r="F3893" s="208"/>
      <c r="G3893" s="208"/>
      <c r="H3893" s="208"/>
    </row>
    <row r="3894" spans="2:8" s="207" customFormat="1" ht="15">
      <c r="B3894" s="209" t="s">
        <v>3030</v>
      </c>
      <c r="C3894" s="213">
        <v>275725913.51999998</v>
      </c>
      <c r="F3894" s="208"/>
      <c r="G3894" s="208"/>
      <c r="H3894" s="208"/>
    </row>
    <row r="3895" spans="2:8" s="207" customFormat="1" ht="15">
      <c r="B3895" s="209" t="s">
        <v>3031</v>
      </c>
      <c r="C3895" s="213">
        <v>391435753.39999998</v>
      </c>
      <c r="F3895" s="208"/>
      <c r="G3895" s="208"/>
      <c r="H3895" s="208"/>
    </row>
    <row r="3896" spans="2:8" s="207" customFormat="1" ht="15">
      <c r="B3896" s="209" t="s">
        <v>2943</v>
      </c>
      <c r="C3896" s="213">
        <v>224051177.18000001</v>
      </c>
      <c r="F3896" s="208"/>
      <c r="G3896" s="208"/>
      <c r="H3896" s="208"/>
    </row>
    <row r="3897" spans="2:8" s="207" customFormat="1" ht="15">
      <c r="B3897" s="209" t="s">
        <v>3032</v>
      </c>
      <c r="C3897" s="213">
        <v>100552338.80000001</v>
      </c>
      <c r="F3897" s="208"/>
      <c r="G3897" s="208"/>
      <c r="H3897" s="208"/>
    </row>
    <row r="3898" spans="2:8" s="207" customFormat="1" ht="15">
      <c r="B3898" s="209" t="s">
        <v>2945</v>
      </c>
      <c r="C3898" s="213">
        <v>368504486.72000003</v>
      </c>
      <c r="F3898" s="208"/>
      <c r="G3898" s="208"/>
      <c r="H3898" s="208"/>
    </row>
    <row r="3899" spans="2:8" s="207" customFormat="1" ht="15">
      <c r="B3899" s="209" t="s">
        <v>2947</v>
      </c>
      <c r="C3899" s="213">
        <v>281172835</v>
      </c>
      <c r="F3899" s="208"/>
      <c r="G3899" s="208"/>
      <c r="H3899" s="208"/>
    </row>
    <row r="3900" spans="2:8" s="207" customFormat="1" ht="15">
      <c r="B3900" s="209" t="s">
        <v>2949</v>
      </c>
      <c r="C3900" s="213">
        <v>273057019</v>
      </c>
      <c r="F3900" s="208"/>
      <c r="G3900" s="208"/>
      <c r="H3900" s="208"/>
    </row>
    <row r="3901" spans="2:8" s="207" customFormat="1" ht="15">
      <c r="B3901" s="209" t="s">
        <v>2951</v>
      </c>
      <c r="C3901" s="213">
        <v>92981989.760000005</v>
      </c>
      <c r="F3901" s="208"/>
      <c r="G3901" s="208"/>
      <c r="H3901" s="208"/>
    </row>
    <row r="3902" spans="2:8" s="207" customFormat="1" ht="15">
      <c r="B3902" s="209" t="s">
        <v>2952</v>
      </c>
      <c r="C3902" s="213">
        <v>11508448.899999999</v>
      </c>
      <c r="F3902" s="208"/>
      <c r="G3902" s="208"/>
      <c r="H3902" s="208"/>
    </row>
    <row r="3903" spans="2:8" s="207" customFormat="1" ht="15">
      <c r="B3903" s="209" t="s">
        <v>3033</v>
      </c>
      <c r="C3903" s="213">
        <v>169147617</v>
      </c>
      <c r="F3903" s="208"/>
      <c r="G3903" s="208"/>
      <c r="H3903" s="208"/>
    </row>
    <row r="3904" spans="2:8" s="207" customFormat="1" ht="15">
      <c r="B3904" s="209" t="s">
        <v>3034</v>
      </c>
      <c r="C3904" s="213">
        <v>96145969.700000003</v>
      </c>
      <c r="F3904" s="208"/>
      <c r="G3904" s="208"/>
      <c r="H3904" s="208"/>
    </row>
    <row r="3905" spans="2:8" s="207" customFormat="1" ht="15">
      <c r="B3905" s="205" t="s">
        <v>3035</v>
      </c>
      <c r="C3905" s="115">
        <v>11742236.300000001</v>
      </c>
      <c r="F3905" s="208"/>
      <c r="G3905" s="208"/>
      <c r="H3905" s="208"/>
    </row>
    <row r="3906" spans="2:8" s="207" customFormat="1" ht="15">
      <c r="B3906" s="205" t="s">
        <v>3036</v>
      </c>
      <c r="C3906" s="115">
        <v>148175633.09999999</v>
      </c>
      <c r="F3906" s="208"/>
      <c r="G3906" s="208"/>
      <c r="H3906" s="208"/>
    </row>
    <row r="3907" spans="2:8" s="207" customFormat="1" ht="15">
      <c r="B3907" s="205" t="s">
        <v>3037</v>
      </c>
      <c r="C3907" s="115">
        <v>458146927.91999996</v>
      </c>
      <c r="F3907" s="208"/>
      <c r="G3907" s="208"/>
      <c r="H3907" s="208"/>
    </row>
    <row r="3908" spans="2:8" s="207" customFormat="1" ht="15">
      <c r="B3908" s="205" t="s">
        <v>3038</v>
      </c>
      <c r="C3908" s="115">
        <v>314506965.65000004</v>
      </c>
      <c r="F3908" s="208"/>
      <c r="G3908" s="208"/>
      <c r="H3908" s="208"/>
    </row>
    <row r="3909" spans="2:8" s="207" customFormat="1" ht="15">
      <c r="B3909" s="205" t="s">
        <v>3039</v>
      </c>
      <c r="C3909" s="115">
        <v>310260042.19999999</v>
      </c>
      <c r="F3909" s="208"/>
      <c r="G3909" s="208"/>
      <c r="H3909" s="208"/>
    </row>
    <row r="3910" spans="2:8" s="207" customFormat="1" ht="15">
      <c r="B3910" s="205" t="s">
        <v>3040</v>
      </c>
      <c r="C3910" s="115">
        <v>1255998.3999999999</v>
      </c>
      <c r="F3910" s="208"/>
      <c r="G3910" s="208"/>
      <c r="H3910" s="208"/>
    </row>
    <row r="3911" spans="2:8" s="207" customFormat="1" ht="15">
      <c r="B3911" s="205" t="s">
        <v>3041</v>
      </c>
      <c r="C3911" s="115">
        <v>498816496</v>
      </c>
      <c r="F3911" s="208"/>
      <c r="G3911" s="208"/>
      <c r="H3911" s="208"/>
    </row>
    <row r="3912" spans="2:8" s="207" customFormat="1" ht="15">
      <c r="B3912" s="205" t="s">
        <v>3042</v>
      </c>
      <c r="C3912" s="115">
        <v>72013024.5</v>
      </c>
      <c r="F3912" s="208"/>
      <c r="G3912" s="208"/>
      <c r="H3912" s="208"/>
    </row>
    <row r="3913" spans="2:8" s="207" customFormat="1" ht="15">
      <c r="B3913" s="205" t="s">
        <v>3043</v>
      </c>
      <c r="C3913" s="115">
        <v>134226412.5</v>
      </c>
      <c r="F3913" s="208"/>
      <c r="G3913" s="208"/>
      <c r="H3913" s="208"/>
    </row>
    <row r="3914" spans="2:8" s="207" customFormat="1" ht="15">
      <c r="B3914" s="205" t="s">
        <v>3044</v>
      </c>
      <c r="C3914" s="115">
        <v>157649974.53999999</v>
      </c>
      <c r="F3914" s="208"/>
      <c r="G3914" s="208"/>
      <c r="H3914" s="208"/>
    </row>
    <row r="3915" spans="2:8" s="207" customFormat="1" ht="15">
      <c r="B3915" s="205" t="s">
        <v>3045</v>
      </c>
      <c r="C3915" s="115">
        <v>1687242.28</v>
      </c>
      <c r="F3915" s="208"/>
      <c r="G3915" s="208"/>
      <c r="H3915" s="208"/>
    </row>
    <row r="3916" spans="2:8" s="207" customFormat="1" ht="15">
      <c r="B3916" s="205" t="s">
        <v>3046</v>
      </c>
      <c r="C3916" s="115">
        <v>166135587.55000001</v>
      </c>
      <c r="F3916" s="208"/>
      <c r="G3916" s="208"/>
      <c r="H3916" s="208"/>
    </row>
    <row r="3917" spans="2:8" s="207" customFormat="1" ht="15">
      <c r="B3917" s="205" t="s">
        <v>3047</v>
      </c>
      <c r="C3917" s="115">
        <v>15005712.199999999</v>
      </c>
      <c r="F3917" s="208"/>
      <c r="G3917" s="208"/>
      <c r="H3917" s="208"/>
    </row>
    <row r="3918" spans="2:8" s="207" customFormat="1" ht="15">
      <c r="B3918" s="205" t="s">
        <v>3048</v>
      </c>
      <c r="C3918" s="115">
        <v>1506452</v>
      </c>
      <c r="F3918" s="208"/>
      <c r="G3918" s="208"/>
      <c r="H3918" s="208"/>
    </row>
    <row r="3919" spans="2:8" s="207" customFormat="1" ht="15">
      <c r="B3919" s="205" t="s">
        <v>3049</v>
      </c>
      <c r="C3919" s="115">
        <v>191839823.10000002</v>
      </c>
      <c r="F3919" s="208"/>
      <c r="G3919" s="208"/>
      <c r="H3919" s="208"/>
    </row>
    <row r="3920" spans="2:8" s="207" customFormat="1" ht="15">
      <c r="B3920" s="205" t="s">
        <v>3050</v>
      </c>
      <c r="C3920" s="115">
        <v>154189029.10000002</v>
      </c>
      <c r="F3920" s="208"/>
      <c r="G3920" s="208"/>
      <c r="H3920" s="208"/>
    </row>
    <row r="3921" spans="2:8" s="207" customFormat="1" ht="15">
      <c r="B3921" s="205" t="s">
        <v>3051</v>
      </c>
      <c r="C3921" s="115">
        <v>527779738.69</v>
      </c>
      <c r="F3921" s="208"/>
      <c r="G3921" s="208"/>
      <c r="H3921" s="208"/>
    </row>
    <row r="3922" spans="2:8" s="207" customFormat="1" ht="15">
      <c r="B3922" s="205" t="s">
        <v>3052</v>
      </c>
      <c r="C3922" s="115">
        <v>159379107.81</v>
      </c>
      <c r="F3922" s="208"/>
      <c r="G3922" s="208"/>
      <c r="H3922" s="208"/>
    </row>
    <row r="3923" spans="2:8" s="207" customFormat="1" ht="15">
      <c r="B3923" s="205" t="s">
        <v>3053</v>
      </c>
      <c r="C3923" s="115">
        <v>49228279.920000009</v>
      </c>
      <c r="F3923" s="208"/>
      <c r="G3923" s="208"/>
      <c r="H3923" s="208"/>
    </row>
    <row r="3924" spans="2:8" s="207" customFormat="1" ht="15">
      <c r="B3924" s="205" t="s">
        <v>3054</v>
      </c>
      <c r="C3924" s="115">
        <v>17345838.550000001</v>
      </c>
      <c r="F3924" s="208"/>
      <c r="G3924" s="208"/>
      <c r="H3924" s="208"/>
    </row>
    <row r="3925" spans="2:8" s="207" customFormat="1" ht="15">
      <c r="B3925" s="205" t="s">
        <v>3055</v>
      </c>
      <c r="C3925" s="115">
        <v>302378276.25999999</v>
      </c>
      <c r="F3925" s="208"/>
      <c r="G3925" s="208"/>
      <c r="H3925" s="208"/>
    </row>
    <row r="3926" spans="2:8" s="207" customFormat="1" ht="15">
      <c r="B3926" s="205" t="s">
        <v>3056</v>
      </c>
      <c r="C3926" s="115">
        <v>110817753.70999999</v>
      </c>
      <c r="F3926" s="208"/>
      <c r="G3926" s="208"/>
      <c r="H3926" s="208"/>
    </row>
    <row r="3927" spans="2:8" s="207" customFormat="1" ht="15">
      <c r="B3927" s="205" t="s">
        <v>3057</v>
      </c>
      <c r="C3927" s="115">
        <v>371374819.75</v>
      </c>
      <c r="F3927" s="208"/>
      <c r="G3927" s="208"/>
      <c r="H3927" s="208"/>
    </row>
    <row r="3928" spans="2:8" s="207" customFormat="1" ht="15">
      <c r="B3928" s="205" t="s">
        <v>3058</v>
      </c>
      <c r="C3928" s="115">
        <v>101010894.22</v>
      </c>
      <c r="F3928" s="208"/>
      <c r="G3928" s="208"/>
      <c r="H3928" s="208"/>
    </row>
    <row r="3929" spans="2:8" s="207" customFormat="1" ht="15">
      <c r="B3929" s="205" t="s">
        <v>3059</v>
      </c>
      <c r="C3929" s="115">
        <v>32733744.600000001</v>
      </c>
      <c r="F3929" s="208"/>
      <c r="G3929" s="208"/>
      <c r="H3929" s="208"/>
    </row>
    <row r="3930" spans="2:8" s="207" customFormat="1" ht="15">
      <c r="B3930" s="205" t="s">
        <v>3060</v>
      </c>
      <c r="C3930" s="115">
        <v>159219540.03</v>
      </c>
      <c r="F3930" s="208"/>
      <c r="G3930" s="208"/>
      <c r="H3930" s="208"/>
    </row>
    <row r="3931" spans="2:8" s="207" customFormat="1" ht="15">
      <c r="B3931" s="205" t="s">
        <v>3061</v>
      </c>
      <c r="C3931" s="115">
        <v>99724210.879999995</v>
      </c>
      <c r="F3931" s="208"/>
      <c r="G3931" s="208"/>
      <c r="H3931" s="208"/>
    </row>
    <row r="3932" spans="2:8" s="207" customFormat="1" ht="15">
      <c r="B3932" s="205" t="s">
        <v>3062</v>
      </c>
      <c r="C3932" s="115">
        <v>235257250.93000001</v>
      </c>
      <c r="F3932" s="208"/>
      <c r="G3932" s="208"/>
      <c r="H3932" s="208"/>
    </row>
    <row r="3933" spans="2:8" s="207" customFormat="1" ht="15">
      <c r="B3933" s="205" t="s">
        <v>3063</v>
      </c>
      <c r="C3933" s="115">
        <v>84047101.079999998</v>
      </c>
      <c r="F3933" s="208"/>
      <c r="G3933" s="208"/>
      <c r="H3933" s="208"/>
    </row>
    <row r="3934" spans="2:8" s="207" customFormat="1" ht="15">
      <c r="B3934" s="205" t="s">
        <v>3064</v>
      </c>
      <c r="C3934" s="115">
        <v>177413436.31999999</v>
      </c>
      <c r="F3934" s="208"/>
      <c r="G3934" s="208"/>
      <c r="H3934" s="208"/>
    </row>
    <row r="3935" spans="2:8" s="207" customFormat="1" ht="15">
      <c r="B3935" s="205" t="s">
        <v>3065</v>
      </c>
      <c r="C3935" s="115">
        <v>108828223.16</v>
      </c>
      <c r="F3935" s="208"/>
      <c r="G3935" s="208"/>
      <c r="H3935" s="208"/>
    </row>
    <row r="3936" spans="2:8" s="207" customFormat="1" ht="15">
      <c r="B3936" s="205" t="s">
        <v>3066</v>
      </c>
      <c r="C3936" s="115">
        <v>61758049.890000001</v>
      </c>
      <c r="F3936" s="208"/>
      <c r="G3936" s="208"/>
      <c r="H3936" s="208"/>
    </row>
    <row r="3937" spans="2:8" s="207" customFormat="1" ht="15">
      <c r="B3937" s="205" t="s">
        <v>3067</v>
      </c>
      <c r="C3937" s="115">
        <v>201122850.24000001</v>
      </c>
      <c r="F3937" s="208"/>
      <c r="G3937" s="208"/>
      <c r="H3937" s="208"/>
    </row>
    <row r="3938" spans="2:8" s="207" customFormat="1" ht="15">
      <c r="B3938" s="205" t="s">
        <v>3068</v>
      </c>
      <c r="C3938" s="115">
        <v>163401803.11000001</v>
      </c>
      <c r="F3938" s="208"/>
      <c r="G3938" s="208"/>
      <c r="H3938" s="208"/>
    </row>
    <row r="3939" spans="2:8" s="207" customFormat="1" ht="15">
      <c r="B3939" s="205" t="s">
        <v>3069</v>
      </c>
      <c r="C3939" s="115">
        <v>435161924.77000004</v>
      </c>
      <c r="F3939" s="208"/>
      <c r="G3939" s="208"/>
      <c r="H3939" s="208"/>
    </row>
    <row r="3940" spans="2:8" s="207" customFormat="1" ht="15">
      <c r="B3940" s="205" t="s">
        <v>3070</v>
      </c>
      <c r="C3940" s="115">
        <v>429690930.96000004</v>
      </c>
      <c r="F3940" s="208"/>
      <c r="G3940" s="208"/>
      <c r="H3940" s="208"/>
    </row>
    <row r="3941" spans="2:8" s="207" customFormat="1" ht="15">
      <c r="B3941" s="205" t="s">
        <v>3071</v>
      </c>
      <c r="C3941" s="115">
        <v>133653812.45999998</v>
      </c>
      <c r="F3941" s="208"/>
      <c r="G3941" s="208"/>
      <c r="H3941" s="208"/>
    </row>
    <row r="3942" spans="2:8" s="207" customFormat="1" ht="15">
      <c r="B3942" s="205" t="s">
        <v>3072</v>
      </c>
      <c r="C3942" s="115">
        <v>66094125.18</v>
      </c>
      <c r="F3942" s="208"/>
      <c r="G3942" s="208"/>
      <c r="H3942" s="208"/>
    </row>
    <row r="3943" spans="2:8" s="207" customFormat="1" ht="15">
      <c r="B3943" s="205" t="s">
        <v>3073</v>
      </c>
      <c r="C3943" s="115">
        <v>11508699.880000001</v>
      </c>
      <c r="F3943" s="208"/>
      <c r="G3943" s="208"/>
      <c r="H3943" s="208"/>
    </row>
    <row r="3944" spans="2:8" s="207" customFormat="1" ht="15">
      <c r="B3944" s="205" t="s">
        <v>3074</v>
      </c>
      <c r="C3944" s="115">
        <v>37026172.039999999</v>
      </c>
      <c r="F3944" s="208"/>
      <c r="G3944" s="208"/>
      <c r="H3944" s="208"/>
    </row>
    <row r="3945" spans="2:8" s="207" customFormat="1" ht="15">
      <c r="B3945" s="205" t="s">
        <v>3075</v>
      </c>
      <c r="C3945" s="115">
        <v>244306505.67000002</v>
      </c>
      <c r="F3945" s="208"/>
      <c r="G3945" s="208"/>
      <c r="H3945" s="208"/>
    </row>
    <row r="3946" spans="2:8" s="207" customFormat="1" ht="15">
      <c r="B3946" s="205" t="s">
        <v>3076</v>
      </c>
      <c r="C3946" s="115">
        <v>4213124.17</v>
      </c>
      <c r="F3946" s="208"/>
      <c r="G3946" s="208"/>
      <c r="H3946" s="208"/>
    </row>
    <row r="3947" spans="2:8" s="207" customFormat="1" ht="15">
      <c r="B3947" s="205" t="s">
        <v>3077</v>
      </c>
      <c r="C3947" s="115">
        <v>179905509.65000001</v>
      </c>
      <c r="F3947" s="208"/>
      <c r="G3947" s="208"/>
      <c r="H3947" s="208"/>
    </row>
    <row r="3948" spans="2:8" s="207" customFormat="1" ht="15">
      <c r="B3948" s="205" t="s">
        <v>3078</v>
      </c>
      <c r="C3948" s="115">
        <v>2212616.06</v>
      </c>
      <c r="F3948" s="208"/>
      <c r="G3948" s="208"/>
      <c r="H3948" s="208"/>
    </row>
    <row r="3949" spans="2:8" s="207" customFormat="1" ht="15">
      <c r="B3949" s="205" t="s">
        <v>3079</v>
      </c>
      <c r="C3949" s="115">
        <v>135707929</v>
      </c>
      <c r="F3949" s="208"/>
      <c r="G3949" s="208"/>
      <c r="H3949" s="208"/>
    </row>
    <row r="3950" spans="2:8" s="207" customFormat="1" ht="15">
      <c r="B3950" s="205" t="s">
        <v>3080</v>
      </c>
      <c r="C3950" s="115">
        <v>162644001.58000001</v>
      </c>
      <c r="F3950" s="208"/>
      <c r="G3950" s="208"/>
      <c r="H3950" s="208"/>
    </row>
    <row r="3951" spans="2:8" s="207" customFormat="1" ht="15">
      <c r="B3951" s="205" t="s">
        <v>3081</v>
      </c>
      <c r="C3951" s="115">
        <v>133913735.39999999</v>
      </c>
      <c r="F3951" s="208"/>
      <c r="G3951" s="208"/>
      <c r="H3951" s="208"/>
    </row>
    <row r="3952" spans="2:8" s="207" customFormat="1" ht="15">
      <c r="B3952" s="205" t="s">
        <v>3082</v>
      </c>
      <c r="C3952" s="115">
        <v>249646074.89999998</v>
      </c>
      <c r="F3952" s="208"/>
      <c r="G3952" s="208"/>
      <c r="H3952" s="208"/>
    </row>
    <row r="3953" spans="2:8" s="207" customFormat="1" ht="15">
      <c r="B3953" s="205" t="s">
        <v>3083</v>
      </c>
      <c r="C3953" s="115">
        <v>22287668.689999998</v>
      </c>
      <c r="F3953" s="208"/>
      <c r="G3953" s="208"/>
      <c r="H3953" s="208"/>
    </row>
    <row r="3954" spans="2:8" s="207" customFormat="1" ht="15">
      <c r="B3954" s="205" t="s">
        <v>3084</v>
      </c>
      <c r="C3954" s="115">
        <v>31510573</v>
      </c>
      <c r="F3954" s="208"/>
      <c r="G3954" s="208"/>
      <c r="H3954" s="208"/>
    </row>
    <row r="3955" spans="2:8" s="207" customFormat="1" ht="15">
      <c r="B3955" s="205" t="s">
        <v>3085</v>
      </c>
      <c r="C3955" s="115">
        <v>15901832.610000001</v>
      </c>
      <c r="F3955" s="208"/>
      <c r="G3955" s="208"/>
      <c r="H3955" s="208"/>
    </row>
    <row r="3956" spans="2:8" s="207" customFormat="1" ht="15">
      <c r="B3956" s="205" t="s">
        <v>3086</v>
      </c>
      <c r="C3956" s="115">
        <v>255017673.63999999</v>
      </c>
      <c r="F3956" s="208"/>
      <c r="G3956" s="208"/>
      <c r="H3956" s="208"/>
    </row>
    <row r="3957" spans="2:8" s="207" customFormat="1" ht="15">
      <c r="B3957" s="205" t="s">
        <v>3087</v>
      </c>
      <c r="C3957" s="115">
        <v>5028526.59</v>
      </c>
      <c r="F3957" s="208"/>
      <c r="G3957" s="208"/>
      <c r="H3957" s="208"/>
    </row>
    <row r="3958" spans="2:8" s="207" customFormat="1" ht="15">
      <c r="B3958" s="205" t="s">
        <v>3088</v>
      </c>
      <c r="C3958" s="115">
        <v>251136031.28999996</v>
      </c>
      <c r="F3958" s="208"/>
      <c r="G3958" s="208"/>
      <c r="H3958" s="208"/>
    </row>
    <row r="3959" spans="2:8" s="207" customFormat="1" ht="15">
      <c r="B3959" s="205" t="s">
        <v>3089</v>
      </c>
      <c r="C3959" s="115">
        <v>357165035.83000004</v>
      </c>
      <c r="F3959" s="208"/>
      <c r="G3959" s="208"/>
      <c r="H3959" s="208"/>
    </row>
    <row r="3960" spans="2:8" s="207" customFormat="1" ht="15">
      <c r="B3960" s="205" t="s">
        <v>3090</v>
      </c>
      <c r="C3960" s="115">
        <v>258766551.72</v>
      </c>
      <c r="F3960" s="208"/>
      <c r="G3960" s="208"/>
      <c r="H3960" s="208"/>
    </row>
    <row r="3961" spans="2:8" s="207" customFormat="1" ht="15">
      <c r="B3961" s="205" t="s">
        <v>3091</v>
      </c>
      <c r="C3961" s="115">
        <v>584973478.92999995</v>
      </c>
      <c r="F3961" s="208"/>
      <c r="G3961" s="208"/>
      <c r="H3961" s="208"/>
    </row>
    <row r="3962" spans="2:8" s="207" customFormat="1" ht="15">
      <c r="B3962" s="205" t="s">
        <v>3092</v>
      </c>
      <c r="C3962" s="115">
        <v>494262779.05999994</v>
      </c>
      <c r="F3962" s="208"/>
      <c r="G3962" s="208"/>
      <c r="H3962" s="208"/>
    </row>
    <row r="3963" spans="2:8" s="207" customFormat="1" ht="15">
      <c r="B3963" s="205" t="s">
        <v>3093</v>
      </c>
      <c r="C3963" s="115">
        <v>12771197.199999999</v>
      </c>
      <c r="F3963" s="208"/>
      <c r="G3963" s="208"/>
      <c r="H3963" s="208"/>
    </row>
    <row r="3964" spans="2:8" s="207" customFormat="1" ht="15">
      <c r="B3964" s="205" t="s">
        <v>3094</v>
      </c>
      <c r="C3964" s="115">
        <v>3212797.7</v>
      </c>
      <c r="F3964" s="208"/>
      <c r="G3964" s="208"/>
      <c r="H3964" s="208"/>
    </row>
    <row r="3965" spans="2:8" s="207" customFormat="1" ht="15">
      <c r="B3965" s="205" t="s">
        <v>3095</v>
      </c>
      <c r="C3965" s="115">
        <v>26438331.920000002</v>
      </c>
      <c r="F3965" s="208"/>
      <c r="G3965" s="208"/>
      <c r="H3965" s="208"/>
    </row>
    <row r="3966" spans="2:8" s="207" customFormat="1" ht="15">
      <c r="B3966" s="205" t="s">
        <v>3096</v>
      </c>
      <c r="C3966" s="115">
        <v>6137182.1799999997</v>
      </c>
      <c r="F3966" s="208"/>
      <c r="G3966" s="208"/>
      <c r="H3966" s="208"/>
    </row>
    <row r="3967" spans="2:8" s="207" customFormat="1" ht="15">
      <c r="B3967" s="205" t="s">
        <v>3097</v>
      </c>
      <c r="C3967" s="115">
        <v>269152932.69</v>
      </c>
      <c r="F3967" s="208"/>
      <c r="G3967" s="208"/>
      <c r="H3967" s="208"/>
    </row>
    <row r="3968" spans="2:8" s="207" customFormat="1" ht="15">
      <c r="B3968" s="205" t="s">
        <v>3098</v>
      </c>
      <c r="C3968" s="115">
        <v>218091299.80000001</v>
      </c>
      <c r="F3968" s="208"/>
      <c r="G3968" s="208"/>
      <c r="H3968" s="208"/>
    </row>
    <row r="3969" spans="2:8" s="207" customFormat="1" ht="15">
      <c r="B3969" s="205" t="s">
        <v>3099</v>
      </c>
      <c r="C3969" s="115">
        <v>464043632.38</v>
      </c>
      <c r="F3969" s="208"/>
      <c r="G3969" s="208"/>
      <c r="H3969" s="208"/>
    </row>
    <row r="3970" spans="2:8" s="207" customFormat="1" ht="15">
      <c r="B3970" s="205" t="s">
        <v>3100</v>
      </c>
      <c r="C3970" s="115">
        <v>530371932.80000007</v>
      </c>
      <c r="F3970" s="208"/>
      <c r="G3970" s="208"/>
      <c r="H3970" s="208"/>
    </row>
    <row r="3971" spans="2:8" s="207" customFormat="1" ht="15">
      <c r="B3971" s="205" t="s">
        <v>3101</v>
      </c>
      <c r="C3971" s="115">
        <v>345729726.88</v>
      </c>
      <c r="F3971" s="208"/>
      <c r="G3971" s="208"/>
      <c r="H3971" s="208"/>
    </row>
    <row r="3972" spans="2:8" s="207" customFormat="1" ht="15">
      <c r="B3972" s="205" t="s">
        <v>3102</v>
      </c>
      <c r="C3972" s="115">
        <v>58109357.179999992</v>
      </c>
      <c r="F3972" s="208"/>
      <c r="G3972" s="208"/>
      <c r="H3972" s="208"/>
    </row>
    <row r="3973" spans="2:8" s="207" customFormat="1" ht="15">
      <c r="B3973" s="205" t="s">
        <v>3103</v>
      </c>
      <c r="C3973" s="115">
        <v>236629791.22999999</v>
      </c>
      <c r="F3973" s="208"/>
      <c r="G3973" s="208"/>
      <c r="H3973" s="208"/>
    </row>
    <row r="3974" spans="2:8" s="207" customFormat="1" ht="15">
      <c r="B3974" s="205" t="s">
        <v>3104</v>
      </c>
      <c r="C3974" s="115">
        <v>22220747</v>
      </c>
      <c r="F3974" s="208"/>
      <c r="G3974" s="208"/>
      <c r="H3974" s="208"/>
    </row>
    <row r="3975" spans="2:8" s="207" customFormat="1" ht="15">
      <c r="B3975" s="205" t="s">
        <v>3105</v>
      </c>
      <c r="C3975" s="115">
        <v>3029094.31</v>
      </c>
      <c r="F3975" s="208"/>
      <c r="G3975" s="208"/>
      <c r="H3975" s="208"/>
    </row>
    <row r="3976" spans="2:8" s="207" customFormat="1" ht="15">
      <c r="B3976" s="205" t="s">
        <v>3106</v>
      </c>
      <c r="C3976" s="115">
        <v>76354076.549999997</v>
      </c>
      <c r="F3976" s="208"/>
      <c r="G3976" s="208"/>
      <c r="H3976" s="208"/>
    </row>
    <row r="3977" spans="2:8" s="207" customFormat="1" ht="15">
      <c r="B3977" s="205" t="s">
        <v>3107</v>
      </c>
      <c r="C3977" s="115">
        <v>2451009.8499999996</v>
      </c>
      <c r="F3977" s="208"/>
      <c r="G3977" s="208"/>
      <c r="H3977" s="208"/>
    </row>
    <row r="3978" spans="2:8" s="207" customFormat="1" ht="15">
      <c r="B3978" s="205" t="s">
        <v>3108</v>
      </c>
      <c r="C3978" s="115">
        <v>87987682.090000004</v>
      </c>
      <c r="F3978" s="208"/>
      <c r="G3978" s="208"/>
      <c r="H3978" s="208"/>
    </row>
    <row r="3979" spans="2:8" s="207" customFormat="1" ht="15">
      <c r="B3979" s="205" t="s">
        <v>3109</v>
      </c>
      <c r="C3979" s="115">
        <v>1039182.5499999999</v>
      </c>
      <c r="F3979" s="208"/>
      <c r="G3979" s="208"/>
      <c r="H3979" s="208"/>
    </row>
    <row r="3980" spans="2:8" s="207" customFormat="1" ht="15">
      <c r="B3980" s="205" t="s">
        <v>3110</v>
      </c>
      <c r="C3980" s="115">
        <v>149396383.97</v>
      </c>
      <c r="F3980" s="208"/>
      <c r="G3980" s="208"/>
      <c r="H3980" s="208"/>
    </row>
    <row r="3981" spans="2:8" s="207" customFormat="1" ht="15">
      <c r="B3981" s="205" t="s">
        <v>3111</v>
      </c>
      <c r="C3981" s="115">
        <v>2093606.58</v>
      </c>
      <c r="F3981" s="208"/>
      <c r="G3981" s="208"/>
      <c r="H3981" s="208"/>
    </row>
    <row r="3982" spans="2:8" s="207" customFormat="1" ht="15">
      <c r="B3982" s="205" t="s">
        <v>3112</v>
      </c>
      <c r="C3982" s="115">
        <v>2941752.2399999998</v>
      </c>
      <c r="F3982" s="208"/>
      <c r="G3982" s="208"/>
      <c r="H3982" s="208"/>
    </row>
    <row r="3983" spans="2:8" s="207" customFormat="1" ht="15">
      <c r="B3983" s="205" t="s">
        <v>3113</v>
      </c>
      <c r="C3983" s="115">
        <v>5784282.5999999996</v>
      </c>
      <c r="F3983" s="208"/>
      <c r="G3983" s="208"/>
      <c r="H3983" s="208"/>
    </row>
    <row r="3984" spans="2:8" s="207" customFormat="1" ht="15">
      <c r="B3984" s="205" t="s">
        <v>3114</v>
      </c>
      <c r="C3984" s="115">
        <v>241453304.44</v>
      </c>
      <c r="F3984" s="208"/>
      <c r="G3984" s="208"/>
      <c r="H3984" s="208"/>
    </row>
    <row r="3985" spans="2:8" s="207" customFormat="1" ht="15">
      <c r="B3985" s="205" t="s">
        <v>3115</v>
      </c>
      <c r="C3985" s="115">
        <v>415550147.48000008</v>
      </c>
      <c r="F3985" s="208"/>
      <c r="G3985" s="208"/>
      <c r="H3985" s="208"/>
    </row>
    <row r="3986" spans="2:8" s="207" customFormat="1" ht="15">
      <c r="B3986" s="205" t="s">
        <v>3116</v>
      </c>
      <c r="C3986" s="115">
        <v>317985005.40000004</v>
      </c>
      <c r="F3986" s="208"/>
      <c r="G3986" s="208"/>
      <c r="H3986" s="208"/>
    </row>
    <row r="3987" spans="2:8" s="207" customFormat="1" ht="15">
      <c r="B3987" s="205" t="s">
        <v>3117</v>
      </c>
      <c r="C3987" s="115">
        <v>47995376.920000002</v>
      </c>
      <c r="F3987" s="208"/>
      <c r="G3987" s="208"/>
      <c r="H3987" s="208"/>
    </row>
    <row r="3988" spans="2:8" s="207" customFormat="1" ht="15">
      <c r="B3988" s="205" t="s">
        <v>3118</v>
      </c>
      <c r="C3988" s="115">
        <v>54296849.599999994</v>
      </c>
      <c r="F3988" s="208"/>
      <c r="G3988" s="208"/>
      <c r="H3988" s="208"/>
    </row>
    <row r="3989" spans="2:8" s="207" customFormat="1" ht="15">
      <c r="B3989" s="205" t="s">
        <v>3119</v>
      </c>
      <c r="C3989" s="115">
        <v>197290754.19999999</v>
      </c>
      <c r="F3989" s="208"/>
      <c r="G3989" s="208"/>
      <c r="H3989" s="208"/>
    </row>
    <row r="3990" spans="2:8" s="207" customFormat="1" ht="15">
      <c r="B3990" s="205" t="s">
        <v>3120</v>
      </c>
      <c r="C3990" s="115">
        <v>234756784.31999999</v>
      </c>
      <c r="F3990" s="208"/>
      <c r="G3990" s="208"/>
      <c r="H3990" s="208"/>
    </row>
    <row r="3991" spans="2:8" s="207" customFormat="1" ht="15">
      <c r="B3991" s="205" t="s">
        <v>3121</v>
      </c>
      <c r="C3991" s="115">
        <v>9038573.8499999996</v>
      </c>
      <c r="F3991" s="208"/>
      <c r="G3991" s="208"/>
      <c r="H3991" s="208"/>
    </row>
    <row r="3992" spans="2:8" s="207" customFormat="1" ht="15">
      <c r="B3992" s="205" t="s">
        <v>3122</v>
      </c>
      <c r="C3992" s="115">
        <v>93623217.370000005</v>
      </c>
      <c r="F3992" s="208"/>
      <c r="G3992" s="208"/>
      <c r="H3992" s="208"/>
    </row>
    <row r="3993" spans="2:8" s="207" customFormat="1" ht="15">
      <c r="B3993" s="205" t="s">
        <v>3123</v>
      </c>
      <c r="C3993" s="115">
        <v>204950972.96999997</v>
      </c>
      <c r="F3993" s="208"/>
      <c r="G3993" s="208"/>
      <c r="H3993" s="208"/>
    </row>
    <row r="3994" spans="2:8" s="207" customFormat="1" ht="15">
      <c r="B3994" s="205" t="s">
        <v>3124</v>
      </c>
      <c r="C3994" s="115">
        <v>523095818.91999996</v>
      </c>
      <c r="F3994" s="208"/>
      <c r="G3994" s="208"/>
      <c r="H3994" s="208"/>
    </row>
    <row r="3995" spans="2:8" s="207" customFormat="1" ht="15">
      <c r="B3995" s="205" t="s">
        <v>3125</v>
      </c>
      <c r="C3995" s="115">
        <v>26193668.300000001</v>
      </c>
      <c r="F3995" s="208"/>
      <c r="G3995" s="208"/>
      <c r="H3995" s="208"/>
    </row>
    <row r="3996" spans="2:8" s="207" customFormat="1" ht="15">
      <c r="B3996" s="205" t="s">
        <v>3126</v>
      </c>
      <c r="C3996" s="115">
        <v>14961117.91</v>
      </c>
      <c r="F3996" s="208"/>
      <c r="G3996" s="208"/>
      <c r="H3996" s="208"/>
    </row>
    <row r="3997" spans="2:8" s="207" customFormat="1" ht="15">
      <c r="B3997" s="205" t="s">
        <v>3127</v>
      </c>
      <c r="C3997" s="115">
        <v>142925737.22999999</v>
      </c>
      <c r="F3997" s="208"/>
      <c r="G3997" s="208"/>
      <c r="H3997" s="208"/>
    </row>
    <row r="3998" spans="2:8" s="207" customFormat="1" ht="15">
      <c r="B3998" s="205" t="s">
        <v>3128</v>
      </c>
      <c r="C3998" s="115">
        <v>49580404.159999996</v>
      </c>
      <c r="F3998" s="208"/>
      <c r="G3998" s="208"/>
      <c r="H3998" s="208"/>
    </row>
    <row r="3999" spans="2:8" s="207" customFormat="1" ht="15">
      <c r="B3999" s="205" t="s">
        <v>3129</v>
      </c>
      <c r="C3999" s="115">
        <v>463505200</v>
      </c>
      <c r="F3999" s="208"/>
      <c r="G3999" s="208"/>
      <c r="H3999" s="208"/>
    </row>
    <row r="4000" spans="2:8" s="207" customFormat="1" ht="15">
      <c r="B4000" s="205" t="s">
        <v>3130</v>
      </c>
      <c r="C4000" s="115">
        <v>19800841</v>
      </c>
      <c r="F4000" s="208"/>
      <c r="G4000" s="208"/>
      <c r="H4000" s="208"/>
    </row>
    <row r="4001" spans="2:8" s="207" customFormat="1" ht="15">
      <c r="B4001" s="205" t="s">
        <v>3131</v>
      </c>
      <c r="C4001" s="115">
        <v>124752286.79999998</v>
      </c>
      <c r="F4001" s="208"/>
      <c r="G4001" s="208"/>
      <c r="H4001" s="208"/>
    </row>
    <row r="4002" spans="2:8" s="207" customFormat="1" ht="15">
      <c r="B4002" s="205" t="s">
        <v>3132</v>
      </c>
      <c r="C4002" s="115">
        <v>6442400.71</v>
      </c>
      <c r="F4002" s="208"/>
      <c r="G4002" s="208"/>
      <c r="H4002" s="208"/>
    </row>
    <row r="4003" spans="2:8" s="207" customFormat="1" ht="15">
      <c r="B4003" s="205" t="s">
        <v>3133</v>
      </c>
      <c r="C4003" s="115">
        <v>342384351.21999997</v>
      </c>
      <c r="F4003" s="208"/>
      <c r="G4003" s="208"/>
      <c r="H4003" s="208"/>
    </row>
    <row r="4004" spans="2:8" s="207" customFormat="1" ht="15">
      <c r="B4004" s="205" t="s">
        <v>3134</v>
      </c>
      <c r="C4004" s="115">
        <v>8389844.2899999991</v>
      </c>
      <c r="F4004" s="208"/>
      <c r="G4004" s="208"/>
      <c r="H4004" s="208"/>
    </row>
    <row r="4005" spans="2:8" s="207" customFormat="1" ht="15">
      <c r="B4005" s="205" t="s">
        <v>3135</v>
      </c>
      <c r="C4005" s="115">
        <v>86750777</v>
      </c>
      <c r="F4005" s="208"/>
      <c r="G4005" s="208"/>
      <c r="H4005" s="208"/>
    </row>
    <row r="4006" spans="2:8" s="207" customFormat="1" ht="15">
      <c r="B4006" s="205" t="s">
        <v>3136</v>
      </c>
      <c r="C4006" s="115">
        <v>140015035.94</v>
      </c>
      <c r="F4006" s="208"/>
      <c r="G4006" s="208"/>
      <c r="H4006" s="208"/>
    </row>
    <row r="4007" spans="2:8" s="207" customFormat="1" ht="15">
      <c r="B4007" s="205" t="s">
        <v>3137</v>
      </c>
      <c r="C4007" s="115">
        <v>112132750.17999999</v>
      </c>
      <c r="F4007" s="208"/>
      <c r="G4007" s="208"/>
      <c r="H4007" s="208"/>
    </row>
    <row r="4008" spans="2:8" s="207" customFormat="1" ht="15">
      <c r="B4008" s="205" t="s">
        <v>3138</v>
      </c>
      <c r="C4008" s="115">
        <v>90772968.800000012</v>
      </c>
      <c r="F4008" s="208"/>
      <c r="G4008" s="208"/>
      <c r="H4008" s="208"/>
    </row>
    <row r="4009" spans="2:8" s="207" customFormat="1" ht="15">
      <c r="B4009" s="205" t="s">
        <v>3139</v>
      </c>
      <c r="C4009" s="115">
        <v>118389844.39</v>
      </c>
      <c r="F4009" s="208"/>
      <c r="G4009" s="208"/>
      <c r="H4009" s="208"/>
    </row>
    <row r="4010" spans="2:8" s="207" customFormat="1" ht="15">
      <c r="B4010" s="205" t="s">
        <v>3140</v>
      </c>
      <c r="C4010" s="115">
        <v>6748992.7599999988</v>
      </c>
      <c r="F4010" s="208"/>
      <c r="G4010" s="208"/>
      <c r="H4010" s="208"/>
    </row>
    <row r="4011" spans="2:8" s="207" customFormat="1" ht="15">
      <c r="B4011" s="205" t="s">
        <v>3141</v>
      </c>
      <c r="C4011" s="115">
        <v>356647428.69</v>
      </c>
      <c r="F4011" s="208"/>
      <c r="G4011" s="208"/>
      <c r="H4011" s="208"/>
    </row>
    <row r="4012" spans="2:8" s="207" customFormat="1" ht="15">
      <c r="B4012" s="205" t="s">
        <v>3142</v>
      </c>
      <c r="C4012" s="115">
        <v>915231.1</v>
      </c>
      <c r="F4012" s="208"/>
      <c r="G4012" s="208"/>
      <c r="H4012" s="208"/>
    </row>
    <row r="4013" spans="2:8" s="207" customFormat="1" ht="15">
      <c r="B4013" s="205" t="s">
        <v>3143</v>
      </c>
      <c r="C4013" s="115">
        <v>10716425.219999999</v>
      </c>
      <c r="F4013" s="208"/>
      <c r="G4013" s="208"/>
      <c r="H4013" s="208"/>
    </row>
    <row r="4014" spans="2:8" s="207" customFormat="1" ht="15">
      <c r="B4014" s="205" t="s">
        <v>3144</v>
      </c>
      <c r="C4014" s="115">
        <v>240853422.91999999</v>
      </c>
      <c r="F4014" s="208"/>
      <c r="G4014" s="208"/>
      <c r="H4014" s="208"/>
    </row>
    <row r="4015" spans="2:8" s="207" customFormat="1" ht="15">
      <c r="B4015" s="205" t="s">
        <v>3145</v>
      </c>
      <c r="C4015" s="115">
        <v>306845895.59999996</v>
      </c>
      <c r="F4015" s="208"/>
      <c r="G4015" s="208"/>
      <c r="H4015" s="208"/>
    </row>
    <row r="4016" spans="2:8" s="207" customFormat="1" ht="15">
      <c r="B4016" s="205" t="s">
        <v>3146</v>
      </c>
      <c r="C4016" s="115">
        <v>122117359.40000001</v>
      </c>
      <c r="F4016" s="208"/>
      <c r="G4016" s="208"/>
      <c r="H4016" s="208"/>
    </row>
    <row r="4017" spans="2:8" s="207" customFormat="1" ht="15">
      <c r="B4017" s="205" t="s">
        <v>3147</v>
      </c>
      <c r="C4017" s="115">
        <v>69091092.420000002</v>
      </c>
      <c r="F4017" s="208"/>
      <c r="G4017" s="208"/>
      <c r="H4017" s="208"/>
    </row>
    <row r="4018" spans="2:8" s="207" customFormat="1" ht="15">
      <c r="B4018" s="205" t="s">
        <v>3148</v>
      </c>
      <c r="C4018" s="115">
        <v>1739073.06</v>
      </c>
      <c r="F4018" s="208"/>
      <c r="G4018" s="208"/>
      <c r="H4018" s="208"/>
    </row>
    <row r="4019" spans="2:8" s="207" customFormat="1" ht="15">
      <c r="B4019" s="205" t="s">
        <v>3149</v>
      </c>
      <c r="C4019" s="115">
        <v>268362496.80000001</v>
      </c>
      <c r="F4019" s="208"/>
      <c r="G4019" s="208"/>
      <c r="H4019" s="208"/>
    </row>
    <row r="4020" spans="2:8" s="207" customFormat="1" ht="15">
      <c r="B4020" s="205" t="s">
        <v>3150</v>
      </c>
      <c r="C4020" s="115">
        <v>128293366.30000001</v>
      </c>
      <c r="F4020" s="208"/>
      <c r="G4020" s="208"/>
      <c r="H4020" s="208"/>
    </row>
    <row r="4021" spans="2:8" s="207" customFormat="1" ht="15">
      <c r="B4021" s="205" t="s">
        <v>3151</v>
      </c>
      <c r="C4021" s="115">
        <v>478933773.18000001</v>
      </c>
      <c r="F4021" s="208"/>
      <c r="G4021" s="208"/>
      <c r="H4021" s="208"/>
    </row>
    <row r="4022" spans="2:8" s="207" customFormat="1" ht="15">
      <c r="B4022" s="205" t="s">
        <v>3152</v>
      </c>
      <c r="C4022" s="115">
        <v>88209711.400000006</v>
      </c>
      <c r="F4022" s="208"/>
      <c r="G4022" s="208"/>
      <c r="H4022" s="208"/>
    </row>
    <row r="4023" spans="2:8" s="207" customFormat="1" ht="15">
      <c r="B4023" s="205" t="s">
        <v>3153</v>
      </c>
      <c r="C4023" s="115">
        <v>5702226.9699999988</v>
      </c>
      <c r="F4023" s="208"/>
      <c r="G4023" s="208"/>
      <c r="H4023" s="208"/>
    </row>
    <row r="4024" spans="2:8" s="207" customFormat="1" ht="15">
      <c r="B4024" s="205" t="s">
        <v>3154</v>
      </c>
      <c r="C4024" s="115">
        <v>512295458.91999996</v>
      </c>
      <c r="F4024" s="208"/>
      <c r="G4024" s="208"/>
      <c r="H4024" s="208"/>
    </row>
    <row r="4025" spans="2:8" s="207" customFormat="1" ht="15">
      <c r="B4025" s="205" t="s">
        <v>3155</v>
      </c>
      <c r="C4025" s="115">
        <v>140214754.69</v>
      </c>
      <c r="F4025" s="208"/>
      <c r="G4025" s="208"/>
      <c r="H4025" s="208"/>
    </row>
    <row r="4026" spans="2:8" s="207" customFormat="1" ht="15">
      <c r="B4026" s="205" t="s">
        <v>3156</v>
      </c>
      <c r="C4026" s="115">
        <v>292946201.19999999</v>
      </c>
      <c r="F4026" s="208"/>
      <c r="G4026" s="208"/>
      <c r="H4026" s="208"/>
    </row>
    <row r="4027" spans="2:8" s="207" customFormat="1" ht="15">
      <c r="B4027" s="205" t="s">
        <v>3157</v>
      </c>
      <c r="C4027" s="115">
        <v>387888634.80000001</v>
      </c>
      <c r="F4027" s="208"/>
      <c r="G4027" s="208"/>
      <c r="H4027" s="208"/>
    </row>
    <row r="4028" spans="2:8" s="207" customFormat="1" ht="15">
      <c r="B4028" s="205" t="s">
        <v>3158</v>
      </c>
      <c r="C4028" s="115">
        <v>211703221.81999999</v>
      </c>
      <c r="F4028" s="208"/>
      <c r="G4028" s="208"/>
      <c r="H4028" s="208"/>
    </row>
    <row r="4029" spans="2:8" s="207" customFormat="1" ht="15">
      <c r="B4029" s="205" t="s">
        <v>3159</v>
      </c>
      <c r="C4029" s="115">
        <v>151609961.68000001</v>
      </c>
      <c r="F4029" s="208"/>
      <c r="G4029" s="208"/>
      <c r="H4029" s="208"/>
    </row>
    <row r="4030" spans="2:8" s="207" customFormat="1" ht="15">
      <c r="B4030" s="205" t="s">
        <v>3160</v>
      </c>
      <c r="C4030" s="115">
        <v>78501403.929999992</v>
      </c>
      <c r="F4030" s="208"/>
      <c r="G4030" s="208"/>
      <c r="H4030" s="208"/>
    </row>
    <row r="4031" spans="2:8" s="207" customFormat="1" ht="15">
      <c r="B4031" s="205" t="s">
        <v>3161</v>
      </c>
      <c r="C4031" s="115">
        <v>195646310.57999998</v>
      </c>
      <c r="F4031" s="208"/>
      <c r="G4031" s="208"/>
      <c r="H4031" s="208"/>
    </row>
    <row r="4032" spans="2:8" s="207" customFormat="1" ht="15">
      <c r="B4032" s="205" t="s">
        <v>3162</v>
      </c>
      <c r="C4032" s="115">
        <v>119140981.09999999</v>
      </c>
      <c r="F4032" s="208"/>
      <c r="G4032" s="208"/>
      <c r="H4032" s="208"/>
    </row>
    <row r="4033" spans="2:8" s="207" customFormat="1" ht="15">
      <c r="B4033" s="205" t="s">
        <v>3163</v>
      </c>
      <c r="C4033" s="115">
        <v>86833835.719999999</v>
      </c>
      <c r="F4033" s="208"/>
      <c r="G4033" s="208"/>
      <c r="H4033" s="208"/>
    </row>
    <row r="4034" spans="2:8" s="207" customFormat="1" ht="15">
      <c r="B4034" s="205" t="s">
        <v>3164</v>
      </c>
      <c r="C4034" s="115">
        <v>656144.27</v>
      </c>
      <c r="F4034" s="208"/>
      <c r="G4034" s="208"/>
      <c r="H4034" s="208"/>
    </row>
    <row r="4035" spans="2:8" s="207" customFormat="1" ht="15">
      <c r="B4035" s="205" t="s">
        <v>3165</v>
      </c>
      <c r="C4035" s="115">
        <v>303019956.02999997</v>
      </c>
      <c r="F4035" s="208"/>
      <c r="G4035" s="208"/>
      <c r="H4035" s="208"/>
    </row>
    <row r="4036" spans="2:8" s="207" customFormat="1" ht="15">
      <c r="B4036" s="205" t="s">
        <v>3166</v>
      </c>
      <c r="C4036" s="115">
        <v>12622497.699999999</v>
      </c>
      <c r="F4036" s="208"/>
      <c r="G4036" s="208"/>
      <c r="H4036" s="208"/>
    </row>
    <row r="4037" spans="2:8" s="207" customFormat="1" ht="15">
      <c r="B4037" s="205" t="s">
        <v>3167</v>
      </c>
      <c r="C4037" s="115">
        <v>159489815.59999999</v>
      </c>
      <c r="F4037" s="208"/>
      <c r="G4037" s="208"/>
      <c r="H4037" s="208"/>
    </row>
    <row r="4038" spans="2:8" s="207" customFormat="1" ht="15">
      <c r="B4038" s="205" t="s">
        <v>3168</v>
      </c>
      <c r="C4038" s="115">
        <v>341805496.07999998</v>
      </c>
      <c r="F4038" s="208"/>
      <c r="G4038" s="208"/>
      <c r="H4038" s="208"/>
    </row>
    <row r="4039" spans="2:8" s="207" customFormat="1" ht="15">
      <c r="B4039" s="205" t="s">
        <v>3169</v>
      </c>
      <c r="C4039" s="115">
        <v>523836246.58000004</v>
      </c>
      <c r="F4039" s="208"/>
      <c r="G4039" s="208"/>
      <c r="H4039" s="208"/>
    </row>
    <row r="4040" spans="2:8" s="207" customFormat="1" ht="15">
      <c r="B4040" s="205" t="s">
        <v>3170</v>
      </c>
      <c r="C4040" s="115">
        <v>227755955.64000002</v>
      </c>
      <c r="F4040" s="208"/>
      <c r="G4040" s="208"/>
      <c r="H4040" s="208"/>
    </row>
    <row r="4041" spans="2:8" s="207" customFormat="1" ht="15">
      <c r="B4041" s="205" t="s">
        <v>3171</v>
      </c>
      <c r="C4041" s="115">
        <v>230519214.84999999</v>
      </c>
      <c r="F4041" s="208"/>
      <c r="G4041" s="208"/>
      <c r="H4041" s="208"/>
    </row>
    <row r="4042" spans="2:8" s="207" customFormat="1" ht="15">
      <c r="B4042" s="205" t="s">
        <v>3172</v>
      </c>
      <c r="C4042" s="115">
        <v>34303080.960000001</v>
      </c>
      <c r="F4042" s="208"/>
      <c r="G4042" s="208"/>
      <c r="H4042" s="208"/>
    </row>
    <row r="4043" spans="2:8" s="207" customFormat="1" ht="15">
      <c r="B4043" s="205" t="s">
        <v>3173</v>
      </c>
      <c r="C4043" s="115">
        <v>330240292</v>
      </c>
      <c r="F4043" s="208"/>
      <c r="G4043" s="208"/>
      <c r="H4043" s="208"/>
    </row>
    <row r="4044" spans="2:8" s="207" customFormat="1" ht="15">
      <c r="B4044" s="205" t="s">
        <v>3174</v>
      </c>
      <c r="C4044" s="115">
        <v>270047549.02999997</v>
      </c>
      <c r="F4044" s="208"/>
      <c r="G4044" s="208"/>
      <c r="H4044" s="208"/>
    </row>
    <row r="4045" spans="2:8" s="207" customFormat="1" ht="15">
      <c r="B4045" s="205" t="s">
        <v>3175</v>
      </c>
      <c r="C4045" s="115">
        <v>425820161.44</v>
      </c>
      <c r="F4045" s="208"/>
      <c r="G4045" s="208"/>
      <c r="H4045" s="208"/>
    </row>
    <row r="4046" spans="2:8" s="207" customFormat="1" ht="15">
      <c r="B4046" s="205" t="s">
        <v>3176</v>
      </c>
      <c r="C4046" s="115">
        <v>221955579.22</v>
      </c>
      <c r="F4046" s="208"/>
      <c r="G4046" s="208"/>
      <c r="H4046" s="208"/>
    </row>
    <row r="4047" spans="2:8" s="207" customFormat="1" ht="15">
      <c r="B4047" s="205" t="s">
        <v>3177</v>
      </c>
      <c r="C4047" s="115">
        <v>88988463.700000003</v>
      </c>
      <c r="F4047" s="208"/>
      <c r="G4047" s="208"/>
      <c r="H4047" s="208"/>
    </row>
    <row r="4048" spans="2:8" s="207" customFormat="1" ht="15">
      <c r="B4048" s="205" t="s">
        <v>3178</v>
      </c>
      <c r="C4048" s="115">
        <v>194218096.36000001</v>
      </c>
      <c r="F4048" s="208"/>
      <c r="G4048" s="208"/>
      <c r="H4048" s="208"/>
    </row>
    <row r="4049" spans="2:8" s="207" customFormat="1" ht="15">
      <c r="B4049" s="205" t="s">
        <v>3179</v>
      </c>
      <c r="C4049" s="115">
        <v>163309205.30000001</v>
      </c>
      <c r="F4049" s="208"/>
      <c r="G4049" s="208"/>
      <c r="H4049" s="208"/>
    </row>
    <row r="4050" spans="2:8" s="207" customFormat="1" ht="15">
      <c r="B4050" s="205" t="s">
        <v>3180</v>
      </c>
      <c r="C4050" s="115">
        <v>9602176.3900000006</v>
      </c>
      <c r="F4050" s="208"/>
      <c r="G4050" s="208"/>
      <c r="H4050" s="208"/>
    </row>
    <row r="4051" spans="2:8" s="207" customFormat="1" ht="15">
      <c r="B4051" s="205" t="s">
        <v>3181</v>
      </c>
      <c r="C4051" s="115">
        <v>264840920.88</v>
      </c>
      <c r="F4051" s="208"/>
      <c r="G4051" s="208"/>
      <c r="H4051" s="208"/>
    </row>
    <row r="4052" spans="2:8" s="207" customFormat="1" ht="15">
      <c r="B4052" s="205" t="s">
        <v>3182</v>
      </c>
      <c r="C4052" s="115">
        <v>36020646.200000003</v>
      </c>
      <c r="F4052" s="208"/>
      <c r="G4052" s="208"/>
      <c r="H4052" s="208"/>
    </row>
    <row r="4053" spans="2:8" s="207" customFormat="1" ht="15">
      <c r="B4053" s="205" t="s">
        <v>3183</v>
      </c>
      <c r="C4053" s="115">
        <v>187394725.80000001</v>
      </c>
      <c r="F4053" s="208"/>
      <c r="G4053" s="208"/>
      <c r="H4053" s="208"/>
    </row>
    <row r="4054" spans="2:8" s="207" customFormat="1" ht="15">
      <c r="B4054" s="205" t="s">
        <v>3184</v>
      </c>
      <c r="C4054" s="115">
        <v>134759582.40000001</v>
      </c>
      <c r="F4054" s="208"/>
      <c r="G4054" s="208"/>
      <c r="H4054" s="208"/>
    </row>
    <row r="4055" spans="2:8" s="207" customFormat="1" ht="15">
      <c r="B4055" s="209" t="s">
        <v>3185</v>
      </c>
      <c r="C4055" s="214">
        <v>255389882.40000001</v>
      </c>
      <c r="F4055" s="208"/>
      <c r="G4055" s="208"/>
      <c r="H4055" s="208"/>
    </row>
    <row r="4056" spans="2:8" s="207" customFormat="1" ht="15">
      <c r="B4056" s="209" t="s">
        <v>3186</v>
      </c>
      <c r="C4056" s="214">
        <v>175500303.09999999</v>
      </c>
      <c r="F4056" s="208"/>
      <c r="G4056" s="208"/>
      <c r="H4056" s="208"/>
    </row>
    <row r="4057" spans="2:8" s="207" customFormat="1" ht="15">
      <c r="B4057" s="209" t="s">
        <v>3187</v>
      </c>
      <c r="C4057" s="214">
        <v>631135498</v>
      </c>
      <c r="F4057" s="208"/>
      <c r="G4057" s="208"/>
      <c r="H4057" s="208"/>
    </row>
    <row r="4058" spans="2:8" s="207" customFormat="1" ht="15">
      <c r="B4058" s="209" t="s">
        <v>3188</v>
      </c>
      <c r="C4058" s="214">
        <v>595768783.53999996</v>
      </c>
      <c r="F4058" s="208"/>
      <c r="G4058" s="208"/>
      <c r="H4058" s="208"/>
    </row>
    <row r="4059" spans="2:8" s="207" customFormat="1" ht="15">
      <c r="B4059" s="209" t="s">
        <v>3189</v>
      </c>
      <c r="C4059" s="214">
        <v>394633310.54999995</v>
      </c>
      <c r="F4059" s="208"/>
      <c r="G4059" s="208"/>
      <c r="H4059" s="208"/>
    </row>
    <row r="4060" spans="2:8" s="207" customFormat="1" ht="15">
      <c r="B4060" s="209" t="s">
        <v>3190</v>
      </c>
      <c r="C4060" s="214">
        <v>329894704.89999998</v>
      </c>
      <c r="F4060" s="208"/>
      <c r="G4060" s="208"/>
      <c r="H4060" s="208"/>
    </row>
    <row r="4061" spans="2:8" s="207" customFormat="1" ht="15">
      <c r="B4061" s="209" t="s">
        <v>3191</v>
      </c>
      <c r="C4061" s="214">
        <v>269188081.80000001</v>
      </c>
      <c r="F4061" s="208"/>
      <c r="G4061" s="208"/>
      <c r="H4061" s="208"/>
    </row>
    <row r="4062" spans="2:8" s="207" customFormat="1" ht="15">
      <c r="B4062" s="209" t="s">
        <v>3192</v>
      </c>
      <c r="C4062" s="214">
        <v>418128852.75000006</v>
      </c>
      <c r="F4062" s="208"/>
      <c r="G4062" s="208"/>
      <c r="H4062" s="208"/>
    </row>
    <row r="4063" spans="2:8" s="207" customFormat="1" ht="15">
      <c r="B4063" s="209" t="s">
        <v>3193</v>
      </c>
      <c r="C4063" s="214">
        <v>331795771.5</v>
      </c>
      <c r="F4063" s="208"/>
      <c r="G4063" s="208"/>
      <c r="H4063" s="208"/>
    </row>
    <row r="4064" spans="2:8" s="207" customFormat="1" ht="15">
      <c r="B4064" s="209" t="s">
        <v>3194</v>
      </c>
      <c r="C4064" s="214">
        <v>286994060.00999999</v>
      </c>
      <c r="F4064" s="208"/>
      <c r="G4064" s="208"/>
      <c r="H4064" s="208"/>
    </row>
    <row r="4065" spans="2:8" s="207" customFormat="1" ht="15">
      <c r="B4065" s="209" t="s">
        <v>3195</v>
      </c>
      <c r="C4065" s="214">
        <v>647410943.39999998</v>
      </c>
      <c r="F4065" s="208"/>
      <c r="G4065" s="208"/>
      <c r="H4065" s="208"/>
    </row>
    <row r="4066" spans="2:8" s="207" customFormat="1" ht="15">
      <c r="B4066" s="209" t="s">
        <v>3196</v>
      </c>
      <c r="C4066" s="214">
        <v>708476512.89999998</v>
      </c>
      <c r="F4066" s="208"/>
      <c r="G4066" s="208"/>
      <c r="H4066" s="208"/>
    </row>
    <row r="4067" spans="2:8" s="207" customFormat="1" ht="15">
      <c r="B4067" s="209" t="s">
        <v>3197</v>
      </c>
      <c r="C4067" s="214">
        <v>74230079.870000005</v>
      </c>
      <c r="F4067" s="208"/>
      <c r="G4067" s="208"/>
      <c r="H4067" s="208"/>
    </row>
    <row r="4068" spans="2:8" s="207" customFormat="1" ht="15">
      <c r="B4068" s="209" t="s">
        <v>3198</v>
      </c>
      <c r="C4068" s="214">
        <v>15092054.82</v>
      </c>
      <c r="F4068" s="208"/>
      <c r="G4068" s="208"/>
      <c r="H4068" s="208"/>
    </row>
    <row r="4069" spans="2:8" s="207" customFormat="1" ht="15">
      <c r="B4069" s="209" t="s">
        <v>3199</v>
      </c>
      <c r="C4069" s="214">
        <v>1113372.28</v>
      </c>
      <c r="F4069" s="208"/>
      <c r="G4069" s="208"/>
      <c r="H4069" s="208"/>
    </row>
    <row r="4070" spans="2:8" s="207" customFormat="1" ht="15">
      <c r="B4070" s="209" t="s">
        <v>3200</v>
      </c>
      <c r="C4070" s="214">
        <v>396782376.00000006</v>
      </c>
      <c r="F4070" s="208"/>
      <c r="G4070" s="208"/>
      <c r="H4070" s="208"/>
    </row>
    <row r="4071" spans="2:8" s="207" customFormat="1" ht="15">
      <c r="B4071" s="209" t="s">
        <v>3201</v>
      </c>
      <c r="C4071" s="214">
        <v>236456066.59</v>
      </c>
      <c r="F4071" s="208"/>
      <c r="G4071" s="208"/>
      <c r="H4071" s="208"/>
    </row>
    <row r="4072" spans="2:8" s="207" customFormat="1" ht="15">
      <c r="B4072" s="209" t="s">
        <v>3202</v>
      </c>
      <c r="C4072" s="214">
        <v>30458285.399999999</v>
      </c>
      <c r="F4072" s="208"/>
      <c r="G4072" s="208"/>
      <c r="H4072" s="208"/>
    </row>
    <row r="4073" spans="2:8" s="207" customFormat="1" ht="15">
      <c r="B4073" s="209" t="s">
        <v>3203</v>
      </c>
      <c r="C4073" s="214">
        <v>239696244.46000001</v>
      </c>
      <c r="F4073" s="208"/>
      <c r="G4073" s="208"/>
      <c r="H4073" s="208"/>
    </row>
    <row r="4074" spans="2:8" s="207" customFormat="1" ht="15">
      <c r="B4074" s="209" t="s">
        <v>3204</v>
      </c>
      <c r="C4074" s="214">
        <v>196201622.52000001</v>
      </c>
      <c r="F4074" s="208"/>
      <c r="G4074" s="208"/>
      <c r="H4074" s="208"/>
    </row>
    <row r="4075" spans="2:8" s="207" customFormat="1" ht="15">
      <c r="B4075" s="209" t="s">
        <v>3205</v>
      </c>
      <c r="C4075" s="214">
        <v>111985989.36</v>
      </c>
      <c r="F4075" s="208"/>
      <c r="G4075" s="208"/>
      <c r="H4075" s="208"/>
    </row>
    <row r="4076" spans="2:8" s="207" customFormat="1" ht="15">
      <c r="B4076" s="209" t="s">
        <v>3206</v>
      </c>
      <c r="C4076" s="214">
        <v>194780267.51999998</v>
      </c>
      <c r="F4076" s="208"/>
      <c r="G4076" s="208"/>
      <c r="H4076" s="208"/>
    </row>
    <row r="4077" spans="2:8" s="207" customFormat="1" ht="15">
      <c r="B4077" s="209" t="s">
        <v>3207</v>
      </c>
      <c r="C4077" s="214">
        <v>259606214</v>
      </c>
      <c r="F4077" s="208"/>
      <c r="G4077" s="208"/>
      <c r="H4077" s="208"/>
    </row>
    <row r="4078" spans="2:8" s="207" customFormat="1" ht="15">
      <c r="B4078" s="209" t="s">
        <v>3208</v>
      </c>
      <c r="C4078" s="214">
        <v>243444337.72999999</v>
      </c>
      <c r="F4078" s="208"/>
      <c r="G4078" s="208"/>
      <c r="H4078" s="208"/>
    </row>
    <row r="4079" spans="2:8" s="207" customFormat="1" ht="15">
      <c r="B4079" s="209" t="s">
        <v>3209</v>
      </c>
      <c r="C4079" s="214">
        <v>88853100</v>
      </c>
      <c r="F4079" s="208"/>
      <c r="G4079" s="208"/>
      <c r="H4079" s="208"/>
    </row>
    <row r="4080" spans="2:8" s="207" customFormat="1" ht="15">
      <c r="B4080" s="209" t="s">
        <v>3210</v>
      </c>
      <c r="C4080" s="214">
        <v>107387066.59999999</v>
      </c>
      <c r="F4080" s="208"/>
      <c r="G4080" s="208"/>
      <c r="H4080" s="208"/>
    </row>
    <row r="4081" spans="2:8" s="207" customFormat="1" ht="15">
      <c r="B4081" s="209" t="s">
        <v>3211</v>
      </c>
      <c r="C4081" s="214">
        <v>194348269.09999999</v>
      </c>
      <c r="F4081" s="208"/>
      <c r="G4081" s="208"/>
      <c r="H4081" s="208"/>
    </row>
    <row r="4082" spans="2:8" s="207" customFormat="1" ht="15">
      <c r="B4082" s="209" t="s">
        <v>3212</v>
      </c>
      <c r="C4082" s="214">
        <v>314296416.16000003</v>
      </c>
      <c r="F4082" s="208"/>
      <c r="G4082" s="208"/>
      <c r="H4082" s="208"/>
    </row>
    <row r="4083" spans="2:8" s="207" customFormat="1" ht="15">
      <c r="B4083" s="209" t="s">
        <v>3213</v>
      </c>
      <c r="C4083" s="214">
        <v>168745844.72</v>
      </c>
      <c r="F4083" s="208"/>
      <c r="G4083" s="208"/>
      <c r="H4083" s="208"/>
    </row>
    <row r="4084" spans="2:8" s="207" customFormat="1" ht="15">
      <c r="B4084" s="209" t="s">
        <v>3214</v>
      </c>
      <c r="C4084" s="214">
        <v>183985873.80000001</v>
      </c>
      <c r="F4084" s="208"/>
      <c r="G4084" s="208"/>
      <c r="H4084" s="208"/>
    </row>
    <row r="4085" spans="2:8" s="207" customFormat="1" ht="15">
      <c r="B4085" s="209" t="s">
        <v>3215</v>
      </c>
      <c r="C4085" s="214">
        <v>629502142.67999995</v>
      </c>
      <c r="F4085" s="208"/>
      <c r="G4085" s="208"/>
      <c r="H4085" s="208"/>
    </row>
    <row r="4086" spans="2:8" s="207" customFormat="1" ht="15">
      <c r="B4086" s="209" t="s">
        <v>3216</v>
      </c>
      <c r="C4086" s="214">
        <v>296289233.86000001</v>
      </c>
      <c r="F4086" s="208"/>
      <c r="G4086" s="208"/>
      <c r="H4086" s="208"/>
    </row>
    <row r="4087" spans="2:8" s="207" customFormat="1" ht="15">
      <c r="B4087" s="209" t="s">
        <v>3217</v>
      </c>
      <c r="C4087" s="214">
        <v>87845962.459999993</v>
      </c>
      <c r="F4087" s="208"/>
      <c r="G4087" s="208"/>
      <c r="H4087" s="208"/>
    </row>
    <row r="4088" spans="2:8" s="207" customFormat="1" ht="15">
      <c r="B4088" s="209" t="s">
        <v>3218</v>
      </c>
      <c r="C4088" s="214">
        <v>16934807.079999998</v>
      </c>
      <c r="F4088" s="208"/>
      <c r="G4088" s="208"/>
      <c r="H4088" s="208"/>
    </row>
    <row r="4089" spans="2:8" s="207" customFormat="1" ht="15">
      <c r="B4089" s="209" t="s">
        <v>3219</v>
      </c>
      <c r="C4089" s="214">
        <v>304456956.11000001</v>
      </c>
      <c r="F4089" s="208"/>
      <c r="G4089" s="208"/>
      <c r="H4089" s="208"/>
    </row>
    <row r="4090" spans="2:8" s="207" customFormat="1" ht="15">
      <c r="B4090" s="209" t="s">
        <v>3220</v>
      </c>
      <c r="C4090" s="214">
        <v>319743683.98000002</v>
      </c>
      <c r="F4090" s="208"/>
      <c r="G4090" s="208"/>
      <c r="H4090" s="208"/>
    </row>
    <row r="4091" spans="2:8" s="207" customFormat="1" ht="15">
      <c r="B4091" s="209" t="s">
        <v>3221</v>
      </c>
      <c r="C4091" s="214">
        <v>487194606.55000001</v>
      </c>
      <c r="F4091" s="208"/>
      <c r="G4091" s="208"/>
      <c r="H4091" s="208"/>
    </row>
    <row r="4092" spans="2:8" s="207" customFormat="1" ht="15">
      <c r="B4092" s="209" t="s">
        <v>3222</v>
      </c>
      <c r="C4092" s="214">
        <v>424285175.07999998</v>
      </c>
      <c r="F4092" s="208"/>
      <c r="G4092" s="208"/>
      <c r="H4092" s="208"/>
    </row>
    <row r="4093" spans="2:8" s="207" customFormat="1" ht="15">
      <c r="B4093" s="209" t="s">
        <v>3223</v>
      </c>
      <c r="C4093" s="214">
        <v>115569446.41</v>
      </c>
      <c r="F4093" s="208"/>
      <c r="G4093" s="208"/>
      <c r="H4093" s="208"/>
    </row>
    <row r="4094" spans="2:8" s="207" customFormat="1" ht="15">
      <c r="B4094" s="209" t="s">
        <v>3224</v>
      </c>
      <c r="C4094" s="214">
        <v>48123620.760000005</v>
      </c>
      <c r="F4094" s="208"/>
      <c r="G4094" s="208"/>
      <c r="H4094" s="208"/>
    </row>
    <row r="4095" spans="2:8" s="207" customFormat="1" ht="15">
      <c r="B4095" s="209" t="s">
        <v>3225</v>
      </c>
      <c r="C4095" s="214">
        <v>117636423.13</v>
      </c>
      <c r="F4095" s="208"/>
      <c r="G4095" s="208"/>
      <c r="H4095" s="208"/>
    </row>
    <row r="4096" spans="2:8" s="207" customFormat="1" ht="15">
      <c r="B4096" s="209" t="s">
        <v>3226</v>
      </c>
      <c r="C4096" s="214">
        <v>8287675</v>
      </c>
      <c r="F4096" s="208"/>
      <c r="G4096" s="208"/>
      <c r="H4096" s="208"/>
    </row>
    <row r="4097" spans="2:8" s="207" customFormat="1" ht="15">
      <c r="B4097" s="209" t="s">
        <v>3227</v>
      </c>
      <c r="C4097" s="214">
        <v>143163977</v>
      </c>
      <c r="F4097" s="208"/>
      <c r="G4097" s="208"/>
      <c r="H4097" s="208"/>
    </row>
    <row r="4098" spans="2:8" s="207" customFormat="1" ht="15">
      <c r="B4098" s="209" t="s">
        <v>3228</v>
      </c>
      <c r="C4098" s="214">
        <v>86481092.150000006</v>
      </c>
      <c r="F4098" s="208"/>
      <c r="G4098" s="208"/>
      <c r="H4098" s="208"/>
    </row>
    <row r="4099" spans="2:8" s="207" customFormat="1" ht="15">
      <c r="B4099" s="209" t="s">
        <v>3229</v>
      </c>
      <c r="C4099" s="214">
        <v>1428280</v>
      </c>
      <c r="F4099" s="208"/>
      <c r="G4099" s="208"/>
      <c r="H4099" s="208"/>
    </row>
    <row r="4100" spans="2:8" s="207" customFormat="1" ht="15">
      <c r="B4100" s="209" t="s">
        <v>3230</v>
      </c>
      <c r="C4100" s="214">
        <v>270209915.96999997</v>
      </c>
      <c r="F4100" s="208"/>
      <c r="G4100" s="208"/>
      <c r="H4100" s="208"/>
    </row>
    <row r="4101" spans="2:8" s="207" customFormat="1" ht="15">
      <c r="B4101" s="209" t="s">
        <v>3231</v>
      </c>
      <c r="C4101" s="214">
        <v>263289913.38000003</v>
      </c>
      <c r="F4101" s="208"/>
      <c r="G4101" s="208"/>
      <c r="H4101" s="208"/>
    </row>
    <row r="4102" spans="2:8" s="207" customFormat="1" ht="15">
      <c r="B4102" s="209" t="s">
        <v>3232</v>
      </c>
      <c r="C4102" s="214">
        <v>222540941.30000001</v>
      </c>
      <c r="F4102" s="208"/>
      <c r="G4102" s="208"/>
      <c r="H4102" s="208"/>
    </row>
    <row r="4103" spans="2:8" s="207" customFormat="1" ht="15">
      <c r="B4103" s="209" t="s">
        <v>3233</v>
      </c>
      <c r="C4103" s="214">
        <v>301442463.69999999</v>
      </c>
      <c r="F4103" s="208"/>
      <c r="G4103" s="208"/>
      <c r="H4103" s="208"/>
    </row>
    <row r="4104" spans="2:8" s="207" customFormat="1" ht="15">
      <c r="B4104" s="209" t="s">
        <v>3234</v>
      </c>
      <c r="C4104" s="214">
        <v>383470551.96000004</v>
      </c>
      <c r="F4104" s="208"/>
      <c r="G4104" s="208"/>
      <c r="H4104" s="208"/>
    </row>
    <row r="4105" spans="2:8" s="207" customFormat="1" ht="15">
      <c r="B4105" s="209" t="s">
        <v>3235</v>
      </c>
      <c r="C4105" s="214">
        <v>300001034.60000002</v>
      </c>
      <c r="F4105" s="208"/>
      <c r="G4105" s="208"/>
      <c r="H4105" s="208"/>
    </row>
    <row r="4106" spans="2:8" s="207" customFormat="1" ht="15">
      <c r="B4106" s="209" t="s">
        <v>3236</v>
      </c>
      <c r="C4106" s="214">
        <v>190528269.80000001</v>
      </c>
      <c r="F4106" s="208"/>
      <c r="G4106" s="208"/>
      <c r="H4106" s="208"/>
    </row>
    <row r="4107" spans="2:8" s="207" customFormat="1" ht="15">
      <c r="B4107" s="209" t="s">
        <v>3237</v>
      </c>
      <c r="C4107" s="214">
        <v>266922828.56000003</v>
      </c>
      <c r="F4107" s="208"/>
      <c r="G4107" s="208"/>
      <c r="H4107" s="208"/>
    </row>
    <row r="4108" spans="2:8" s="207" customFormat="1" ht="15">
      <c r="B4108" s="209" t="s">
        <v>3238</v>
      </c>
      <c r="C4108" s="214">
        <v>66251977.180000007</v>
      </c>
      <c r="F4108" s="208"/>
      <c r="G4108" s="208"/>
      <c r="H4108" s="208"/>
    </row>
    <row r="4109" spans="2:8" s="207" customFormat="1" ht="15">
      <c r="B4109" s="209" t="s">
        <v>3239</v>
      </c>
      <c r="C4109" s="214">
        <v>56729638.020000003</v>
      </c>
      <c r="F4109" s="208"/>
      <c r="G4109" s="208"/>
      <c r="H4109" s="208"/>
    </row>
    <row r="4110" spans="2:8" s="207" customFormat="1" ht="15">
      <c r="B4110" s="209" t="s">
        <v>3240</v>
      </c>
      <c r="C4110" s="214">
        <v>35607974.560000002</v>
      </c>
      <c r="F4110" s="208"/>
      <c r="G4110" s="208"/>
      <c r="H4110" s="208"/>
    </row>
    <row r="4111" spans="2:8" s="207" customFormat="1" ht="15">
      <c r="B4111" s="209" t="s">
        <v>3241</v>
      </c>
      <c r="C4111" s="214">
        <v>584967343.60000002</v>
      </c>
      <c r="F4111" s="208"/>
      <c r="G4111" s="208"/>
      <c r="H4111" s="208"/>
    </row>
    <row r="4112" spans="2:8" s="207" customFormat="1" ht="15">
      <c r="B4112" s="209" t="s">
        <v>3242</v>
      </c>
      <c r="C4112" s="214">
        <v>445178522.45999992</v>
      </c>
      <c r="F4112" s="208"/>
      <c r="G4112" s="208"/>
      <c r="H4112" s="208"/>
    </row>
    <row r="4113" spans="2:8" s="207" customFormat="1" ht="15">
      <c r="B4113" s="209" t="s">
        <v>3243</v>
      </c>
      <c r="C4113" s="214">
        <v>449006104.63</v>
      </c>
      <c r="F4113" s="208"/>
      <c r="G4113" s="208"/>
      <c r="H4113" s="208"/>
    </row>
    <row r="4114" spans="2:8" s="207" customFormat="1" ht="15">
      <c r="B4114" s="209" t="s">
        <v>3244</v>
      </c>
      <c r="C4114" s="214">
        <v>394404630.84999996</v>
      </c>
      <c r="F4114" s="208"/>
      <c r="G4114" s="208"/>
      <c r="H4114" s="208"/>
    </row>
    <row r="4115" spans="2:8" s="207" customFormat="1" ht="15">
      <c r="B4115" s="209" t="s">
        <v>3245</v>
      </c>
      <c r="C4115" s="214">
        <v>542886874.31999993</v>
      </c>
      <c r="F4115" s="208"/>
      <c r="G4115" s="208"/>
      <c r="H4115" s="208"/>
    </row>
    <row r="4116" spans="2:8" s="207" customFormat="1" ht="15">
      <c r="B4116" s="209" t="s">
        <v>3246</v>
      </c>
      <c r="C4116" s="214">
        <v>395829977.25999999</v>
      </c>
      <c r="F4116" s="208"/>
      <c r="G4116" s="208"/>
      <c r="H4116" s="208"/>
    </row>
    <row r="4117" spans="2:8" s="207" customFormat="1" ht="15">
      <c r="B4117" s="209" t="s">
        <v>3247</v>
      </c>
      <c r="C4117" s="214">
        <v>414493330.58000004</v>
      </c>
      <c r="F4117" s="208"/>
      <c r="G4117" s="208"/>
      <c r="H4117" s="208"/>
    </row>
    <row r="4118" spans="2:8" s="207" customFormat="1" ht="15">
      <c r="B4118" s="209" t="s">
        <v>3248</v>
      </c>
      <c r="C4118" s="214">
        <v>350269551.78000003</v>
      </c>
      <c r="F4118" s="208"/>
      <c r="G4118" s="208"/>
      <c r="H4118" s="208"/>
    </row>
    <row r="4119" spans="2:8" s="207" customFormat="1" ht="15">
      <c r="B4119" s="209" t="s">
        <v>3249</v>
      </c>
      <c r="C4119" s="214">
        <v>46033615.5</v>
      </c>
      <c r="F4119" s="208"/>
      <c r="G4119" s="208"/>
      <c r="H4119" s="208"/>
    </row>
    <row r="4120" spans="2:8" s="207" customFormat="1" ht="15">
      <c r="B4120" s="209" t="s">
        <v>3250</v>
      </c>
      <c r="C4120" s="214">
        <v>1146729.6499999999</v>
      </c>
      <c r="F4120" s="208"/>
      <c r="G4120" s="208"/>
      <c r="H4120" s="208"/>
    </row>
    <row r="4121" spans="2:8" s="207" customFormat="1" ht="15">
      <c r="B4121" s="209" t="s">
        <v>3251</v>
      </c>
      <c r="C4121" s="214">
        <v>35814636.329999998</v>
      </c>
      <c r="F4121" s="208"/>
      <c r="G4121" s="208"/>
      <c r="H4121" s="208"/>
    </row>
    <row r="4122" spans="2:8" s="207" customFormat="1" ht="15">
      <c r="B4122" s="209" t="s">
        <v>3252</v>
      </c>
      <c r="C4122" s="214">
        <v>323308123.49000001</v>
      </c>
      <c r="F4122" s="208"/>
      <c r="G4122" s="208"/>
      <c r="H4122" s="208"/>
    </row>
    <row r="4123" spans="2:8" s="207" customFormat="1" ht="15">
      <c r="B4123" s="209" t="s">
        <v>3253</v>
      </c>
      <c r="C4123" s="214">
        <v>435571823.50999999</v>
      </c>
      <c r="F4123" s="208"/>
      <c r="G4123" s="208"/>
      <c r="H4123" s="208"/>
    </row>
    <row r="4124" spans="2:8" s="207" customFormat="1" ht="15">
      <c r="B4124" s="209" t="s">
        <v>3254</v>
      </c>
      <c r="C4124" s="214">
        <v>154436284.69</v>
      </c>
      <c r="F4124" s="208"/>
      <c r="G4124" s="208"/>
      <c r="H4124" s="208"/>
    </row>
    <row r="4125" spans="2:8" s="207" customFormat="1" ht="15">
      <c r="B4125" s="209" t="s">
        <v>3255</v>
      </c>
      <c r="C4125" s="214">
        <v>172467413.13</v>
      </c>
      <c r="F4125" s="208"/>
      <c r="G4125" s="208"/>
      <c r="H4125" s="208"/>
    </row>
    <row r="4126" spans="2:8" s="207" customFormat="1" ht="15">
      <c r="B4126" s="209" t="s">
        <v>3256</v>
      </c>
      <c r="C4126" s="214">
        <v>112843418.94</v>
      </c>
      <c r="F4126" s="208"/>
      <c r="G4126" s="208"/>
      <c r="H4126" s="208"/>
    </row>
    <row r="4127" spans="2:8" s="207" customFormat="1" ht="15">
      <c r="B4127" s="209" t="s">
        <v>3257</v>
      </c>
      <c r="C4127" s="214">
        <v>122744466</v>
      </c>
      <c r="F4127" s="208"/>
      <c r="G4127" s="208"/>
      <c r="H4127" s="208"/>
    </row>
    <row r="4128" spans="2:8" s="207" customFormat="1" ht="15">
      <c r="B4128" s="209" t="s">
        <v>3258</v>
      </c>
      <c r="C4128" s="214">
        <v>210173211.22</v>
      </c>
      <c r="F4128" s="208"/>
      <c r="G4128" s="208"/>
      <c r="H4128" s="208"/>
    </row>
    <row r="4129" spans="2:8" s="207" customFormat="1" ht="15">
      <c r="B4129" s="209" t="s">
        <v>3259</v>
      </c>
      <c r="C4129" s="214">
        <v>223560959.34</v>
      </c>
      <c r="F4129" s="208"/>
      <c r="G4129" s="208"/>
      <c r="H4129" s="208"/>
    </row>
    <row r="4130" spans="2:8" s="207" customFormat="1" ht="15">
      <c r="B4130" s="209" t="s">
        <v>3260</v>
      </c>
      <c r="C4130" s="214">
        <v>207366540.60000002</v>
      </c>
      <c r="F4130" s="208"/>
      <c r="G4130" s="208"/>
      <c r="H4130" s="208"/>
    </row>
    <row r="4131" spans="2:8" s="207" customFormat="1" ht="15">
      <c r="B4131" s="209" t="s">
        <v>3261</v>
      </c>
      <c r="C4131" s="214">
        <v>68229617.359999999</v>
      </c>
      <c r="F4131" s="208"/>
      <c r="G4131" s="208"/>
      <c r="H4131" s="208"/>
    </row>
    <row r="4132" spans="2:8" s="207" customFormat="1" ht="15">
      <c r="B4132" s="209" t="s">
        <v>3262</v>
      </c>
      <c r="C4132" s="214">
        <v>25647800</v>
      </c>
      <c r="F4132" s="208"/>
      <c r="G4132" s="208"/>
      <c r="H4132" s="208"/>
    </row>
    <row r="4133" spans="2:8" s="207" customFormat="1" ht="15">
      <c r="B4133" s="209" t="s">
        <v>3263</v>
      </c>
      <c r="C4133" s="214">
        <v>310498169.11999995</v>
      </c>
      <c r="F4133" s="208"/>
      <c r="G4133" s="208"/>
      <c r="H4133" s="208"/>
    </row>
    <row r="4134" spans="2:8" s="207" customFormat="1" ht="15">
      <c r="B4134" s="209" t="s">
        <v>3264</v>
      </c>
      <c r="C4134" s="214">
        <v>254400201.79999998</v>
      </c>
      <c r="F4134" s="208"/>
      <c r="G4134" s="208"/>
      <c r="H4134" s="208"/>
    </row>
    <row r="4135" spans="2:8" s="207" customFormat="1" ht="15">
      <c r="B4135" s="209" t="s">
        <v>3265</v>
      </c>
      <c r="C4135" s="214">
        <v>62030181.330000006</v>
      </c>
      <c r="F4135" s="208"/>
      <c r="G4135" s="208"/>
      <c r="H4135" s="208"/>
    </row>
    <row r="4136" spans="2:8" s="207" customFormat="1" ht="15">
      <c r="B4136" s="209" t="s">
        <v>3266</v>
      </c>
      <c r="C4136" s="214">
        <v>103863924.20000002</v>
      </c>
      <c r="F4136" s="208"/>
      <c r="G4136" s="208"/>
      <c r="H4136" s="208"/>
    </row>
    <row r="4137" spans="2:8" s="207" customFormat="1" ht="15">
      <c r="B4137" s="209" t="s">
        <v>3267</v>
      </c>
      <c r="C4137" s="214">
        <v>30397092.5</v>
      </c>
      <c r="F4137" s="208"/>
      <c r="G4137" s="208"/>
      <c r="H4137" s="208"/>
    </row>
    <row r="4138" spans="2:8" s="207" customFormat="1" ht="15">
      <c r="B4138" s="209" t="s">
        <v>3268</v>
      </c>
      <c r="C4138" s="214">
        <v>6259610.75</v>
      </c>
      <c r="F4138" s="208"/>
      <c r="G4138" s="208"/>
      <c r="H4138" s="208"/>
    </row>
    <row r="4139" spans="2:8" s="207" customFormat="1" ht="15">
      <c r="B4139" s="209" t="s">
        <v>3269</v>
      </c>
      <c r="C4139" s="214">
        <v>12591589.460000001</v>
      </c>
      <c r="F4139" s="208"/>
      <c r="G4139" s="208"/>
      <c r="H4139" s="208"/>
    </row>
    <row r="4140" spans="2:8" s="207" customFormat="1" ht="15">
      <c r="B4140" s="209" t="s">
        <v>3270</v>
      </c>
      <c r="C4140" s="214">
        <v>151765411.97999999</v>
      </c>
      <c r="F4140" s="208"/>
      <c r="G4140" s="208"/>
      <c r="H4140" s="208"/>
    </row>
    <row r="4141" spans="2:8" s="207" customFormat="1" ht="15">
      <c r="B4141" s="209" t="s">
        <v>3271</v>
      </c>
      <c r="C4141" s="214">
        <v>12368949.68</v>
      </c>
      <c r="F4141" s="208"/>
      <c r="G4141" s="208"/>
      <c r="H4141" s="208"/>
    </row>
    <row r="4142" spans="2:8" s="207" customFormat="1" ht="15">
      <c r="B4142" s="209" t="s">
        <v>3272</v>
      </c>
      <c r="C4142" s="214">
        <v>433684766.89999998</v>
      </c>
      <c r="F4142" s="208"/>
      <c r="G4142" s="208"/>
      <c r="H4142" s="208"/>
    </row>
    <row r="4143" spans="2:8" s="207" customFormat="1" ht="15">
      <c r="B4143" s="209" t="s">
        <v>3273</v>
      </c>
      <c r="C4143" s="214">
        <v>268691514.84000003</v>
      </c>
      <c r="F4143" s="208"/>
      <c r="G4143" s="208"/>
      <c r="H4143" s="208"/>
    </row>
    <row r="4144" spans="2:8" s="207" customFormat="1" ht="15">
      <c r="B4144" s="209" t="s">
        <v>3274</v>
      </c>
      <c r="C4144" s="214">
        <v>735262022.03999996</v>
      </c>
      <c r="F4144" s="208"/>
      <c r="G4144" s="208"/>
      <c r="H4144" s="208"/>
    </row>
    <row r="4145" spans="2:8" s="207" customFormat="1" ht="15">
      <c r="B4145" s="209" t="s">
        <v>3275</v>
      </c>
      <c r="C4145" s="214">
        <v>572374697.44000006</v>
      </c>
      <c r="F4145" s="208"/>
      <c r="G4145" s="208"/>
      <c r="H4145" s="208"/>
    </row>
    <row r="4146" spans="2:8" s="207" customFormat="1" ht="15">
      <c r="B4146" s="209" t="s">
        <v>3276</v>
      </c>
      <c r="C4146" s="214">
        <v>380382880.86000001</v>
      </c>
      <c r="F4146" s="208"/>
      <c r="G4146" s="208"/>
      <c r="H4146" s="208"/>
    </row>
    <row r="4147" spans="2:8" s="207" customFormat="1" ht="15">
      <c r="B4147" s="209" t="s">
        <v>3277</v>
      </c>
      <c r="C4147" s="214">
        <v>80181439.079999998</v>
      </c>
      <c r="F4147" s="208"/>
      <c r="G4147" s="208"/>
      <c r="H4147" s="208"/>
    </row>
    <row r="4148" spans="2:8" s="207" customFormat="1" ht="15">
      <c r="B4148" s="209" t="s">
        <v>3278</v>
      </c>
      <c r="C4148" s="214">
        <v>682197219.46000004</v>
      </c>
      <c r="F4148" s="208"/>
      <c r="G4148" s="208"/>
      <c r="H4148" s="208"/>
    </row>
    <row r="4149" spans="2:8" s="207" customFormat="1" ht="15">
      <c r="B4149" s="209" t="s">
        <v>3279</v>
      </c>
      <c r="C4149" s="214">
        <v>650818655.69999993</v>
      </c>
      <c r="F4149" s="208"/>
      <c r="G4149" s="208"/>
      <c r="H4149" s="208"/>
    </row>
    <row r="4150" spans="2:8" s="207" customFormat="1" ht="15">
      <c r="B4150" s="209" t="s">
        <v>3280</v>
      </c>
      <c r="C4150" s="214">
        <v>763974046.32000005</v>
      </c>
      <c r="F4150" s="208"/>
      <c r="G4150" s="208"/>
      <c r="H4150" s="208"/>
    </row>
    <row r="4151" spans="2:8" s="207" customFormat="1" ht="15">
      <c r="B4151" s="209" t="s">
        <v>3281</v>
      </c>
      <c r="C4151" s="214">
        <v>650673581.47000003</v>
      </c>
      <c r="F4151" s="208"/>
      <c r="G4151" s="208"/>
      <c r="H4151" s="208"/>
    </row>
    <row r="4152" spans="2:8" s="207" customFormat="1" ht="15">
      <c r="B4152" s="209" t="s">
        <v>3282</v>
      </c>
      <c r="C4152" s="214">
        <v>36234107.600000001</v>
      </c>
      <c r="F4152" s="208"/>
      <c r="G4152" s="208"/>
      <c r="H4152" s="208"/>
    </row>
    <row r="4153" spans="2:8" s="207" customFormat="1" ht="15">
      <c r="B4153" s="209" t="s">
        <v>3283</v>
      </c>
      <c r="C4153" s="214">
        <v>192651949.75</v>
      </c>
      <c r="F4153" s="208"/>
      <c r="G4153" s="208"/>
      <c r="H4153" s="208"/>
    </row>
    <row r="4154" spans="2:8" s="207" customFormat="1" ht="15">
      <c r="B4154" s="209" t="s">
        <v>3284</v>
      </c>
      <c r="C4154" s="214">
        <v>100476076.28</v>
      </c>
      <c r="F4154" s="208"/>
      <c r="G4154" s="208"/>
      <c r="H4154" s="208"/>
    </row>
    <row r="4155" spans="2:8" s="207" customFormat="1" ht="15">
      <c r="B4155" s="209" t="s">
        <v>3285</v>
      </c>
      <c r="C4155" s="214">
        <v>406039128.78000009</v>
      </c>
      <c r="F4155" s="208"/>
      <c r="G4155" s="208"/>
      <c r="H4155" s="208"/>
    </row>
    <row r="4156" spans="2:8" s="207" customFormat="1" ht="15">
      <c r="B4156" s="209" t="s">
        <v>3286</v>
      </c>
      <c r="C4156" s="214">
        <v>165181633.57999998</v>
      </c>
      <c r="F4156" s="208"/>
      <c r="G4156" s="208"/>
      <c r="H4156" s="208"/>
    </row>
    <row r="4157" spans="2:8" s="207" customFormat="1" ht="15">
      <c r="B4157" s="209" t="s">
        <v>3287</v>
      </c>
      <c r="C4157" s="214">
        <v>278265386.40000004</v>
      </c>
      <c r="F4157" s="208"/>
      <c r="G4157" s="208"/>
      <c r="H4157" s="208"/>
    </row>
    <row r="4158" spans="2:8" s="207" customFormat="1" ht="15">
      <c r="B4158" s="209" t="s">
        <v>3288</v>
      </c>
      <c r="C4158" s="214">
        <v>444591446.87</v>
      </c>
      <c r="F4158" s="208"/>
      <c r="G4158" s="208"/>
      <c r="H4158" s="208"/>
    </row>
    <row r="4159" spans="2:8" s="207" customFormat="1" ht="15">
      <c r="B4159" s="209" t="s">
        <v>3289</v>
      </c>
      <c r="C4159" s="214">
        <v>634858251.77999997</v>
      </c>
      <c r="F4159" s="208"/>
      <c r="G4159" s="208"/>
      <c r="H4159" s="208"/>
    </row>
    <row r="4160" spans="2:8" s="207" customFormat="1" ht="15">
      <c r="B4160" s="209" t="s">
        <v>3290</v>
      </c>
      <c r="C4160" s="214">
        <v>868980097.12</v>
      </c>
      <c r="F4160" s="208"/>
      <c r="G4160" s="208"/>
      <c r="H4160" s="208"/>
    </row>
    <row r="4161" spans="2:8" s="207" customFormat="1" ht="15">
      <c r="B4161" s="209" t="s">
        <v>3291</v>
      </c>
      <c r="C4161" s="214">
        <v>582105237.51999998</v>
      </c>
      <c r="F4161" s="208"/>
      <c r="G4161" s="208"/>
      <c r="H4161" s="208"/>
    </row>
    <row r="4162" spans="2:8" s="207" customFormat="1" ht="15">
      <c r="B4162" s="209" t="s">
        <v>3292</v>
      </c>
      <c r="C4162" s="214">
        <v>573360336.51999998</v>
      </c>
      <c r="F4162" s="208"/>
      <c r="G4162" s="208"/>
      <c r="H4162" s="208"/>
    </row>
    <row r="4163" spans="2:8" s="207" customFormat="1" ht="15">
      <c r="B4163" s="209" t="s">
        <v>3293</v>
      </c>
      <c r="C4163" s="214">
        <v>339406071.39999998</v>
      </c>
      <c r="F4163" s="208"/>
      <c r="G4163" s="208"/>
      <c r="H4163" s="208"/>
    </row>
    <row r="4164" spans="2:8" s="207" customFormat="1" ht="15">
      <c r="B4164" s="209" t="s">
        <v>3294</v>
      </c>
      <c r="C4164" s="214">
        <v>326280337.21000004</v>
      </c>
      <c r="F4164" s="208"/>
      <c r="G4164" s="208"/>
      <c r="H4164" s="208"/>
    </row>
    <row r="4165" spans="2:8" s="207" customFormat="1" ht="15">
      <c r="B4165" s="209" t="s">
        <v>3295</v>
      </c>
      <c r="C4165" s="214">
        <v>75571557.299999997</v>
      </c>
      <c r="F4165" s="208"/>
      <c r="G4165" s="208"/>
      <c r="H4165" s="208"/>
    </row>
    <row r="4166" spans="2:8" s="207" customFormat="1" ht="15">
      <c r="B4166" s="209" t="s">
        <v>3296</v>
      </c>
      <c r="C4166" s="214">
        <v>32118473.150000002</v>
      </c>
      <c r="F4166" s="208"/>
      <c r="G4166" s="208"/>
      <c r="H4166" s="208"/>
    </row>
    <row r="4167" spans="2:8" s="207" customFormat="1" ht="15">
      <c r="B4167" s="209" t="s">
        <v>3297</v>
      </c>
      <c r="C4167" s="214">
        <v>158824806.24000004</v>
      </c>
      <c r="F4167" s="208"/>
      <c r="G4167" s="208"/>
      <c r="H4167" s="208"/>
    </row>
    <row r="4168" spans="2:8" s="207" customFormat="1" ht="15">
      <c r="B4168" s="209" t="s">
        <v>3298</v>
      </c>
      <c r="C4168" s="214">
        <v>121990833.81999999</v>
      </c>
      <c r="F4168" s="208"/>
      <c r="G4168" s="208"/>
      <c r="H4168" s="208"/>
    </row>
    <row r="4169" spans="2:8" s="207" customFormat="1" ht="15">
      <c r="B4169" s="209" t="s">
        <v>3299</v>
      </c>
      <c r="C4169" s="214">
        <v>355959671.44</v>
      </c>
      <c r="F4169" s="208"/>
      <c r="G4169" s="208"/>
      <c r="H4169" s="208"/>
    </row>
    <row r="4170" spans="2:8" s="207" customFormat="1" ht="15">
      <c r="B4170" s="209" t="s">
        <v>3300</v>
      </c>
      <c r="C4170" s="214">
        <v>212788662</v>
      </c>
      <c r="F4170" s="208"/>
      <c r="G4170" s="208"/>
      <c r="H4170" s="208"/>
    </row>
    <row r="4171" spans="2:8" s="207" customFormat="1" ht="15">
      <c r="B4171" s="209" t="s">
        <v>3301</v>
      </c>
      <c r="C4171" s="214">
        <v>24390152</v>
      </c>
      <c r="F4171" s="208"/>
      <c r="G4171" s="208"/>
      <c r="H4171" s="208"/>
    </row>
    <row r="4172" spans="2:8" s="207" customFormat="1" ht="15">
      <c r="B4172" s="209" t="s">
        <v>3302</v>
      </c>
      <c r="C4172" s="214">
        <v>105652665</v>
      </c>
      <c r="F4172" s="208"/>
      <c r="G4172" s="208"/>
      <c r="H4172" s="208"/>
    </row>
    <row r="4173" spans="2:8" s="207" customFormat="1" ht="15">
      <c r="B4173" s="209" t="s">
        <v>3303</v>
      </c>
      <c r="C4173" s="214">
        <v>526103059.68999994</v>
      </c>
      <c r="F4173" s="208"/>
      <c r="G4173" s="208"/>
      <c r="H4173" s="208"/>
    </row>
    <row r="4174" spans="2:8" s="207" customFormat="1" ht="15">
      <c r="B4174" s="209" t="s">
        <v>3304</v>
      </c>
      <c r="C4174" s="214">
        <v>214887611.19999999</v>
      </c>
      <c r="F4174" s="208"/>
      <c r="G4174" s="208"/>
      <c r="H4174" s="208"/>
    </row>
    <row r="4175" spans="2:8" s="207" customFormat="1" ht="15">
      <c r="B4175" s="209" t="s">
        <v>3305</v>
      </c>
      <c r="C4175" s="214">
        <v>5695837.2999999998</v>
      </c>
      <c r="F4175" s="208"/>
      <c r="G4175" s="208"/>
      <c r="H4175" s="208"/>
    </row>
    <row r="4176" spans="2:8" s="207" customFormat="1" ht="15">
      <c r="B4176" s="209" t="s">
        <v>3306</v>
      </c>
      <c r="C4176" s="214">
        <v>6926735.2500000009</v>
      </c>
      <c r="F4176" s="208"/>
      <c r="G4176" s="208"/>
      <c r="H4176" s="208"/>
    </row>
    <row r="4177" spans="2:8" s="207" customFormat="1" ht="15">
      <c r="B4177" s="209" t="s">
        <v>3307</v>
      </c>
      <c r="C4177" s="214">
        <v>220007257.79000002</v>
      </c>
      <c r="F4177" s="208"/>
      <c r="G4177" s="208"/>
      <c r="H4177" s="208"/>
    </row>
    <row r="4178" spans="2:8" s="207" customFormat="1" ht="15">
      <c r="B4178" s="209" t="s">
        <v>3308</v>
      </c>
      <c r="C4178" s="214">
        <v>24723973.149999999</v>
      </c>
      <c r="F4178" s="208"/>
      <c r="G4178" s="208"/>
      <c r="H4178" s="208"/>
    </row>
    <row r="4179" spans="2:8" s="207" customFormat="1" ht="15">
      <c r="B4179" s="209" t="s">
        <v>3309</v>
      </c>
      <c r="C4179" s="214">
        <v>128656026.16999999</v>
      </c>
      <c r="F4179" s="208"/>
      <c r="G4179" s="208"/>
      <c r="H4179" s="208"/>
    </row>
    <row r="4180" spans="2:8" s="207" customFormat="1" ht="15">
      <c r="B4180" s="209" t="s">
        <v>3310</v>
      </c>
      <c r="C4180" s="214">
        <v>94415728.420000002</v>
      </c>
      <c r="F4180" s="208"/>
      <c r="G4180" s="208"/>
      <c r="H4180" s="208"/>
    </row>
    <row r="4181" spans="2:8" s="207" customFormat="1" ht="15">
      <c r="B4181" s="209" t="s">
        <v>3311</v>
      </c>
      <c r="C4181" s="214">
        <v>290700808.81999999</v>
      </c>
      <c r="F4181" s="208"/>
      <c r="G4181" s="208"/>
      <c r="H4181" s="208"/>
    </row>
    <row r="4182" spans="2:8" s="207" customFormat="1" ht="15">
      <c r="B4182" s="209" t="s">
        <v>3312</v>
      </c>
      <c r="C4182" s="214">
        <v>395216414.96000004</v>
      </c>
      <c r="F4182" s="208"/>
      <c r="G4182" s="208"/>
      <c r="H4182" s="208"/>
    </row>
    <row r="4183" spans="2:8" s="207" customFormat="1" ht="15">
      <c r="B4183" s="209" t="s">
        <v>3313</v>
      </c>
      <c r="C4183" s="214">
        <v>140007000.22</v>
      </c>
      <c r="F4183" s="208"/>
      <c r="G4183" s="208"/>
      <c r="H4183" s="208"/>
    </row>
    <row r="4184" spans="2:8" s="207" customFormat="1" ht="15">
      <c r="B4184" s="209" t="s">
        <v>3314</v>
      </c>
      <c r="C4184" s="214">
        <v>1484925</v>
      </c>
      <c r="F4184" s="208"/>
      <c r="G4184" s="208"/>
      <c r="H4184" s="208"/>
    </row>
    <row r="4185" spans="2:8" s="207" customFormat="1" ht="15">
      <c r="B4185" s="209" t="s">
        <v>3315</v>
      </c>
      <c r="C4185" s="214">
        <v>226105932.20000002</v>
      </c>
      <c r="F4185" s="208"/>
      <c r="G4185" s="208"/>
      <c r="H4185" s="208"/>
    </row>
    <row r="4186" spans="2:8" s="207" customFormat="1" ht="15">
      <c r="B4186" s="209" t="s">
        <v>3316</v>
      </c>
      <c r="C4186" s="214">
        <v>2147089.52</v>
      </c>
      <c r="F4186" s="208"/>
      <c r="G4186" s="208"/>
      <c r="H4186" s="208"/>
    </row>
    <row r="4187" spans="2:8" s="207" customFormat="1" ht="15">
      <c r="B4187" s="209" t="s">
        <v>3317</v>
      </c>
      <c r="C4187" s="214">
        <v>483142124.76999998</v>
      </c>
      <c r="F4187" s="208"/>
      <c r="G4187" s="208"/>
      <c r="H4187" s="208"/>
    </row>
    <row r="4188" spans="2:8" s="207" customFormat="1" ht="15">
      <c r="B4188" s="209" t="s">
        <v>3318</v>
      </c>
      <c r="C4188" s="214">
        <v>674565261.14999998</v>
      </c>
      <c r="F4188" s="208"/>
      <c r="G4188" s="208"/>
      <c r="H4188" s="208"/>
    </row>
    <row r="4189" spans="2:8" s="207" customFormat="1" ht="15">
      <c r="B4189" s="209" t="s">
        <v>3319</v>
      </c>
      <c r="C4189" s="214">
        <v>470119616.71000004</v>
      </c>
      <c r="F4189" s="208"/>
      <c r="G4189" s="208"/>
      <c r="H4189" s="208"/>
    </row>
    <row r="4190" spans="2:8" s="207" customFormat="1" ht="15">
      <c r="B4190" s="209" t="s">
        <v>3320</v>
      </c>
      <c r="C4190" s="214">
        <v>645481410.47000003</v>
      </c>
      <c r="F4190" s="208"/>
      <c r="G4190" s="208"/>
      <c r="H4190" s="208"/>
    </row>
    <row r="4191" spans="2:8" s="207" customFormat="1" ht="15">
      <c r="B4191" s="209" t="s">
        <v>3321</v>
      </c>
      <c r="C4191" s="214">
        <v>180770602.07999998</v>
      </c>
      <c r="F4191" s="208"/>
      <c r="G4191" s="208"/>
      <c r="H4191" s="208"/>
    </row>
    <row r="4192" spans="2:8" s="207" customFormat="1" ht="15">
      <c r="B4192" s="209" t="s">
        <v>3322</v>
      </c>
      <c r="C4192" s="214">
        <v>202556703.12</v>
      </c>
      <c r="F4192" s="208"/>
      <c r="G4192" s="208"/>
      <c r="H4192" s="208"/>
    </row>
    <row r="4193" spans="2:8" s="207" customFormat="1" ht="15">
      <c r="B4193" s="209" t="s">
        <v>3323</v>
      </c>
      <c r="C4193" s="214">
        <v>325964198.60000002</v>
      </c>
      <c r="F4193" s="208"/>
      <c r="G4193" s="208"/>
      <c r="H4193" s="208"/>
    </row>
    <row r="4194" spans="2:8" s="207" customFormat="1" ht="15">
      <c r="B4194" s="209" t="s">
        <v>3324</v>
      </c>
      <c r="C4194" s="214">
        <v>52885269.399999999</v>
      </c>
      <c r="F4194" s="208"/>
      <c r="G4194" s="208"/>
      <c r="H4194" s="208"/>
    </row>
    <row r="4195" spans="2:8" s="207" customFormat="1" ht="15">
      <c r="B4195" s="209" t="s">
        <v>3325</v>
      </c>
      <c r="C4195" s="214">
        <v>304510472.27999997</v>
      </c>
      <c r="F4195" s="208"/>
      <c r="G4195" s="208"/>
      <c r="H4195" s="208"/>
    </row>
    <row r="4196" spans="2:8" s="207" customFormat="1" ht="15">
      <c r="B4196" s="209" t="s">
        <v>3326</v>
      </c>
      <c r="C4196" s="214">
        <v>439767618.0999999</v>
      </c>
      <c r="F4196" s="208"/>
      <c r="G4196" s="208"/>
      <c r="H4196" s="208"/>
    </row>
    <row r="4197" spans="2:8" s="207" customFormat="1" ht="15">
      <c r="B4197" s="209" t="s">
        <v>3327</v>
      </c>
      <c r="C4197" s="214">
        <v>101287099.01000001</v>
      </c>
      <c r="F4197" s="208"/>
      <c r="G4197" s="208"/>
      <c r="H4197" s="208"/>
    </row>
    <row r="4198" spans="2:8" s="207" customFormat="1" ht="15">
      <c r="B4198" s="209" t="s">
        <v>3328</v>
      </c>
      <c r="C4198" s="214">
        <v>115805987.24000001</v>
      </c>
      <c r="F4198" s="208"/>
      <c r="G4198" s="208"/>
      <c r="H4198" s="208"/>
    </row>
    <row r="4199" spans="2:8" s="207" customFormat="1" ht="15">
      <c r="B4199" s="209" t="s">
        <v>3329</v>
      </c>
      <c r="C4199" s="214">
        <v>324228498.06999999</v>
      </c>
      <c r="F4199" s="208"/>
      <c r="G4199" s="208"/>
      <c r="H4199" s="208"/>
    </row>
    <row r="4200" spans="2:8" s="207" customFormat="1" ht="15">
      <c r="B4200" s="209" t="s">
        <v>3330</v>
      </c>
      <c r="C4200" s="214">
        <v>7973812</v>
      </c>
      <c r="F4200" s="208"/>
      <c r="G4200" s="208"/>
      <c r="H4200" s="208"/>
    </row>
    <row r="4201" spans="2:8" s="207" customFormat="1" ht="15">
      <c r="B4201" s="209" t="s">
        <v>3331</v>
      </c>
      <c r="C4201" s="214">
        <v>707888406.05999994</v>
      </c>
      <c r="F4201" s="208"/>
      <c r="G4201" s="208"/>
      <c r="H4201" s="208"/>
    </row>
    <row r="4202" spans="2:8" s="207" customFormat="1" ht="15">
      <c r="B4202" s="209" t="s">
        <v>3332</v>
      </c>
      <c r="C4202" s="214">
        <v>748847032.27000022</v>
      </c>
      <c r="F4202" s="208"/>
      <c r="G4202" s="208"/>
      <c r="H4202" s="208"/>
    </row>
    <row r="4203" spans="2:8" s="207" customFormat="1" ht="15">
      <c r="B4203" s="209" t="s">
        <v>3333</v>
      </c>
      <c r="C4203" s="214">
        <v>129011319.40000001</v>
      </c>
      <c r="F4203" s="208"/>
      <c r="G4203" s="208"/>
      <c r="H4203" s="208"/>
    </row>
    <row r="4204" spans="2:8" s="207" customFormat="1" ht="15">
      <c r="B4204" s="209" t="s">
        <v>3334</v>
      </c>
      <c r="C4204" s="214">
        <v>87787011.600000009</v>
      </c>
      <c r="F4204" s="208"/>
      <c r="G4204" s="208"/>
      <c r="H4204" s="208"/>
    </row>
    <row r="4205" spans="2:8" s="207" customFormat="1" ht="15">
      <c r="B4205" s="209" t="s">
        <v>3335</v>
      </c>
      <c r="C4205" s="214">
        <v>224861289.47</v>
      </c>
      <c r="F4205" s="208"/>
      <c r="G4205" s="208"/>
      <c r="H4205" s="208"/>
    </row>
    <row r="4206" spans="2:8" s="207" customFormat="1" ht="15">
      <c r="B4206" s="209" t="s">
        <v>3336</v>
      </c>
      <c r="C4206" s="214">
        <v>60721634.049999997</v>
      </c>
      <c r="F4206" s="208"/>
      <c r="G4206" s="208"/>
      <c r="H4206" s="208"/>
    </row>
    <row r="4207" spans="2:8" s="207" customFormat="1" ht="15">
      <c r="B4207" s="209" t="s">
        <v>3337</v>
      </c>
      <c r="C4207" s="214">
        <v>157138671.07999998</v>
      </c>
      <c r="F4207" s="208"/>
      <c r="G4207" s="208"/>
      <c r="H4207" s="208"/>
    </row>
    <row r="4208" spans="2:8" s="207" customFormat="1" ht="15">
      <c r="B4208" s="209" t="s">
        <v>3338</v>
      </c>
      <c r="C4208" s="214">
        <v>102258084</v>
      </c>
      <c r="F4208" s="208"/>
      <c r="G4208" s="208"/>
      <c r="H4208" s="208"/>
    </row>
    <row r="4209" spans="2:8" s="207" customFormat="1" ht="15">
      <c r="B4209" s="209" t="s">
        <v>3339</v>
      </c>
      <c r="C4209" s="214">
        <v>644539267</v>
      </c>
      <c r="F4209" s="208"/>
      <c r="G4209" s="208"/>
      <c r="H4209" s="208"/>
    </row>
    <row r="4210" spans="2:8" s="207" customFormat="1" ht="15">
      <c r="B4210" s="209" t="s">
        <v>3340</v>
      </c>
      <c r="C4210" s="214">
        <v>736243291.5</v>
      </c>
      <c r="F4210" s="208"/>
      <c r="G4210" s="208"/>
      <c r="H4210" s="208"/>
    </row>
    <row r="4211" spans="2:8" s="207" customFormat="1" ht="15">
      <c r="B4211" s="209" t="s">
        <v>3341</v>
      </c>
      <c r="C4211" s="214">
        <v>194593239.08000001</v>
      </c>
      <c r="F4211" s="208"/>
      <c r="G4211" s="208"/>
      <c r="H4211" s="208"/>
    </row>
    <row r="4212" spans="2:8" s="207" customFormat="1" ht="15">
      <c r="B4212" s="209" t="s">
        <v>3342</v>
      </c>
      <c r="C4212" s="214">
        <v>23337114.550000001</v>
      </c>
      <c r="F4212" s="208"/>
      <c r="G4212" s="208"/>
      <c r="H4212" s="208"/>
    </row>
    <row r="4213" spans="2:8" s="207" customFormat="1" ht="15">
      <c r="B4213" s="209" t="s">
        <v>3343</v>
      </c>
      <c r="C4213" s="214">
        <v>33309718.109999999</v>
      </c>
      <c r="F4213" s="208"/>
      <c r="G4213" s="208"/>
      <c r="H4213" s="208"/>
    </row>
    <row r="4214" spans="2:8" s="207" customFormat="1" ht="15">
      <c r="B4214" s="209" t="s">
        <v>3344</v>
      </c>
      <c r="C4214" s="214">
        <v>121261083.92999999</v>
      </c>
      <c r="F4214" s="208"/>
      <c r="G4214" s="208"/>
      <c r="H4214" s="208"/>
    </row>
    <row r="4215" spans="2:8" s="207" customFormat="1" ht="15">
      <c r="B4215" s="209" t="s">
        <v>3345</v>
      </c>
      <c r="C4215" s="214">
        <v>216856382.26999998</v>
      </c>
      <c r="F4215" s="208"/>
      <c r="G4215" s="208"/>
      <c r="H4215" s="208"/>
    </row>
    <row r="4216" spans="2:8" s="207" customFormat="1" ht="15">
      <c r="B4216" s="209" t="s">
        <v>3346</v>
      </c>
      <c r="C4216" s="214">
        <v>89151160.280000001</v>
      </c>
      <c r="F4216" s="208"/>
      <c r="G4216" s="208"/>
      <c r="H4216" s="208"/>
    </row>
    <row r="4217" spans="2:8" s="207" customFormat="1" ht="15">
      <c r="B4217" s="209" t="s">
        <v>3347</v>
      </c>
      <c r="C4217" s="214">
        <v>67407499.519999996</v>
      </c>
      <c r="F4217" s="208"/>
      <c r="G4217" s="208"/>
      <c r="H4217" s="208"/>
    </row>
    <row r="4218" spans="2:8" s="207" customFormat="1" ht="15">
      <c r="B4218" s="209" t="s">
        <v>3348</v>
      </c>
      <c r="C4218" s="214">
        <v>119360100.58</v>
      </c>
      <c r="F4218" s="208"/>
      <c r="G4218" s="208"/>
      <c r="H4218" s="208"/>
    </row>
    <row r="4219" spans="2:8" s="207" customFormat="1" ht="15">
      <c r="B4219" s="209" t="s">
        <v>3349</v>
      </c>
      <c r="C4219" s="214">
        <v>204399527.19999999</v>
      </c>
      <c r="F4219" s="208"/>
      <c r="G4219" s="208"/>
      <c r="H4219" s="208"/>
    </row>
    <row r="4220" spans="2:8" s="207" customFormat="1" ht="15">
      <c r="B4220" s="209" t="s">
        <v>3350</v>
      </c>
      <c r="C4220" s="214">
        <v>108851411</v>
      </c>
      <c r="F4220" s="208"/>
      <c r="G4220" s="208"/>
      <c r="H4220" s="208"/>
    </row>
    <row r="4221" spans="2:8" s="207" customFormat="1" ht="15">
      <c r="B4221" s="209" t="s">
        <v>3351</v>
      </c>
      <c r="C4221" s="214">
        <v>318624119.19999999</v>
      </c>
      <c r="F4221" s="208"/>
      <c r="G4221" s="208"/>
      <c r="H4221" s="208"/>
    </row>
    <row r="4222" spans="2:8" s="207" customFormat="1" ht="15">
      <c r="B4222" s="209" t="s">
        <v>3352</v>
      </c>
      <c r="C4222" s="214">
        <v>196338277.54000002</v>
      </c>
      <c r="F4222" s="208"/>
      <c r="G4222" s="208"/>
      <c r="H4222" s="208"/>
    </row>
    <row r="4223" spans="2:8" s="207" customFormat="1" ht="15">
      <c r="B4223" s="209" t="s">
        <v>3353</v>
      </c>
      <c r="C4223" s="214">
        <v>22450221.989999998</v>
      </c>
      <c r="F4223" s="208"/>
      <c r="G4223" s="208"/>
      <c r="H4223" s="208"/>
    </row>
    <row r="4224" spans="2:8" s="207" customFormat="1" ht="15">
      <c r="B4224" s="209" t="s">
        <v>3354</v>
      </c>
      <c r="C4224" s="214">
        <v>1037837.73</v>
      </c>
      <c r="F4224" s="208"/>
      <c r="G4224" s="208"/>
      <c r="H4224" s="208"/>
    </row>
    <row r="4225" spans="2:8" s="207" customFormat="1" ht="15">
      <c r="B4225" s="209" t="s">
        <v>3355</v>
      </c>
      <c r="C4225" s="214">
        <v>268289586.47999999</v>
      </c>
      <c r="F4225" s="208"/>
      <c r="G4225" s="208"/>
      <c r="H4225" s="208"/>
    </row>
    <row r="4226" spans="2:8" s="207" customFormat="1" ht="15">
      <c r="B4226" s="209" t="s">
        <v>3356</v>
      </c>
      <c r="C4226" s="214">
        <v>487368481.08999997</v>
      </c>
      <c r="F4226" s="208"/>
      <c r="G4226" s="208"/>
      <c r="H4226" s="208"/>
    </row>
    <row r="4227" spans="2:8" s="207" customFormat="1" ht="15">
      <c r="B4227" s="209" t="s">
        <v>3357</v>
      </c>
      <c r="C4227" s="214">
        <v>9152311.0500000007</v>
      </c>
      <c r="F4227" s="208"/>
      <c r="G4227" s="208"/>
      <c r="H4227" s="208"/>
    </row>
    <row r="4228" spans="2:8" s="207" customFormat="1" ht="15">
      <c r="B4228" s="209" t="s">
        <v>3358</v>
      </c>
      <c r="C4228" s="214">
        <v>230144614.94</v>
      </c>
      <c r="F4228" s="208"/>
      <c r="G4228" s="208"/>
      <c r="H4228" s="208"/>
    </row>
    <row r="4229" spans="2:8" s="207" customFormat="1" ht="15">
      <c r="B4229" s="209" t="s">
        <v>3359</v>
      </c>
      <c r="C4229" s="214">
        <v>219038931.31</v>
      </c>
      <c r="F4229" s="208"/>
      <c r="G4229" s="208"/>
      <c r="H4229" s="208"/>
    </row>
    <row r="4230" spans="2:8" s="207" customFormat="1" ht="15">
      <c r="B4230" s="209" t="s">
        <v>3360</v>
      </c>
      <c r="C4230" s="214">
        <v>313504926.60000008</v>
      </c>
      <c r="F4230" s="208"/>
      <c r="G4230" s="208"/>
      <c r="H4230" s="208"/>
    </row>
    <row r="4231" spans="2:8" s="207" customFormat="1" ht="15">
      <c r="B4231" s="209" t="s">
        <v>3361</v>
      </c>
      <c r="C4231" s="214">
        <v>196995662.71000001</v>
      </c>
      <c r="F4231" s="208"/>
      <c r="G4231" s="208"/>
      <c r="H4231" s="208"/>
    </row>
    <row r="4232" spans="2:8" s="207" customFormat="1" ht="15">
      <c r="B4232" s="209" t="s">
        <v>3362</v>
      </c>
      <c r="C4232" s="214">
        <v>203877764.79999998</v>
      </c>
      <c r="F4232" s="208"/>
      <c r="G4232" s="208"/>
      <c r="H4232" s="208"/>
    </row>
    <row r="4233" spans="2:8" s="207" customFormat="1" ht="15">
      <c r="B4233" s="209" t="s">
        <v>3363</v>
      </c>
      <c r="C4233" s="214">
        <v>12513600</v>
      </c>
      <c r="F4233" s="208"/>
      <c r="G4233" s="208"/>
      <c r="H4233" s="208"/>
    </row>
    <row r="4234" spans="2:8" s="207" customFormat="1" ht="15">
      <c r="B4234" s="209" t="s">
        <v>3364</v>
      </c>
      <c r="C4234" s="214">
        <v>144825705.80000001</v>
      </c>
      <c r="F4234" s="208"/>
      <c r="G4234" s="208"/>
      <c r="H4234" s="208"/>
    </row>
    <row r="4235" spans="2:8" s="207" customFormat="1" ht="15">
      <c r="B4235" s="209" t="s">
        <v>3365</v>
      </c>
      <c r="C4235" s="214">
        <v>99890174.120000005</v>
      </c>
      <c r="F4235" s="208"/>
      <c r="G4235" s="208"/>
      <c r="H4235" s="208"/>
    </row>
    <row r="4236" spans="2:8" s="207" customFormat="1" ht="15">
      <c r="B4236" s="209" t="s">
        <v>3366</v>
      </c>
      <c r="C4236" s="214">
        <v>1770931.37</v>
      </c>
      <c r="F4236" s="208"/>
      <c r="G4236" s="208"/>
      <c r="H4236" s="208"/>
    </row>
    <row r="4237" spans="2:8" s="207" customFormat="1" ht="15">
      <c r="B4237" s="209" t="s">
        <v>3367</v>
      </c>
      <c r="C4237" s="214">
        <v>18046858.460000001</v>
      </c>
      <c r="F4237" s="208"/>
      <c r="G4237" s="208"/>
      <c r="H4237" s="208"/>
    </row>
    <row r="4238" spans="2:8" s="207" customFormat="1" ht="15">
      <c r="B4238" s="209" t="s">
        <v>3368</v>
      </c>
      <c r="C4238" s="214">
        <v>199669770.59999996</v>
      </c>
      <c r="F4238" s="208"/>
      <c r="G4238" s="208"/>
      <c r="H4238" s="208"/>
    </row>
    <row r="4239" spans="2:8" s="207" customFormat="1" ht="15">
      <c r="B4239" s="209" t="s">
        <v>3369</v>
      </c>
      <c r="C4239" s="214">
        <v>380497813.90000004</v>
      </c>
      <c r="F4239" s="208"/>
      <c r="G4239" s="208"/>
      <c r="H4239" s="208"/>
    </row>
    <row r="4240" spans="2:8" s="207" customFormat="1" ht="15">
      <c r="B4240" s="209" t="s">
        <v>3370</v>
      </c>
      <c r="C4240" s="214">
        <v>236943916.79999998</v>
      </c>
      <c r="F4240" s="208"/>
      <c r="G4240" s="208"/>
      <c r="H4240" s="208"/>
    </row>
    <row r="4241" spans="2:8" s="207" customFormat="1" ht="15">
      <c r="B4241" s="209" t="s">
        <v>3371</v>
      </c>
      <c r="C4241" s="214">
        <v>640429227.62</v>
      </c>
      <c r="F4241" s="208"/>
      <c r="G4241" s="208"/>
      <c r="H4241" s="208"/>
    </row>
    <row r="4242" spans="2:8" s="207" customFormat="1" ht="15">
      <c r="B4242" s="209" t="s">
        <v>3372</v>
      </c>
      <c r="C4242" s="214">
        <v>632576927.38</v>
      </c>
      <c r="F4242" s="208"/>
      <c r="G4242" s="208"/>
      <c r="H4242" s="208"/>
    </row>
    <row r="4243" spans="2:8" s="207" customFormat="1" ht="15">
      <c r="B4243" s="209" t="s">
        <v>3373</v>
      </c>
      <c r="C4243" s="214">
        <v>80232595.199999988</v>
      </c>
      <c r="F4243" s="208"/>
      <c r="G4243" s="208"/>
      <c r="H4243" s="208"/>
    </row>
    <row r="4244" spans="2:8" s="207" customFormat="1" ht="15">
      <c r="B4244" s="209" t="s">
        <v>3374</v>
      </c>
      <c r="C4244" s="214">
        <v>578211862.38999999</v>
      </c>
      <c r="F4244" s="208"/>
      <c r="G4244" s="208"/>
      <c r="H4244" s="208"/>
    </row>
    <row r="4245" spans="2:8" s="207" customFormat="1" ht="15">
      <c r="B4245" s="209" t="s">
        <v>3375</v>
      </c>
      <c r="C4245" s="214">
        <v>668234225.57999992</v>
      </c>
      <c r="F4245" s="208"/>
      <c r="G4245" s="208"/>
      <c r="H4245" s="208"/>
    </row>
    <row r="4246" spans="2:8" s="207" customFormat="1" ht="15">
      <c r="B4246" s="209" t="s">
        <v>3376</v>
      </c>
      <c r="C4246" s="214">
        <v>115116272.71000001</v>
      </c>
      <c r="F4246" s="208"/>
      <c r="G4246" s="208"/>
      <c r="H4246" s="208"/>
    </row>
    <row r="4247" spans="2:8" s="207" customFormat="1" ht="15">
      <c r="B4247" s="209" t="s">
        <v>3377</v>
      </c>
      <c r="C4247" s="214">
        <v>36880812.960000001</v>
      </c>
      <c r="F4247" s="208"/>
      <c r="G4247" s="208"/>
      <c r="H4247" s="208"/>
    </row>
    <row r="4248" spans="2:8" s="207" customFormat="1" ht="15">
      <c r="B4248" s="209" t="s">
        <v>3378</v>
      </c>
      <c r="C4248" s="214">
        <v>588009230.30000007</v>
      </c>
      <c r="F4248" s="208"/>
      <c r="G4248" s="208"/>
      <c r="H4248" s="208"/>
    </row>
    <row r="4249" spans="2:8" s="207" customFormat="1" ht="15">
      <c r="B4249" s="209" t="s">
        <v>3379</v>
      </c>
      <c r="C4249" s="214">
        <v>730418957.77999997</v>
      </c>
      <c r="F4249" s="208"/>
      <c r="G4249" s="208"/>
      <c r="H4249" s="208"/>
    </row>
    <row r="4250" spans="2:8" s="207" customFormat="1" ht="15">
      <c r="B4250" s="209" t="s">
        <v>3380</v>
      </c>
      <c r="C4250" s="214">
        <v>135295745.40000001</v>
      </c>
      <c r="F4250" s="208"/>
      <c r="G4250" s="208"/>
      <c r="H4250" s="208"/>
    </row>
    <row r="4251" spans="2:8" s="207" customFormat="1" ht="15">
      <c r="B4251" s="209" t="s">
        <v>3381</v>
      </c>
      <c r="C4251" s="214">
        <v>257424382.90000001</v>
      </c>
      <c r="F4251" s="208"/>
      <c r="G4251" s="208"/>
      <c r="H4251" s="208"/>
    </row>
    <row r="4252" spans="2:8" s="207" customFormat="1" ht="15">
      <c r="B4252" s="209" t="s">
        <v>3382</v>
      </c>
      <c r="C4252" s="214">
        <v>421126252</v>
      </c>
      <c r="F4252" s="208"/>
      <c r="G4252" s="208"/>
      <c r="H4252" s="208"/>
    </row>
    <row r="4253" spans="2:8" s="207" customFormat="1" ht="15">
      <c r="B4253" s="209" t="s">
        <v>3383</v>
      </c>
      <c r="C4253" s="214">
        <v>537242469.74000001</v>
      </c>
      <c r="F4253" s="208"/>
      <c r="G4253" s="208"/>
      <c r="H4253" s="208"/>
    </row>
    <row r="4254" spans="2:8" s="207" customFormat="1" ht="15">
      <c r="B4254" s="209" t="s">
        <v>3384</v>
      </c>
      <c r="C4254" s="214">
        <v>159928631.81999999</v>
      </c>
      <c r="F4254" s="208"/>
      <c r="G4254" s="208"/>
      <c r="H4254" s="208"/>
    </row>
    <row r="4255" spans="2:8" s="207" customFormat="1" ht="15">
      <c r="B4255" s="209" t="s">
        <v>3385</v>
      </c>
      <c r="C4255" s="214">
        <v>38590003.609999999</v>
      </c>
      <c r="F4255" s="208"/>
      <c r="G4255" s="208"/>
      <c r="H4255" s="208"/>
    </row>
    <row r="4256" spans="2:8" s="207" customFormat="1" ht="15">
      <c r="B4256" s="209" t="s">
        <v>3386</v>
      </c>
      <c r="C4256" s="214">
        <v>57370800</v>
      </c>
      <c r="F4256" s="208"/>
      <c r="G4256" s="208"/>
      <c r="H4256" s="208"/>
    </row>
    <row r="4257" spans="2:8" s="207" customFormat="1" ht="15">
      <c r="B4257" s="209" t="s">
        <v>3387</v>
      </c>
      <c r="C4257" s="214">
        <v>57480629.219999999</v>
      </c>
      <c r="F4257" s="208"/>
      <c r="G4257" s="208"/>
      <c r="H4257" s="208"/>
    </row>
    <row r="4258" spans="2:8" s="207" customFormat="1" ht="15">
      <c r="B4258" s="209" t="s">
        <v>3388</v>
      </c>
      <c r="C4258" s="214">
        <v>104312905.90000001</v>
      </c>
      <c r="F4258" s="208"/>
      <c r="G4258" s="208"/>
      <c r="H4258" s="208"/>
    </row>
    <row r="4259" spans="2:8" s="207" customFormat="1" ht="15">
      <c r="B4259" s="209" t="s">
        <v>3389</v>
      </c>
      <c r="C4259" s="214">
        <v>44622222.75</v>
      </c>
      <c r="F4259" s="208"/>
      <c r="G4259" s="208"/>
      <c r="H4259" s="208"/>
    </row>
    <row r="4260" spans="2:8" s="207" customFormat="1" ht="15">
      <c r="B4260" s="209" t="s">
        <v>3390</v>
      </c>
      <c r="C4260" s="214">
        <v>395595898.32000005</v>
      </c>
      <c r="F4260" s="208"/>
      <c r="G4260" s="208"/>
      <c r="H4260" s="208"/>
    </row>
    <row r="4261" spans="2:8" s="207" customFormat="1" ht="15">
      <c r="B4261" s="209" t="s">
        <v>3391</v>
      </c>
      <c r="C4261" s="214">
        <v>272507717.12</v>
      </c>
      <c r="F4261" s="208"/>
      <c r="G4261" s="208"/>
      <c r="H4261" s="208"/>
    </row>
    <row r="4262" spans="2:8" s="207" customFormat="1" ht="15">
      <c r="B4262" s="209" t="s">
        <v>3392</v>
      </c>
      <c r="C4262" s="214">
        <v>329040185.60000002</v>
      </c>
      <c r="F4262" s="208"/>
      <c r="G4262" s="208"/>
      <c r="H4262" s="208"/>
    </row>
    <row r="4263" spans="2:8" s="207" customFormat="1" ht="15">
      <c r="B4263" s="209" t="s">
        <v>3393</v>
      </c>
      <c r="C4263" s="214">
        <v>358317408.70999998</v>
      </c>
      <c r="F4263" s="208"/>
      <c r="G4263" s="208"/>
      <c r="H4263" s="208"/>
    </row>
    <row r="4264" spans="2:8" s="207" customFormat="1" ht="15">
      <c r="B4264" s="209" t="s">
        <v>3394</v>
      </c>
      <c r="C4264" s="214">
        <v>205863558.90000001</v>
      </c>
      <c r="F4264" s="208"/>
      <c r="G4264" s="208"/>
      <c r="H4264" s="208"/>
    </row>
    <row r="4265" spans="2:8" s="207" customFormat="1" ht="15">
      <c r="B4265" s="209" t="s">
        <v>3395</v>
      </c>
      <c r="C4265" s="214">
        <v>315146081.24000001</v>
      </c>
      <c r="F4265" s="208"/>
      <c r="G4265" s="208"/>
      <c r="H4265" s="208"/>
    </row>
    <row r="4266" spans="2:8" s="207" customFormat="1" ht="15">
      <c r="B4266" s="209" t="s">
        <v>3396</v>
      </c>
      <c r="C4266" s="214">
        <v>361053638.44</v>
      </c>
      <c r="F4266" s="208"/>
      <c r="G4266" s="208"/>
      <c r="H4266" s="208"/>
    </row>
    <row r="4267" spans="2:8" s="207" customFormat="1" ht="15">
      <c r="B4267" s="209" t="s">
        <v>3397</v>
      </c>
      <c r="C4267" s="214">
        <v>485707410.19</v>
      </c>
      <c r="F4267" s="208"/>
      <c r="G4267" s="208"/>
      <c r="H4267" s="208"/>
    </row>
    <row r="4268" spans="2:8" s="207" customFormat="1" ht="15">
      <c r="B4268" s="209" t="s">
        <v>3398</v>
      </c>
      <c r="C4268" s="214">
        <v>3570969</v>
      </c>
      <c r="F4268" s="208"/>
      <c r="G4268" s="208"/>
      <c r="H4268" s="208"/>
    </row>
    <row r="4269" spans="2:8" s="207" customFormat="1" ht="15">
      <c r="B4269" s="209" t="s">
        <v>3399</v>
      </c>
      <c r="C4269" s="214">
        <v>634428470.18000007</v>
      </c>
      <c r="F4269" s="208"/>
      <c r="G4269" s="208"/>
      <c r="H4269" s="208"/>
    </row>
    <row r="4270" spans="2:8" s="207" customFormat="1" ht="15">
      <c r="B4270" s="209" t="s">
        <v>3400</v>
      </c>
      <c r="C4270" s="214">
        <v>705774947.54000008</v>
      </c>
      <c r="F4270" s="208"/>
      <c r="G4270" s="208"/>
      <c r="H4270" s="208"/>
    </row>
    <row r="4271" spans="2:8" s="207" customFormat="1" ht="15">
      <c r="B4271" s="209" t="s">
        <v>3401</v>
      </c>
      <c r="C4271" s="214">
        <v>269905646.62</v>
      </c>
      <c r="F4271" s="208"/>
      <c r="G4271" s="208"/>
      <c r="H4271" s="208"/>
    </row>
    <row r="4272" spans="2:8" s="207" customFormat="1" ht="15">
      <c r="B4272" s="209" t="s">
        <v>3402</v>
      </c>
      <c r="C4272" s="214">
        <v>258671862.56</v>
      </c>
      <c r="F4272" s="208"/>
      <c r="G4272" s="208"/>
      <c r="H4272" s="208"/>
    </row>
    <row r="4273" spans="2:8" s="207" customFormat="1" ht="15">
      <c r="B4273" s="209" t="s">
        <v>3403</v>
      </c>
      <c r="C4273" s="214">
        <v>283815989.25</v>
      </c>
      <c r="F4273" s="208"/>
      <c r="G4273" s="208"/>
      <c r="H4273" s="208"/>
    </row>
    <row r="4274" spans="2:8" s="207" customFormat="1" ht="15">
      <c r="B4274" s="209" t="s">
        <v>3404</v>
      </c>
      <c r="C4274" s="214">
        <v>521524381.07000005</v>
      </c>
      <c r="F4274" s="208"/>
      <c r="G4274" s="208"/>
      <c r="H4274" s="208"/>
    </row>
    <row r="4275" spans="2:8" s="207" customFormat="1" ht="15">
      <c r="B4275" s="209" t="s">
        <v>3405</v>
      </c>
      <c r="C4275" s="214">
        <v>90067459.439999998</v>
      </c>
      <c r="F4275" s="208"/>
      <c r="G4275" s="208"/>
      <c r="H4275" s="208"/>
    </row>
    <row r="4276" spans="2:8" s="207" customFormat="1" ht="15">
      <c r="B4276" s="209" t="s">
        <v>3406</v>
      </c>
      <c r="C4276" s="214">
        <v>187635459.74000001</v>
      </c>
      <c r="F4276" s="208"/>
      <c r="G4276" s="208"/>
      <c r="H4276" s="208"/>
    </row>
    <row r="4277" spans="2:8" s="207" customFormat="1" ht="15">
      <c r="B4277" s="209" t="s">
        <v>3407</v>
      </c>
      <c r="C4277" s="214">
        <v>570754864.72000003</v>
      </c>
      <c r="F4277" s="208"/>
      <c r="G4277" s="208"/>
      <c r="H4277" s="208"/>
    </row>
    <row r="4278" spans="2:8" s="207" customFormat="1" ht="15">
      <c r="B4278" s="209" t="s">
        <v>3408</v>
      </c>
      <c r="C4278" s="214">
        <v>559153450.97000003</v>
      </c>
      <c r="F4278" s="208"/>
      <c r="G4278" s="208"/>
      <c r="H4278" s="208"/>
    </row>
    <row r="4279" spans="2:8" s="207" customFormat="1" ht="15">
      <c r="B4279" s="209" t="s">
        <v>3409</v>
      </c>
      <c r="C4279" s="214">
        <v>1059199058.64</v>
      </c>
      <c r="F4279" s="208"/>
      <c r="G4279" s="208"/>
      <c r="H4279" s="208"/>
    </row>
    <row r="4280" spans="2:8" s="207" customFormat="1" ht="15">
      <c r="B4280" s="209" t="s">
        <v>3410</v>
      </c>
      <c r="C4280" s="214">
        <v>792863637.53999996</v>
      </c>
      <c r="F4280" s="208"/>
      <c r="G4280" s="208"/>
      <c r="H4280" s="208"/>
    </row>
    <row r="4281" spans="2:8" s="207" customFormat="1" ht="15">
      <c r="B4281" s="209" t="s">
        <v>3411</v>
      </c>
      <c r="C4281" s="214">
        <v>538150219.6400001</v>
      </c>
      <c r="F4281" s="208"/>
      <c r="G4281" s="208"/>
      <c r="H4281" s="208"/>
    </row>
    <row r="4282" spans="2:8" s="207" customFormat="1" ht="15">
      <c r="B4282" s="209" t="s">
        <v>3412</v>
      </c>
      <c r="C4282" s="214">
        <v>397997242.91999996</v>
      </c>
      <c r="F4282" s="208"/>
      <c r="G4282" s="208"/>
      <c r="H4282" s="208"/>
    </row>
    <row r="4283" spans="2:8" s="207" customFormat="1" ht="15">
      <c r="B4283" s="209" t="s">
        <v>3413</v>
      </c>
      <c r="C4283" s="214">
        <v>165385018.52000001</v>
      </c>
      <c r="F4283" s="208"/>
      <c r="G4283" s="208"/>
      <c r="H4283" s="208"/>
    </row>
    <row r="4284" spans="2:8" s="207" customFormat="1" ht="15">
      <c r="B4284" s="209" t="s">
        <v>3414</v>
      </c>
      <c r="C4284" s="214">
        <v>157828062.84000003</v>
      </c>
      <c r="F4284" s="208"/>
      <c r="G4284" s="208"/>
      <c r="H4284" s="208"/>
    </row>
    <row r="4285" spans="2:8" s="207" customFormat="1" ht="15">
      <c r="B4285" s="209" t="s">
        <v>3415</v>
      </c>
      <c r="C4285" s="214">
        <v>55793358.900000006</v>
      </c>
      <c r="F4285" s="208"/>
      <c r="G4285" s="208"/>
      <c r="H4285" s="208"/>
    </row>
    <row r="4286" spans="2:8" s="207" customFormat="1" ht="15">
      <c r="B4286" s="209" t="s">
        <v>3416</v>
      </c>
      <c r="C4286" s="214">
        <v>53122311.400000006</v>
      </c>
      <c r="F4286" s="208"/>
      <c r="G4286" s="208"/>
      <c r="H4286" s="208"/>
    </row>
    <row r="4287" spans="2:8" s="207" customFormat="1" ht="15">
      <c r="B4287" s="209" t="s">
        <v>3417</v>
      </c>
      <c r="C4287" s="214">
        <v>379593247.48000002</v>
      </c>
      <c r="F4287" s="208"/>
      <c r="G4287" s="208"/>
      <c r="H4287" s="208"/>
    </row>
    <row r="4288" spans="2:8" s="207" customFormat="1" ht="15">
      <c r="B4288" s="209" t="s">
        <v>3418</v>
      </c>
      <c r="C4288" s="214">
        <v>250930185.86000001</v>
      </c>
      <c r="F4288" s="208"/>
      <c r="G4288" s="208"/>
      <c r="H4288" s="208"/>
    </row>
    <row r="4289" spans="2:8" s="207" customFormat="1" ht="15">
      <c r="B4289" s="209" t="s">
        <v>3419</v>
      </c>
      <c r="C4289" s="214">
        <v>275017183.12</v>
      </c>
      <c r="F4289" s="208"/>
      <c r="G4289" s="208"/>
      <c r="H4289" s="208"/>
    </row>
    <row r="4290" spans="2:8" s="207" customFormat="1" ht="15">
      <c r="B4290" s="209" t="s">
        <v>3420</v>
      </c>
      <c r="C4290" s="214">
        <v>285948540.73999995</v>
      </c>
      <c r="F4290" s="208"/>
      <c r="G4290" s="208"/>
      <c r="H4290" s="208"/>
    </row>
    <row r="4291" spans="2:8" s="207" customFormat="1" ht="15">
      <c r="B4291" s="209" t="s">
        <v>3421</v>
      </c>
      <c r="C4291" s="214">
        <v>361765431.63999999</v>
      </c>
      <c r="F4291" s="208"/>
      <c r="G4291" s="208"/>
      <c r="H4291" s="208"/>
    </row>
    <row r="4292" spans="2:8" s="207" customFormat="1" ht="15">
      <c r="B4292" s="209" t="s">
        <v>3422</v>
      </c>
      <c r="C4292" s="214">
        <v>367796065.38999999</v>
      </c>
      <c r="F4292" s="208"/>
      <c r="G4292" s="208"/>
      <c r="H4292" s="208"/>
    </row>
    <row r="4293" spans="2:8" s="207" customFormat="1" ht="15">
      <c r="B4293" s="209" t="s">
        <v>3423</v>
      </c>
      <c r="C4293" s="214">
        <v>143883601.20000002</v>
      </c>
      <c r="F4293" s="208"/>
      <c r="G4293" s="208"/>
      <c r="H4293" s="208"/>
    </row>
    <row r="4294" spans="2:8" s="207" customFormat="1" ht="15">
      <c r="B4294" s="209" t="s">
        <v>3424</v>
      </c>
      <c r="C4294" s="214">
        <v>117146191.10000001</v>
      </c>
      <c r="F4294" s="208"/>
      <c r="G4294" s="208"/>
      <c r="H4294" s="208"/>
    </row>
    <row r="4295" spans="2:8" s="207" customFormat="1" ht="15">
      <c r="B4295" s="209" t="s">
        <v>3425</v>
      </c>
      <c r="C4295" s="214">
        <v>94924803.840000004</v>
      </c>
      <c r="F4295" s="208"/>
      <c r="G4295" s="208"/>
      <c r="H4295" s="208"/>
    </row>
    <row r="4296" spans="2:8" s="207" customFormat="1" ht="15">
      <c r="B4296" s="209" t="s">
        <v>3426</v>
      </c>
      <c r="C4296" s="214">
        <v>143705206.19999999</v>
      </c>
      <c r="F4296" s="208"/>
      <c r="G4296" s="208"/>
      <c r="H4296" s="208"/>
    </row>
    <row r="4297" spans="2:8" s="207" customFormat="1" ht="15">
      <c r="B4297" s="209" t="s">
        <v>3427</v>
      </c>
      <c r="C4297" s="214">
        <v>120242869.89999999</v>
      </c>
      <c r="F4297" s="208"/>
      <c r="G4297" s="208"/>
      <c r="H4297" s="208"/>
    </row>
    <row r="4298" spans="2:8" s="207" customFormat="1" ht="15">
      <c r="B4298" s="205" t="s">
        <v>3428</v>
      </c>
      <c r="C4298" s="213">
        <v>87274600.060000002</v>
      </c>
      <c r="F4298" s="208"/>
      <c r="G4298" s="208"/>
      <c r="H4298" s="208"/>
    </row>
    <row r="4299" spans="2:8" s="207" customFormat="1" ht="15">
      <c r="B4299" s="205" t="s">
        <v>3186</v>
      </c>
      <c r="C4299" s="213">
        <v>430862823.5</v>
      </c>
      <c r="F4299" s="208"/>
      <c r="G4299" s="208"/>
      <c r="H4299" s="208"/>
    </row>
    <row r="4300" spans="2:8" s="207" customFormat="1" ht="15">
      <c r="B4300" s="205" t="s">
        <v>3429</v>
      </c>
      <c r="C4300" s="213">
        <v>48450686.669999994</v>
      </c>
      <c r="F4300" s="208"/>
      <c r="G4300" s="208"/>
      <c r="H4300" s="208"/>
    </row>
    <row r="4301" spans="2:8" s="207" customFormat="1" ht="15">
      <c r="B4301" s="205" t="s">
        <v>3188</v>
      </c>
      <c r="C4301" s="213">
        <v>633801294.53000009</v>
      </c>
      <c r="F4301" s="208"/>
      <c r="G4301" s="208"/>
      <c r="H4301" s="208"/>
    </row>
    <row r="4302" spans="2:8" s="207" customFormat="1" ht="15">
      <c r="B4302" s="205" t="s">
        <v>3430</v>
      </c>
      <c r="C4302" s="213">
        <v>5496182.46</v>
      </c>
      <c r="F4302" s="208"/>
      <c r="G4302" s="208"/>
      <c r="H4302" s="208"/>
    </row>
    <row r="4303" spans="2:8" s="207" customFormat="1" ht="15">
      <c r="B4303" s="205" t="s">
        <v>3190</v>
      </c>
      <c r="C4303" s="213">
        <v>642934002.45000005</v>
      </c>
      <c r="F4303" s="208"/>
      <c r="G4303" s="208"/>
      <c r="H4303" s="208"/>
    </row>
    <row r="4304" spans="2:8" s="207" customFormat="1" ht="15">
      <c r="B4304" s="205" t="s">
        <v>3431</v>
      </c>
      <c r="C4304" s="213">
        <v>2209646.58</v>
      </c>
      <c r="F4304" s="208"/>
      <c r="G4304" s="208"/>
      <c r="H4304" s="208"/>
    </row>
    <row r="4305" spans="2:8" s="207" customFormat="1" ht="15">
      <c r="B4305" s="205" t="s">
        <v>3192</v>
      </c>
      <c r="C4305" s="213">
        <v>482122291.33999997</v>
      </c>
      <c r="F4305" s="208"/>
      <c r="G4305" s="208"/>
      <c r="H4305" s="208"/>
    </row>
    <row r="4306" spans="2:8" s="207" customFormat="1" ht="15">
      <c r="B4306" s="205" t="s">
        <v>3194</v>
      </c>
      <c r="C4306" s="213">
        <v>303253255.69</v>
      </c>
      <c r="F4306" s="208"/>
      <c r="G4306" s="208"/>
      <c r="H4306" s="208"/>
    </row>
    <row r="4307" spans="2:8" s="207" customFormat="1" ht="15">
      <c r="B4307" s="205" t="s">
        <v>3196</v>
      </c>
      <c r="C4307" s="213">
        <v>709194792.86000013</v>
      </c>
      <c r="F4307" s="208"/>
      <c r="G4307" s="208"/>
      <c r="H4307" s="208"/>
    </row>
    <row r="4308" spans="2:8" s="207" customFormat="1" ht="15">
      <c r="B4308" s="205" t="s">
        <v>3198</v>
      </c>
      <c r="C4308" s="213">
        <v>14749075.629999999</v>
      </c>
      <c r="F4308" s="208"/>
      <c r="G4308" s="208"/>
      <c r="H4308" s="208"/>
    </row>
    <row r="4309" spans="2:8" s="207" customFormat="1" ht="15">
      <c r="B4309" s="205" t="s">
        <v>3432</v>
      </c>
      <c r="C4309" s="213">
        <v>42751114.340000004</v>
      </c>
      <c r="F4309" s="208"/>
      <c r="G4309" s="208"/>
      <c r="H4309" s="208"/>
    </row>
    <row r="4310" spans="2:8" s="207" customFormat="1" ht="15">
      <c r="B4310" s="205" t="s">
        <v>3199</v>
      </c>
      <c r="C4310" s="213">
        <v>88853246.059999987</v>
      </c>
      <c r="F4310" s="208"/>
      <c r="G4310" s="208"/>
      <c r="H4310" s="208"/>
    </row>
    <row r="4311" spans="2:8" s="207" customFormat="1" ht="15">
      <c r="B4311" s="205" t="s">
        <v>3433</v>
      </c>
      <c r="C4311" s="213">
        <v>18935709.5</v>
      </c>
      <c r="F4311" s="208"/>
      <c r="G4311" s="208"/>
      <c r="H4311" s="208"/>
    </row>
    <row r="4312" spans="2:8" s="207" customFormat="1" ht="15">
      <c r="B4312" s="205" t="s">
        <v>3201</v>
      </c>
      <c r="C4312" s="213">
        <v>208662961.91000003</v>
      </c>
      <c r="F4312" s="208"/>
      <c r="G4312" s="208"/>
      <c r="H4312" s="208"/>
    </row>
    <row r="4313" spans="2:8" s="207" customFormat="1" ht="15">
      <c r="B4313" s="205" t="s">
        <v>3434</v>
      </c>
      <c r="C4313" s="213">
        <v>33082673.600000001</v>
      </c>
      <c r="F4313" s="208"/>
      <c r="G4313" s="208"/>
      <c r="H4313" s="208"/>
    </row>
    <row r="4314" spans="2:8" s="207" customFormat="1" ht="15">
      <c r="B4314" s="205" t="s">
        <v>3435</v>
      </c>
      <c r="C4314" s="213">
        <v>63506251.799999997</v>
      </c>
      <c r="F4314" s="208"/>
      <c r="G4314" s="208"/>
      <c r="H4314" s="208"/>
    </row>
    <row r="4315" spans="2:8" s="207" customFormat="1" ht="15">
      <c r="B4315" s="205" t="s">
        <v>3202</v>
      </c>
      <c r="C4315" s="213">
        <v>83202758.400000006</v>
      </c>
      <c r="F4315" s="208"/>
      <c r="G4315" s="208"/>
      <c r="H4315" s="208"/>
    </row>
    <row r="4316" spans="2:8" s="207" customFormat="1" ht="15">
      <c r="B4316" s="205" t="s">
        <v>3436</v>
      </c>
      <c r="C4316" s="213">
        <v>124923219.42999999</v>
      </c>
      <c r="F4316" s="208"/>
      <c r="G4316" s="208"/>
      <c r="H4316" s="208"/>
    </row>
    <row r="4317" spans="2:8" s="207" customFormat="1" ht="15">
      <c r="B4317" s="205" t="s">
        <v>3204</v>
      </c>
      <c r="C4317" s="213">
        <v>220147620.81</v>
      </c>
      <c r="F4317" s="208"/>
      <c r="G4317" s="208"/>
      <c r="H4317" s="208"/>
    </row>
    <row r="4318" spans="2:8" s="207" customFormat="1" ht="15">
      <c r="B4318" s="205" t="s">
        <v>3437</v>
      </c>
      <c r="C4318" s="213">
        <v>133336729.26000001</v>
      </c>
      <c r="F4318" s="208"/>
      <c r="G4318" s="208"/>
      <c r="H4318" s="208"/>
    </row>
    <row r="4319" spans="2:8" s="207" customFormat="1" ht="15">
      <c r="B4319" s="205" t="s">
        <v>3206</v>
      </c>
      <c r="C4319" s="213">
        <v>348001872.03999996</v>
      </c>
      <c r="F4319" s="208"/>
      <c r="G4319" s="208"/>
      <c r="H4319" s="208"/>
    </row>
    <row r="4320" spans="2:8" s="207" customFormat="1" ht="15">
      <c r="B4320" s="205" t="s">
        <v>3438</v>
      </c>
      <c r="C4320" s="213">
        <v>27613324.359999999</v>
      </c>
      <c r="F4320" s="208"/>
      <c r="G4320" s="208"/>
      <c r="H4320" s="208"/>
    </row>
    <row r="4321" spans="2:8" s="207" customFormat="1" ht="15">
      <c r="B4321" s="205" t="s">
        <v>3208</v>
      </c>
      <c r="C4321" s="213">
        <v>275140420.51999998</v>
      </c>
      <c r="F4321" s="208"/>
      <c r="G4321" s="208"/>
      <c r="H4321" s="208"/>
    </row>
    <row r="4322" spans="2:8" s="207" customFormat="1" ht="15">
      <c r="B4322" s="205" t="s">
        <v>3210</v>
      </c>
      <c r="C4322" s="213">
        <v>116793456.40000001</v>
      </c>
      <c r="F4322" s="208"/>
      <c r="G4322" s="208"/>
      <c r="H4322" s="208"/>
    </row>
    <row r="4323" spans="2:8" s="207" customFormat="1" ht="15">
      <c r="B4323" s="205" t="s">
        <v>3439</v>
      </c>
      <c r="C4323" s="213">
        <v>88056332.400000006</v>
      </c>
      <c r="F4323" s="208"/>
      <c r="G4323" s="208"/>
      <c r="H4323" s="208"/>
    </row>
    <row r="4324" spans="2:8" s="207" customFormat="1" ht="15">
      <c r="B4324" s="205" t="s">
        <v>3212</v>
      </c>
      <c r="C4324" s="213">
        <v>161077733.48000002</v>
      </c>
      <c r="F4324" s="208"/>
      <c r="G4324" s="208"/>
      <c r="H4324" s="208"/>
    </row>
    <row r="4325" spans="2:8" s="207" customFormat="1" ht="15">
      <c r="B4325" s="205" t="s">
        <v>3214</v>
      </c>
      <c r="C4325" s="213">
        <v>188705973.22000003</v>
      </c>
      <c r="F4325" s="208"/>
      <c r="G4325" s="208"/>
      <c r="H4325" s="208"/>
    </row>
    <row r="4326" spans="2:8" s="207" customFormat="1" ht="15">
      <c r="B4326" s="205" t="s">
        <v>3440</v>
      </c>
      <c r="C4326" s="213">
        <v>900719.91</v>
      </c>
      <c r="F4326" s="208"/>
      <c r="G4326" s="208"/>
      <c r="H4326" s="208"/>
    </row>
    <row r="4327" spans="2:8" s="207" customFormat="1" ht="15">
      <c r="B4327" s="205" t="s">
        <v>3216</v>
      </c>
      <c r="C4327" s="213">
        <v>852835552.96000004</v>
      </c>
      <c r="F4327" s="208"/>
      <c r="G4327" s="208"/>
      <c r="H4327" s="208"/>
    </row>
    <row r="4328" spans="2:8" s="207" customFormat="1" ht="15">
      <c r="B4328" s="205" t="s">
        <v>3441</v>
      </c>
      <c r="C4328" s="213">
        <v>47863322.68</v>
      </c>
      <c r="F4328" s="208"/>
      <c r="G4328" s="208"/>
      <c r="H4328" s="208"/>
    </row>
    <row r="4329" spans="2:8" s="207" customFormat="1" ht="15">
      <c r="B4329" s="205" t="s">
        <v>3218</v>
      </c>
      <c r="C4329" s="213">
        <v>194717585.78999999</v>
      </c>
      <c r="F4329" s="208"/>
      <c r="G4329" s="208"/>
      <c r="H4329" s="208"/>
    </row>
    <row r="4330" spans="2:8" s="207" customFormat="1" ht="15">
      <c r="B4330" s="205" t="s">
        <v>3442</v>
      </c>
      <c r="C4330" s="213">
        <v>258193486.55000001</v>
      </c>
      <c r="F4330" s="208"/>
      <c r="G4330" s="208"/>
      <c r="H4330" s="208"/>
    </row>
    <row r="4331" spans="2:8" s="207" customFormat="1" ht="15">
      <c r="B4331" s="205" t="s">
        <v>3220</v>
      </c>
      <c r="C4331" s="213">
        <v>351545873.75999999</v>
      </c>
      <c r="F4331" s="208"/>
      <c r="G4331" s="208"/>
      <c r="H4331" s="208"/>
    </row>
    <row r="4332" spans="2:8" s="207" customFormat="1" ht="15">
      <c r="B4332" s="205" t="s">
        <v>3443</v>
      </c>
      <c r="C4332" s="213">
        <v>31118990.609999999</v>
      </c>
      <c r="F4332" s="208"/>
      <c r="G4332" s="208"/>
      <c r="H4332" s="208"/>
    </row>
    <row r="4333" spans="2:8" s="207" customFormat="1" ht="15">
      <c r="B4333" s="205" t="s">
        <v>3222</v>
      </c>
      <c r="C4333" s="213">
        <v>764854297.42000008</v>
      </c>
      <c r="F4333" s="208"/>
      <c r="G4333" s="208"/>
      <c r="H4333" s="208"/>
    </row>
    <row r="4334" spans="2:8" s="207" customFormat="1" ht="15">
      <c r="B4334" s="205" t="s">
        <v>3444</v>
      </c>
      <c r="C4334" s="213">
        <v>4899626.2200000007</v>
      </c>
      <c r="F4334" s="208"/>
      <c r="G4334" s="208"/>
      <c r="H4334" s="208"/>
    </row>
    <row r="4335" spans="2:8" s="207" customFormat="1" ht="15">
      <c r="B4335" s="205" t="s">
        <v>3224</v>
      </c>
      <c r="C4335" s="213">
        <v>176762319.22</v>
      </c>
      <c r="F4335" s="208"/>
      <c r="G4335" s="208"/>
      <c r="H4335" s="208"/>
    </row>
    <row r="4336" spans="2:8" s="207" customFormat="1" ht="15">
      <c r="B4336" s="205" t="s">
        <v>3226</v>
      </c>
      <c r="C4336" s="213">
        <v>10960382.800000001</v>
      </c>
      <c r="F4336" s="208"/>
      <c r="G4336" s="208"/>
      <c r="H4336" s="208"/>
    </row>
    <row r="4337" spans="2:8" s="207" customFormat="1" ht="15">
      <c r="B4337" s="205" t="s">
        <v>3228</v>
      </c>
      <c r="C4337" s="213">
        <v>73641829.049999997</v>
      </c>
      <c r="F4337" s="208"/>
      <c r="G4337" s="208"/>
      <c r="H4337" s="208"/>
    </row>
    <row r="4338" spans="2:8" s="207" customFormat="1" ht="15">
      <c r="B4338" s="205" t="s">
        <v>3445</v>
      </c>
      <c r="C4338" s="213">
        <v>3554728.6799999997</v>
      </c>
      <c r="F4338" s="208"/>
      <c r="G4338" s="208"/>
      <c r="H4338" s="208"/>
    </row>
    <row r="4339" spans="2:8" s="207" customFormat="1" ht="15">
      <c r="B4339" s="205" t="s">
        <v>3446</v>
      </c>
      <c r="C4339" s="213">
        <v>21083196.940000001</v>
      </c>
      <c r="F4339" s="208"/>
      <c r="G4339" s="208"/>
      <c r="H4339" s="208"/>
    </row>
    <row r="4340" spans="2:8" s="207" customFormat="1" ht="15">
      <c r="B4340" s="205" t="s">
        <v>3231</v>
      </c>
      <c r="C4340" s="213">
        <v>180616469.82999998</v>
      </c>
      <c r="F4340" s="208"/>
      <c r="G4340" s="208"/>
      <c r="H4340" s="208"/>
    </row>
    <row r="4341" spans="2:8" s="207" customFormat="1" ht="15">
      <c r="B4341" s="205" t="s">
        <v>3233</v>
      </c>
      <c r="C4341" s="213">
        <v>91618427.75</v>
      </c>
      <c r="F4341" s="208"/>
      <c r="G4341" s="208"/>
      <c r="H4341" s="208"/>
    </row>
    <row r="4342" spans="2:8" s="207" customFormat="1" ht="15">
      <c r="B4342" s="205" t="s">
        <v>3447</v>
      </c>
      <c r="C4342" s="213">
        <v>40739268.899999999</v>
      </c>
      <c r="F4342" s="208"/>
      <c r="G4342" s="208"/>
      <c r="H4342" s="208"/>
    </row>
    <row r="4343" spans="2:8" s="207" customFormat="1" ht="15">
      <c r="B4343" s="205" t="s">
        <v>3235</v>
      </c>
      <c r="C4343" s="213">
        <v>332841950.38</v>
      </c>
      <c r="F4343" s="208"/>
      <c r="G4343" s="208"/>
      <c r="H4343" s="208"/>
    </row>
    <row r="4344" spans="2:8" s="207" customFormat="1" ht="15">
      <c r="B4344" s="205" t="s">
        <v>3237</v>
      </c>
      <c r="C4344" s="213">
        <v>330373874.63999999</v>
      </c>
      <c r="F4344" s="208"/>
      <c r="G4344" s="208"/>
      <c r="H4344" s="208"/>
    </row>
    <row r="4345" spans="2:8" s="207" customFormat="1" ht="15">
      <c r="B4345" s="205" t="s">
        <v>3448</v>
      </c>
      <c r="C4345" s="213">
        <v>13267597.4</v>
      </c>
      <c r="F4345" s="208"/>
      <c r="G4345" s="208"/>
      <c r="H4345" s="208"/>
    </row>
    <row r="4346" spans="2:8" s="207" customFormat="1" ht="15">
      <c r="B4346" s="205" t="s">
        <v>3239</v>
      </c>
      <c r="C4346" s="213">
        <v>233943285.81</v>
      </c>
      <c r="F4346" s="208"/>
      <c r="G4346" s="208"/>
      <c r="H4346" s="208"/>
    </row>
    <row r="4347" spans="2:8" s="207" customFormat="1" ht="15">
      <c r="B4347" s="205" t="s">
        <v>3449</v>
      </c>
      <c r="C4347" s="213">
        <v>12546115.52</v>
      </c>
      <c r="F4347" s="208"/>
      <c r="G4347" s="208"/>
      <c r="H4347" s="208"/>
    </row>
    <row r="4348" spans="2:8" s="207" customFormat="1" ht="15">
      <c r="B4348" s="205" t="s">
        <v>3450</v>
      </c>
      <c r="C4348" s="213">
        <v>2369166.12</v>
      </c>
      <c r="F4348" s="208"/>
      <c r="G4348" s="208"/>
      <c r="H4348" s="208"/>
    </row>
    <row r="4349" spans="2:8" s="207" customFormat="1" ht="15">
      <c r="B4349" s="205" t="s">
        <v>3451</v>
      </c>
      <c r="C4349" s="213">
        <v>192691443.94000003</v>
      </c>
      <c r="F4349" s="208"/>
      <c r="G4349" s="208"/>
      <c r="H4349" s="208"/>
    </row>
    <row r="4350" spans="2:8" s="207" customFormat="1" ht="15">
      <c r="B4350" s="205" t="s">
        <v>3452</v>
      </c>
      <c r="C4350" s="213">
        <v>24638658.649999999</v>
      </c>
      <c r="F4350" s="208"/>
      <c r="G4350" s="208"/>
      <c r="H4350" s="208"/>
    </row>
    <row r="4351" spans="2:8" s="207" customFormat="1" ht="15">
      <c r="B4351" s="205" t="s">
        <v>3242</v>
      </c>
      <c r="C4351" s="213">
        <v>678664866.68999994</v>
      </c>
      <c r="F4351" s="208"/>
      <c r="G4351" s="208"/>
      <c r="H4351" s="208"/>
    </row>
    <row r="4352" spans="2:8" s="207" customFormat="1" ht="15">
      <c r="B4352" s="205" t="s">
        <v>3453</v>
      </c>
      <c r="C4352" s="213">
        <v>664908.18999999994</v>
      </c>
      <c r="F4352" s="208"/>
      <c r="G4352" s="208"/>
      <c r="H4352" s="208"/>
    </row>
    <row r="4353" spans="2:8" s="207" customFormat="1" ht="15">
      <c r="B4353" s="205" t="s">
        <v>3244</v>
      </c>
      <c r="C4353" s="213">
        <v>333385931.14999998</v>
      </c>
      <c r="F4353" s="208"/>
      <c r="G4353" s="208"/>
      <c r="H4353" s="208"/>
    </row>
    <row r="4354" spans="2:8" s="207" customFormat="1" ht="15">
      <c r="B4354" s="205" t="s">
        <v>3454</v>
      </c>
      <c r="C4354" s="213">
        <v>58467545.25</v>
      </c>
      <c r="F4354" s="208"/>
      <c r="G4354" s="208"/>
      <c r="H4354" s="208"/>
    </row>
    <row r="4355" spans="2:8" s="207" customFormat="1" ht="15">
      <c r="B4355" s="205" t="s">
        <v>3246</v>
      </c>
      <c r="C4355" s="213">
        <v>475721409.69999999</v>
      </c>
      <c r="F4355" s="208"/>
      <c r="G4355" s="208"/>
      <c r="H4355" s="208"/>
    </row>
    <row r="4356" spans="2:8" s="207" customFormat="1" ht="15">
      <c r="B4356" s="205" t="s">
        <v>3248</v>
      </c>
      <c r="C4356" s="213">
        <v>414866916.62</v>
      </c>
      <c r="F4356" s="208"/>
      <c r="G4356" s="208"/>
      <c r="H4356" s="208"/>
    </row>
    <row r="4357" spans="2:8" s="207" customFormat="1" ht="15">
      <c r="B4357" s="205" t="s">
        <v>3250</v>
      </c>
      <c r="C4357" s="213">
        <v>1146270.3499999999</v>
      </c>
      <c r="F4357" s="208"/>
      <c r="G4357" s="208"/>
      <c r="H4357" s="208"/>
    </row>
    <row r="4358" spans="2:8" s="207" customFormat="1" ht="15">
      <c r="B4358" s="205" t="s">
        <v>3455</v>
      </c>
      <c r="C4358" s="213">
        <v>34207640</v>
      </c>
      <c r="F4358" s="208"/>
      <c r="G4358" s="208"/>
      <c r="H4358" s="208"/>
    </row>
    <row r="4359" spans="2:8" s="207" customFormat="1" ht="15">
      <c r="B4359" s="205" t="s">
        <v>3251</v>
      </c>
      <c r="C4359" s="213">
        <v>35222842.509999998</v>
      </c>
      <c r="F4359" s="208"/>
      <c r="G4359" s="208"/>
      <c r="H4359" s="208"/>
    </row>
    <row r="4360" spans="2:8" s="207" customFormat="1" ht="15">
      <c r="B4360" s="205" t="s">
        <v>3253</v>
      </c>
      <c r="C4360" s="213">
        <v>464804170.38999999</v>
      </c>
      <c r="F4360" s="208"/>
      <c r="G4360" s="208"/>
      <c r="H4360" s="208"/>
    </row>
    <row r="4361" spans="2:8" s="207" customFormat="1" ht="15">
      <c r="B4361" s="205" t="s">
        <v>3255</v>
      </c>
      <c r="C4361" s="213">
        <v>135484289.88</v>
      </c>
      <c r="F4361" s="208"/>
      <c r="G4361" s="208"/>
      <c r="H4361" s="208"/>
    </row>
    <row r="4362" spans="2:8" s="207" customFormat="1" ht="15">
      <c r="B4362" s="205" t="s">
        <v>3257</v>
      </c>
      <c r="C4362" s="213">
        <v>326200993</v>
      </c>
      <c r="F4362" s="208"/>
      <c r="G4362" s="208"/>
      <c r="H4362" s="208"/>
    </row>
    <row r="4363" spans="2:8" s="207" customFormat="1" ht="15">
      <c r="B4363" s="205" t="s">
        <v>3456</v>
      </c>
      <c r="C4363" s="213">
        <v>248537196.75999999</v>
      </c>
      <c r="F4363" s="208"/>
      <c r="G4363" s="208"/>
      <c r="H4363" s="208"/>
    </row>
    <row r="4364" spans="2:8" s="207" customFormat="1" ht="15">
      <c r="B4364" s="205" t="s">
        <v>3259</v>
      </c>
      <c r="C4364" s="213">
        <v>275784754</v>
      </c>
      <c r="F4364" s="208"/>
      <c r="G4364" s="208"/>
      <c r="H4364" s="208"/>
    </row>
    <row r="4365" spans="2:8" s="207" customFormat="1" ht="15">
      <c r="B4365" s="205" t="s">
        <v>3261</v>
      </c>
      <c r="C4365" s="213">
        <v>84285516.74000001</v>
      </c>
      <c r="F4365" s="208"/>
      <c r="G4365" s="208"/>
      <c r="H4365" s="208"/>
    </row>
    <row r="4366" spans="2:8" s="207" customFormat="1" ht="15">
      <c r="B4366" s="205" t="s">
        <v>3457</v>
      </c>
      <c r="C4366" s="213">
        <v>46366863.260000005</v>
      </c>
      <c r="F4366" s="208"/>
      <c r="G4366" s="208"/>
      <c r="H4366" s="208"/>
    </row>
    <row r="4367" spans="2:8" s="207" customFormat="1" ht="15">
      <c r="B4367" s="205" t="s">
        <v>3263</v>
      </c>
      <c r="C4367" s="213">
        <v>678048930.17999995</v>
      </c>
      <c r="F4367" s="208"/>
      <c r="G4367" s="208"/>
      <c r="H4367" s="208"/>
    </row>
    <row r="4368" spans="2:8" s="207" customFormat="1" ht="15">
      <c r="B4368" s="205" t="s">
        <v>3266</v>
      </c>
      <c r="C4368" s="213">
        <v>224509177.58000001</v>
      </c>
      <c r="F4368" s="208"/>
      <c r="G4368" s="208"/>
      <c r="H4368" s="208"/>
    </row>
    <row r="4369" spans="2:8" s="207" customFormat="1" ht="15">
      <c r="B4369" s="205" t="s">
        <v>3268</v>
      </c>
      <c r="C4369" s="213">
        <v>6257121.25</v>
      </c>
      <c r="F4369" s="208"/>
      <c r="G4369" s="208"/>
      <c r="H4369" s="208"/>
    </row>
    <row r="4370" spans="2:8" s="207" customFormat="1" ht="15">
      <c r="B4370" s="205" t="s">
        <v>3458</v>
      </c>
      <c r="C4370" s="213">
        <v>25935180.859999999</v>
      </c>
      <c r="F4370" s="208"/>
      <c r="G4370" s="208"/>
      <c r="H4370" s="208"/>
    </row>
    <row r="4371" spans="2:8" s="207" customFormat="1" ht="15">
      <c r="B4371" s="205" t="s">
        <v>3459</v>
      </c>
      <c r="C4371" s="213">
        <v>9252709</v>
      </c>
      <c r="F4371" s="208"/>
      <c r="G4371" s="208"/>
      <c r="H4371" s="208"/>
    </row>
    <row r="4372" spans="2:8" s="207" customFormat="1" ht="15">
      <c r="B4372" s="205" t="s">
        <v>3460</v>
      </c>
      <c r="C4372" s="213">
        <v>201102722.03000003</v>
      </c>
      <c r="F4372" s="208"/>
      <c r="G4372" s="208"/>
      <c r="H4372" s="208"/>
    </row>
    <row r="4373" spans="2:8" s="207" customFormat="1" ht="15">
      <c r="B4373" s="205" t="s">
        <v>3273</v>
      </c>
      <c r="C4373" s="213">
        <v>551815350.38999987</v>
      </c>
      <c r="F4373" s="208"/>
      <c r="G4373" s="208"/>
      <c r="H4373" s="208"/>
    </row>
    <row r="4374" spans="2:8" s="207" customFormat="1" ht="15">
      <c r="B4374" s="205" t="s">
        <v>3461</v>
      </c>
      <c r="C4374" s="213">
        <v>280685639.96999997</v>
      </c>
      <c r="F4374" s="208"/>
      <c r="G4374" s="208"/>
      <c r="H4374" s="208"/>
    </row>
    <row r="4375" spans="2:8" s="207" customFormat="1" ht="15">
      <c r="B4375" s="205" t="s">
        <v>3275</v>
      </c>
      <c r="C4375" s="213">
        <v>658843186.57999992</v>
      </c>
      <c r="F4375" s="208"/>
      <c r="G4375" s="208"/>
      <c r="H4375" s="208"/>
    </row>
    <row r="4376" spans="2:8" s="207" customFormat="1" ht="15">
      <c r="B4376" s="205" t="s">
        <v>3277</v>
      </c>
      <c r="C4376" s="213">
        <v>80817272.629999995</v>
      </c>
      <c r="F4376" s="208"/>
      <c r="G4376" s="208"/>
      <c r="H4376" s="208"/>
    </row>
    <row r="4377" spans="2:8" s="207" customFormat="1" ht="15">
      <c r="B4377" s="205" t="s">
        <v>3279</v>
      </c>
      <c r="C4377" s="213">
        <v>770018236.32000005</v>
      </c>
      <c r="F4377" s="208"/>
      <c r="G4377" s="208"/>
      <c r="H4377" s="208"/>
    </row>
    <row r="4378" spans="2:8" s="207" customFormat="1" ht="15">
      <c r="B4378" s="205" t="s">
        <v>3281</v>
      </c>
      <c r="C4378" s="213">
        <v>884653794.13</v>
      </c>
      <c r="F4378" s="208"/>
      <c r="G4378" s="208"/>
      <c r="H4378" s="208"/>
    </row>
    <row r="4379" spans="2:8" s="207" customFormat="1" ht="15">
      <c r="B4379" s="205" t="s">
        <v>3462</v>
      </c>
      <c r="C4379" s="213">
        <v>18746657.129999999</v>
      </c>
      <c r="F4379" s="208"/>
      <c r="G4379" s="208"/>
      <c r="H4379" s="208"/>
    </row>
    <row r="4380" spans="2:8" s="207" customFormat="1" ht="15">
      <c r="B4380" s="205" t="s">
        <v>3283</v>
      </c>
      <c r="C4380" s="213">
        <v>446725179.35000002</v>
      </c>
      <c r="F4380" s="208"/>
      <c r="G4380" s="208"/>
      <c r="H4380" s="208"/>
    </row>
    <row r="4381" spans="2:8" s="207" customFormat="1" ht="15">
      <c r="B4381" s="205" t="s">
        <v>3463</v>
      </c>
      <c r="C4381" s="213">
        <v>8079147.3600000003</v>
      </c>
      <c r="F4381" s="208"/>
      <c r="G4381" s="208"/>
      <c r="H4381" s="208"/>
    </row>
    <row r="4382" spans="2:8" s="207" customFormat="1" ht="15">
      <c r="B4382" s="205" t="s">
        <v>3464</v>
      </c>
      <c r="C4382" s="213">
        <v>49242139.079999998</v>
      </c>
      <c r="F4382" s="208"/>
      <c r="G4382" s="208"/>
      <c r="H4382" s="208"/>
    </row>
    <row r="4383" spans="2:8" s="207" customFormat="1" ht="15">
      <c r="B4383" s="205" t="s">
        <v>3286</v>
      </c>
      <c r="C4383" s="213">
        <v>174720329.67000002</v>
      </c>
      <c r="F4383" s="208"/>
      <c r="G4383" s="208"/>
      <c r="H4383" s="208"/>
    </row>
    <row r="4384" spans="2:8" s="207" customFormat="1" ht="15">
      <c r="B4384" s="205" t="s">
        <v>3465</v>
      </c>
      <c r="C4384" s="213">
        <v>17615471.18</v>
      </c>
      <c r="F4384" s="208"/>
      <c r="G4384" s="208"/>
      <c r="H4384" s="208"/>
    </row>
    <row r="4385" spans="2:8" s="207" customFormat="1" ht="15">
      <c r="B4385" s="205" t="s">
        <v>3288</v>
      </c>
      <c r="C4385" s="213">
        <v>461578368.67999995</v>
      </c>
      <c r="F4385" s="208"/>
      <c r="G4385" s="208"/>
      <c r="H4385" s="208"/>
    </row>
    <row r="4386" spans="2:8" s="207" customFormat="1" ht="15">
      <c r="B4386" s="205" t="s">
        <v>3290</v>
      </c>
      <c r="C4386" s="213">
        <v>1002567674.2699999</v>
      </c>
      <c r="F4386" s="208"/>
      <c r="G4386" s="208"/>
      <c r="H4386" s="208"/>
    </row>
    <row r="4387" spans="2:8" s="207" customFormat="1" ht="15">
      <c r="B4387" s="205" t="s">
        <v>3466</v>
      </c>
      <c r="C4387" s="213">
        <v>350549366.83999997</v>
      </c>
      <c r="F4387" s="208"/>
      <c r="G4387" s="208"/>
      <c r="H4387" s="208"/>
    </row>
    <row r="4388" spans="2:8" s="207" customFormat="1" ht="15">
      <c r="B4388" s="205" t="s">
        <v>3292</v>
      </c>
      <c r="C4388" s="213">
        <v>771101773.80000007</v>
      </c>
      <c r="F4388" s="208"/>
      <c r="G4388" s="208"/>
      <c r="H4388" s="208"/>
    </row>
    <row r="4389" spans="2:8" s="207" customFormat="1" ht="15">
      <c r="B4389" s="205" t="s">
        <v>3294</v>
      </c>
      <c r="C4389" s="213">
        <v>1024707390.47</v>
      </c>
      <c r="F4389" s="208"/>
      <c r="G4389" s="208"/>
      <c r="H4389" s="208"/>
    </row>
    <row r="4390" spans="2:8" s="207" customFormat="1" ht="15">
      <c r="B4390" s="205" t="s">
        <v>3296</v>
      </c>
      <c r="C4390" s="213">
        <v>30217419.369999997</v>
      </c>
      <c r="F4390" s="208"/>
      <c r="G4390" s="208"/>
      <c r="H4390" s="208"/>
    </row>
    <row r="4391" spans="2:8" s="207" customFormat="1" ht="15">
      <c r="B4391" s="205" t="s">
        <v>3298</v>
      </c>
      <c r="C4391" s="213">
        <v>210390379.28</v>
      </c>
      <c r="F4391" s="208"/>
      <c r="G4391" s="208"/>
      <c r="H4391" s="208"/>
    </row>
    <row r="4392" spans="2:8" s="207" customFormat="1" ht="15">
      <c r="B4392" s="205" t="s">
        <v>3467</v>
      </c>
      <c r="C4392" s="213">
        <v>6952600.9199999999</v>
      </c>
      <c r="F4392" s="208"/>
      <c r="G4392" s="208"/>
      <c r="H4392" s="208"/>
    </row>
    <row r="4393" spans="2:8" s="207" customFormat="1" ht="15">
      <c r="B4393" s="205" t="s">
        <v>3300</v>
      </c>
      <c r="C4393" s="213">
        <v>325386756.81999999</v>
      </c>
      <c r="F4393" s="208"/>
      <c r="G4393" s="208"/>
      <c r="H4393" s="208"/>
    </row>
    <row r="4394" spans="2:8" s="207" customFormat="1" ht="15">
      <c r="B4394" s="205" t="s">
        <v>3302</v>
      </c>
      <c r="C4394" s="213">
        <v>105614629</v>
      </c>
      <c r="F4394" s="208"/>
      <c r="G4394" s="208"/>
      <c r="H4394" s="208"/>
    </row>
    <row r="4395" spans="2:8" s="207" customFormat="1" ht="15">
      <c r="B4395" s="205" t="s">
        <v>3304</v>
      </c>
      <c r="C4395" s="213">
        <v>308268457.10000002</v>
      </c>
      <c r="F4395" s="208"/>
      <c r="G4395" s="208"/>
      <c r="H4395" s="208"/>
    </row>
    <row r="4396" spans="2:8" s="207" customFormat="1" ht="15">
      <c r="B4396" s="205" t="s">
        <v>3305</v>
      </c>
      <c r="C4396" s="213">
        <v>5693562.0800000001</v>
      </c>
      <c r="F4396" s="208"/>
      <c r="G4396" s="208"/>
      <c r="H4396" s="208"/>
    </row>
    <row r="4397" spans="2:8" s="207" customFormat="1" ht="15">
      <c r="B4397" s="205" t="s">
        <v>3306</v>
      </c>
      <c r="C4397" s="213">
        <v>6923964.4500000002</v>
      </c>
      <c r="F4397" s="208"/>
      <c r="G4397" s="208"/>
      <c r="H4397" s="208"/>
    </row>
    <row r="4398" spans="2:8" s="207" customFormat="1" ht="15">
      <c r="B4398" s="205" t="s">
        <v>3468</v>
      </c>
      <c r="C4398" s="213">
        <v>26908637.690000001</v>
      </c>
      <c r="F4398" s="208"/>
      <c r="G4398" s="208"/>
      <c r="H4398" s="208"/>
    </row>
    <row r="4399" spans="2:8" s="207" customFormat="1" ht="15">
      <c r="B4399" s="205" t="s">
        <v>3308</v>
      </c>
      <c r="C4399" s="213">
        <v>25940095.609999999</v>
      </c>
      <c r="F4399" s="208"/>
      <c r="G4399" s="208"/>
      <c r="H4399" s="208"/>
    </row>
    <row r="4400" spans="2:8" s="207" customFormat="1" ht="15">
      <c r="B4400" s="205" t="s">
        <v>3469</v>
      </c>
      <c r="C4400" s="213">
        <v>8715057.7599999998</v>
      </c>
      <c r="F4400" s="208"/>
      <c r="G4400" s="208"/>
      <c r="H4400" s="208"/>
    </row>
    <row r="4401" spans="2:8" s="207" customFormat="1" ht="15">
      <c r="B4401" s="205" t="s">
        <v>3309</v>
      </c>
      <c r="C4401" s="213">
        <v>386555628.13999999</v>
      </c>
      <c r="F4401" s="208"/>
      <c r="G4401" s="208"/>
      <c r="H4401" s="208"/>
    </row>
    <row r="4402" spans="2:8" s="207" customFormat="1" ht="15">
      <c r="B4402" s="205" t="s">
        <v>3470</v>
      </c>
      <c r="C4402" s="213">
        <v>9451083.2800000012</v>
      </c>
      <c r="F4402" s="208"/>
      <c r="G4402" s="208"/>
      <c r="H4402" s="208"/>
    </row>
    <row r="4403" spans="2:8" s="207" customFormat="1" ht="15">
      <c r="B4403" s="205" t="s">
        <v>3310</v>
      </c>
      <c r="C4403" s="213">
        <v>132580522.08</v>
      </c>
      <c r="F4403" s="208"/>
      <c r="G4403" s="208"/>
      <c r="H4403" s="208"/>
    </row>
    <row r="4404" spans="2:8" s="207" customFormat="1" ht="15">
      <c r="B4404" s="205" t="s">
        <v>3471</v>
      </c>
      <c r="C4404" s="213">
        <v>5950953.79</v>
      </c>
      <c r="F4404" s="208"/>
      <c r="G4404" s="208"/>
      <c r="H4404" s="208"/>
    </row>
    <row r="4405" spans="2:8" s="207" customFormat="1" ht="15">
      <c r="B4405" s="205" t="s">
        <v>3312</v>
      </c>
      <c r="C4405" s="213">
        <v>439077063.62000006</v>
      </c>
      <c r="F4405" s="208"/>
      <c r="G4405" s="208"/>
      <c r="H4405" s="208"/>
    </row>
    <row r="4406" spans="2:8" s="207" customFormat="1" ht="15">
      <c r="B4406" s="205" t="s">
        <v>3316</v>
      </c>
      <c r="C4406" s="213">
        <v>2146230.4000000004</v>
      </c>
      <c r="F4406" s="208"/>
      <c r="G4406" s="208"/>
      <c r="H4406" s="208"/>
    </row>
    <row r="4407" spans="2:8" s="207" customFormat="1" ht="15">
      <c r="B4407" s="205" t="s">
        <v>3472</v>
      </c>
      <c r="C4407" s="213">
        <v>10348115.270000001</v>
      </c>
      <c r="F4407" s="208"/>
      <c r="G4407" s="208"/>
      <c r="H4407" s="208"/>
    </row>
    <row r="4408" spans="2:8" s="207" customFormat="1" ht="15">
      <c r="B4408" s="205" t="s">
        <v>3318</v>
      </c>
      <c r="C4408" s="213">
        <v>210990658.73000002</v>
      </c>
      <c r="F4408" s="208"/>
      <c r="G4408" s="208"/>
      <c r="H4408" s="208"/>
    </row>
    <row r="4409" spans="2:8" s="207" customFormat="1" ht="15">
      <c r="B4409" s="205" t="s">
        <v>3320</v>
      </c>
      <c r="C4409" s="213">
        <v>783016596.73000002</v>
      </c>
      <c r="F4409" s="208"/>
      <c r="G4409" s="208"/>
      <c r="H4409" s="208"/>
    </row>
    <row r="4410" spans="2:8" s="207" customFormat="1" ht="15">
      <c r="B4410" s="205" t="s">
        <v>3473</v>
      </c>
      <c r="C4410" s="213">
        <v>4086182.8</v>
      </c>
      <c r="F4410" s="208"/>
      <c r="G4410" s="208"/>
      <c r="H4410" s="208"/>
    </row>
    <row r="4411" spans="2:8" s="207" customFormat="1" ht="15">
      <c r="B4411" s="205" t="s">
        <v>3322</v>
      </c>
      <c r="C4411" s="213">
        <v>163270789.88000003</v>
      </c>
      <c r="F4411" s="208"/>
      <c r="G4411" s="208"/>
      <c r="H4411" s="208"/>
    </row>
    <row r="4412" spans="2:8" s="207" customFormat="1" ht="15">
      <c r="B4412" s="205" t="s">
        <v>3474</v>
      </c>
      <c r="C4412" s="213">
        <v>181204731.27000004</v>
      </c>
      <c r="F4412" s="208"/>
      <c r="G4412" s="208"/>
      <c r="H4412" s="208"/>
    </row>
    <row r="4413" spans="2:8" s="207" customFormat="1" ht="15">
      <c r="B4413" s="205" t="s">
        <v>3475</v>
      </c>
      <c r="C4413" s="213">
        <v>4837932.09</v>
      </c>
      <c r="F4413" s="208"/>
      <c r="G4413" s="208"/>
      <c r="H4413" s="208"/>
    </row>
    <row r="4414" spans="2:8" s="207" customFormat="1" ht="15">
      <c r="B4414" s="205" t="s">
        <v>3324</v>
      </c>
      <c r="C4414" s="213">
        <v>97469721.800000012</v>
      </c>
      <c r="F4414" s="208"/>
      <c r="G4414" s="208"/>
      <c r="H4414" s="208"/>
    </row>
    <row r="4415" spans="2:8" s="207" customFormat="1" ht="15">
      <c r="B4415" s="205" t="s">
        <v>3326</v>
      </c>
      <c r="C4415" s="213">
        <v>478677770.68000001</v>
      </c>
      <c r="F4415" s="208"/>
      <c r="G4415" s="208"/>
      <c r="H4415" s="208"/>
    </row>
    <row r="4416" spans="2:8" s="207" customFormat="1" ht="15">
      <c r="B4416" s="205" t="s">
        <v>3476</v>
      </c>
      <c r="C4416" s="213">
        <v>9964673.3399999999</v>
      </c>
      <c r="F4416" s="208"/>
      <c r="G4416" s="208"/>
      <c r="H4416" s="208"/>
    </row>
    <row r="4417" spans="2:8" s="207" customFormat="1" ht="15">
      <c r="B4417" s="205" t="s">
        <v>3328</v>
      </c>
      <c r="C4417" s="213">
        <v>124267407.86000001</v>
      </c>
      <c r="F4417" s="208"/>
      <c r="G4417" s="208"/>
      <c r="H4417" s="208"/>
    </row>
    <row r="4418" spans="2:8" s="207" customFormat="1" ht="15">
      <c r="B4418" s="205" t="s">
        <v>3330</v>
      </c>
      <c r="C4418" s="213">
        <v>157866923.28</v>
      </c>
      <c r="F4418" s="208"/>
      <c r="G4418" s="208"/>
      <c r="H4418" s="208"/>
    </row>
    <row r="4419" spans="2:8" s="207" customFormat="1" ht="15">
      <c r="B4419" s="205" t="s">
        <v>3332</v>
      </c>
      <c r="C4419" s="213">
        <v>850638242.32000029</v>
      </c>
      <c r="F4419" s="208"/>
      <c r="G4419" s="208"/>
      <c r="H4419" s="208"/>
    </row>
    <row r="4420" spans="2:8" s="207" customFormat="1" ht="15">
      <c r="B4420" s="205" t="s">
        <v>3477</v>
      </c>
      <c r="C4420" s="213">
        <v>15282181.630000001</v>
      </c>
      <c r="F4420" s="208"/>
      <c r="G4420" s="208"/>
      <c r="H4420" s="208"/>
    </row>
    <row r="4421" spans="2:8" s="207" customFormat="1" ht="15">
      <c r="B4421" s="205" t="s">
        <v>3478</v>
      </c>
      <c r="C4421" s="213">
        <v>136768370.63999999</v>
      </c>
      <c r="F4421" s="208"/>
      <c r="G4421" s="208"/>
      <c r="H4421" s="208"/>
    </row>
    <row r="4422" spans="2:8" s="207" customFormat="1" ht="15">
      <c r="B4422" s="205" t="s">
        <v>3479</v>
      </c>
      <c r="C4422" s="213">
        <v>29375871.530000001</v>
      </c>
      <c r="F4422" s="208"/>
      <c r="G4422" s="208"/>
      <c r="H4422" s="208"/>
    </row>
    <row r="4423" spans="2:8" s="207" customFormat="1" ht="15">
      <c r="B4423" s="205" t="s">
        <v>3334</v>
      </c>
      <c r="C4423" s="213">
        <v>201091187.99999997</v>
      </c>
      <c r="F4423" s="208"/>
      <c r="G4423" s="208"/>
      <c r="H4423" s="208"/>
    </row>
    <row r="4424" spans="2:8" s="207" customFormat="1" ht="15">
      <c r="B4424" s="205" t="s">
        <v>3480</v>
      </c>
      <c r="C4424" s="213">
        <v>26515971.650000002</v>
      </c>
      <c r="F4424" s="208"/>
      <c r="G4424" s="208"/>
      <c r="H4424" s="208"/>
    </row>
    <row r="4425" spans="2:8" s="207" customFormat="1" ht="15">
      <c r="B4425" s="205" t="s">
        <v>3336</v>
      </c>
      <c r="C4425" s="213">
        <v>60697723.170000002</v>
      </c>
      <c r="F4425" s="208"/>
      <c r="G4425" s="208"/>
      <c r="H4425" s="208"/>
    </row>
    <row r="4426" spans="2:8" s="207" customFormat="1" ht="15">
      <c r="B4426" s="205" t="s">
        <v>3338</v>
      </c>
      <c r="C4426" s="213">
        <v>136811759.44</v>
      </c>
      <c r="F4426" s="208"/>
      <c r="G4426" s="208"/>
      <c r="H4426" s="208"/>
    </row>
    <row r="4427" spans="2:8" s="207" customFormat="1" ht="15">
      <c r="B4427" s="205" t="s">
        <v>3340</v>
      </c>
      <c r="C4427" s="213">
        <v>735963003.5</v>
      </c>
      <c r="F4427" s="208"/>
      <c r="G4427" s="208"/>
      <c r="H4427" s="208"/>
    </row>
    <row r="4428" spans="2:8" s="207" customFormat="1" ht="15">
      <c r="B4428" s="205" t="s">
        <v>3342</v>
      </c>
      <c r="C4428" s="213">
        <v>7971695.7100000009</v>
      </c>
      <c r="F4428" s="208"/>
      <c r="G4428" s="208"/>
      <c r="H4428" s="208"/>
    </row>
    <row r="4429" spans="2:8" s="207" customFormat="1" ht="15">
      <c r="B4429" s="205" t="s">
        <v>3481</v>
      </c>
      <c r="C4429" s="213">
        <v>27636236.450000003</v>
      </c>
      <c r="F4429" s="208"/>
      <c r="G4429" s="208"/>
      <c r="H4429" s="208"/>
    </row>
    <row r="4430" spans="2:8" s="207" customFormat="1" ht="15">
      <c r="B4430" s="205" t="s">
        <v>3344</v>
      </c>
      <c r="C4430" s="213">
        <v>210671059.47</v>
      </c>
      <c r="F4430" s="208"/>
      <c r="G4430" s="208"/>
      <c r="H4430" s="208"/>
    </row>
    <row r="4431" spans="2:8" s="207" customFormat="1" ht="15">
      <c r="B4431" s="205" t="s">
        <v>3346</v>
      </c>
      <c r="C4431" s="213">
        <v>89115513.979999989</v>
      </c>
      <c r="F4431" s="208"/>
      <c r="G4431" s="208"/>
      <c r="H4431" s="208"/>
    </row>
    <row r="4432" spans="2:8" s="207" customFormat="1" ht="15">
      <c r="B4432" s="205" t="s">
        <v>3482</v>
      </c>
      <c r="C4432" s="213">
        <v>13353688.579999998</v>
      </c>
      <c r="F4432" s="208"/>
      <c r="G4432" s="208"/>
      <c r="H4432" s="208"/>
    </row>
    <row r="4433" spans="2:8" s="207" customFormat="1" ht="15">
      <c r="B4433" s="205" t="s">
        <v>3348</v>
      </c>
      <c r="C4433" s="213">
        <v>77453821.459999993</v>
      </c>
      <c r="F4433" s="208"/>
      <c r="G4433" s="208"/>
      <c r="H4433" s="208"/>
    </row>
    <row r="4434" spans="2:8" s="207" customFormat="1" ht="15">
      <c r="B4434" s="205" t="s">
        <v>3350</v>
      </c>
      <c r="C4434" s="213">
        <v>108808021</v>
      </c>
      <c r="F4434" s="208"/>
      <c r="G4434" s="208"/>
      <c r="H4434" s="208"/>
    </row>
    <row r="4435" spans="2:8" s="207" customFormat="1" ht="15">
      <c r="B4435" s="205" t="s">
        <v>3483</v>
      </c>
      <c r="C4435" s="213">
        <v>109840860.25</v>
      </c>
      <c r="F4435" s="208"/>
      <c r="G4435" s="208"/>
      <c r="H4435" s="208"/>
    </row>
    <row r="4436" spans="2:8" s="207" customFormat="1" ht="15">
      <c r="B4436" s="205" t="s">
        <v>3352</v>
      </c>
      <c r="C4436" s="213">
        <v>391591658.24000001</v>
      </c>
      <c r="F4436" s="208"/>
      <c r="G4436" s="208"/>
      <c r="H4436" s="208"/>
    </row>
    <row r="4437" spans="2:8" s="207" customFormat="1" ht="15">
      <c r="B4437" s="205" t="s">
        <v>3354</v>
      </c>
      <c r="C4437" s="213">
        <v>1037422.27</v>
      </c>
      <c r="F4437" s="208"/>
      <c r="G4437" s="208"/>
      <c r="H4437" s="208"/>
    </row>
    <row r="4438" spans="2:8" s="207" customFormat="1" ht="15">
      <c r="B4438" s="205" t="s">
        <v>3484</v>
      </c>
      <c r="C4438" s="213">
        <v>9006743.0600000005</v>
      </c>
      <c r="F4438" s="208"/>
      <c r="G4438" s="208"/>
      <c r="H4438" s="208"/>
    </row>
    <row r="4439" spans="2:8" s="207" customFormat="1" ht="15">
      <c r="B4439" s="205" t="s">
        <v>3356</v>
      </c>
      <c r="C4439" s="213">
        <v>487175981.86999995</v>
      </c>
      <c r="F4439" s="208"/>
      <c r="G4439" s="208"/>
      <c r="H4439" s="208"/>
    </row>
    <row r="4440" spans="2:8" s="207" customFormat="1" ht="15">
      <c r="B4440" s="205" t="s">
        <v>3485</v>
      </c>
      <c r="C4440" s="213">
        <v>37156455.700000003</v>
      </c>
      <c r="F4440" s="208"/>
      <c r="G4440" s="208"/>
      <c r="H4440" s="208"/>
    </row>
    <row r="4441" spans="2:8" s="207" customFormat="1" ht="15">
      <c r="B4441" s="205" t="s">
        <v>3359</v>
      </c>
      <c r="C4441" s="213">
        <v>290416470.24000001</v>
      </c>
      <c r="F4441" s="208"/>
      <c r="G4441" s="208"/>
      <c r="H4441" s="208"/>
    </row>
    <row r="4442" spans="2:8" s="207" customFormat="1" ht="15">
      <c r="B4442" s="205" t="s">
        <v>3486</v>
      </c>
      <c r="C4442" s="213">
        <v>6275146.0700000003</v>
      </c>
      <c r="F4442" s="208"/>
      <c r="G4442" s="208"/>
      <c r="H4442" s="208"/>
    </row>
    <row r="4443" spans="2:8" s="207" customFormat="1" ht="15">
      <c r="B4443" s="205" t="s">
        <v>3361</v>
      </c>
      <c r="C4443" s="213">
        <v>205526807.34</v>
      </c>
      <c r="F4443" s="208"/>
      <c r="G4443" s="208"/>
      <c r="H4443" s="208"/>
    </row>
    <row r="4444" spans="2:8" s="207" customFormat="1" ht="15">
      <c r="B4444" s="205" t="s">
        <v>3487</v>
      </c>
      <c r="C4444" s="213">
        <v>8931055.3099999987</v>
      </c>
      <c r="F4444" s="208"/>
      <c r="G4444" s="208"/>
      <c r="H4444" s="208"/>
    </row>
    <row r="4445" spans="2:8" s="207" customFormat="1" ht="15">
      <c r="B4445" s="205" t="s">
        <v>3365</v>
      </c>
      <c r="C4445" s="213">
        <v>99850327.879999995</v>
      </c>
      <c r="F4445" s="208"/>
      <c r="G4445" s="208"/>
      <c r="H4445" s="208"/>
    </row>
    <row r="4446" spans="2:8" s="207" customFormat="1" ht="15">
      <c r="B4446" s="205" t="s">
        <v>3488</v>
      </c>
      <c r="C4446" s="213">
        <v>9792962.129999999</v>
      </c>
      <c r="F4446" s="208"/>
      <c r="G4446" s="208"/>
      <c r="H4446" s="208"/>
    </row>
    <row r="4447" spans="2:8" s="207" customFormat="1" ht="15">
      <c r="B4447" s="205" t="s">
        <v>3367</v>
      </c>
      <c r="C4447" s="213">
        <v>20478947.57</v>
      </c>
      <c r="F4447" s="208"/>
      <c r="G4447" s="208"/>
      <c r="H4447" s="208"/>
    </row>
    <row r="4448" spans="2:8" s="207" customFormat="1" ht="15">
      <c r="B4448" s="205" t="s">
        <v>3489</v>
      </c>
      <c r="C4448" s="213">
        <v>1804356.25</v>
      </c>
      <c r="F4448" s="208"/>
      <c r="G4448" s="208"/>
      <c r="H4448" s="208"/>
    </row>
    <row r="4449" spans="2:8" s="207" customFormat="1" ht="15">
      <c r="B4449" s="205" t="s">
        <v>3490</v>
      </c>
      <c r="C4449" s="213">
        <v>66910822.799999997</v>
      </c>
      <c r="F4449" s="208"/>
      <c r="G4449" s="208"/>
      <c r="H4449" s="208"/>
    </row>
    <row r="4450" spans="2:8" s="207" customFormat="1" ht="15">
      <c r="B4450" s="205" t="s">
        <v>3491</v>
      </c>
      <c r="C4450" s="213">
        <v>10278579.85</v>
      </c>
      <c r="F4450" s="208"/>
      <c r="G4450" s="208"/>
      <c r="H4450" s="208"/>
    </row>
    <row r="4451" spans="2:8" s="207" customFormat="1" ht="15">
      <c r="B4451" s="205" t="s">
        <v>3370</v>
      </c>
      <c r="C4451" s="213">
        <v>311248604.19999999</v>
      </c>
      <c r="F4451" s="208"/>
      <c r="G4451" s="208"/>
      <c r="H4451" s="208"/>
    </row>
    <row r="4452" spans="2:8" s="207" customFormat="1" ht="15">
      <c r="B4452" s="205" t="s">
        <v>3492</v>
      </c>
      <c r="C4452" s="213">
        <v>129833921.74000001</v>
      </c>
      <c r="F4452" s="208"/>
      <c r="G4452" s="208"/>
      <c r="H4452" s="208"/>
    </row>
    <row r="4453" spans="2:8" s="207" customFormat="1" ht="15">
      <c r="B4453" s="205" t="s">
        <v>3372</v>
      </c>
      <c r="C4453" s="213">
        <v>867167176.67999995</v>
      </c>
      <c r="F4453" s="208"/>
      <c r="G4453" s="208"/>
      <c r="H4453" s="208"/>
    </row>
    <row r="4454" spans="2:8" s="207" customFormat="1" ht="15">
      <c r="B4454" s="205" t="s">
        <v>3493</v>
      </c>
      <c r="C4454" s="213">
        <v>3164968.6</v>
      </c>
      <c r="F4454" s="208"/>
      <c r="G4454" s="208"/>
      <c r="H4454" s="208"/>
    </row>
    <row r="4455" spans="2:8" s="207" customFormat="1" ht="15">
      <c r="B4455" s="205" t="s">
        <v>3375</v>
      </c>
      <c r="C4455" s="213">
        <v>708293943.3599999</v>
      </c>
      <c r="F4455" s="208"/>
      <c r="G4455" s="208"/>
      <c r="H4455" s="208"/>
    </row>
    <row r="4456" spans="2:8" s="207" customFormat="1" ht="15">
      <c r="B4456" s="205" t="s">
        <v>3494</v>
      </c>
      <c r="C4456" s="213">
        <v>19426392.699999999</v>
      </c>
      <c r="F4456" s="208"/>
      <c r="G4456" s="208"/>
      <c r="H4456" s="208"/>
    </row>
    <row r="4457" spans="2:8" s="207" customFormat="1" ht="15">
      <c r="B4457" s="205" t="s">
        <v>3377</v>
      </c>
      <c r="C4457" s="213">
        <v>110555297.34</v>
      </c>
      <c r="F4457" s="208"/>
      <c r="G4457" s="208"/>
      <c r="H4457" s="208"/>
    </row>
    <row r="4458" spans="2:8" s="207" customFormat="1" ht="15">
      <c r="B4458" s="205" t="s">
        <v>3379</v>
      </c>
      <c r="C4458" s="213">
        <v>838768948.41999996</v>
      </c>
      <c r="F4458" s="208"/>
      <c r="G4458" s="208"/>
      <c r="H4458" s="208"/>
    </row>
    <row r="4459" spans="2:8" s="207" customFormat="1" ht="15">
      <c r="B4459" s="205" t="s">
        <v>3495</v>
      </c>
      <c r="C4459" s="213">
        <v>4115495.4299999997</v>
      </c>
      <c r="F4459" s="208"/>
      <c r="G4459" s="208"/>
      <c r="H4459" s="208"/>
    </row>
    <row r="4460" spans="2:8" s="207" customFormat="1" ht="15">
      <c r="B4460" s="205" t="s">
        <v>3381</v>
      </c>
      <c r="C4460" s="213">
        <v>293608627.69999999</v>
      </c>
      <c r="F4460" s="208"/>
      <c r="G4460" s="208"/>
      <c r="H4460" s="208"/>
    </row>
    <row r="4461" spans="2:8" s="207" customFormat="1" ht="15">
      <c r="B4461" s="205" t="s">
        <v>3383</v>
      </c>
      <c r="C4461" s="213">
        <v>671271935.20000005</v>
      </c>
      <c r="F4461" s="208"/>
      <c r="G4461" s="208"/>
      <c r="H4461" s="208"/>
    </row>
    <row r="4462" spans="2:8" s="207" customFormat="1" ht="15">
      <c r="B4462" s="205" t="s">
        <v>3496</v>
      </c>
      <c r="C4462" s="213">
        <v>103724752.17</v>
      </c>
      <c r="F4462" s="208"/>
      <c r="G4462" s="208"/>
      <c r="H4462" s="208"/>
    </row>
    <row r="4463" spans="2:8" s="207" customFormat="1" ht="15">
      <c r="B4463" s="205" t="s">
        <v>3385</v>
      </c>
      <c r="C4463" s="213">
        <v>84598331.579999998</v>
      </c>
      <c r="F4463" s="208"/>
      <c r="G4463" s="208"/>
      <c r="H4463" s="208"/>
    </row>
    <row r="4464" spans="2:8" s="207" customFormat="1" ht="15">
      <c r="B4464" s="205" t="s">
        <v>3497</v>
      </c>
      <c r="C4464" s="213">
        <v>9409164.3499999996</v>
      </c>
      <c r="F4464" s="208"/>
      <c r="G4464" s="208"/>
      <c r="H4464" s="208"/>
    </row>
    <row r="4465" spans="2:8" s="207" customFormat="1" ht="15">
      <c r="B4465" s="205" t="s">
        <v>3387</v>
      </c>
      <c r="C4465" s="213">
        <v>168194723.24000001</v>
      </c>
      <c r="F4465" s="208"/>
      <c r="G4465" s="208"/>
      <c r="H4465" s="208"/>
    </row>
    <row r="4466" spans="2:8" s="207" customFormat="1" ht="15">
      <c r="B4466" s="205" t="s">
        <v>3389</v>
      </c>
      <c r="C4466" s="213">
        <v>67026773.350000001</v>
      </c>
      <c r="F4466" s="208"/>
      <c r="G4466" s="208"/>
      <c r="H4466" s="208"/>
    </row>
    <row r="4467" spans="2:8" s="207" customFormat="1" ht="15">
      <c r="B4467" s="205" t="s">
        <v>3498</v>
      </c>
      <c r="C4467" s="213">
        <v>58946895.780000001</v>
      </c>
      <c r="F4467" s="208"/>
      <c r="G4467" s="208"/>
      <c r="H4467" s="208"/>
    </row>
    <row r="4468" spans="2:8" s="207" customFormat="1" ht="15">
      <c r="B4468" s="205" t="s">
        <v>3391</v>
      </c>
      <c r="C4468" s="213">
        <v>381879384.15999997</v>
      </c>
      <c r="F4468" s="208"/>
      <c r="G4468" s="208"/>
      <c r="H4468" s="208"/>
    </row>
    <row r="4469" spans="2:8" s="207" customFormat="1" ht="15">
      <c r="B4469" s="205" t="s">
        <v>3499</v>
      </c>
      <c r="C4469" s="213">
        <v>666625.71000000008</v>
      </c>
      <c r="F4469" s="208"/>
      <c r="G4469" s="208"/>
      <c r="H4469" s="208"/>
    </row>
    <row r="4470" spans="2:8" s="207" customFormat="1" ht="15">
      <c r="B4470" s="205" t="s">
        <v>3393</v>
      </c>
      <c r="C4470" s="213">
        <v>379405858.49000001</v>
      </c>
      <c r="F4470" s="208"/>
      <c r="G4470" s="208"/>
      <c r="H4470" s="208"/>
    </row>
    <row r="4471" spans="2:8" s="207" customFormat="1" ht="15">
      <c r="B4471" s="205" t="s">
        <v>3395</v>
      </c>
      <c r="C4471" s="213">
        <v>353238423.55999994</v>
      </c>
      <c r="F4471" s="208"/>
      <c r="G4471" s="208"/>
      <c r="H4471" s="208"/>
    </row>
    <row r="4472" spans="2:8" s="207" customFormat="1" ht="15">
      <c r="B4472" s="205" t="s">
        <v>3500</v>
      </c>
      <c r="C4472" s="213">
        <v>20809125.530000001</v>
      </c>
      <c r="F4472" s="208"/>
      <c r="G4472" s="208"/>
      <c r="H4472" s="208"/>
    </row>
    <row r="4473" spans="2:8" s="207" customFormat="1" ht="15">
      <c r="B4473" s="205" t="s">
        <v>3397</v>
      </c>
      <c r="C4473" s="213">
        <v>566999510.60000002</v>
      </c>
      <c r="F4473" s="208"/>
      <c r="G4473" s="208"/>
      <c r="H4473" s="208"/>
    </row>
    <row r="4474" spans="2:8" s="207" customFormat="1" ht="15">
      <c r="B4474" s="205" t="s">
        <v>3398</v>
      </c>
      <c r="C4474" s="213">
        <v>64524483.789999992</v>
      </c>
      <c r="F4474" s="208"/>
      <c r="G4474" s="208"/>
      <c r="H4474" s="208"/>
    </row>
    <row r="4475" spans="2:8" s="207" customFormat="1" ht="15">
      <c r="B4475" s="205" t="s">
        <v>3400</v>
      </c>
      <c r="C4475" s="213">
        <v>735032215.24000001</v>
      </c>
      <c r="F4475" s="208"/>
      <c r="G4475" s="208"/>
      <c r="H4475" s="208"/>
    </row>
    <row r="4476" spans="2:8" s="207" customFormat="1" ht="15">
      <c r="B4476" s="205" t="s">
        <v>3501</v>
      </c>
      <c r="C4476" s="213">
        <v>112462104.05000001</v>
      </c>
      <c r="F4476" s="208"/>
      <c r="G4476" s="208"/>
      <c r="H4476" s="208"/>
    </row>
    <row r="4477" spans="2:8" s="207" customFormat="1" ht="15">
      <c r="B4477" s="205" t="s">
        <v>3402</v>
      </c>
      <c r="C4477" s="213">
        <v>325223452.42000002</v>
      </c>
      <c r="F4477" s="208"/>
      <c r="G4477" s="208"/>
      <c r="H4477" s="208"/>
    </row>
    <row r="4478" spans="2:8" s="207" customFormat="1" ht="15">
      <c r="B4478" s="205" t="s">
        <v>3502</v>
      </c>
      <c r="C4478" s="213">
        <v>40513122.799999997</v>
      </c>
      <c r="F4478" s="208"/>
      <c r="G4478" s="208"/>
      <c r="H4478" s="208"/>
    </row>
    <row r="4479" spans="2:8" s="207" customFormat="1" ht="15">
      <c r="B4479" s="205" t="s">
        <v>3404</v>
      </c>
      <c r="C4479" s="213">
        <v>537239452.73000002</v>
      </c>
      <c r="F4479" s="208"/>
      <c r="G4479" s="208"/>
      <c r="H4479" s="208"/>
    </row>
    <row r="4480" spans="2:8" s="207" customFormat="1" ht="15">
      <c r="B4480" s="205" t="s">
        <v>3406</v>
      </c>
      <c r="C4480" s="213">
        <v>247999485.90000001</v>
      </c>
      <c r="F4480" s="208"/>
      <c r="G4480" s="208"/>
      <c r="H4480" s="208"/>
    </row>
    <row r="4481" spans="2:8" s="207" customFormat="1" ht="15">
      <c r="B4481" s="205" t="s">
        <v>3503</v>
      </c>
      <c r="C4481" s="213">
        <v>175424809.32999998</v>
      </c>
      <c r="F4481" s="208"/>
      <c r="G4481" s="208"/>
      <c r="H4481" s="208"/>
    </row>
    <row r="4482" spans="2:8" s="207" customFormat="1" ht="15">
      <c r="B4482" s="205" t="s">
        <v>3408</v>
      </c>
      <c r="C4482" s="213">
        <v>612738896.78999996</v>
      </c>
      <c r="F4482" s="208"/>
      <c r="G4482" s="208"/>
      <c r="H4482" s="208"/>
    </row>
    <row r="4483" spans="2:8" s="207" customFormat="1" ht="15">
      <c r="B4483" s="205" t="s">
        <v>3504</v>
      </c>
      <c r="C4483" s="213">
        <v>24296600.020000003</v>
      </c>
      <c r="F4483" s="208"/>
      <c r="G4483" s="208"/>
      <c r="H4483" s="208"/>
    </row>
    <row r="4484" spans="2:8" s="207" customFormat="1" ht="15">
      <c r="B4484" s="205" t="s">
        <v>3410</v>
      </c>
      <c r="C4484" s="213">
        <v>1238383745.8</v>
      </c>
      <c r="F4484" s="208"/>
      <c r="G4484" s="208"/>
      <c r="H4484" s="208"/>
    </row>
    <row r="4485" spans="2:8" s="207" customFormat="1" ht="15">
      <c r="B4485" s="205" t="s">
        <v>3505</v>
      </c>
      <c r="C4485" s="213">
        <v>8468436.2699999996</v>
      </c>
      <c r="F4485" s="208"/>
      <c r="G4485" s="208"/>
      <c r="H4485" s="208"/>
    </row>
    <row r="4486" spans="2:8" s="207" customFormat="1" ht="15">
      <c r="B4486" s="205" t="s">
        <v>3412</v>
      </c>
      <c r="C4486" s="213">
        <v>655749364.08000016</v>
      </c>
      <c r="F4486" s="208"/>
      <c r="G4486" s="208"/>
      <c r="H4486" s="208"/>
    </row>
    <row r="4487" spans="2:8" s="207" customFormat="1" ht="15">
      <c r="B4487" s="205" t="s">
        <v>3414</v>
      </c>
      <c r="C4487" s="213">
        <v>267762560.53</v>
      </c>
      <c r="F4487" s="208"/>
      <c r="G4487" s="208"/>
      <c r="H4487" s="208"/>
    </row>
    <row r="4488" spans="2:8" s="207" customFormat="1" ht="15">
      <c r="B4488" s="205" t="s">
        <v>3416</v>
      </c>
      <c r="C4488" s="213">
        <v>70283450.400000006</v>
      </c>
      <c r="F4488" s="208"/>
      <c r="G4488" s="208"/>
      <c r="H4488" s="208"/>
    </row>
    <row r="4489" spans="2:8" s="207" customFormat="1" ht="15">
      <c r="B4489" s="205" t="s">
        <v>3418</v>
      </c>
      <c r="C4489" s="213">
        <v>334100915.83000004</v>
      </c>
      <c r="F4489" s="208"/>
      <c r="G4489" s="208"/>
      <c r="H4489" s="208"/>
    </row>
    <row r="4490" spans="2:8" s="207" customFormat="1" ht="15">
      <c r="B4490" s="205" t="s">
        <v>3420</v>
      </c>
      <c r="C4490" s="213">
        <v>397449447.45999998</v>
      </c>
      <c r="F4490" s="208"/>
      <c r="G4490" s="208"/>
      <c r="H4490" s="208"/>
    </row>
    <row r="4491" spans="2:8" s="207" customFormat="1" ht="15">
      <c r="B4491" s="205" t="s">
        <v>3506</v>
      </c>
      <c r="C4491" s="213">
        <v>26115427.120000001</v>
      </c>
      <c r="F4491" s="208"/>
      <c r="G4491" s="208"/>
      <c r="H4491" s="208"/>
    </row>
    <row r="4492" spans="2:8" s="207" customFormat="1" ht="15">
      <c r="B4492" s="205" t="s">
        <v>3422</v>
      </c>
      <c r="C4492" s="213">
        <v>394972982.27000004</v>
      </c>
      <c r="F4492" s="208"/>
      <c r="G4492" s="208"/>
      <c r="H4492" s="208"/>
    </row>
    <row r="4493" spans="2:8" s="207" customFormat="1" ht="15">
      <c r="B4493" s="205" t="s">
        <v>3424</v>
      </c>
      <c r="C4493" s="213">
        <v>284430154.39999998</v>
      </c>
      <c r="F4493" s="208"/>
      <c r="G4493" s="208"/>
      <c r="H4493" s="208"/>
    </row>
    <row r="4494" spans="2:8" s="207" customFormat="1" ht="15">
      <c r="B4494" s="205" t="s">
        <v>3507</v>
      </c>
      <c r="C4494" s="213">
        <v>401472864.75999993</v>
      </c>
      <c r="F4494" s="208"/>
      <c r="G4494" s="208"/>
      <c r="H4494" s="208"/>
    </row>
    <row r="4495" spans="2:8" s="207" customFormat="1" ht="15">
      <c r="B4495" s="205" t="s">
        <v>3508</v>
      </c>
      <c r="C4495" s="213">
        <v>19109638.859999999</v>
      </c>
      <c r="F4495" s="208"/>
      <c r="G4495" s="208"/>
      <c r="H4495" s="208"/>
    </row>
    <row r="4496" spans="2:8" s="207" customFormat="1" ht="15">
      <c r="B4496" s="205" t="s">
        <v>3427</v>
      </c>
      <c r="C4496" s="213">
        <v>373004562.5</v>
      </c>
      <c r="F4496" s="208"/>
      <c r="G4496" s="208"/>
      <c r="H4496" s="208"/>
    </row>
    <row r="4497" spans="2:8" s="72" customFormat="1" ht="15.75">
      <c r="C4497" s="215">
        <f>SUM(C3486:C4496)</f>
        <v>193269884510.8999</v>
      </c>
      <c r="F4497" s="109"/>
      <c r="G4497" s="109"/>
      <c r="H4497" s="109"/>
    </row>
    <row r="4498" spans="2:8" s="72" customFormat="1">
      <c r="C4498" s="108"/>
      <c r="F4498" s="109"/>
      <c r="G4498" s="109"/>
      <c r="H4498" s="109"/>
    </row>
    <row r="4499" spans="2:8" s="72" customFormat="1" ht="15.75">
      <c r="B4499" s="203" t="s">
        <v>3511</v>
      </c>
      <c r="C4499" s="215">
        <f>+C4497-C3483</f>
        <v>-5249510033.1998291</v>
      </c>
      <c r="F4499" s="109"/>
      <c r="G4499" s="109"/>
      <c r="H4499" s="109"/>
    </row>
    <row r="4500" spans="2:8" s="72" customFormat="1">
      <c r="C4500" s="108"/>
      <c r="F4500" s="109"/>
      <c r="G4500" s="109"/>
      <c r="H4500" s="109"/>
    </row>
    <row r="4501" spans="2:8" s="72" customFormat="1">
      <c r="B4501" s="193" t="s">
        <v>3512</v>
      </c>
      <c r="C4501" s="108"/>
      <c r="F4501" s="109"/>
      <c r="G4501" s="109"/>
      <c r="H4501" s="109"/>
    </row>
    <row r="4502" spans="2:8" s="72" customFormat="1">
      <c r="B4502" s="193"/>
      <c r="C4502" s="108"/>
      <c r="F4502" s="109"/>
      <c r="G4502" s="109"/>
      <c r="H4502" s="109"/>
    </row>
    <row r="4503" spans="2:8" s="72" customFormat="1">
      <c r="C4503" s="108"/>
      <c r="F4503" s="109"/>
      <c r="G4503" s="109"/>
      <c r="H4503" s="109"/>
    </row>
    <row r="4504" spans="2:8" s="72" customFormat="1" ht="15">
      <c r="B4504" s="217" t="s">
        <v>3513</v>
      </c>
      <c r="C4504" s="218">
        <v>44286</v>
      </c>
      <c r="D4504" s="117"/>
      <c r="E4504" s="219"/>
      <c r="F4504" s="220"/>
      <c r="G4504" s="109"/>
      <c r="H4504" s="109"/>
    </row>
    <row r="4505" spans="2:8" s="72" customFormat="1" ht="51">
      <c r="B4505" s="222" t="s">
        <v>2565</v>
      </c>
      <c r="C4505" s="222" t="s">
        <v>3514</v>
      </c>
      <c r="D4505" s="118" t="s">
        <v>2567</v>
      </c>
      <c r="E4505" s="223" t="s">
        <v>2568</v>
      </c>
      <c r="F4505" s="197" t="s">
        <v>2569</v>
      </c>
      <c r="G4505" s="109"/>
      <c r="H4505" s="109"/>
    </row>
    <row r="4506" spans="2:8" s="113" customFormat="1">
      <c r="B4506" s="251" t="s">
        <v>332</v>
      </c>
      <c r="C4506" s="252" t="s">
        <v>332</v>
      </c>
      <c r="D4506" s="143" t="s">
        <v>332</v>
      </c>
      <c r="E4506" s="143" t="s">
        <v>332</v>
      </c>
      <c r="F4506" s="143" t="s">
        <v>332</v>
      </c>
      <c r="G4506" s="108"/>
      <c r="H4506" s="108"/>
    </row>
    <row r="4507" spans="2:8" s="72" customFormat="1">
      <c r="B4507" s="224"/>
      <c r="C4507" s="196"/>
      <c r="D4507" s="196"/>
      <c r="E4507" s="196"/>
      <c r="F4507" s="220"/>
      <c r="G4507" s="109"/>
      <c r="H4507" s="109"/>
    </row>
    <row r="4508" spans="2:8" s="72" customFormat="1">
      <c r="B4508" s="196"/>
      <c r="C4508" s="196"/>
      <c r="D4508" s="196"/>
      <c r="E4508" s="196"/>
      <c r="F4508" s="220"/>
      <c r="G4508" s="109"/>
      <c r="H4508" s="109"/>
    </row>
    <row r="4509" spans="2:8" s="72" customFormat="1">
      <c r="B4509" s="200" t="s">
        <v>3777</v>
      </c>
      <c r="C4509" s="252" t="s">
        <v>332</v>
      </c>
      <c r="D4509" s="196"/>
      <c r="E4509" s="196"/>
      <c r="F4509" s="220"/>
      <c r="G4509" s="109"/>
      <c r="H4509" s="109"/>
    </row>
    <row r="4510" spans="2:8" s="72" customFormat="1">
      <c r="B4510" s="196"/>
      <c r="C4510" s="196"/>
      <c r="D4510" s="196"/>
      <c r="E4510" s="196"/>
      <c r="F4510" s="220"/>
      <c r="G4510" s="109"/>
      <c r="H4510" s="109"/>
    </row>
    <row r="4511" spans="2:8" s="72" customFormat="1" ht="15">
      <c r="B4511" s="128" t="s">
        <v>3778</v>
      </c>
      <c r="C4511" s="196"/>
      <c r="E4511" s="196"/>
      <c r="F4511" s="220"/>
      <c r="G4511" s="109"/>
      <c r="H4511" s="109"/>
    </row>
    <row r="4512" spans="2:8" s="72" customFormat="1">
      <c r="B4512" s="196"/>
      <c r="C4512" s="196"/>
      <c r="E4512" s="196"/>
      <c r="F4512" s="220"/>
      <c r="G4512" s="109"/>
      <c r="H4512" s="109"/>
    </row>
    <row r="4513" spans="2:8" s="72" customFormat="1" ht="15">
      <c r="B4513" s="225" t="s">
        <v>3544</v>
      </c>
      <c r="C4513" s="144" t="s">
        <v>3517</v>
      </c>
      <c r="E4513" s="196"/>
      <c r="F4513" s="220"/>
      <c r="G4513" s="109"/>
      <c r="H4513" s="109"/>
    </row>
    <row r="4514" spans="2:8" s="72" customFormat="1" ht="15">
      <c r="B4514" s="253"/>
      <c r="C4514" s="252" t="s">
        <v>332</v>
      </c>
      <c r="E4514" s="196"/>
      <c r="F4514" s="220"/>
      <c r="G4514" s="109"/>
      <c r="H4514" s="109"/>
    </row>
    <row r="4515" spans="2:8" s="72" customFormat="1" ht="15">
      <c r="B4515" s="254"/>
      <c r="C4515" s="145"/>
      <c r="E4515" s="196"/>
      <c r="F4515" s="220"/>
      <c r="G4515" s="109"/>
      <c r="H4515" s="109"/>
    </row>
    <row r="4516" spans="2:8" s="72" customFormat="1">
      <c r="E4516" s="196"/>
      <c r="F4516" s="220"/>
      <c r="G4516" s="109"/>
      <c r="H4516" s="109"/>
    </row>
    <row r="4517" spans="2:8" s="72" customFormat="1" ht="15">
      <c r="B4517" s="255" t="s">
        <v>3509</v>
      </c>
      <c r="C4517" s="146" t="s">
        <v>3517</v>
      </c>
      <c r="E4517" s="196"/>
      <c r="F4517" s="220"/>
      <c r="G4517" s="109"/>
      <c r="H4517" s="109"/>
    </row>
    <row r="4518" spans="2:8" s="72" customFormat="1">
      <c r="B4518" s="252"/>
      <c r="C4518" s="252" t="s">
        <v>332</v>
      </c>
      <c r="E4518" s="196"/>
      <c r="F4518" s="220"/>
      <c r="G4518" s="109"/>
      <c r="H4518" s="109"/>
    </row>
    <row r="4519" spans="2:8" s="72" customFormat="1">
      <c r="C4519" s="113"/>
      <c r="E4519" s="196"/>
      <c r="F4519" s="220"/>
      <c r="G4519" s="109"/>
      <c r="H4519" s="109"/>
    </row>
    <row r="4520" spans="2:8" s="72" customFormat="1" ht="15">
      <c r="B4520" s="225" t="s">
        <v>3518</v>
      </c>
      <c r="C4520" s="144" t="s">
        <v>3519</v>
      </c>
      <c r="E4520" s="196"/>
      <c r="F4520" s="220"/>
      <c r="G4520" s="109"/>
      <c r="H4520" s="109"/>
    </row>
    <row r="4521" spans="2:8" s="72" customFormat="1" ht="15">
      <c r="B4521" s="253"/>
      <c r="C4521" s="252" t="s">
        <v>332</v>
      </c>
      <c r="E4521" s="196"/>
      <c r="F4521" s="220"/>
      <c r="G4521" s="109"/>
      <c r="H4521" s="109"/>
    </row>
    <row r="4522" spans="2:8" s="72" customFormat="1">
      <c r="C4522" s="113"/>
      <c r="F4522" s="109"/>
      <c r="G4522" s="109"/>
      <c r="H4522" s="109"/>
    </row>
    <row r="4523" spans="2:8" s="72" customFormat="1" ht="15">
      <c r="B4523" s="255" t="s">
        <v>3545</v>
      </c>
      <c r="C4523" s="147" t="s">
        <v>3519</v>
      </c>
      <c r="F4523" s="109"/>
      <c r="G4523" s="109"/>
      <c r="H4523" s="109"/>
    </row>
    <row r="4524" spans="2:8" s="72" customFormat="1" ht="15">
      <c r="B4524" s="253"/>
      <c r="C4524" s="252" t="s">
        <v>332</v>
      </c>
      <c r="F4524" s="109"/>
      <c r="G4524" s="109"/>
      <c r="H4524" s="109"/>
    </row>
    <row r="4525" spans="2:8" s="72" customFormat="1">
      <c r="C4525" s="113"/>
      <c r="F4525" s="109"/>
      <c r="G4525" s="109"/>
      <c r="H4525" s="109"/>
    </row>
    <row r="4526" spans="2:8" s="72" customFormat="1" ht="15">
      <c r="B4526" s="226" t="s">
        <v>3543</v>
      </c>
      <c r="C4526" s="252" t="s">
        <v>332</v>
      </c>
      <c r="F4526" s="109"/>
      <c r="G4526" s="109"/>
      <c r="H4526" s="109"/>
    </row>
    <row r="4527" spans="2:8" s="72" customFormat="1">
      <c r="F4527" s="109"/>
      <c r="G4527" s="109"/>
      <c r="H4527" s="109"/>
    </row>
    <row r="4528" spans="2:8" s="72" customFormat="1">
      <c r="C4528" s="229"/>
      <c r="F4528" s="109"/>
      <c r="G4528" s="109"/>
      <c r="H4528" s="109"/>
    </row>
    <row r="4529" spans="3:8" s="72" customFormat="1">
      <c r="C4529" s="108"/>
      <c r="F4529" s="109"/>
      <c r="G4529" s="109"/>
      <c r="H4529" s="109"/>
    </row>
    <row r="4530" spans="3:8" s="72" customFormat="1">
      <c r="C4530" s="108"/>
      <c r="F4530" s="109"/>
      <c r="G4530" s="109"/>
      <c r="H4530" s="109"/>
    </row>
  </sheetData>
  <mergeCells count="3">
    <mergeCell ref="B1:E1"/>
    <mergeCell ref="C3:C8"/>
    <mergeCell ref="F328:F437"/>
  </mergeCells>
  <conditionalFormatting sqref="C445:C587">
    <cfRule type="expression" dxfId="1270" priority="298">
      <formula>#REF!="Total"</formula>
    </cfRule>
  </conditionalFormatting>
  <conditionalFormatting sqref="C512 C523 C497 C494 C489:C491 C478 C470 C463 C461 C451">
    <cfRule type="expression" dxfId="1269" priority="297">
      <formula>#REF!="Total"</formula>
    </cfRule>
  </conditionalFormatting>
  <conditionalFormatting sqref="C498:C500 C510:C514 C503:C504 C523 C525 C518 C478 C484:C486 C493:C494 C489 C469 C471:C473 C475 C461 C454 C458:C459 C456 C446:C451 C463:C464">
    <cfRule type="expression" dxfId="1268" priority="296">
      <formula>#REF!="Total"</formula>
    </cfRule>
  </conditionalFormatting>
  <conditionalFormatting sqref="C445:C587">
    <cfRule type="expression" dxfId="1267" priority="295">
      <formula>#REF!="Total"</formula>
    </cfRule>
  </conditionalFormatting>
  <conditionalFormatting sqref="C501 C483 C492 C470 C467 C460 C458 C448:C449 C451">
    <cfRule type="expression" dxfId="1266" priority="294">
      <formula>#REF!="Total"</formula>
    </cfRule>
  </conditionalFormatting>
  <conditionalFormatting sqref="C445:C587">
    <cfRule type="expression" dxfId="1265" priority="293">
      <formula>#REF!="Total"</formula>
    </cfRule>
  </conditionalFormatting>
  <conditionalFormatting sqref="C453">
    <cfRule type="expression" dxfId="1264" priority="292">
      <formula>#REF!="Total"</formula>
    </cfRule>
  </conditionalFormatting>
  <conditionalFormatting sqref="C496:C499 C531 C517:C518 C522 C515 C513 C511 C506:C508 C478:C479 C493:C494 C483:C484 C487 C462:C467 C471 C469 C473:C476 C446:C450 C452:C455 C457:C460">
    <cfRule type="expression" dxfId="1263" priority="291">
      <formula>#REF!="Total"</formula>
    </cfRule>
  </conditionalFormatting>
  <conditionalFormatting sqref="C503:C505 C461 C496:C497 C471 C475:C477 C512 C493 C523">
    <cfRule type="expression" dxfId="1262" priority="290">
      <formula>$B459="Total"</formula>
    </cfRule>
  </conditionalFormatting>
  <conditionalFormatting sqref="C509 C522 C502:C505 C480:C482 C489 C477 C492 C472 C474 C460 C452 C455 C446">
    <cfRule type="expression" dxfId="1261" priority="289">
      <formula>#REF!="Total"</formula>
    </cfRule>
  </conditionalFormatting>
  <conditionalFormatting sqref="C460 C468 C479 C508:C509 C501 C472 C476:C477 C496">
    <cfRule type="expression" dxfId="1260" priority="288">
      <formula>$B455="Total"</formula>
    </cfRule>
  </conditionalFormatting>
  <conditionalFormatting sqref="C462:C463 C507 C486 C467 C490 C521 C475 C488 C492 C501:C502 C510">
    <cfRule type="expression" dxfId="1259" priority="287">
      <formula>$B459="Total"</formula>
    </cfRule>
  </conditionalFormatting>
  <conditionalFormatting sqref="C458 C521:C522 C462 C464 C480:C481 C500:C501 C492 C488:C489 C469 C515 C486 C476">
    <cfRule type="expression" dxfId="1258" priority="286">
      <formula>$B454="Total"</formula>
    </cfRule>
  </conditionalFormatting>
  <conditionalFormatting sqref="C454">
    <cfRule type="expression" dxfId="1257" priority="285">
      <formula>$B449="Total"</formula>
    </cfRule>
  </conditionalFormatting>
  <conditionalFormatting sqref="C448">
    <cfRule type="expression" dxfId="1256" priority="284">
      <formula>$B445="Total"</formula>
    </cfRule>
  </conditionalFormatting>
  <conditionalFormatting sqref="C449:C450">
    <cfRule type="expression" dxfId="1255" priority="283">
      <formula>$B446="Total"</formula>
    </cfRule>
  </conditionalFormatting>
  <conditionalFormatting sqref="C524">
    <cfRule type="expression" dxfId="1254" priority="282">
      <formula>$B518="Total"</formula>
    </cfRule>
  </conditionalFormatting>
  <conditionalFormatting sqref="C446">
    <cfRule type="expression" dxfId="1253" priority="281">
      <formula>$B430="Total"</formula>
    </cfRule>
  </conditionalFormatting>
  <conditionalFormatting sqref="C470">
    <cfRule type="expression" dxfId="1252" priority="280">
      <formula>$B466="Total"</formula>
    </cfRule>
  </conditionalFormatting>
  <conditionalFormatting sqref="C474">
    <cfRule type="expression" dxfId="1251" priority="279">
      <formula>$B468="Total"</formula>
    </cfRule>
  </conditionalFormatting>
  <conditionalFormatting sqref="C477">
    <cfRule type="expression" dxfId="1250" priority="275">
      <formula>$B472="Total"</formula>
    </cfRule>
  </conditionalFormatting>
  <conditionalFormatting sqref="C514:C515">
    <cfRule type="expression" dxfId="1249" priority="278">
      <formula>$B509="Total"</formula>
    </cfRule>
  </conditionalFormatting>
  <conditionalFormatting sqref="C512">
    <cfRule type="expression" dxfId="1248" priority="277">
      <formula>$B508="Total"</formula>
    </cfRule>
  </conditionalFormatting>
  <conditionalFormatting sqref="C482">
    <cfRule type="expression" dxfId="1247" priority="276">
      <formula>$B479="Total"</formula>
    </cfRule>
  </conditionalFormatting>
  <conditionalFormatting sqref="C466">
    <cfRule type="expression" dxfId="1246" priority="274">
      <formula>$B462="Total"</formula>
    </cfRule>
  </conditionalFormatting>
  <conditionalFormatting sqref="C464">
    <cfRule type="expression" dxfId="1245" priority="273">
      <formula>$B461="Total"</formula>
    </cfRule>
  </conditionalFormatting>
  <conditionalFormatting sqref="C456">
    <cfRule type="expression" dxfId="1244" priority="272">
      <formula>$B452="Total"</formula>
    </cfRule>
  </conditionalFormatting>
  <conditionalFormatting sqref="C445:C587">
    <cfRule type="expression" dxfId="1243" priority="271">
      <formula>$B444="Total"</formula>
    </cfRule>
  </conditionalFormatting>
  <conditionalFormatting sqref="C498 C446:C447">
    <cfRule type="expression" dxfId="1242" priority="269">
      <formula>$B439="Total"</formula>
    </cfRule>
  </conditionalFormatting>
  <conditionalFormatting sqref="C450">
    <cfRule type="expression" dxfId="1241" priority="268">
      <formula>$B444="Total"</formula>
    </cfRule>
  </conditionalFormatting>
  <conditionalFormatting sqref="C451:C452">
    <cfRule type="expression" dxfId="1240" priority="267">
      <formula>$B447="Total"</formula>
    </cfRule>
  </conditionalFormatting>
  <conditionalFormatting sqref="C457">
    <cfRule type="expression" dxfId="1239" priority="266">
      <formula>$B453="Total"</formula>
    </cfRule>
  </conditionalFormatting>
  <conditionalFormatting sqref="C456">
    <cfRule type="expression" dxfId="1238" priority="265">
      <formula>$B452="Total"</formula>
    </cfRule>
  </conditionalFormatting>
  <conditionalFormatting sqref="C453">
    <cfRule type="expression" dxfId="1237" priority="264">
      <formula>$B449="Total"</formula>
    </cfRule>
  </conditionalFormatting>
  <conditionalFormatting sqref="C462">
    <cfRule type="expression" dxfId="1236" priority="263">
      <formula>$B460="Total"</formula>
    </cfRule>
  </conditionalFormatting>
  <conditionalFormatting sqref="C466">
    <cfRule type="expression" dxfId="1235" priority="262">
      <formula>$B464="Total"</formula>
    </cfRule>
  </conditionalFormatting>
  <conditionalFormatting sqref="C466">
    <cfRule type="expression" dxfId="1234" priority="261">
      <formula>$B462="Total"</formula>
    </cfRule>
  </conditionalFormatting>
  <conditionalFormatting sqref="C463">
    <cfRule type="expression" dxfId="1233" priority="260">
      <formula>$B459="Total"</formula>
    </cfRule>
  </conditionalFormatting>
  <conditionalFormatting sqref="C459">
    <cfRule type="expression" dxfId="1232" priority="259">
      <formula>$B454="Total"</formula>
    </cfRule>
  </conditionalFormatting>
  <conditionalFormatting sqref="C468">
    <cfRule type="expression" dxfId="1231" priority="258">
      <formula>$B465="Total"</formula>
    </cfRule>
  </conditionalFormatting>
  <conditionalFormatting sqref="C470">
    <cfRule type="expression" dxfId="1230" priority="257">
      <formula>$B467="Total"</formula>
    </cfRule>
  </conditionalFormatting>
  <conditionalFormatting sqref="C472">
    <cfRule type="expression" dxfId="1229" priority="256">
      <formula>$B468="Total"</formula>
    </cfRule>
  </conditionalFormatting>
  <conditionalFormatting sqref="C482">
    <cfRule type="expression" dxfId="1228" priority="255">
      <formula>$B478="Total"</formula>
    </cfRule>
  </conditionalFormatting>
  <conditionalFormatting sqref="C486">
    <cfRule type="expression" dxfId="1227" priority="254">
      <formula>$B484="Total"</formula>
    </cfRule>
  </conditionalFormatting>
  <conditionalFormatting sqref="C488">
    <cfRule type="expression" dxfId="1226" priority="253">
      <formula>$B485="Total"</formula>
    </cfRule>
  </conditionalFormatting>
  <conditionalFormatting sqref="C493">
    <cfRule type="expression" dxfId="1225" priority="252">
      <formula>$B491="Total"</formula>
    </cfRule>
  </conditionalFormatting>
  <conditionalFormatting sqref="C488">
    <cfRule type="expression" dxfId="1224" priority="251">
      <formula>$B482="Total"</formula>
    </cfRule>
  </conditionalFormatting>
  <conditionalFormatting sqref="C491">
    <cfRule type="expression" dxfId="1223" priority="250">
      <formula>$B489="Total"</formula>
    </cfRule>
  </conditionalFormatting>
  <conditionalFormatting sqref="C499">
    <cfRule type="expression" dxfId="1222" priority="249">
      <formula>$B497="Total"</formula>
    </cfRule>
  </conditionalFormatting>
  <conditionalFormatting sqref="C500">
    <cfRule type="expression" dxfId="1221" priority="248">
      <formula>$B498="Total"</formula>
    </cfRule>
  </conditionalFormatting>
  <conditionalFormatting sqref="C502">
    <cfRule type="expression" dxfId="1220" priority="247">
      <formula>$B498="Total"</formula>
    </cfRule>
  </conditionalFormatting>
  <conditionalFormatting sqref="C505">
    <cfRule type="expression" dxfId="1219" priority="246">
      <formula>$B502="Total"</formula>
    </cfRule>
  </conditionalFormatting>
  <conditionalFormatting sqref="C504">
    <cfRule type="expression" dxfId="1218" priority="245">
      <formula>$B501="Total"</formula>
    </cfRule>
  </conditionalFormatting>
  <conditionalFormatting sqref="C503">
    <cfRule type="expression" dxfId="1217" priority="244">
      <formula>$B500="Total"</formula>
    </cfRule>
  </conditionalFormatting>
  <conditionalFormatting sqref="C510">
    <cfRule type="expression" dxfId="1216" priority="243">
      <formula>$B507="Total"</formula>
    </cfRule>
  </conditionalFormatting>
  <conditionalFormatting sqref="C511">
    <cfRule type="expression" dxfId="1215" priority="242">
      <formula>$B509="Total"</formula>
    </cfRule>
  </conditionalFormatting>
  <conditionalFormatting sqref="C511">
    <cfRule type="expression" dxfId="1214" priority="241">
      <formula>$B507="Total"</formula>
    </cfRule>
  </conditionalFormatting>
  <conditionalFormatting sqref="C518">
    <cfRule type="expression" dxfId="1213" priority="240">
      <formula>$B648="Total"</formula>
    </cfRule>
  </conditionalFormatting>
  <conditionalFormatting sqref="C517">
    <cfRule type="expression" dxfId="1212" priority="239">
      <formula>$B645="Total"</formula>
    </cfRule>
  </conditionalFormatting>
  <conditionalFormatting sqref="C517">
    <cfRule type="expression" dxfId="1211" priority="238">
      <formula>$B513="Total"</formula>
    </cfRule>
  </conditionalFormatting>
  <conditionalFormatting sqref="C522">
    <cfRule type="expression" dxfId="1210" priority="237">
      <formula>$B659="Total"</formula>
    </cfRule>
  </conditionalFormatting>
  <conditionalFormatting sqref="C521">
    <cfRule type="expression" dxfId="1209" priority="236">
      <formula>$B657="Total"</formula>
    </cfRule>
  </conditionalFormatting>
  <conditionalFormatting sqref="C523">
    <cfRule type="expression" dxfId="1208" priority="235">
      <formula>$B661="Total"</formula>
    </cfRule>
  </conditionalFormatting>
  <conditionalFormatting sqref="C524">
    <cfRule type="expression" dxfId="1207" priority="234">
      <formula>$B664="Total"</formula>
    </cfRule>
  </conditionalFormatting>
  <conditionalFormatting sqref="C525">
    <cfRule type="expression" dxfId="1206" priority="233">
      <formula>$B669="Total"</formula>
    </cfRule>
  </conditionalFormatting>
  <conditionalFormatting sqref="C525">
    <cfRule type="expression" dxfId="1205" priority="232">
      <formula>$B520="Total"</formula>
    </cfRule>
  </conditionalFormatting>
  <conditionalFormatting sqref="C445">
    <cfRule type="expression" dxfId="1204" priority="299">
      <formula>$B417="Total"</formula>
    </cfRule>
  </conditionalFormatting>
  <conditionalFormatting sqref="C531">
    <cfRule type="expression" dxfId="1203" priority="300">
      <formula>$B866="Total"</formula>
    </cfRule>
  </conditionalFormatting>
  <conditionalFormatting sqref="C446">
    <cfRule type="expression" dxfId="1202" priority="231">
      <formula>#REF!="Total"</formula>
    </cfRule>
  </conditionalFormatting>
  <conditionalFormatting sqref="C455:C456">
    <cfRule type="expression" dxfId="1201" priority="230">
      <formula>$B454="Total"</formula>
    </cfRule>
  </conditionalFormatting>
  <conditionalFormatting sqref="C468">
    <cfRule type="expression" dxfId="1200" priority="229">
      <formula>$B466="Total"</formula>
    </cfRule>
  </conditionalFormatting>
  <conditionalFormatting sqref="C506">
    <cfRule type="expression" dxfId="1199" priority="301">
      <formula>$B864="Total"</formula>
    </cfRule>
  </conditionalFormatting>
  <conditionalFormatting sqref="C469:C587">
    <cfRule type="expression" dxfId="1198" priority="228">
      <formula>$A444="Total"</formula>
    </cfRule>
  </conditionalFormatting>
  <conditionalFormatting sqref="C864:C1013">
    <cfRule type="expression" dxfId="1197" priority="226">
      <formula>#REF!="Total"</formula>
    </cfRule>
  </conditionalFormatting>
  <conditionalFormatting sqref="C864:C1013">
    <cfRule type="expression" dxfId="1196" priority="225">
      <formula>#REF!="Total"</formula>
    </cfRule>
  </conditionalFormatting>
  <conditionalFormatting sqref="C864:C1013">
    <cfRule type="expression" dxfId="1195" priority="224">
      <formula>#REF!="Total"</formula>
    </cfRule>
  </conditionalFormatting>
  <conditionalFormatting sqref="C864:C1013">
    <cfRule type="expression" dxfId="1194" priority="223">
      <formula>$A863="Total"</formula>
    </cfRule>
  </conditionalFormatting>
  <conditionalFormatting sqref="C864:C1013">
    <cfRule type="expression" dxfId="1193" priority="227">
      <formula>#REF!="Total"</formula>
    </cfRule>
  </conditionalFormatting>
  <conditionalFormatting sqref="C1257:C1455">
    <cfRule type="expression" dxfId="1192" priority="220">
      <formula>#REF!="Total"</formula>
    </cfRule>
  </conditionalFormatting>
  <conditionalFormatting sqref="C1257:C1455">
    <cfRule type="expression" dxfId="1191" priority="219">
      <formula>#REF!="Total"</formula>
    </cfRule>
  </conditionalFormatting>
  <conditionalFormatting sqref="C1257:C1455">
    <cfRule type="expression" dxfId="1190" priority="218">
      <formula>#REF!="Total"</formula>
    </cfRule>
  </conditionalFormatting>
  <conditionalFormatting sqref="C1257:C1455">
    <cfRule type="expression" dxfId="1189" priority="217">
      <formula>$A1256="Total"</formula>
    </cfRule>
  </conditionalFormatting>
  <conditionalFormatting sqref="C1257:C1455">
    <cfRule type="expression" dxfId="1188" priority="221">
      <formula>#REF!="Total"</formula>
    </cfRule>
  </conditionalFormatting>
  <conditionalFormatting sqref="C1449">
    <cfRule type="expression" dxfId="1187" priority="222">
      <formula>$A1361="Total"</formula>
    </cfRule>
  </conditionalFormatting>
  <conditionalFormatting sqref="C1475 C1510:C1511 C1485 C1489:C1491 C1526 C1507 C1537">
    <cfRule type="expression" dxfId="1186" priority="216">
      <formula>$B1473="Total"</formula>
    </cfRule>
  </conditionalFormatting>
  <conditionalFormatting sqref="C1482 C1493 C1522:C1523 C1515 C1486 C1490:C1491">
    <cfRule type="expression" dxfId="1185" priority="215">
      <formula>$B1477="Total"</formula>
    </cfRule>
  </conditionalFormatting>
  <conditionalFormatting sqref="C1521 C1500 C1481 C1504 C1535 C1489 C1502 C1506 C1515:C1516 C1524">
    <cfRule type="expression" dxfId="1184" priority="214">
      <formula>$B1478="Total"</formula>
    </cfRule>
  </conditionalFormatting>
  <conditionalFormatting sqref="C1535:C1536 C1476 C1478 C1494:C1495 C1514:C1515 C1506 C1502:C1503 C1483 C1529 C1500 C1490">
    <cfRule type="expression" dxfId="1183" priority="213">
      <formula>$B1472="Total"</formula>
    </cfRule>
  </conditionalFormatting>
  <conditionalFormatting sqref="C1538">
    <cfRule type="expression" dxfId="1182" priority="212">
      <formula>$B1532="Total"</formula>
    </cfRule>
  </conditionalFormatting>
  <conditionalFormatting sqref="C1489">
    <cfRule type="expression" dxfId="1181" priority="211">
      <formula>$B1488="Total"</formula>
    </cfRule>
  </conditionalFormatting>
  <conditionalFormatting sqref="C1460:C1462">
    <cfRule type="expression" dxfId="1180" priority="209">
      <formula>$B1455="Total"</formula>
    </cfRule>
  </conditionalFormatting>
  <conditionalFormatting sqref="C1482:C1601">
    <cfRule type="expression" dxfId="1179" priority="210">
      <formula>$A1457="Total"</formula>
    </cfRule>
  </conditionalFormatting>
  <conditionalFormatting sqref="C1459:C1601">
    <cfRule type="expression" dxfId="1178" priority="205">
      <formula>#REF!="Total"</formula>
    </cfRule>
  </conditionalFormatting>
  <conditionalFormatting sqref="C1526 C1537 C1511 C1508 C1503:C1505 C1492 C1484 C1477 C1475 C1465">
    <cfRule type="expression" dxfId="1177" priority="204">
      <formula>#REF!="Total"</formula>
    </cfRule>
  </conditionalFormatting>
  <conditionalFormatting sqref="C1512:C1514 C1524:C1528 C1517:C1518 C1537 C1539 C1532 C1492 C1498:C1500 C1507:C1508 C1503 C1483 C1485:C1487 C1489 C1475 C1468 C1472:C1473 C1470 C1460:C1465 C1477:C1478">
    <cfRule type="expression" dxfId="1176" priority="203">
      <formula>#REF!="Total"</formula>
    </cfRule>
  </conditionalFormatting>
  <conditionalFormatting sqref="C1459:C1601">
    <cfRule type="expression" dxfId="1175" priority="202">
      <formula>#REF!="Total"</formula>
    </cfRule>
  </conditionalFormatting>
  <conditionalFormatting sqref="C1515 C1497 C1506 C1484 C1481 C1474 C1472 C1462:C1463 C1465">
    <cfRule type="expression" dxfId="1174" priority="201">
      <formula>#REF!="Total"</formula>
    </cfRule>
  </conditionalFormatting>
  <conditionalFormatting sqref="C1459:C1601">
    <cfRule type="expression" dxfId="1173" priority="200">
      <formula>#REF!="Total"</formula>
    </cfRule>
  </conditionalFormatting>
  <conditionalFormatting sqref="C1467">
    <cfRule type="expression" dxfId="1172" priority="199">
      <formula>#REF!="Total"</formula>
    </cfRule>
  </conditionalFormatting>
  <conditionalFormatting sqref="C1510:C1513 C1545 C1531:C1532 C1536 C1529 C1527 C1525 C1520:C1522 C1492:C1493 C1507:C1508 C1497:C1498 C1501 C1476:C1481 C1485 C1483 C1487:C1490 C1460:C1464 C1466:C1469 C1471:C1474">
    <cfRule type="expression" dxfId="1171" priority="198">
      <formula>#REF!="Total"</formula>
    </cfRule>
  </conditionalFormatting>
  <conditionalFormatting sqref="C1517:C1519">
    <cfRule type="expression" dxfId="1170" priority="197">
      <formula>$B1515="Total"</formula>
    </cfRule>
  </conditionalFormatting>
  <conditionalFormatting sqref="C1523 C1536 C1516:C1519 C1494:C1496 C1503 C1491 C1506 C1486 C1488 C1474 C1466 C1469 C1460">
    <cfRule type="expression" dxfId="1169" priority="196">
      <formula>#REF!="Total"</formula>
    </cfRule>
  </conditionalFormatting>
  <conditionalFormatting sqref="C1474">
    <cfRule type="expression" dxfId="1168" priority="195">
      <formula>$B1469="Total"</formula>
    </cfRule>
  </conditionalFormatting>
  <conditionalFormatting sqref="C1476:C1477">
    <cfRule type="expression" dxfId="1167" priority="194">
      <formula>$B1473="Total"</formula>
    </cfRule>
  </conditionalFormatting>
  <conditionalFormatting sqref="C1472">
    <cfRule type="expression" dxfId="1166" priority="193">
      <formula>$B1468="Total"</formula>
    </cfRule>
  </conditionalFormatting>
  <conditionalFormatting sqref="C1468">
    <cfRule type="expression" dxfId="1165" priority="192">
      <formula>$B1463="Total"</formula>
    </cfRule>
  </conditionalFormatting>
  <conditionalFormatting sqref="C1462">
    <cfRule type="expression" dxfId="1164" priority="191">
      <formula>$B1459="Total"</formula>
    </cfRule>
  </conditionalFormatting>
  <conditionalFormatting sqref="C1463:C1464">
    <cfRule type="expression" dxfId="1163" priority="190">
      <formula>$B1460="Total"</formula>
    </cfRule>
  </conditionalFormatting>
  <conditionalFormatting sqref="C1461">
    <cfRule type="expression" dxfId="1162" priority="189">
      <formula>$B1455="Total"</formula>
    </cfRule>
  </conditionalFormatting>
  <conditionalFormatting sqref="C1460">
    <cfRule type="expression" dxfId="1161" priority="188">
      <formula>$B1447="Total"</formula>
    </cfRule>
  </conditionalFormatting>
  <conditionalFormatting sqref="C1484">
    <cfRule type="expression" dxfId="1160" priority="187">
      <formula>$B1480="Total"</formula>
    </cfRule>
  </conditionalFormatting>
  <conditionalFormatting sqref="C1488">
    <cfRule type="expression" dxfId="1159" priority="186">
      <formula>$B1482="Total"</formula>
    </cfRule>
  </conditionalFormatting>
  <conditionalFormatting sqref="C1491">
    <cfRule type="expression" dxfId="1158" priority="182">
      <formula>$B1486="Total"</formula>
    </cfRule>
  </conditionalFormatting>
  <conditionalFormatting sqref="C1528:C1529">
    <cfRule type="expression" dxfId="1157" priority="185">
      <formula>$B1523="Total"</formula>
    </cfRule>
  </conditionalFormatting>
  <conditionalFormatting sqref="C1526">
    <cfRule type="expression" dxfId="1156" priority="184">
      <formula>$B1522="Total"</formula>
    </cfRule>
  </conditionalFormatting>
  <conditionalFormatting sqref="C1496">
    <cfRule type="expression" dxfId="1155" priority="183">
      <formula>$B1493="Total"</formula>
    </cfRule>
  </conditionalFormatting>
  <conditionalFormatting sqref="C1480">
    <cfRule type="expression" dxfId="1154" priority="181">
      <formula>$B1476="Total"</formula>
    </cfRule>
  </conditionalFormatting>
  <conditionalFormatting sqref="C1478">
    <cfRule type="expression" dxfId="1153" priority="180">
      <formula>$B1475="Total"</formula>
    </cfRule>
  </conditionalFormatting>
  <conditionalFormatting sqref="C1470">
    <cfRule type="expression" dxfId="1152" priority="179">
      <formula>$B1466="Total"</formula>
    </cfRule>
  </conditionalFormatting>
  <conditionalFormatting sqref="C1459:C1601">
    <cfRule type="expression" dxfId="1151" priority="178">
      <formula>$B1458="Total"</formula>
    </cfRule>
  </conditionalFormatting>
  <conditionalFormatting sqref="C1510">
    <cfRule type="expression" dxfId="1150" priority="177">
      <formula>$B1505="Total"</formula>
    </cfRule>
  </conditionalFormatting>
  <conditionalFormatting sqref="C1512">
    <cfRule type="expression" dxfId="1149" priority="176">
      <formula>$B1505="Total"</formula>
    </cfRule>
  </conditionalFormatting>
  <conditionalFormatting sqref="C1464">
    <cfRule type="expression" dxfId="1148" priority="175">
      <formula>$B1458="Total"</formula>
    </cfRule>
  </conditionalFormatting>
  <conditionalFormatting sqref="C1465:C1466">
    <cfRule type="expression" dxfId="1147" priority="174">
      <formula>$B1461="Total"</formula>
    </cfRule>
  </conditionalFormatting>
  <conditionalFormatting sqref="C1471">
    <cfRule type="expression" dxfId="1146" priority="173">
      <formula>$B1467="Total"</formula>
    </cfRule>
  </conditionalFormatting>
  <conditionalFormatting sqref="C1470">
    <cfRule type="expression" dxfId="1145" priority="172">
      <formula>$B1466="Total"</formula>
    </cfRule>
  </conditionalFormatting>
  <conditionalFormatting sqref="C1467">
    <cfRule type="expression" dxfId="1144" priority="171">
      <formula>$B1463="Total"</formula>
    </cfRule>
  </conditionalFormatting>
  <conditionalFormatting sqref="C1476">
    <cfRule type="expression" dxfId="1143" priority="170">
      <formula>$B1474="Total"</formula>
    </cfRule>
  </conditionalFormatting>
  <conditionalFormatting sqref="C1480">
    <cfRule type="expression" dxfId="1142" priority="169">
      <formula>$B1478="Total"</formula>
    </cfRule>
  </conditionalFormatting>
  <conditionalFormatting sqref="C1480">
    <cfRule type="expression" dxfId="1141" priority="168">
      <formula>$B1476="Total"</formula>
    </cfRule>
  </conditionalFormatting>
  <conditionalFormatting sqref="C1477">
    <cfRule type="expression" dxfId="1140" priority="167">
      <formula>$B1473="Total"</formula>
    </cfRule>
  </conditionalFormatting>
  <conditionalFormatting sqref="C1473">
    <cfRule type="expression" dxfId="1139" priority="166">
      <formula>$B1468="Total"</formula>
    </cfRule>
  </conditionalFormatting>
  <conditionalFormatting sqref="C1482">
    <cfRule type="expression" dxfId="1138" priority="165">
      <formula>$B1479="Total"</formula>
    </cfRule>
  </conditionalFormatting>
  <conditionalFormatting sqref="C1484">
    <cfRule type="expression" dxfId="1137" priority="164">
      <formula>$B1481="Total"</formula>
    </cfRule>
  </conditionalFormatting>
  <conditionalFormatting sqref="C1486">
    <cfRule type="expression" dxfId="1136" priority="163">
      <formula>$B1482="Total"</formula>
    </cfRule>
  </conditionalFormatting>
  <conditionalFormatting sqref="C1496">
    <cfRule type="expression" dxfId="1135" priority="162">
      <formula>$B1492="Total"</formula>
    </cfRule>
  </conditionalFormatting>
  <conditionalFormatting sqref="C1500">
    <cfRule type="expression" dxfId="1134" priority="161">
      <formula>$B1498="Total"</formula>
    </cfRule>
  </conditionalFormatting>
  <conditionalFormatting sqref="C1502">
    <cfRule type="expression" dxfId="1133" priority="160">
      <formula>$B1499="Total"</formula>
    </cfRule>
  </conditionalFormatting>
  <conditionalFormatting sqref="C1507">
    <cfRule type="expression" dxfId="1132" priority="159">
      <formula>$B1505="Total"</formula>
    </cfRule>
  </conditionalFormatting>
  <conditionalFormatting sqref="C1502">
    <cfRule type="expression" dxfId="1131" priority="158">
      <formula>$B1496="Total"</formula>
    </cfRule>
  </conditionalFormatting>
  <conditionalFormatting sqref="C1505">
    <cfRule type="expression" dxfId="1130" priority="157">
      <formula>$B1503="Total"</formula>
    </cfRule>
  </conditionalFormatting>
  <conditionalFormatting sqref="C1513">
    <cfRule type="expression" dxfId="1129" priority="156">
      <formula>$B1511="Total"</formula>
    </cfRule>
  </conditionalFormatting>
  <conditionalFormatting sqref="C1514">
    <cfRule type="expression" dxfId="1128" priority="155">
      <formula>$B1512="Total"</formula>
    </cfRule>
  </conditionalFormatting>
  <conditionalFormatting sqref="C1516">
    <cfRule type="expression" dxfId="1127" priority="154">
      <formula>$B1512="Total"</formula>
    </cfRule>
  </conditionalFormatting>
  <conditionalFormatting sqref="C1519">
    <cfRule type="expression" dxfId="1126" priority="153">
      <formula>$B1516="Total"</formula>
    </cfRule>
  </conditionalFormatting>
  <conditionalFormatting sqref="C1518">
    <cfRule type="expression" dxfId="1125" priority="152">
      <formula>$B1515="Total"</formula>
    </cfRule>
  </conditionalFormatting>
  <conditionalFormatting sqref="C1517">
    <cfRule type="expression" dxfId="1124" priority="151">
      <formula>$B1514="Total"</formula>
    </cfRule>
  </conditionalFormatting>
  <conditionalFormatting sqref="C1524">
    <cfRule type="expression" dxfId="1123" priority="150">
      <formula>$B1521="Total"</formula>
    </cfRule>
  </conditionalFormatting>
  <conditionalFormatting sqref="C1525">
    <cfRule type="expression" dxfId="1122" priority="149">
      <formula>$B1523="Total"</formula>
    </cfRule>
  </conditionalFormatting>
  <conditionalFormatting sqref="C1525">
    <cfRule type="expression" dxfId="1121" priority="148">
      <formula>$B1521="Total"</formula>
    </cfRule>
  </conditionalFormatting>
  <conditionalFormatting sqref="C1532">
    <cfRule type="expression" dxfId="1120" priority="147">
      <formula>$B1662="Total"</formula>
    </cfRule>
  </conditionalFormatting>
  <conditionalFormatting sqref="C1531">
    <cfRule type="expression" dxfId="1119" priority="146">
      <formula>$B1659="Total"</formula>
    </cfRule>
  </conditionalFormatting>
  <conditionalFormatting sqref="C1531">
    <cfRule type="expression" dxfId="1118" priority="145">
      <formula>$B1527="Total"</formula>
    </cfRule>
  </conditionalFormatting>
  <conditionalFormatting sqref="C1536">
    <cfRule type="expression" dxfId="1117" priority="144">
      <formula>$B1673="Total"</formula>
    </cfRule>
  </conditionalFormatting>
  <conditionalFormatting sqref="C1535">
    <cfRule type="expression" dxfId="1116" priority="143">
      <formula>$B1671="Total"</formula>
    </cfRule>
  </conditionalFormatting>
  <conditionalFormatting sqref="C1537">
    <cfRule type="expression" dxfId="1115" priority="142">
      <formula>$B1675="Total"</formula>
    </cfRule>
  </conditionalFormatting>
  <conditionalFormatting sqref="C1538">
    <cfRule type="expression" dxfId="1114" priority="141">
      <formula>$B1678="Total"</formula>
    </cfRule>
  </conditionalFormatting>
  <conditionalFormatting sqref="C1539">
    <cfRule type="expression" dxfId="1113" priority="140">
      <formula>$B1683="Total"</formula>
    </cfRule>
  </conditionalFormatting>
  <conditionalFormatting sqref="C1539">
    <cfRule type="expression" dxfId="1112" priority="139">
      <formula>$B1534="Total"</formula>
    </cfRule>
  </conditionalFormatting>
  <conditionalFormatting sqref="C1459:C1481">
    <cfRule type="expression" dxfId="1111" priority="206">
      <formula>$B1434="Total"</formula>
    </cfRule>
  </conditionalFormatting>
  <conditionalFormatting sqref="C1545">
    <cfRule type="expression" dxfId="1110" priority="207">
      <formula>$B1881="Total"</formula>
    </cfRule>
  </conditionalFormatting>
  <conditionalFormatting sqref="C1460">
    <cfRule type="expression" dxfId="1109" priority="138">
      <formula>$B1457="Total"</formula>
    </cfRule>
  </conditionalFormatting>
  <conditionalFormatting sqref="C1469:C1470">
    <cfRule type="expression" dxfId="1108" priority="137">
      <formula>$B1468="Total"</formula>
    </cfRule>
  </conditionalFormatting>
  <conditionalFormatting sqref="C1482">
    <cfRule type="expression" dxfId="1107" priority="136">
      <formula>$B1480="Total"</formula>
    </cfRule>
  </conditionalFormatting>
  <conditionalFormatting sqref="C1520">
    <cfRule type="expression" dxfId="1106" priority="208">
      <formula>$B1879="Total"</formula>
    </cfRule>
  </conditionalFormatting>
  <conditionalFormatting sqref="C1878:C2027">
    <cfRule type="expression" dxfId="1105" priority="134">
      <formula>#REF!="Total"</formula>
    </cfRule>
  </conditionalFormatting>
  <conditionalFormatting sqref="C1878:C2027">
    <cfRule type="expression" dxfId="1104" priority="133">
      <formula>#REF!="Total"</formula>
    </cfRule>
  </conditionalFormatting>
  <conditionalFormatting sqref="C1878:C2027">
    <cfRule type="expression" dxfId="1103" priority="132">
      <formula>#REF!="Total"</formula>
    </cfRule>
  </conditionalFormatting>
  <conditionalFormatting sqref="C1878:C2027">
    <cfRule type="expression" dxfId="1102" priority="131">
      <formula>$A1877="Total"</formula>
    </cfRule>
  </conditionalFormatting>
  <conditionalFormatting sqref="C1878:C2027">
    <cfRule type="expression" dxfId="1101" priority="135">
      <formula>#REF!="Total"</formula>
    </cfRule>
  </conditionalFormatting>
  <conditionalFormatting sqref="C2271:C2469">
    <cfRule type="expression" dxfId="1100" priority="125">
      <formula>$A2270="Total"</formula>
    </cfRule>
  </conditionalFormatting>
  <conditionalFormatting sqref="C2271:C2469">
    <cfRule type="expression" dxfId="1099" priority="128">
      <formula>#REF!="Total"</formula>
    </cfRule>
  </conditionalFormatting>
  <conditionalFormatting sqref="C2271:C2469">
    <cfRule type="expression" dxfId="1098" priority="127">
      <formula>#REF!="Total"</formula>
    </cfRule>
  </conditionalFormatting>
  <conditionalFormatting sqref="C2271:C2469">
    <cfRule type="expression" dxfId="1097" priority="126">
      <formula>#REF!="Total"</formula>
    </cfRule>
  </conditionalFormatting>
  <conditionalFormatting sqref="C2271:C2469">
    <cfRule type="expression" dxfId="1096" priority="129">
      <formula>#REF!="Total"</formula>
    </cfRule>
  </conditionalFormatting>
  <conditionalFormatting sqref="C2463">
    <cfRule type="expression" dxfId="1095" priority="130">
      <formula>$A2375="Total"</formula>
    </cfRule>
  </conditionalFormatting>
  <conditionalFormatting sqref="C2530:C2532 C2488 C2523:C2524 C2498 C2502:C2504 C2539 C2520 C2550">
    <cfRule type="expression" dxfId="1094" priority="124">
      <formula>$B2486="Total"</formula>
    </cfRule>
  </conditionalFormatting>
  <conditionalFormatting sqref="C2495 C2506 C2535:C2536 C2528 C2499 C2503:C2504 C2523">
    <cfRule type="expression" dxfId="1093" priority="123">
      <formula>$B2490="Total"</formula>
    </cfRule>
  </conditionalFormatting>
  <conditionalFormatting sqref="C2534 C2513 C2494 C2517 C2548 C2502 C2515 C2519 C2528:C2529 C2537">
    <cfRule type="expression" dxfId="1092" priority="122">
      <formula>$B2491="Total"</formula>
    </cfRule>
  </conditionalFormatting>
  <conditionalFormatting sqref="C2548:C2549 C2489 C2491 C2507:C2508 C2527:C2528 C2519 C2515:C2516 C2496 C2542 C2513 C2503">
    <cfRule type="expression" dxfId="1091" priority="121">
      <formula>$B2485="Total"</formula>
    </cfRule>
  </conditionalFormatting>
  <conditionalFormatting sqref="C2551">
    <cfRule type="expression" dxfId="1090" priority="120">
      <formula>$B2545="Total"</formula>
    </cfRule>
  </conditionalFormatting>
  <conditionalFormatting sqref="C2477 C2513 C2536 C2502">
    <cfRule type="expression" dxfId="1089" priority="119">
      <formula>$B2476="Total"</formula>
    </cfRule>
  </conditionalFormatting>
  <conditionalFormatting sqref="C2486 C2552 C2541:C2542 C2509:C2511 C2507 C2495 C2498 C2493 C2488 C2482 C2478 C2472:C2475">
    <cfRule type="expression" dxfId="1088" priority="117">
      <formula>#REF!="Total"</formula>
    </cfRule>
  </conditionalFormatting>
  <conditionalFormatting sqref="C2539 C2550 C2524 C2521 C2516:C2518 C2505 C2497 C2488 C2477:C2478">
    <cfRule type="expression" dxfId="1087" priority="116">
      <formula>#REF!="Total"</formula>
    </cfRule>
  </conditionalFormatting>
  <conditionalFormatting sqref="C2525:C2527 C2537:C2541 C2530:C2531 C2550 C2552 C2545 C2505 C2511:C2513 C2520:C2521 C2516 C2496 C2498:C2500 C2488 C2473 C2481 C2485:C2486 C2483 C2476:C2478 C2490:C2491">
    <cfRule type="expression" dxfId="1086" priority="115">
      <formula>#REF!="Total"</formula>
    </cfRule>
  </conditionalFormatting>
  <conditionalFormatting sqref="C2534:C2535 C2539 C2545 C2529 C2514 C2517:C2518 C2510:C2512 C2504 C2506:C2508 C2501 C2495:C2497 C2488 C2476:C2478 C2483:C2485 C2480 C2490:C2491">
    <cfRule type="expression" dxfId="1085" priority="114">
      <formula>#REF!="Total"</formula>
    </cfRule>
  </conditionalFormatting>
  <conditionalFormatting sqref="C2548 C2531 C2528:C2529 C2510 C2516 C2514 C2519 C2494 C2487 C2478">
    <cfRule type="expression" dxfId="1084" priority="113">
      <formula>#REF!="Total"</formula>
    </cfRule>
  </conditionalFormatting>
  <conditionalFormatting sqref="C2550 C2500">
    <cfRule type="expression" dxfId="1083" priority="112">
      <formula>#REF!="Total"</formula>
    </cfRule>
  </conditionalFormatting>
  <conditionalFormatting sqref="C2523:C2526 C2544:C2545 C2549 C2542 C2540 C2534:C2535 C2538 C2505:C2506 C2520:C2521 C2510:C2511 C2514 C2489:C2494 C2508 C2498 C2496 C2500:C2503 C2473:C2476 C2479:C2482 C2484:C2487">
    <cfRule type="expression" dxfId="1082" priority="111">
      <formula>#REF!="Total"</formula>
    </cfRule>
  </conditionalFormatting>
  <conditionalFormatting sqref="C2496">
    <cfRule type="expression" dxfId="1081" priority="110">
      <formula>$B2495="Total"</formula>
    </cfRule>
  </conditionalFormatting>
  <conditionalFormatting sqref="C2551">
    <cfRule type="expression" dxfId="1080" priority="109">
      <formula>$B2549="Total"</formula>
    </cfRule>
  </conditionalFormatting>
  <conditionalFormatting sqref="C2536 C2549:C2550 C2529:C2532 C2507:C2509 C2516 C2504 C2519 C2499 C2501 C2487 C2479 C2482">
    <cfRule type="expression" dxfId="1079" priority="108">
      <formula>#REF!="Total"</formula>
    </cfRule>
  </conditionalFormatting>
  <conditionalFormatting sqref="C2487">
    <cfRule type="expression" dxfId="1078" priority="107">
      <formula>$B2482="Total"</formula>
    </cfRule>
  </conditionalFormatting>
  <conditionalFormatting sqref="C2489:C2490">
    <cfRule type="expression" dxfId="1077" priority="106">
      <formula>$B2486="Total"</formula>
    </cfRule>
  </conditionalFormatting>
  <conditionalFormatting sqref="C2485">
    <cfRule type="expression" dxfId="1076" priority="105">
      <formula>$B2481="Total"</formula>
    </cfRule>
  </conditionalFormatting>
  <conditionalFormatting sqref="C2481">
    <cfRule type="expression" dxfId="1075" priority="104">
      <formula>$B2476="Total"</formula>
    </cfRule>
  </conditionalFormatting>
  <conditionalFormatting sqref="C2475">
    <cfRule type="expression" dxfId="1074" priority="103">
      <formula>$B2472="Total"</formula>
    </cfRule>
  </conditionalFormatting>
  <conditionalFormatting sqref="C2476:C2477">
    <cfRule type="expression" dxfId="1073" priority="102">
      <formula>$B2473="Total"</formula>
    </cfRule>
  </conditionalFormatting>
  <conditionalFormatting sqref="C2474">
    <cfRule type="expression" dxfId="1072" priority="101">
      <formula>$B2468="Total"</formula>
    </cfRule>
  </conditionalFormatting>
  <conditionalFormatting sqref="C2473">
    <cfRule type="expression" dxfId="1071" priority="100">
      <formula>$B2460="Total"</formula>
    </cfRule>
  </conditionalFormatting>
  <conditionalFormatting sqref="C2487">
    <cfRule type="expression" dxfId="1070" priority="99">
      <formula>$B2486="Total"</formula>
    </cfRule>
  </conditionalFormatting>
  <conditionalFormatting sqref="C2497">
    <cfRule type="expression" dxfId="1069" priority="98">
      <formula>$B2493="Total"</formula>
    </cfRule>
  </conditionalFormatting>
  <conditionalFormatting sqref="C2501">
    <cfRule type="expression" dxfId="1068" priority="97">
      <formula>$B2495="Total"</formula>
    </cfRule>
  </conditionalFormatting>
  <conditionalFormatting sqref="C2541:C2542">
    <cfRule type="expression" dxfId="1067" priority="96">
      <formula>$B2536="Total"</formula>
    </cfRule>
  </conditionalFormatting>
  <conditionalFormatting sqref="C2539">
    <cfRule type="expression" dxfId="1066" priority="95">
      <formula>$B2535="Total"</formula>
    </cfRule>
  </conditionalFormatting>
  <conditionalFormatting sqref="C2509">
    <cfRule type="expression" dxfId="1065" priority="94">
      <formula>$B2506="Total"</formula>
    </cfRule>
  </conditionalFormatting>
  <conditionalFormatting sqref="C2504">
    <cfRule type="expression" dxfId="1064" priority="93">
      <formula>$B2499="Total"</formula>
    </cfRule>
  </conditionalFormatting>
  <conditionalFormatting sqref="C2493">
    <cfRule type="expression" dxfId="1063" priority="92">
      <formula>$B2489="Total"</formula>
    </cfRule>
  </conditionalFormatting>
  <conditionalFormatting sqref="C2491">
    <cfRule type="expression" dxfId="1062" priority="91">
      <formula>$B2488="Total"</formula>
    </cfRule>
  </conditionalFormatting>
  <conditionalFormatting sqref="C2483">
    <cfRule type="expression" dxfId="1061" priority="90">
      <formula>$B2479="Total"</formula>
    </cfRule>
  </conditionalFormatting>
  <conditionalFormatting sqref="C2472">
    <cfRule type="expression" dxfId="1060" priority="89">
      <formula>$B2471="Total"</formula>
    </cfRule>
  </conditionalFormatting>
  <conditionalFormatting sqref="C2473:C2475">
    <cfRule type="expression" dxfId="1059" priority="88">
      <formula>$B2468="Total"</formula>
    </cfRule>
  </conditionalFormatting>
  <conditionalFormatting sqref="C2525">
    <cfRule type="expression" dxfId="1058" priority="87">
      <formula>$B2518="Total"</formula>
    </cfRule>
  </conditionalFormatting>
  <conditionalFormatting sqref="C2477">
    <cfRule type="expression" dxfId="1057" priority="86">
      <formula>$B2471="Total"</formula>
    </cfRule>
  </conditionalFormatting>
  <conditionalFormatting sqref="C2478:C2479">
    <cfRule type="expression" dxfId="1056" priority="85">
      <formula>$B2474="Total"</formula>
    </cfRule>
  </conditionalFormatting>
  <conditionalFormatting sqref="C2484">
    <cfRule type="expression" dxfId="1055" priority="84">
      <formula>$B2480="Total"</formula>
    </cfRule>
  </conditionalFormatting>
  <conditionalFormatting sqref="C2483">
    <cfRule type="expression" dxfId="1054" priority="83">
      <formula>$B2479="Total"</formula>
    </cfRule>
  </conditionalFormatting>
  <conditionalFormatting sqref="C2480">
    <cfRule type="expression" dxfId="1053" priority="82">
      <formula>$B2476="Total"</formula>
    </cfRule>
  </conditionalFormatting>
  <conditionalFormatting sqref="C2489">
    <cfRule type="expression" dxfId="1052" priority="81">
      <formula>$B2487="Total"</formula>
    </cfRule>
  </conditionalFormatting>
  <conditionalFormatting sqref="C2493">
    <cfRule type="expression" dxfId="1051" priority="80">
      <formula>$B2491="Total"</formula>
    </cfRule>
  </conditionalFormatting>
  <conditionalFormatting sqref="C2493">
    <cfRule type="expression" dxfId="1050" priority="79">
      <formula>$B2489="Total"</formula>
    </cfRule>
  </conditionalFormatting>
  <conditionalFormatting sqref="C2490">
    <cfRule type="expression" dxfId="1049" priority="78">
      <formula>$B2486="Total"</formula>
    </cfRule>
  </conditionalFormatting>
  <conditionalFormatting sqref="C2486">
    <cfRule type="expression" dxfId="1048" priority="77">
      <formula>$B2481="Total"</formula>
    </cfRule>
  </conditionalFormatting>
  <conditionalFormatting sqref="C2495">
    <cfRule type="expression" dxfId="1047" priority="76">
      <formula>$B2492="Total"</formula>
    </cfRule>
  </conditionalFormatting>
  <conditionalFormatting sqref="C2497">
    <cfRule type="expression" dxfId="1046" priority="75">
      <formula>$B2494="Total"</formula>
    </cfRule>
  </conditionalFormatting>
  <conditionalFormatting sqref="C2499">
    <cfRule type="expression" dxfId="1045" priority="74">
      <formula>$B2495="Total"</formula>
    </cfRule>
  </conditionalFormatting>
  <conditionalFormatting sqref="C2509">
    <cfRule type="expression" dxfId="1044" priority="73">
      <formula>$B2505="Total"</formula>
    </cfRule>
  </conditionalFormatting>
  <conditionalFormatting sqref="C2513">
    <cfRule type="expression" dxfId="1043" priority="72">
      <formula>$B2511="Total"</formula>
    </cfRule>
  </conditionalFormatting>
  <conditionalFormatting sqref="C2515">
    <cfRule type="expression" dxfId="1042" priority="71">
      <formula>$B2512="Total"</formula>
    </cfRule>
  </conditionalFormatting>
  <conditionalFormatting sqref="C2520">
    <cfRule type="expression" dxfId="1041" priority="70">
      <formula>$B2518="Total"</formula>
    </cfRule>
  </conditionalFormatting>
  <conditionalFormatting sqref="C2515">
    <cfRule type="expression" dxfId="1040" priority="69">
      <formula>$B2509="Total"</formula>
    </cfRule>
  </conditionalFormatting>
  <conditionalFormatting sqref="C2518">
    <cfRule type="expression" dxfId="1039" priority="68">
      <formula>$B2516="Total"</formula>
    </cfRule>
  </conditionalFormatting>
  <conditionalFormatting sqref="C2526">
    <cfRule type="expression" dxfId="1038" priority="67">
      <formula>$B2524="Total"</formula>
    </cfRule>
  </conditionalFormatting>
  <conditionalFormatting sqref="C2527">
    <cfRule type="expression" dxfId="1037" priority="66">
      <formula>$B2525="Total"</formula>
    </cfRule>
  </conditionalFormatting>
  <conditionalFormatting sqref="C2529">
    <cfRule type="expression" dxfId="1036" priority="65">
      <formula>$B2525="Total"</formula>
    </cfRule>
  </conditionalFormatting>
  <conditionalFormatting sqref="C2532">
    <cfRule type="expression" dxfId="1035" priority="64">
      <formula>$B2529="Total"</formula>
    </cfRule>
  </conditionalFormatting>
  <conditionalFormatting sqref="C2531">
    <cfRule type="expression" dxfId="1034" priority="63">
      <formula>$B2528="Total"</formula>
    </cfRule>
  </conditionalFormatting>
  <conditionalFormatting sqref="C2530">
    <cfRule type="expression" dxfId="1033" priority="62">
      <formula>$B2527="Total"</formula>
    </cfRule>
  </conditionalFormatting>
  <conditionalFormatting sqref="C2537">
    <cfRule type="expression" dxfId="1032" priority="61">
      <formula>$B2534="Total"</formula>
    </cfRule>
  </conditionalFormatting>
  <conditionalFormatting sqref="C2538">
    <cfRule type="expression" dxfId="1031" priority="60">
      <formula>$B2536="Total"</formula>
    </cfRule>
  </conditionalFormatting>
  <conditionalFormatting sqref="C2538">
    <cfRule type="expression" dxfId="1030" priority="59">
      <formula>$B2534="Total"</formula>
    </cfRule>
  </conditionalFormatting>
  <conditionalFormatting sqref="C2545">
    <cfRule type="expression" dxfId="1029" priority="58">
      <formula>$B2674="Total"</formula>
    </cfRule>
  </conditionalFormatting>
  <conditionalFormatting sqref="C2544">
    <cfRule type="expression" dxfId="1028" priority="57">
      <formula>$B2671="Total"</formula>
    </cfRule>
  </conditionalFormatting>
  <conditionalFormatting sqref="C2544">
    <cfRule type="expression" dxfId="1027" priority="56">
      <formula>$B2540="Total"</formula>
    </cfRule>
  </conditionalFormatting>
  <conditionalFormatting sqref="C2549">
    <cfRule type="expression" dxfId="1026" priority="55">
      <formula>$B2685="Total"</formula>
    </cfRule>
  </conditionalFormatting>
  <conditionalFormatting sqref="C2548">
    <cfRule type="expression" dxfId="1025" priority="54">
      <formula>$B2683="Total"</formula>
    </cfRule>
  </conditionalFormatting>
  <conditionalFormatting sqref="C2550">
    <cfRule type="expression" dxfId="1024" priority="53">
      <formula>$B2687="Total"</formula>
    </cfRule>
  </conditionalFormatting>
  <conditionalFormatting sqref="C2551">
    <cfRule type="expression" dxfId="1023" priority="52">
      <formula>$B2690="Total"</formula>
    </cfRule>
  </conditionalFormatting>
  <conditionalFormatting sqref="C2552">
    <cfRule type="expression" dxfId="1022" priority="51">
      <formula>$B2695="Total"</formula>
    </cfRule>
  </conditionalFormatting>
  <conditionalFormatting sqref="C2552">
    <cfRule type="expression" dxfId="1021" priority="50">
      <formula>$B2547="Total"</formula>
    </cfRule>
  </conditionalFormatting>
  <conditionalFormatting sqref="C2472">
    <cfRule type="expression" dxfId="1020" priority="49">
      <formula>$B2471="Total"</formula>
    </cfRule>
  </conditionalFormatting>
  <conditionalFormatting sqref="C2473:C2475">
    <cfRule type="expression" dxfId="1019" priority="48">
      <formula>$B2468="Total"</formula>
    </cfRule>
  </conditionalFormatting>
  <conditionalFormatting sqref="C2525">
    <cfRule type="expression" dxfId="1018" priority="47">
      <formula>$B2518="Total"</formula>
    </cfRule>
  </conditionalFormatting>
  <conditionalFormatting sqref="C2477">
    <cfRule type="expression" dxfId="1017" priority="46">
      <formula>$B2471="Total"</formula>
    </cfRule>
  </conditionalFormatting>
  <conditionalFormatting sqref="C2478:C2479">
    <cfRule type="expression" dxfId="1016" priority="45">
      <formula>$B2474="Total"</formula>
    </cfRule>
  </conditionalFormatting>
  <conditionalFormatting sqref="C2484">
    <cfRule type="expression" dxfId="1015" priority="44">
      <formula>$B2480="Total"</formula>
    </cfRule>
  </conditionalFormatting>
  <conditionalFormatting sqref="C2483">
    <cfRule type="expression" dxfId="1014" priority="43">
      <formula>$B2479="Total"</formula>
    </cfRule>
  </conditionalFormatting>
  <conditionalFormatting sqref="C2480">
    <cfRule type="expression" dxfId="1013" priority="42">
      <formula>$B2476="Total"</formula>
    </cfRule>
  </conditionalFormatting>
  <conditionalFormatting sqref="C2489">
    <cfRule type="expression" dxfId="1012" priority="41">
      <formula>$B2487="Total"</formula>
    </cfRule>
  </conditionalFormatting>
  <conditionalFormatting sqref="C2493">
    <cfRule type="expression" dxfId="1011" priority="40">
      <formula>$B2491="Total"</formula>
    </cfRule>
  </conditionalFormatting>
  <conditionalFormatting sqref="C2493">
    <cfRule type="expression" dxfId="1010" priority="39">
      <formula>$B2489="Total"</formula>
    </cfRule>
  </conditionalFormatting>
  <conditionalFormatting sqref="C2490">
    <cfRule type="expression" dxfId="1009" priority="38">
      <formula>$B2486="Total"</formula>
    </cfRule>
  </conditionalFormatting>
  <conditionalFormatting sqref="C2486">
    <cfRule type="expression" dxfId="1008" priority="37">
      <formula>$B2481="Total"</formula>
    </cfRule>
  </conditionalFormatting>
  <conditionalFormatting sqref="C2495">
    <cfRule type="expression" dxfId="1007" priority="36">
      <formula>$B2492="Total"</formula>
    </cfRule>
  </conditionalFormatting>
  <conditionalFormatting sqref="C2497">
    <cfRule type="expression" dxfId="1006" priority="35">
      <formula>$B2494="Total"</formula>
    </cfRule>
  </conditionalFormatting>
  <conditionalFormatting sqref="C2499">
    <cfRule type="expression" dxfId="1005" priority="34">
      <formula>$B2495="Total"</formula>
    </cfRule>
  </conditionalFormatting>
  <conditionalFormatting sqref="C2509">
    <cfRule type="expression" dxfId="1004" priority="33">
      <formula>$B2505="Total"</formula>
    </cfRule>
  </conditionalFormatting>
  <conditionalFormatting sqref="C2513">
    <cfRule type="expression" dxfId="1003" priority="32">
      <formula>$B2511="Total"</formula>
    </cfRule>
  </conditionalFormatting>
  <conditionalFormatting sqref="C2515">
    <cfRule type="expression" dxfId="1002" priority="31">
      <formula>$B2512="Total"</formula>
    </cfRule>
  </conditionalFormatting>
  <conditionalFormatting sqref="C2520">
    <cfRule type="expression" dxfId="1001" priority="30">
      <formula>$B2518="Total"</formula>
    </cfRule>
  </conditionalFormatting>
  <conditionalFormatting sqref="C2515">
    <cfRule type="expression" dxfId="1000" priority="29">
      <formula>$B2509="Total"</formula>
    </cfRule>
  </conditionalFormatting>
  <conditionalFormatting sqref="C2518">
    <cfRule type="expression" dxfId="999" priority="28">
      <formula>$B2516="Total"</formula>
    </cfRule>
  </conditionalFormatting>
  <conditionalFormatting sqref="C2526">
    <cfRule type="expression" dxfId="998" priority="27">
      <formula>$B2524="Total"</formula>
    </cfRule>
  </conditionalFormatting>
  <conditionalFormatting sqref="C2527">
    <cfRule type="expression" dxfId="997" priority="26">
      <formula>$B2525="Total"</formula>
    </cfRule>
  </conditionalFormatting>
  <conditionalFormatting sqref="C2529">
    <cfRule type="expression" dxfId="996" priority="25">
      <formula>$B2525="Total"</formula>
    </cfRule>
  </conditionalFormatting>
  <conditionalFormatting sqref="C2532">
    <cfRule type="expression" dxfId="995" priority="24">
      <formula>$B2529="Total"</formula>
    </cfRule>
  </conditionalFormatting>
  <conditionalFormatting sqref="C2531">
    <cfRule type="expression" dxfId="994" priority="23">
      <formula>$B2528="Total"</formula>
    </cfRule>
  </conditionalFormatting>
  <conditionalFormatting sqref="C2530">
    <cfRule type="expression" dxfId="993" priority="22">
      <formula>$B2527="Total"</formula>
    </cfRule>
  </conditionalFormatting>
  <conditionalFormatting sqref="C2537">
    <cfRule type="expression" dxfId="992" priority="21">
      <formula>$B2534="Total"</formula>
    </cfRule>
  </conditionalFormatting>
  <conditionalFormatting sqref="C2538">
    <cfRule type="expression" dxfId="991" priority="20">
      <formula>$B2536="Total"</formula>
    </cfRule>
  </conditionalFormatting>
  <conditionalFormatting sqref="C2538">
    <cfRule type="expression" dxfId="990" priority="19">
      <formula>$B2534="Total"</formula>
    </cfRule>
  </conditionalFormatting>
  <conditionalFormatting sqref="C2545">
    <cfRule type="expression" dxfId="989" priority="18">
      <formula>$B2674="Total"</formula>
    </cfRule>
  </conditionalFormatting>
  <conditionalFormatting sqref="C2544">
    <cfRule type="expression" dxfId="988" priority="17">
      <formula>$B2671="Total"</formula>
    </cfRule>
  </conditionalFormatting>
  <conditionalFormatting sqref="C2544">
    <cfRule type="expression" dxfId="987" priority="16">
      <formula>$B2540="Total"</formula>
    </cfRule>
  </conditionalFormatting>
  <conditionalFormatting sqref="C2549">
    <cfRule type="expression" dxfId="986" priority="15">
      <formula>$B2685="Total"</formula>
    </cfRule>
  </conditionalFormatting>
  <conditionalFormatting sqref="C2548">
    <cfRule type="expression" dxfId="985" priority="14">
      <formula>$B2683="Total"</formula>
    </cfRule>
  </conditionalFormatting>
  <conditionalFormatting sqref="C2550">
    <cfRule type="expression" dxfId="984" priority="13">
      <formula>$B2687="Total"</formula>
    </cfRule>
  </conditionalFormatting>
  <conditionalFormatting sqref="C2551">
    <cfRule type="expression" dxfId="983" priority="12">
      <formula>$B2690="Total"</formula>
    </cfRule>
  </conditionalFormatting>
  <conditionalFormatting sqref="C2552">
    <cfRule type="expression" dxfId="982" priority="11">
      <formula>$B2695="Total"</formula>
    </cfRule>
  </conditionalFormatting>
  <conditionalFormatting sqref="C2552">
    <cfRule type="expression" dxfId="981" priority="10">
      <formula>$B2547="Total"</formula>
    </cfRule>
  </conditionalFormatting>
  <conditionalFormatting sqref="C2472">
    <cfRule type="expression" dxfId="980" priority="118">
      <formula>$B2447="Total"</formula>
    </cfRule>
  </conditionalFormatting>
  <conditionalFormatting sqref="C2473">
    <cfRule type="expression" dxfId="979" priority="9">
      <formula>$B2470="Total"</formula>
    </cfRule>
  </conditionalFormatting>
  <conditionalFormatting sqref="C2482:C2483">
    <cfRule type="expression" dxfId="978" priority="8">
      <formula>$B2481="Total"</formula>
    </cfRule>
  </conditionalFormatting>
  <conditionalFormatting sqref="C2495">
    <cfRule type="expression" dxfId="977" priority="7">
      <formula>$B2493="Total"</formula>
    </cfRule>
  </conditionalFormatting>
  <conditionalFormatting sqref="C2891:C3040">
    <cfRule type="expression" dxfId="976" priority="5">
      <formula>#REF!="Total"</formula>
    </cfRule>
  </conditionalFormatting>
  <conditionalFormatting sqref="C2891:C3040">
    <cfRule type="expression" dxfId="975" priority="4">
      <formula>$A2890="Total"</formula>
    </cfRule>
  </conditionalFormatting>
  <conditionalFormatting sqref="C2891:C3040">
    <cfRule type="expression" dxfId="974" priority="6">
      <formula>#REF!="Total"</formula>
    </cfRule>
  </conditionalFormatting>
  <conditionalFormatting sqref="C3547">
    <cfRule type="expression" dxfId="973" priority="1">
      <formula>#REF!="Total"</formula>
    </cfRule>
  </conditionalFormatting>
  <conditionalFormatting sqref="C3547">
    <cfRule type="expression" dxfId="972" priority="2">
      <formula>#REF!="Total"</formula>
    </cfRule>
  </conditionalFormatting>
  <conditionalFormatting sqref="C3547">
    <cfRule type="expression" dxfId="971" priority="3">
      <formula>$B3902="Total"</formula>
    </cfRule>
  </conditionalFormatting>
  <conditionalFormatting sqref="C466:C467">
    <cfRule type="expression" dxfId="970" priority="385">
      <formula>$A439="Total"</formula>
    </cfRule>
  </conditionalFormatting>
  <conditionalFormatting sqref="C447">
    <cfRule type="expression" dxfId="969" priority="387">
      <formula>$B439="Total"</formula>
    </cfRule>
  </conditionalFormatting>
  <conditionalFormatting sqref="C448">
    <cfRule type="expression" dxfId="968" priority="610">
      <formula>#REF!="Total"</formula>
    </cfRule>
  </conditionalFormatting>
  <conditionalFormatting sqref="C468">
    <cfRule type="expression" dxfId="967" priority="612">
      <formula>#REF!="Total"</formula>
    </cfRule>
  </conditionalFormatting>
  <conditionalFormatting sqref="C446:C465">
    <cfRule type="expression" dxfId="966" priority="613">
      <formula>$A418="Total"</formula>
    </cfRule>
  </conditionalFormatting>
  <hyperlinks>
    <hyperlink ref="A1" location="Index!A1" display="Index" xr:uid="{57F2B919-8437-423D-863F-E19B172AAC05}"/>
  </hyperlinks>
  <pageMargins left="0.75" right="0.75" top="1" bottom="1" header="0.5" footer="0.5"/>
  <pageSetup paperSize="9"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9B0AD-491C-44B1-BBDF-43B7A0F184AE}">
  <dimension ref="A1:M1420"/>
  <sheetViews>
    <sheetView workbookViewId="0">
      <selection activeCell="B1" sqref="B1:E1"/>
    </sheetView>
  </sheetViews>
  <sheetFormatPr defaultRowHeight="12.75"/>
  <cols>
    <col min="1" max="1" width="5.42578125" style="1" bestFit="1" customWidth="1"/>
    <col min="2" max="2" width="67" style="1" bestFit="1" customWidth="1"/>
    <col min="3" max="3" width="25.7109375" style="45" customWidth="1"/>
    <col min="4" max="4" width="30.28515625" style="1" bestFit="1" customWidth="1"/>
    <col min="5" max="5" width="14.28515625" style="1" customWidth="1"/>
    <col min="6" max="6" width="11.140625" style="4" bestFit="1" customWidth="1"/>
    <col min="7" max="7" width="18.140625" style="4" bestFit="1" customWidth="1"/>
    <col min="8" max="8" width="9.140625" style="4"/>
    <col min="9" max="9" width="9.140625" style="1"/>
    <col min="10" max="10" width="21.42578125" style="1" bestFit="1" customWidth="1"/>
    <col min="11" max="16384" width="9.140625" style="1"/>
  </cols>
  <sheetData>
    <row r="1" spans="1:9">
      <c r="A1" s="3" t="s">
        <v>193</v>
      </c>
      <c r="B1" s="375" t="s">
        <v>1299</v>
      </c>
      <c r="C1" s="375"/>
      <c r="D1" s="375"/>
      <c r="E1" s="375"/>
    </row>
    <row r="2" spans="1:9" ht="13.5" thickBot="1"/>
    <row r="3" spans="1:9" ht="15">
      <c r="B3" s="92" t="s">
        <v>2263</v>
      </c>
      <c r="C3" s="376"/>
      <c r="I3" s="65"/>
    </row>
    <row r="4" spans="1:9" ht="15">
      <c r="B4" s="93" t="s">
        <v>2264</v>
      </c>
      <c r="C4" s="377"/>
      <c r="I4" s="65"/>
    </row>
    <row r="5" spans="1:9" ht="15">
      <c r="B5" s="96"/>
      <c r="C5" s="377"/>
      <c r="I5" s="65"/>
    </row>
    <row r="6" spans="1:9" ht="15">
      <c r="B6" s="94" t="s">
        <v>2260</v>
      </c>
      <c r="C6" s="377"/>
      <c r="I6" s="65"/>
    </row>
    <row r="7" spans="1:9" ht="30">
      <c r="B7" s="94" t="s">
        <v>2265</v>
      </c>
      <c r="C7" s="377"/>
      <c r="I7" s="65"/>
    </row>
    <row r="8" spans="1:9" ht="30.75" thickBot="1">
      <c r="B8" s="97" t="s">
        <v>2266</v>
      </c>
      <c r="C8" s="378"/>
      <c r="I8" s="65"/>
    </row>
    <row r="10" spans="1:9">
      <c r="B10" s="1" t="s">
        <v>239</v>
      </c>
    </row>
    <row r="12" spans="1:9" s="72" customFormat="1">
      <c r="B12" s="190" t="s">
        <v>240</v>
      </c>
      <c r="C12" s="191" t="s">
        <v>241</v>
      </c>
      <c r="D12" s="190" t="s">
        <v>594</v>
      </c>
      <c r="E12" s="190" t="s">
        <v>243</v>
      </c>
      <c r="F12" s="192" t="s">
        <v>244</v>
      </c>
      <c r="G12" s="192" t="s">
        <v>245</v>
      </c>
      <c r="H12" s="192" t="s">
        <v>246</v>
      </c>
      <c r="I12" s="193" t="s">
        <v>595</v>
      </c>
    </row>
    <row r="13" spans="1:9" s="72" customFormat="1">
      <c r="B13" s="193" t="s">
        <v>596</v>
      </c>
      <c r="C13" s="108"/>
      <c r="F13" s="109"/>
      <c r="G13" s="109"/>
      <c r="H13" s="109"/>
    </row>
    <row r="14" spans="1:9" s="72" customFormat="1">
      <c r="B14" s="193" t="s">
        <v>248</v>
      </c>
      <c r="C14" s="108"/>
      <c r="F14" s="109"/>
      <c r="G14" s="109"/>
      <c r="H14" s="109"/>
    </row>
    <row r="15" spans="1:9" s="72" customFormat="1">
      <c r="B15" s="72" t="s">
        <v>1047</v>
      </c>
      <c r="C15" s="108" t="s">
        <v>597</v>
      </c>
      <c r="D15" s="72" t="s">
        <v>598</v>
      </c>
      <c r="E15" s="72" t="s">
        <v>599</v>
      </c>
      <c r="F15" s="109">
        <v>1632375</v>
      </c>
      <c r="G15" s="109">
        <v>9502.0499999999993</v>
      </c>
      <c r="H15" s="109">
        <v>4.2</v>
      </c>
    </row>
    <row r="16" spans="1:9" s="72" customFormat="1">
      <c r="B16" s="72" t="s">
        <v>1050</v>
      </c>
      <c r="C16" s="108" t="s">
        <v>597</v>
      </c>
      <c r="D16" s="72" t="s">
        <v>603</v>
      </c>
      <c r="E16" s="72" t="s">
        <v>604</v>
      </c>
      <c r="F16" s="109">
        <v>626400</v>
      </c>
      <c r="G16" s="109">
        <v>8569.4699999999993</v>
      </c>
      <c r="H16" s="109">
        <v>3.79</v>
      </c>
    </row>
    <row r="17" spans="2:8" s="72" customFormat="1">
      <c r="B17" s="72" t="s">
        <v>1912</v>
      </c>
      <c r="C17" s="108" t="s">
        <v>597</v>
      </c>
      <c r="D17" s="72" t="s">
        <v>1350</v>
      </c>
      <c r="E17" s="72" t="s">
        <v>1351</v>
      </c>
      <c r="F17" s="109">
        <v>1146844</v>
      </c>
      <c r="G17" s="109">
        <v>5932.62</v>
      </c>
      <c r="H17" s="109">
        <v>2.63</v>
      </c>
    </row>
    <row r="18" spans="2:8" s="72" customFormat="1">
      <c r="B18" s="72" t="s">
        <v>1915</v>
      </c>
      <c r="C18" s="108" t="s">
        <v>597</v>
      </c>
      <c r="D18" s="72" t="s">
        <v>1355</v>
      </c>
      <c r="E18" s="72" t="s">
        <v>1356</v>
      </c>
      <c r="F18" s="109">
        <v>390200</v>
      </c>
      <c r="G18" s="109">
        <v>5536.55</v>
      </c>
      <c r="H18" s="109">
        <v>2.4500000000000002</v>
      </c>
    </row>
    <row r="19" spans="2:8" s="72" customFormat="1">
      <c r="B19" s="72" t="s">
        <v>640</v>
      </c>
      <c r="C19" s="108" t="s">
        <v>597</v>
      </c>
      <c r="D19" s="72" t="s">
        <v>598</v>
      </c>
      <c r="E19" s="72" t="s">
        <v>641</v>
      </c>
      <c r="F19" s="109">
        <v>1420500</v>
      </c>
      <c r="G19" s="109">
        <v>5174.88</v>
      </c>
      <c r="H19" s="109">
        <v>2.29</v>
      </c>
    </row>
    <row r="20" spans="2:8" s="72" customFormat="1">
      <c r="B20" s="72" t="s">
        <v>1914</v>
      </c>
      <c r="C20" s="108" t="s">
        <v>597</v>
      </c>
      <c r="D20" s="72" t="s">
        <v>610</v>
      </c>
      <c r="E20" s="72" t="s">
        <v>1354</v>
      </c>
      <c r="F20" s="109">
        <v>199900</v>
      </c>
      <c r="G20" s="109">
        <v>4993.7</v>
      </c>
      <c r="H20" s="109">
        <v>2.21</v>
      </c>
    </row>
    <row r="21" spans="2:8" s="72" customFormat="1">
      <c r="B21" s="72" t="s">
        <v>1049</v>
      </c>
      <c r="C21" s="108" t="s">
        <v>597</v>
      </c>
      <c r="D21" s="72" t="s">
        <v>601</v>
      </c>
      <c r="E21" s="72" t="s">
        <v>602</v>
      </c>
      <c r="F21" s="109">
        <v>248675</v>
      </c>
      <c r="G21" s="109">
        <v>4981.21</v>
      </c>
      <c r="H21" s="109">
        <v>2.2000000000000002</v>
      </c>
    </row>
    <row r="22" spans="2:8" s="72" customFormat="1">
      <c r="B22" s="72" t="s">
        <v>1048</v>
      </c>
      <c r="C22" s="108" t="s">
        <v>597</v>
      </c>
      <c r="D22" s="72" t="s">
        <v>598</v>
      </c>
      <c r="E22" s="72" t="s">
        <v>600</v>
      </c>
      <c r="F22" s="109">
        <v>275750</v>
      </c>
      <c r="G22" s="109">
        <v>4118.74</v>
      </c>
      <c r="H22" s="109">
        <v>1.82</v>
      </c>
    </row>
    <row r="23" spans="2:8" s="72" customFormat="1">
      <c r="B23" s="72" t="s">
        <v>1984</v>
      </c>
      <c r="C23" s="108" t="s">
        <v>597</v>
      </c>
      <c r="D23" s="72" t="s">
        <v>634</v>
      </c>
      <c r="E23" s="72" t="s">
        <v>1442</v>
      </c>
      <c r="F23" s="109">
        <v>266950</v>
      </c>
      <c r="G23" s="109">
        <v>3872.24</v>
      </c>
      <c r="H23" s="109">
        <v>1.71</v>
      </c>
    </row>
    <row r="24" spans="2:8" s="72" customFormat="1">
      <c r="B24" s="72" t="s">
        <v>1059</v>
      </c>
      <c r="C24" s="108" t="s">
        <v>597</v>
      </c>
      <c r="D24" s="72" t="s">
        <v>616</v>
      </c>
      <c r="E24" s="72" t="s">
        <v>617</v>
      </c>
      <c r="F24" s="109">
        <v>83450</v>
      </c>
      <c r="G24" s="109">
        <v>3768.6</v>
      </c>
      <c r="H24" s="109">
        <v>1.67</v>
      </c>
    </row>
    <row r="25" spans="2:8" s="72" customFormat="1">
      <c r="B25" s="72" t="s">
        <v>1925</v>
      </c>
      <c r="C25" s="108" t="s">
        <v>597</v>
      </c>
      <c r="D25" s="72" t="s">
        <v>625</v>
      </c>
      <c r="E25" s="72" t="s">
        <v>1368</v>
      </c>
      <c r="F25" s="109">
        <v>3295000</v>
      </c>
      <c r="G25" s="109">
        <v>3402.09</v>
      </c>
      <c r="H25" s="109">
        <v>1.51</v>
      </c>
    </row>
    <row r="26" spans="2:8" s="72" customFormat="1">
      <c r="B26" s="72" t="s">
        <v>1917</v>
      </c>
      <c r="C26" s="108" t="s">
        <v>597</v>
      </c>
      <c r="D26" s="72" t="s">
        <v>1358</v>
      </c>
      <c r="E26" s="72" t="s">
        <v>1359</v>
      </c>
      <c r="F26" s="109">
        <v>402300</v>
      </c>
      <c r="G26" s="109">
        <v>3266.07</v>
      </c>
      <c r="H26" s="109">
        <v>1.45</v>
      </c>
    </row>
    <row r="27" spans="2:8" s="72" customFormat="1">
      <c r="B27" s="72" t="s">
        <v>1918</v>
      </c>
      <c r="C27" s="108" t="s">
        <v>597</v>
      </c>
      <c r="D27" s="72" t="s">
        <v>603</v>
      </c>
      <c r="E27" s="72" t="s">
        <v>1360</v>
      </c>
      <c r="F27" s="109">
        <v>327900</v>
      </c>
      <c r="G27" s="109">
        <v>3250.96</v>
      </c>
      <c r="H27" s="109">
        <v>1.44</v>
      </c>
    </row>
    <row r="28" spans="2:8" s="72" customFormat="1">
      <c r="B28" s="72" t="s">
        <v>1916</v>
      </c>
      <c r="C28" s="108" t="s">
        <v>597</v>
      </c>
      <c r="D28" s="72" t="s">
        <v>616</v>
      </c>
      <c r="E28" s="72" t="s">
        <v>1357</v>
      </c>
      <c r="F28" s="109">
        <v>522750</v>
      </c>
      <c r="G28" s="109">
        <v>3125</v>
      </c>
      <c r="H28" s="109">
        <v>1.38</v>
      </c>
    </row>
    <row r="29" spans="2:8" s="72" customFormat="1">
      <c r="B29" s="72" t="s">
        <v>1952</v>
      </c>
      <c r="C29" s="108" t="s">
        <v>597</v>
      </c>
      <c r="D29" s="72" t="s">
        <v>637</v>
      </c>
      <c r="E29" s="72" t="s">
        <v>1406</v>
      </c>
      <c r="F29" s="109">
        <v>385400</v>
      </c>
      <c r="G29" s="109">
        <v>3064.89</v>
      </c>
      <c r="H29" s="109">
        <v>1.36</v>
      </c>
    </row>
    <row r="30" spans="2:8" s="72" customFormat="1">
      <c r="B30" s="72" t="s">
        <v>1054</v>
      </c>
      <c r="C30" s="108" t="s">
        <v>597</v>
      </c>
      <c r="D30" s="72" t="s">
        <v>603</v>
      </c>
      <c r="E30" s="72" t="s">
        <v>609</v>
      </c>
      <c r="F30" s="109">
        <v>304700</v>
      </c>
      <c r="G30" s="109">
        <v>2994.13</v>
      </c>
      <c r="H30" s="109">
        <v>1.32</v>
      </c>
    </row>
    <row r="31" spans="2:8" s="72" customFormat="1">
      <c r="B31" s="72" t="s">
        <v>1065</v>
      </c>
      <c r="C31" s="108" t="s">
        <v>597</v>
      </c>
      <c r="D31" s="72" t="s">
        <v>625</v>
      </c>
      <c r="E31" s="72" t="s">
        <v>626</v>
      </c>
      <c r="F31" s="109">
        <v>1335000</v>
      </c>
      <c r="G31" s="109">
        <v>2878.93</v>
      </c>
      <c r="H31" s="109">
        <v>1.27</v>
      </c>
    </row>
    <row r="32" spans="2:8" s="72" customFormat="1">
      <c r="B32" s="72" t="s">
        <v>1913</v>
      </c>
      <c r="C32" s="108" t="s">
        <v>597</v>
      </c>
      <c r="D32" s="72" t="s">
        <v>1352</v>
      </c>
      <c r="E32" s="72" t="s">
        <v>1353</v>
      </c>
      <c r="F32" s="109">
        <v>407500</v>
      </c>
      <c r="G32" s="109">
        <v>2862.28</v>
      </c>
      <c r="H32" s="109">
        <v>1.27</v>
      </c>
    </row>
    <row r="33" spans="2:8" s="72" customFormat="1">
      <c r="B33" s="72" t="s">
        <v>1051</v>
      </c>
      <c r="C33" s="108" t="s">
        <v>597</v>
      </c>
      <c r="D33" s="72" t="s">
        <v>603</v>
      </c>
      <c r="E33" s="72" t="s">
        <v>605</v>
      </c>
      <c r="F33" s="109">
        <v>87500</v>
      </c>
      <c r="G33" s="109">
        <v>2780.62</v>
      </c>
      <c r="H33" s="109">
        <v>1.23</v>
      </c>
    </row>
    <row r="34" spans="2:8" s="72" customFormat="1">
      <c r="B34" s="72" t="s">
        <v>1950</v>
      </c>
      <c r="C34" s="108" t="s">
        <v>597</v>
      </c>
      <c r="D34" s="72" t="s">
        <v>601</v>
      </c>
      <c r="E34" s="72" t="s">
        <v>1404</v>
      </c>
      <c r="F34" s="109">
        <v>629200</v>
      </c>
      <c r="G34" s="109">
        <v>2692.66</v>
      </c>
      <c r="H34" s="109">
        <v>1.19</v>
      </c>
    </row>
    <row r="35" spans="2:8" s="72" customFormat="1">
      <c r="B35" s="72" t="s">
        <v>1060</v>
      </c>
      <c r="C35" s="108" t="s">
        <v>597</v>
      </c>
      <c r="D35" s="72" t="s">
        <v>606</v>
      </c>
      <c r="E35" s="72" t="s">
        <v>618</v>
      </c>
      <c r="F35" s="109">
        <v>400300</v>
      </c>
      <c r="G35" s="109">
        <v>2557.52</v>
      </c>
      <c r="H35" s="109">
        <v>1.1299999999999999</v>
      </c>
    </row>
    <row r="36" spans="2:8" s="72" customFormat="1">
      <c r="B36" s="72" t="s">
        <v>1082</v>
      </c>
      <c r="C36" s="108" t="s">
        <v>597</v>
      </c>
      <c r="D36" s="72" t="s">
        <v>634</v>
      </c>
      <c r="E36" s="72" t="s">
        <v>651</v>
      </c>
      <c r="F36" s="109">
        <v>36200</v>
      </c>
      <c r="G36" s="109">
        <v>2439.14</v>
      </c>
      <c r="H36" s="109">
        <v>1.08</v>
      </c>
    </row>
    <row r="37" spans="2:8" s="72" customFormat="1">
      <c r="B37" s="72" t="s">
        <v>1083</v>
      </c>
      <c r="C37" s="108" t="s">
        <v>597</v>
      </c>
      <c r="D37" s="72" t="s">
        <v>634</v>
      </c>
      <c r="E37" s="72" t="s">
        <v>652</v>
      </c>
      <c r="F37" s="109">
        <v>123200</v>
      </c>
      <c r="G37" s="109">
        <v>2344.8000000000002</v>
      </c>
      <c r="H37" s="109">
        <v>1.04</v>
      </c>
    </row>
    <row r="38" spans="2:8" s="72" customFormat="1">
      <c r="B38" s="72" t="s">
        <v>1079</v>
      </c>
      <c r="C38" s="108" t="s">
        <v>597</v>
      </c>
      <c r="D38" s="72" t="s">
        <v>616</v>
      </c>
      <c r="E38" s="72" t="s">
        <v>647</v>
      </c>
      <c r="F38" s="109">
        <v>64700</v>
      </c>
      <c r="G38" s="109">
        <v>2343.9499999999998</v>
      </c>
      <c r="H38" s="109">
        <v>1.04</v>
      </c>
    </row>
    <row r="39" spans="2:8" s="72" customFormat="1">
      <c r="B39" s="72" t="s">
        <v>1973</v>
      </c>
      <c r="C39" s="108" t="s">
        <v>597</v>
      </c>
      <c r="D39" s="72" t="s">
        <v>625</v>
      </c>
      <c r="E39" s="72" t="s">
        <v>1431</v>
      </c>
      <c r="F39" s="109">
        <v>2105200</v>
      </c>
      <c r="G39" s="109">
        <v>2243.09</v>
      </c>
      <c r="H39" s="109">
        <v>0.99</v>
      </c>
    </row>
    <row r="40" spans="2:8" s="72" customFormat="1">
      <c r="B40" s="72" t="s">
        <v>1052</v>
      </c>
      <c r="C40" s="108" t="s">
        <v>597</v>
      </c>
      <c r="D40" s="72" t="s">
        <v>606</v>
      </c>
      <c r="E40" s="72" t="s">
        <v>607</v>
      </c>
      <c r="F40" s="109">
        <v>953600</v>
      </c>
      <c r="G40" s="109">
        <v>2083.62</v>
      </c>
      <c r="H40" s="109">
        <v>0.92</v>
      </c>
    </row>
    <row r="41" spans="2:8" s="72" customFormat="1">
      <c r="B41" s="72" t="s">
        <v>1923</v>
      </c>
      <c r="C41" s="108" t="s">
        <v>597</v>
      </c>
      <c r="D41" s="72" t="s">
        <v>637</v>
      </c>
      <c r="E41" s="72" t="s">
        <v>1366</v>
      </c>
      <c r="F41" s="109">
        <v>592800</v>
      </c>
      <c r="G41" s="109">
        <v>1789.07</v>
      </c>
      <c r="H41" s="109">
        <v>0.79</v>
      </c>
    </row>
    <row r="42" spans="2:8" s="72" customFormat="1">
      <c r="B42" s="72" t="s">
        <v>2106</v>
      </c>
      <c r="C42" s="108" t="s">
        <v>597</v>
      </c>
      <c r="D42" s="72" t="s">
        <v>614</v>
      </c>
      <c r="E42" s="72" t="s">
        <v>1534</v>
      </c>
      <c r="F42" s="109">
        <v>52400</v>
      </c>
      <c r="G42" s="109">
        <v>1737.51</v>
      </c>
      <c r="H42" s="109">
        <v>0.77</v>
      </c>
    </row>
    <row r="43" spans="2:8" s="72" customFormat="1">
      <c r="B43" s="72" t="s">
        <v>1951</v>
      </c>
      <c r="C43" s="108" t="s">
        <v>597</v>
      </c>
      <c r="D43" s="72" t="s">
        <v>606</v>
      </c>
      <c r="E43" s="72" t="s">
        <v>1405</v>
      </c>
      <c r="F43" s="109">
        <v>68400</v>
      </c>
      <c r="G43" s="109">
        <v>1735.58</v>
      </c>
      <c r="H43" s="109">
        <v>0.77</v>
      </c>
    </row>
    <row r="44" spans="2:8" s="72" customFormat="1">
      <c r="B44" s="72" t="s">
        <v>2107</v>
      </c>
      <c r="C44" s="108" t="s">
        <v>597</v>
      </c>
      <c r="D44" s="72" t="s">
        <v>627</v>
      </c>
      <c r="E44" s="72" t="s">
        <v>1533</v>
      </c>
      <c r="F44" s="109">
        <v>185000</v>
      </c>
      <c r="G44" s="109">
        <v>1701.35</v>
      </c>
      <c r="H44" s="109">
        <v>0.75</v>
      </c>
    </row>
    <row r="45" spans="2:8" s="72" customFormat="1">
      <c r="B45" s="72" t="s">
        <v>1085</v>
      </c>
      <c r="C45" s="108" t="s">
        <v>597</v>
      </c>
      <c r="D45" s="72" t="s">
        <v>616</v>
      </c>
      <c r="E45" s="72" t="s">
        <v>654</v>
      </c>
      <c r="F45" s="109">
        <v>200650</v>
      </c>
      <c r="G45" s="109">
        <v>1635.5</v>
      </c>
      <c r="H45" s="109">
        <v>0.72</v>
      </c>
    </row>
    <row r="46" spans="2:8" s="72" customFormat="1">
      <c r="B46" s="72" t="s">
        <v>2108</v>
      </c>
      <c r="C46" s="108" t="s">
        <v>597</v>
      </c>
      <c r="D46" s="72" t="s">
        <v>1407</v>
      </c>
      <c r="E46" s="72" t="s">
        <v>1532</v>
      </c>
      <c r="F46" s="109">
        <v>106800</v>
      </c>
      <c r="G46" s="109">
        <v>1505.93</v>
      </c>
      <c r="H46" s="109">
        <v>0.67</v>
      </c>
    </row>
    <row r="47" spans="2:8" s="72" customFormat="1">
      <c r="B47" s="72" t="s">
        <v>1921</v>
      </c>
      <c r="C47" s="108" t="s">
        <v>597</v>
      </c>
      <c r="D47" s="72" t="s">
        <v>1363</v>
      </c>
      <c r="E47" s="72" t="s">
        <v>1364</v>
      </c>
      <c r="F47" s="109">
        <v>452900</v>
      </c>
      <c r="G47" s="109">
        <v>1480.3</v>
      </c>
      <c r="H47" s="109">
        <v>0.66</v>
      </c>
    </row>
    <row r="48" spans="2:8" s="72" customFormat="1">
      <c r="B48" s="72" t="s">
        <v>2109</v>
      </c>
      <c r="C48" s="108" t="s">
        <v>597</v>
      </c>
      <c r="D48" s="72" t="s">
        <v>625</v>
      </c>
      <c r="E48" s="72" t="s">
        <v>1531</v>
      </c>
      <c r="F48" s="109">
        <v>356000</v>
      </c>
      <c r="G48" s="109">
        <v>1462.63</v>
      </c>
      <c r="H48" s="109">
        <v>0.65</v>
      </c>
    </row>
    <row r="49" spans="2:8" s="72" customFormat="1">
      <c r="B49" s="72" t="s">
        <v>2110</v>
      </c>
      <c r="C49" s="108" t="s">
        <v>597</v>
      </c>
      <c r="D49" s="72" t="s">
        <v>614</v>
      </c>
      <c r="E49" s="72" t="s">
        <v>1530</v>
      </c>
      <c r="F49" s="109">
        <v>347000</v>
      </c>
      <c r="G49" s="109">
        <v>1361.98</v>
      </c>
      <c r="H49" s="109">
        <v>0.6</v>
      </c>
    </row>
    <row r="50" spans="2:8" s="72" customFormat="1">
      <c r="B50" s="72" t="s">
        <v>1965</v>
      </c>
      <c r="C50" s="108" t="s">
        <v>597</v>
      </c>
      <c r="D50" s="72" t="s">
        <v>606</v>
      </c>
      <c r="E50" s="72" t="s">
        <v>1421</v>
      </c>
      <c r="F50" s="109">
        <v>331000</v>
      </c>
      <c r="G50" s="109">
        <v>1361.4</v>
      </c>
      <c r="H50" s="109">
        <v>0.6</v>
      </c>
    </row>
    <row r="51" spans="2:8" s="72" customFormat="1">
      <c r="B51" s="72" t="s">
        <v>2111</v>
      </c>
      <c r="C51" s="108" t="s">
        <v>597</v>
      </c>
      <c r="D51" s="72" t="s">
        <v>603</v>
      </c>
      <c r="E51" s="72" t="s">
        <v>1529</v>
      </c>
      <c r="F51" s="109">
        <v>70500</v>
      </c>
      <c r="G51" s="109">
        <v>1355.05</v>
      </c>
      <c r="H51" s="109">
        <v>0.6</v>
      </c>
    </row>
    <row r="52" spans="2:8" s="72" customFormat="1">
      <c r="B52" s="72" t="s">
        <v>2112</v>
      </c>
      <c r="C52" s="108" t="s">
        <v>597</v>
      </c>
      <c r="D52" s="72" t="s">
        <v>1382</v>
      </c>
      <c r="E52" s="72" t="s">
        <v>1528</v>
      </c>
      <c r="F52" s="109">
        <v>491500</v>
      </c>
      <c r="G52" s="109">
        <v>1343.52</v>
      </c>
      <c r="H52" s="109">
        <v>0.59</v>
      </c>
    </row>
    <row r="53" spans="2:8" s="72" customFormat="1">
      <c r="B53" s="72" t="s">
        <v>1053</v>
      </c>
      <c r="C53" s="108" t="s">
        <v>597</v>
      </c>
      <c r="D53" s="72" t="s">
        <v>598</v>
      </c>
      <c r="E53" s="72" t="s">
        <v>608</v>
      </c>
      <c r="F53" s="109">
        <v>192500</v>
      </c>
      <c r="G53" s="109">
        <v>1342.59</v>
      </c>
      <c r="H53" s="109">
        <v>0.59</v>
      </c>
    </row>
    <row r="54" spans="2:8" s="72" customFormat="1">
      <c r="B54" s="72" t="s">
        <v>2113</v>
      </c>
      <c r="C54" s="108" t="s">
        <v>597</v>
      </c>
      <c r="D54" s="72" t="s">
        <v>644</v>
      </c>
      <c r="E54" s="72" t="s">
        <v>1527</v>
      </c>
      <c r="F54" s="109">
        <v>57600</v>
      </c>
      <c r="G54" s="109">
        <v>1300.69</v>
      </c>
      <c r="H54" s="109">
        <v>0.57999999999999996</v>
      </c>
    </row>
    <row r="55" spans="2:8" s="72" customFormat="1">
      <c r="B55" s="72" t="s">
        <v>1940</v>
      </c>
      <c r="C55" s="108" t="s">
        <v>597</v>
      </c>
      <c r="D55" s="72" t="s">
        <v>1390</v>
      </c>
      <c r="E55" s="72" t="s">
        <v>1391</v>
      </c>
      <c r="F55" s="109">
        <v>42600</v>
      </c>
      <c r="G55" s="109">
        <v>1236.53</v>
      </c>
      <c r="H55" s="109">
        <v>0.55000000000000004</v>
      </c>
    </row>
    <row r="56" spans="2:8" s="72" customFormat="1">
      <c r="B56" s="72" t="s">
        <v>2114</v>
      </c>
      <c r="C56" s="108" t="s">
        <v>597</v>
      </c>
      <c r="D56" s="72" t="s">
        <v>606</v>
      </c>
      <c r="E56" s="72" t="s">
        <v>1526</v>
      </c>
      <c r="F56" s="109">
        <v>52600</v>
      </c>
      <c r="G56" s="109">
        <v>1207.72</v>
      </c>
      <c r="H56" s="109">
        <v>0.53</v>
      </c>
    </row>
    <row r="57" spans="2:8" s="72" customFormat="1">
      <c r="B57" s="72" t="s">
        <v>1920</v>
      </c>
      <c r="C57" s="108" t="s">
        <v>597</v>
      </c>
      <c r="D57" s="72" t="s">
        <v>603</v>
      </c>
      <c r="E57" s="72" t="s">
        <v>1362</v>
      </c>
      <c r="F57" s="109">
        <v>281600</v>
      </c>
      <c r="G57" s="109">
        <v>1166.25</v>
      </c>
      <c r="H57" s="109">
        <v>0.52</v>
      </c>
    </row>
    <row r="58" spans="2:8" s="72" customFormat="1">
      <c r="B58" s="72" t="s">
        <v>1057</v>
      </c>
      <c r="C58" s="108" t="s">
        <v>597</v>
      </c>
      <c r="D58" s="72" t="s">
        <v>606</v>
      </c>
      <c r="E58" s="72" t="s">
        <v>613</v>
      </c>
      <c r="F58" s="109">
        <v>3800</v>
      </c>
      <c r="G58" s="109">
        <v>1156.5899999999999</v>
      </c>
      <c r="H58" s="109">
        <v>0.51</v>
      </c>
    </row>
    <row r="59" spans="2:8" s="72" customFormat="1">
      <c r="B59" s="72" t="s">
        <v>1086</v>
      </c>
      <c r="C59" s="108" t="s">
        <v>597</v>
      </c>
      <c r="D59" s="72" t="s">
        <v>637</v>
      </c>
      <c r="E59" s="72" t="s">
        <v>655</v>
      </c>
      <c r="F59" s="109">
        <v>16600</v>
      </c>
      <c r="G59" s="109">
        <v>1138.6300000000001</v>
      </c>
      <c r="H59" s="109">
        <v>0.5</v>
      </c>
    </row>
    <row r="60" spans="2:8" s="72" customFormat="1">
      <c r="B60" s="72" t="s">
        <v>2115</v>
      </c>
      <c r="C60" s="108" t="s">
        <v>597</v>
      </c>
      <c r="D60" s="72" t="s">
        <v>606</v>
      </c>
      <c r="E60" s="72" t="s">
        <v>1525</v>
      </c>
      <c r="F60" s="109">
        <v>111000</v>
      </c>
      <c r="G60" s="109">
        <v>1113.27</v>
      </c>
      <c r="H60" s="109">
        <v>0.49</v>
      </c>
    </row>
    <row r="61" spans="2:8" s="72" customFormat="1">
      <c r="B61" s="72" t="s">
        <v>2116</v>
      </c>
      <c r="C61" s="108" t="s">
        <v>597</v>
      </c>
      <c r="D61" s="72" t="s">
        <v>610</v>
      </c>
      <c r="E61" s="72" t="s">
        <v>1524</v>
      </c>
      <c r="F61" s="109">
        <v>535000</v>
      </c>
      <c r="G61" s="109">
        <v>1064.3800000000001</v>
      </c>
      <c r="H61" s="109">
        <v>0.47</v>
      </c>
    </row>
    <row r="62" spans="2:8" s="72" customFormat="1">
      <c r="B62" s="72" t="s">
        <v>2117</v>
      </c>
      <c r="C62" s="108" t="s">
        <v>597</v>
      </c>
      <c r="D62" s="72" t="s">
        <v>610</v>
      </c>
      <c r="E62" s="72" t="s">
        <v>1523</v>
      </c>
      <c r="F62" s="109">
        <v>2187300</v>
      </c>
      <c r="G62" s="109">
        <v>1035.69</v>
      </c>
      <c r="H62" s="109">
        <v>0.46</v>
      </c>
    </row>
    <row r="63" spans="2:8" s="72" customFormat="1">
      <c r="B63" s="72" t="s">
        <v>1073</v>
      </c>
      <c r="C63" s="108" t="s">
        <v>597</v>
      </c>
      <c r="D63" s="72" t="s">
        <v>637</v>
      </c>
      <c r="E63" s="72" t="s">
        <v>638</v>
      </c>
      <c r="F63" s="109">
        <v>38300</v>
      </c>
      <c r="G63" s="109">
        <v>997.31</v>
      </c>
      <c r="H63" s="109">
        <v>0.44</v>
      </c>
    </row>
    <row r="64" spans="2:8" s="72" customFormat="1">
      <c r="B64" s="72" t="s">
        <v>1063</v>
      </c>
      <c r="C64" s="108" t="s">
        <v>597</v>
      </c>
      <c r="D64" s="72" t="s">
        <v>606</v>
      </c>
      <c r="E64" s="72" t="s">
        <v>622</v>
      </c>
      <c r="F64" s="109">
        <v>40800</v>
      </c>
      <c r="G64" s="109">
        <v>992.05</v>
      </c>
      <c r="H64" s="109">
        <v>0.44</v>
      </c>
    </row>
    <row r="65" spans="2:8" s="72" customFormat="1">
      <c r="B65" s="72" t="s">
        <v>2118</v>
      </c>
      <c r="C65" s="108" t="s">
        <v>597</v>
      </c>
      <c r="D65" s="72" t="s">
        <v>1370</v>
      </c>
      <c r="E65" s="72" t="s">
        <v>1522</v>
      </c>
      <c r="F65" s="109">
        <v>68933</v>
      </c>
      <c r="G65" s="109">
        <v>969.71</v>
      </c>
      <c r="H65" s="109">
        <v>0.43</v>
      </c>
    </row>
    <row r="66" spans="2:8" s="72" customFormat="1">
      <c r="B66" s="72" t="s">
        <v>1076</v>
      </c>
      <c r="C66" s="108" t="s">
        <v>597</v>
      </c>
      <c r="D66" s="72" t="s">
        <v>623</v>
      </c>
      <c r="E66" s="72" t="s">
        <v>643</v>
      </c>
      <c r="F66" s="109">
        <v>62600</v>
      </c>
      <c r="G66" s="109">
        <v>897.18</v>
      </c>
      <c r="H66" s="109">
        <v>0.4</v>
      </c>
    </row>
    <row r="67" spans="2:8" s="72" customFormat="1">
      <c r="B67" s="72" t="s">
        <v>1066</v>
      </c>
      <c r="C67" s="108" t="s">
        <v>597</v>
      </c>
      <c r="D67" s="72" t="s">
        <v>627</v>
      </c>
      <c r="E67" s="72" t="s">
        <v>628</v>
      </c>
      <c r="F67" s="109">
        <v>64500</v>
      </c>
      <c r="G67" s="109">
        <v>889.81</v>
      </c>
      <c r="H67" s="109">
        <v>0.39</v>
      </c>
    </row>
    <row r="68" spans="2:8" s="72" customFormat="1">
      <c r="B68" s="72" t="s">
        <v>1961</v>
      </c>
      <c r="C68" s="108" t="s">
        <v>597</v>
      </c>
      <c r="D68" s="72" t="s">
        <v>1363</v>
      </c>
      <c r="E68" s="72" t="s">
        <v>1417</v>
      </c>
      <c r="F68" s="109">
        <v>1615000</v>
      </c>
      <c r="G68" s="109">
        <v>872.91</v>
      </c>
      <c r="H68" s="109">
        <v>0.39</v>
      </c>
    </row>
    <row r="69" spans="2:8" s="72" customFormat="1">
      <c r="B69" s="72" t="s">
        <v>1927</v>
      </c>
      <c r="C69" s="108" t="s">
        <v>597</v>
      </c>
      <c r="D69" s="72" t="s">
        <v>1370</v>
      </c>
      <c r="E69" s="72" t="s">
        <v>1371</v>
      </c>
      <c r="F69" s="109">
        <v>304000</v>
      </c>
      <c r="G69" s="109">
        <v>872.63</v>
      </c>
      <c r="H69" s="109">
        <v>0.39</v>
      </c>
    </row>
    <row r="70" spans="2:8" s="72" customFormat="1">
      <c r="B70" s="72" t="s">
        <v>1938</v>
      </c>
      <c r="C70" s="108" t="s">
        <v>597</v>
      </c>
      <c r="D70" s="72" t="s">
        <v>623</v>
      </c>
      <c r="E70" s="72" t="s">
        <v>1388</v>
      </c>
      <c r="F70" s="109">
        <v>97500</v>
      </c>
      <c r="G70" s="109">
        <v>858.83</v>
      </c>
      <c r="H70" s="109">
        <v>0.38</v>
      </c>
    </row>
    <row r="71" spans="2:8" s="72" customFormat="1">
      <c r="B71" s="72" t="s">
        <v>2119</v>
      </c>
      <c r="C71" s="108" t="s">
        <v>597</v>
      </c>
      <c r="D71" s="72" t="s">
        <v>1370</v>
      </c>
      <c r="E71" s="72" t="s">
        <v>1521</v>
      </c>
      <c r="F71" s="109">
        <v>401600</v>
      </c>
      <c r="G71" s="109">
        <v>857.01</v>
      </c>
      <c r="H71" s="109">
        <v>0.38</v>
      </c>
    </row>
    <row r="72" spans="2:8" s="72" customFormat="1">
      <c r="B72" s="72" t="s">
        <v>2120</v>
      </c>
      <c r="C72" s="108" t="s">
        <v>597</v>
      </c>
      <c r="D72" s="72" t="s">
        <v>1520</v>
      </c>
      <c r="E72" s="72" t="s">
        <v>1519</v>
      </c>
      <c r="F72" s="109">
        <v>109500</v>
      </c>
      <c r="G72" s="109">
        <v>848.13</v>
      </c>
      <c r="H72" s="109">
        <v>0.38</v>
      </c>
    </row>
    <row r="73" spans="2:8" s="72" customFormat="1">
      <c r="B73" s="72" t="s">
        <v>1069</v>
      </c>
      <c r="C73" s="108" t="s">
        <v>597</v>
      </c>
      <c r="D73" s="72" t="s">
        <v>623</v>
      </c>
      <c r="E73" s="72" t="s">
        <v>631</v>
      </c>
      <c r="F73" s="109">
        <v>178500</v>
      </c>
      <c r="G73" s="109">
        <v>795.4</v>
      </c>
      <c r="H73" s="109">
        <v>0.35</v>
      </c>
    </row>
    <row r="74" spans="2:8" s="72" customFormat="1">
      <c r="B74" s="72" t="s">
        <v>1969</v>
      </c>
      <c r="C74" s="108" t="s">
        <v>597</v>
      </c>
      <c r="D74" s="72" t="s">
        <v>601</v>
      </c>
      <c r="E74" s="72" t="s">
        <v>1426</v>
      </c>
      <c r="F74" s="109">
        <v>332100</v>
      </c>
      <c r="G74" s="109">
        <v>778.77</v>
      </c>
      <c r="H74" s="109">
        <v>0.34</v>
      </c>
    </row>
    <row r="75" spans="2:8" s="72" customFormat="1">
      <c r="B75" s="72" t="s">
        <v>1966</v>
      </c>
      <c r="C75" s="108" t="s">
        <v>597</v>
      </c>
      <c r="D75" s="72" t="s">
        <v>616</v>
      </c>
      <c r="E75" s="72" t="s">
        <v>1422</v>
      </c>
      <c r="F75" s="109">
        <v>74800</v>
      </c>
      <c r="G75" s="109">
        <v>763.3</v>
      </c>
      <c r="H75" s="109">
        <v>0.34</v>
      </c>
    </row>
    <row r="76" spans="2:8" s="72" customFormat="1">
      <c r="B76" s="72" t="s">
        <v>1061</v>
      </c>
      <c r="C76" s="108" t="s">
        <v>597</v>
      </c>
      <c r="D76" s="72" t="s">
        <v>614</v>
      </c>
      <c r="E76" s="72" t="s">
        <v>619</v>
      </c>
      <c r="F76" s="109">
        <v>48750</v>
      </c>
      <c r="G76" s="109">
        <v>759.55</v>
      </c>
      <c r="H76" s="109">
        <v>0.34</v>
      </c>
    </row>
    <row r="77" spans="2:8" s="72" customFormat="1">
      <c r="B77" s="72" t="s">
        <v>1974</v>
      </c>
      <c r="C77" s="108" t="s">
        <v>597</v>
      </c>
      <c r="D77" s="72" t="s">
        <v>606</v>
      </c>
      <c r="E77" s="72" t="s">
        <v>1432</v>
      </c>
      <c r="F77" s="109">
        <v>128750</v>
      </c>
      <c r="G77" s="109">
        <v>695.89</v>
      </c>
      <c r="H77" s="109">
        <v>0.31</v>
      </c>
    </row>
    <row r="78" spans="2:8" s="72" customFormat="1">
      <c r="B78" s="72" t="s">
        <v>1078</v>
      </c>
      <c r="C78" s="108" t="s">
        <v>597</v>
      </c>
      <c r="D78" s="72" t="s">
        <v>637</v>
      </c>
      <c r="E78" s="72" t="s">
        <v>646</v>
      </c>
      <c r="F78" s="109">
        <v>18500</v>
      </c>
      <c r="G78" s="109">
        <v>679.06</v>
      </c>
      <c r="H78" s="109">
        <v>0.3</v>
      </c>
    </row>
    <row r="79" spans="2:8" s="72" customFormat="1">
      <c r="B79" s="72" t="s">
        <v>1077</v>
      </c>
      <c r="C79" s="108" t="s">
        <v>597</v>
      </c>
      <c r="D79" s="72" t="s">
        <v>644</v>
      </c>
      <c r="E79" s="72" t="s">
        <v>645</v>
      </c>
      <c r="F79" s="109">
        <v>12050</v>
      </c>
      <c r="G79" s="109">
        <v>643.70000000000005</v>
      </c>
      <c r="H79" s="109">
        <v>0.28000000000000003</v>
      </c>
    </row>
    <row r="80" spans="2:8" s="72" customFormat="1">
      <c r="B80" s="72" t="s">
        <v>2121</v>
      </c>
      <c r="C80" s="108" t="s">
        <v>597</v>
      </c>
      <c r="D80" s="72" t="s">
        <v>616</v>
      </c>
      <c r="E80" s="72" t="s">
        <v>1518</v>
      </c>
      <c r="F80" s="109">
        <v>75000</v>
      </c>
      <c r="G80" s="109">
        <v>619.16</v>
      </c>
      <c r="H80" s="109">
        <v>0.27</v>
      </c>
    </row>
    <row r="81" spans="2:8" s="72" customFormat="1">
      <c r="B81" s="72" t="s">
        <v>2122</v>
      </c>
      <c r="C81" s="108" t="s">
        <v>597</v>
      </c>
      <c r="D81" s="72" t="s">
        <v>610</v>
      </c>
      <c r="E81" s="72" t="s">
        <v>1517</v>
      </c>
      <c r="F81" s="109">
        <v>110000</v>
      </c>
      <c r="G81" s="109">
        <v>614.67999999999995</v>
      </c>
      <c r="H81" s="109">
        <v>0.27</v>
      </c>
    </row>
    <row r="82" spans="2:8" s="72" customFormat="1">
      <c r="B82" s="72" t="s">
        <v>2123</v>
      </c>
      <c r="C82" s="108" t="s">
        <v>597</v>
      </c>
      <c r="D82" s="72" t="s">
        <v>610</v>
      </c>
      <c r="E82" s="72" t="s">
        <v>1513</v>
      </c>
      <c r="F82" s="109">
        <v>633604</v>
      </c>
      <c r="G82" s="109">
        <v>607.30999999999995</v>
      </c>
      <c r="H82" s="109">
        <v>0.27</v>
      </c>
    </row>
    <row r="83" spans="2:8" s="72" customFormat="1">
      <c r="B83" s="72" t="s">
        <v>1937</v>
      </c>
      <c r="C83" s="108" t="s">
        <v>597</v>
      </c>
      <c r="D83" s="72" t="s">
        <v>1363</v>
      </c>
      <c r="E83" s="72" t="s">
        <v>1387</v>
      </c>
      <c r="F83" s="109">
        <v>198400</v>
      </c>
      <c r="G83" s="109">
        <v>453.84</v>
      </c>
      <c r="H83" s="109">
        <v>0.2</v>
      </c>
    </row>
    <row r="84" spans="2:8" s="72" customFormat="1">
      <c r="B84" s="72" t="s">
        <v>1929</v>
      </c>
      <c r="C84" s="108" t="s">
        <v>597</v>
      </c>
      <c r="D84" s="72" t="s">
        <v>606</v>
      </c>
      <c r="E84" s="72" t="s">
        <v>1374</v>
      </c>
      <c r="F84" s="109">
        <v>43750</v>
      </c>
      <c r="G84" s="109">
        <v>243.4</v>
      </c>
      <c r="H84" s="109">
        <v>0.11</v>
      </c>
    </row>
    <row r="85" spans="2:8" s="72" customFormat="1">
      <c r="B85" s="72" t="s">
        <v>2500</v>
      </c>
      <c r="C85" s="108" t="s">
        <v>597</v>
      </c>
      <c r="F85" s="109">
        <v>4375</v>
      </c>
      <c r="G85" s="109">
        <v>1464.68</v>
      </c>
      <c r="H85" s="109">
        <v>0.64810000000000001</v>
      </c>
    </row>
    <row r="86" spans="2:8" s="72" customFormat="1">
      <c r="B86" s="72" t="s">
        <v>1991</v>
      </c>
      <c r="C86" s="108" t="s">
        <v>597</v>
      </c>
      <c r="D86" s="72" t="s">
        <v>637</v>
      </c>
      <c r="E86" s="72" t="s">
        <v>646</v>
      </c>
      <c r="F86" s="109">
        <v>-18500</v>
      </c>
      <c r="G86" s="109">
        <v>-681.54</v>
      </c>
      <c r="H86" s="109">
        <v>-0.30159999999999998</v>
      </c>
    </row>
    <row r="87" spans="2:8" s="72" customFormat="1">
      <c r="B87" s="72" t="s">
        <v>1994</v>
      </c>
      <c r="C87" s="108" t="s">
        <v>597</v>
      </c>
      <c r="D87" s="72" t="s">
        <v>606</v>
      </c>
      <c r="E87" s="72" t="s">
        <v>1374</v>
      </c>
      <c r="F87" s="109">
        <v>-43750</v>
      </c>
      <c r="G87" s="109">
        <v>-245.15</v>
      </c>
      <c r="H87" s="109">
        <v>-0.1085</v>
      </c>
    </row>
    <row r="88" spans="2:8" s="72" customFormat="1">
      <c r="B88" s="72" t="s">
        <v>2004</v>
      </c>
      <c r="C88" s="108" t="s">
        <v>597</v>
      </c>
      <c r="D88" s="72" t="s">
        <v>1352</v>
      </c>
      <c r="E88" s="72" t="s">
        <v>1353</v>
      </c>
      <c r="F88" s="109">
        <v>-407500</v>
      </c>
      <c r="G88" s="109">
        <v>-2882.66</v>
      </c>
      <c r="H88" s="109">
        <v>-1.2756000000000001</v>
      </c>
    </row>
    <row r="89" spans="2:8" s="72" customFormat="1">
      <c r="B89" s="72" t="s">
        <v>2005</v>
      </c>
      <c r="C89" s="108" t="s">
        <v>597</v>
      </c>
      <c r="D89" s="72" t="s">
        <v>625</v>
      </c>
      <c r="E89" s="72" t="s">
        <v>1431</v>
      </c>
      <c r="F89" s="109">
        <v>-980400</v>
      </c>
      <c r="G89" s="109">
        <v>-1048.54</v>
      </c>
      <c r="H89" s="109">
        <v>-0.46400000000000002</v>
      </c>
    </row>
    <row r="90" spans="2:8" s="72" customFormat="1">
      <c r="B90" s="72" t="s">
        <v>2009</v>
      </c>
      <c r="C90" s="108" t="s">
        <v>597</v>
      </c>
      <c r="D90" s="72" t="s">
        <v>603</v>
      </c>
      <c r="E90" s="72" t="s">
        <v>1360</v>
      </c>
      <c r="F90" s="109">
        <v>-189600</v>
      </c>
      <c r="G90" s="109">
        <v>-1893.44</v>
      </c>
      <c r="H90" s="109">
        <v>-0.83779999999999999</v>
      </c>
    </row>
    <row r="91" spans="2:8" s="72" customFormat="1">
      <c r="B91" s="72" t="s">
        <v>2013</v>
      </c>
      <c r="C91" s="108" t="s">
        <v>597</v>
      </c>
      <c r="D91" s="72" t="s">
        <v>637</v>
      </c>
      <c r="E91" s="72" t="s">
        <v>655</v>
      </c>
      <c r="F91" s="109">
        <v>-16600</v>
      </c>
      <c r="G91" s="109">
        <v>-1146.3499999999999</v>
      </c>
      <c r="H91" s="109">
        <v>-0.50729999999999997</v>
      </c>
    </row>
    <row r="92" spans="2:8" s="72" customFormat="1">
      <c r="B92" s="72" t="s">
        <v>2124</v>
      </c>
      <c r="C92" s="108" t="s">
        <v>597</v>
      </c>
      <c r="D92" s="72" t="s">
        <v>610</v>
      </c>
      <c r="E92" s="72" t="s">
        <v>1513</v>
      </c>
      <c r="F92" s="109">
        <v>-633604</v>
      </c>
      <c r="G92" s="109">
        <v>-611.42999999999995</v>
      </c>
      <c r="H92" s="109">
        <v>-0.27060000000000001</v>
      </c>
    </row>
    <row r="93" spans="2:8" s="72" customFormat="1">
      <c r="B93" s="72" t="s">
        <v>2020</v>
      </c>
      <c r="C93" s="108" t="s">
        <v>597</v>
      </c>
      <c r="D93" s="72" t="s">
        <v>603</v>
      </c>
      <c r="E93" s="72" t="s">
        <v>605</v>
      </c>
      <c r="F93" s="109">
        <v>-16800</v>
      </c>
      <c r="G93" s="109">
        <v>-536.48</v>
      </c>
      <c r="H93" s="109">
        <v>-0.2374</v>
      </c>
    </row>
    <row r="94" spans="2:8" s="72" customFormat="1">
      <c r="B94" s="72" t="s">
        <v>2028</v>
      </c>
      <c r="C94" s="108" t="s">
        <v>597</v>
      </c>
      <c r="D94" s="72" t="s">
        <v>1350</v>
      </c>
      <c r="E94" s="72" t="s">
        <v>1351</v>
      </c>
      <c r="F94" s="109">
        <v>-433134</v>
      </c>
      <c r="G94" s="109">
        <v>-2255.33</v>
      </c>
      <c r="H94" s="109">
        <v>-0.998</v>
      </c>
    </row>
    <row r="95" spans="2:8" s="72" customFormat="1">
      <c r="B95" s="72" t="s">
        <v>2029</v>
      </c>
      <c r="C95" s="108" t="s">
        <v>597</v>
      </c>
      <c r="D95" s="72" t="s">
        <v>616</v>
      </c>
      <c r="E95" s="72" t="s">
        <v>647</v>
      </c>
      <c r="F95" s="109">
        <v>-34000</v>
      </c>
      <c r="G95" s="109">
        <v>-1236.58</v>
      </c>
      <c r="H95" s="109">
        <v>-0.54720000000000002</v>
      </c>
    </row>
    <row r="96" spans="2:8" s="72" customFormat="1">
      <c r="B96" s="72" t="s">
        <v>2034</v>
      </c>
      <c r="C96" s="108" t="s">
        <v>597</v>
      </c>
      <c r="D96" s="72" t="s">
        <v>616</v>
      </c>
      <c r="E96" s="72" t="s">
        <v>1422</v>
      </c>
      <c r="F96" s="109">
        <v>-74800</v>
      </c>
      <c r="G96" s="109">
        <v>-766.25</v>
      </c>
      <c r="H96" s="109">
        <v>-0.33910000000000001</v>
      </c>
    </row>
    <row r="97" spans="2:8" s="72" customFormat="1">
      <c r="B97" s="72" t="s">
        <v>2037</v>
      </c>
      <c r="C97" s="108" t="s">
        <v>597</v>
      </c>
      <c r="D97" s="72" t="s">
        <v>614</v>
      </c>
      <c r="E97" s="72" t="s">
        <v>619</v>
      </c>
      <c r="F97" s="109">
        <v>-48750</v>
      </c>
      <c r="G97" s="109">
        <v>-762.82</v>
      </c>
      <c r="H97" s="109">
        <v>-0.33750000000000002</v>
      </c>
    </row>
    <row r="98" spans="2:8" s="72" customFormat="1">
      <c r="B98" s="72" t="s">
        <v>2043</v>
      </c>
      <c r="C98" s="108" t="s">
        <v>597</v>
      </c>
      <c r="D98" s="72" t="s">
        <v>625</v>
      </c>
      <c r="E98" s="72" t="s">
        <v>1368</v>
      </c>
      <c r="F98" s="109">
        <v>-1579500</v>
      </c>
      <c r="G98" s="109">
        <v>-1641.1</v>
      </c>
      <c r="H98" s="109">
        <v>-0.72619999999999996</v>
      </c>
    </row>
    <row r="99" spans="2:8" s="72" customFormat="1">
      <c r="B99" s="72" t="s">
        <v>2051</v>
      </c>
      <c r="C99" s="108" t="s">
        <v>597</v>
      </c>
      <c r="D99" s="72" t="s">
        <v>1363</v>
      </c>
      <c r="E99" s="72" t="s">
        <v>1387</v>
      </c>
      <c r="F99" s="109">
        <v>-198400</v>
      </c>
      <c r="G99" s="109">
        <v>-454.53</v>
      </c>
      <c r="H99" s="109">
        <v>-0.2011</v>
      </c>
    </row>
    <row r="100" spans="2:8" s="72" customFormat="1">
      <c r="B100" s="72" t="s">
        <v>2054</v>
      </c>
      <c r="C100" s="108" t="s">
        <v>597</v>
      </c>
      <c r="D100" s="72" t="s">
        <v>606</v>
      </c>
      <c r="E100" s="72" t="s">
        <v>618</v>
      </c>
      <c r="F100" s="109">
        <v>-234900</v>
      </c>
      <c r="G100" s="109">
        <v>-1506.77</v>
      </c>
      <c r="H100" s="109">
        <v>-0.66669999999999996</v>
      </c>
    </row>
    <row r="101" spans="2:8" s="72" customFormat="1">
      <c r="B101" s="72" t="s">
        <v>2059</v>
      </c>
      <c r="C101" s="108" t="s">
        <v>597</v>
      </c>
      <c r="D101" s="72" t="s">
        <v>637</v>
      </c>
      <c r="E101" s="72" t="s">
        <v>1366</v>
      </c>
      <c r="F101" s="109">
        <v>-592800</v>
      </c>
      <c r="G101" s="109">
        <v>-1801.82</v>
      </c>
      <c r="H101" s="109">
        <v>-0.79730000000000001</v>
      </c>
    </row>
    <row r="102" spans="2:8" s="72" customFormat="1">
      <c r="B102" s="72" t="s">
        <v>2060</v>
      </c>
      <c r="C102" s="108" t="s">
        <v>597</v>
      </c>
      <c r="D102" s="72" t="s">
        <v>606</v>
      </c>
      <c r="E102" s="72" t="s">
        <v>607</v>
      </c>
      <c r="F102" s="109">
        <v>-953600</v>
      </c>
      <c r="G102" s="109">
        <v>-2091.7199999999998</v>
      </c>
      <c r="H102" s="109">
        <v>-0.92559999999999998</v>
      </c>
    </row>
    <row r="103" spans="2:8" s="72" customFormat="1">
      <c r="B103" s="72" t="s">
        <v>2065</v>
      </c>
      <c r="C103" s="108" t="s">
        <v>597</v>
      </c>
      <c r="D103" s="72" t="s">
        <v>623</v>
      </c>
      <c r="E103" s="72" t="s">
        <v>1388</v>
      </c>
      <c r="F103" s="109">
        <v>-97500</v>
      </c>
      <c r="G103" s="109">
        <v>-862</v>
      </c>
      <c r="H103" s="109">
        <v>-0.38140000000000002</v>
      </c>
    </row>
    <row r="104" spans="2:8" s="72" customFormat="1">
      <c r="B104" s="72" t="s">
        <v>2070</v>
      </c>
      <c r="C104" s="108" t="s">
        <v>597</v>
      </c>
      <c r="D104" s="72" t="s">
        <v>637</v>
      </c>
      <c r="E104" s="72" t="s">
        <v>1406</v>
      </c>
      <c r="F104" s="109">
        <v>-135800</v>
      </c>
      <c r="G104" s="109">
        <v>-1087.69</v>
      </c>
      <c r="H104" s="109">
        <v>-0.48130000000000001</v>
      </c>
    </row>
    <row r="105" spans="2:8" s="72" customFormat="1">
      <c r="B105" s="72" t="s">
        <v>2071</v>
      </c>
      <c r="C105" s="108" t="s">
        <v>597</v>
      </c>
      <c r="D105" s="72" t="s">
        <v>601</v>
      </c>
      <c r="E105" s="72" t="s">
        <v>1426</v>
      </c>
      <c r="F105" s="109">
        <v>-332100</v>
      </c>
      <c r="G105" s="109">
        <v>-781.27</v>
      </c>
      <c r="H105" s="109">
        <v>-0.34570000000000001</v>
      </c>
    </row>
    <row r="106" spans="2:8" s="72" customFormat="1">
      <c r="B106" s="72" t="s">
        <v>2073</v>
      </c>
      <c r="C106" s="108" t="s">
        <v>597</v>
      </c>
      <c r="D106" s="72" t="s">
        <v>598</v>
      </c>
      <c r="E106" s="72" t="s">
        <v>599</v>
      </c>
      <c r="F106" s="109">
        <v>-567875</v>
      </c>
      <c r="G106" s="109">
        <v>-3321.22</v>
      </c>
      <c r="H106" s="109">
        <v>-1.4696</v>
      </c>
    </row>
    <row r="107" spans="2:8" s="72" customFormat="1">
      <c r="B107" s="72" t="s">
        <v>2074</v>
      </c>
      <c r="C107" s="108" t="s">
        <v>597</v>
      </c>
      <c r="D107" s="72" t="s">
        <v>616</v>
      </c>
      <c r="E107" s="72" t="s">
        <v>617</v>
      </c>
      <c r="F107" s="109">
        <v>-34000</v>
      </c>
      <c r="G107" s="109">
        <v>-1546.29</v>
      </c>
      <c r="H107" s="109">
        <v>-0.68420000000000003</v>
      </c>
    </row>
    <row r="108" spans="2:8" s="72" customFormat="1">
      <c r="B108" s="72" t="s">
        <v>2075</v>
      </c>
      <c r="C108" s="108" t="s">
        <v>597</v>
      </c>
      <c r="D108" s="72" t="s">
        <v>1358</v>
      </c>
      <c r="E108" s="72" t="s">
        <v>1359</v>
      </c>
      <c r="F108" s="109">
        <v>-273700</v>
      </c>
      <c r="G108" s="109">
        <v>-2235.31</v>
      </c>
      <c r="H108" s="109">
        <v>-0.98909999999999998</v>
      </c>
    </row>
    <row r="109" spans="2:8" s="72" customFormat="1">
      <c r="B109" s="72" t="s">
        <v>2077</v>
      </c>
      <c r="C109" s="108" t="s">
        <v>597</v>
      </c>
      <c r="D109" s="72" t="s">
        <v>603</v>
      </c>
      <c r="E109" s="72" t="s">
        <v>1362</v>
      </c>
      <c r="F109" s="109">
        <v>-281600</v>
      </c>
      <c r="G109" s="109">
        <v>-1174.69</v>
      </c>
      <c r="H109" s="109">
        <v>-0.51980000000000004</v>
      </c>
    </row>
    <row r="110" spans="2:8" s="72" customFormat="1">
      <c r="B110" s="72" t="s">
        <v>1448</v>
      </c>
      <c r="C110" s="108" t="s">
        <v>597</v>
      </c>
      <c r="D110" s="72" t="s">
        <v>598</v>
      </c>
      <c r="E110" s="72" t="s">
        <v>641</v>
      </c>
      <c r="F110" s="109">
        <v>-549000</v>
      </c>
      <c r="G110" s="109">
        <v>-2011.26</v>
      </c>
      <c r="H110" s="109">
        <v>-0.89</v>
      </c>
    </row>
    <row r="111" spans="2:8" s="72" customFormat="1">
      <c r="B111" s="72" t="s">
        <v>2080</v>
      </c>
      <c r="C111" s="108" t="s">
        <v>597</v>
      </c>
      <c r="D111" s="72" t="s">
        <v>634</v>
      </c>
      <c r="E111" s="72" t="s">
        <v>1442</v>
      </c>
      <c r="F111" s="109">
        <v>-237500</v>
      </c>
      <c r="G111" s="109">
        <v>-3460.97</v>
      </c>
      <c r="H111" s="109">
        <v>-1.5315000000000001</v>
      </c>
    </row>
    <row r="112" spans="2:8" s="72" customFormat="1">
      <c r="B112" s="72" t="s">
        <v>2081</v>
      </c>
      <c r="C112" s="108" t="s">
        <v>597</v>
      </c>
      <c r="D112" s="72" t="s">
        <v>616</v>
      </c>
      <c r="E112" s="72" t="s">
        <v>1357</v>
      </c>
      <c r="F112" s="109">
        <v>-189000</v>
      </c>
      <c r="G112" s="109">
        <v>-1137.69</v>
      </c>
      <c r="H112" s="109">
        <v>-0.50339999999999996</v>
      </c>
    </row>
    <row r="113" spans="2:8" s="72" customFormat="1">
      <c r="B113" s="72" t="s">
        <v>2083</v>
      </c>
      <c r="C113" s="108" t="s">
        <v>597</v>
      </c>
      <c r="D113" s="72" t="s">
        <v>1363</v>
      </c>
      <c r="E113" s="72" t="s">
        <v>1364</v>
      </c>
      <c r="F113" s="109">
        <v>-55900</v>
      </c>
      <c r="G113" s="109">
        <v>-183.58</v>
      </c>
      <c r="H113" s="109">
        <v>-8.1199999999999994E-2</v>
      </c>
    </row>
    <row r="114" spans="2:8" s="72" customFormat="1">
      <c r="B114" s="72" t="s">
        <v>2125</v>
      </c>
      <c r="C114" s="108" t="s">
        <v>597</v>
      </c>
      <c r="D114" s="72" t="s">
        <v>606</v>
      </c>
      <c r="E114" s="72" t="s">
        <v>622</v>
      </c>
      <c r="F114" s="109">
        <v>-24300</v>
      </c>
      <c r="G114" s="109">
        <v>-592.76</v>
      </c>
      <c r="H114" s="109">
        <v>-0.26229999999999998</v>
      </c>
    </row>
    <row r="115" spans="2:8" s="72" customFormat="1">
      <c r="B115" s="72" t="s">
        <v>2084</v>
      </c>
      <c r="C115" s="108" t="s">
        <v>597</v>
      </c>
      <c r="D115" s="72" t="s">
        <v>601</v>
      </c>
      <c r="E115" s="72" t="s">
        <v>1404</v>
      </c>
      <c r="F115" s="109">
        <v>-246600</v>
      </c>
      <c r="G115" s="109">
        <v>-1062.72</v>
      </c>
      <c r="H115" s="109">
        <v>-0.4703</v>
      </c>
    </row>
    <row r="116" spans="2:8" s="72" customFormat="1">
      <c r="B116" s="72" t="s">
        <v>2085</v>
      </c>
      <c r="C116" s="108" t="s">
        <v>597</v>
      </c>
      <c r="D116" s="72" t="s">
        <v>606</v>
      </c>
      <c r="E116" s="72" t="s">
        <v>1405</v>
      </c>
      <c r="F116" s="109">
        <v>-68400</v>
      </c>
      <c r="G116" s="109">
        <v>-1747.45</v>
      </c>
      <c r="H116" s="109">
        <v>-0.7732</v>
      </c>
    </row>
    <row r="117" spans="2:8" s="72" customFormat="1">
      <c r="B117" s="72" t="s">
        <v>2088</v>
      </c>
      <c r="C117" s="108" t="s">
        <v>597</v>
      </c>
      <c r="D117" s="72" t="s">
        <v>1355</v>
      </c>
      <c r="E117" s="72" t="s">
        <v>1356</v>
      </c>
      <c r="F117" s="109">
        <v>-173075</v>
      </c>
      <c r="G117" s="109">
        <v>-2468.83</v>
      </c>
      <c r="H117" s="109">
        <v>-1.0925</v>
      </c>
    </row>
    <row r="118" spans="2:8" s="72" customFormat="1">
      <c r="B118" s="72" t="s">
        <v>2089</v>
      </c>
      <c r="C118" s="108" t="s">
        <v>597</v>
      </c>
      <c r="D118" s="72" t="s">
        <v>606</v>
      </c>
      <c r="E118" s="72" t="s">
        <v>1432</v>
      </c>
      <c r="F118" s="109">
        <v>-128750</v>
      </c>
      <c r="G118" s="109">
        <v>-700.79</v>
      </c>
      <c r="H118" s="109">
        <v>-0.31009999999999999</v>
      </c>
    </row>
    <row r="119" spans="2:8" s="72" customFormat="1">
      <c r="B119" s="72" t="s">
        <v>2090</v>
      </c>
      <c r="C119" s="108" t="s">
        <v>597</v>
      </c>
      <c r="D119" s="72" t="s">
        <v>634</v>
      </c>
      <c r="E119" s="72" t="s">
        <v>652</v>
      </c>
      <c r="F119" s="109">
        <v>-73000</v>
      </c>
      <c r="G119" s="109">
        <v>-1398.42</v>
      </c>
      <c r="H119" s="109">
        <v>-0.61880000000000002</v>
      </c>
    </row>
    <row r="120" spans="2:8" s="72" customFormat="1">
      <c r="B120" s="72" t="s">
        <v>2092</v>
      </c>
      <c r="C120" s="108" t="s">
        <v>597</v>
      </c>
      <c r="D120" s="72" t="s">
        <v>603</v>
      </c>
      <c r="E120" s="72" t="s">
        <v>604</v>
      </c>
      <c r="F120" s="109">
        <v>-168600</v>
      </c>
      <c r="G120" s="109">
        <v>-2321.71</v>
      </c>
      <c r="H120" s="109">
        <v>-1.0274000000000001</v>
      </c>
    </row>
    <row r="121" spans="2:8" s="72" customFormat="1">
      <c r="B121" s="72" t="s">
        <v>2095</v>
      </c>
      <c r="C121" s="108" t="s">
        <v>597</v>
      </c>
      <c r="D121" s="72" t="s">
        <v>610</v>
      </c>
      <c r="E121" s="72" t="s">
        <v>1354</v>
      </c>
      <c r="F121" s="109">
        <v>-97200</v>
      </c>
      <c r="G121" s="109">
        <v>-2445.16</v>
      </c>
      <c r="H121" s="109">
        <v>-1.0820000000000001</v>
      </c>
    </row>
    <row r="122" spans="2:8" s="72" customFormat="1">
      <c r="B122" s="227" t="s">
        <v>1516</v>
      </c>
      <c r="C122" s="108"/>
      <c r="F122" s="109"/>
      <c r="G122" s="195">
        <f>SUM(G15:G85)</f>
        <v>149186.27999999994</v>
      </c>
      <c r="H122" s="195">
        <f>SUM(H15:H85)</f>
        <v>66.008100000000013</v>
      </c>
    </row>
    <row r="123" spans="2:8" s="72" customFormat="1">
      <c r="B123" s="193" t="s">
        <v>2496</v>
      </c>
      <c r="C123" s="108"/>
      <c r="F123" s="109"/>
      <c r="G123" s="109"/>
      <c r="H123" s="109"/>
    </row>
    <row r="124" spans="2:8" s="72" customFormat="1">
      <c r="B124" s="193" t="s">
        <v>2499</v>
      </c>
      <c r="C124" s="108"/>
      <c r="F124" s="109"/>
      <c r="G124" s="109"/>
      <c r="H124" s="109"/>
    </row>
    <row r="125" spans="2:8" s="72" customFormat="1">
      <c r="B125" s="72" t="s">
        <v>1515</v>
      </c>
      <c r="C125" s="108" t="s">
        <v>597</v>
      </c>
      <c r="D125" s="72" t="s">
        <v>1370</v>
      </c>
      <c r="E125" s="72" t="s">
        <v>1514</v>
      </c>
      <c r="F125" s="109">
        <v>424000</v>
      </c>
      <c r="G125" s="109">
        <v>946.41</v>
      </c>
      <c r="H125" s="109">
        <v>0.42</v>
      </c>
    </row>
    <row r="126" spans="2:8" s="72" customFormat="1">
      <c r="B126" s="193" t="s">
        <v>2498</v>
      </c>
      <c r="C126" s="108"/>
      <c r="F126" s="109"/>
      <c r="G126" s="195">
        <f>SUM(G125)</f>
        <v>946.41</v>
      </c>
      <c r="H126" s="195">
        <f>SUM(H125)</f>
        <v>0.42</v>
      </c>
    </row>
    <row r="127" spans="2:8" s="72" customFormat="1">
      <c r="B127" s="193" t="s">
        <v>658</v>
      </c>
      <c r="C127" s="194"/>
      <c r="D127" s="193"/>
      <c r="E127" s="193"/>
      <c r="F127" s="195"/>
      <c r="G127" s="195">
        <f>+G122+G126</f>
        <v>150132.68999999994</v>
      </c>
      <c r="H127" s="195">
        <f>+H122+H126</f>
        <v>66.428100000000015</v>
      </c>
    </row>
    <row r="128" spans="2:8" s="72" customFormat="1">
      <c r="B128" s="190" t="s">
        <v>240</v>
      </c>
      <c r="C128" s="191" t="s">
        <v>241</v>
      </c>
      <c r="D128" s="190" t="s">
        <v>242</v>
      </c>
      <c r="E128" s="190" t="s">
        <v>243</v>
      </c>
      <c r="F128" s="192" t="s">
        <v>244</v>
      </c>
      <c r="G128" s="192" t="s">
        <v>245</v>
      </c>
      <c r="H128" s="192" t="s">
        <v>246</v>
      </c>
    </row>
    <row r="129" spans="2:8" s="72" customFormat="1">
      <c r="B129" s="193" t="s">
        <v>247</v>
      </c>
      <c r="C129" s="108"/>
      <c r="F129" s="109"/>
      <c r="G129" s="109"/>
      <c r="H129" s="109"/>
    </row>
    <row r="130" spans="2:8" s="72" customFormat="1">
      <c r="B130" s="193" t="s">
        <v>248</v>
      </c>
      <c r="C130" s="108"/>
      <c r="F130" s="109"/>
      <c r="G130" s="109"/>
      <c r="H130" s="109"/>
    </row>
    <row r="131" spans="2:8" s="72" customFormat="1">
      <c r="B131" s="193" t="s">
        <v>249</v>
      </c>
      <c r="C131" s="108"/>
      <c r="F131" s="109"/>
      <c r="G131" s="109"/>
      <c r="H131" s="109"/>
    </row>
    <row r="132" spans="2:8" s="72" customFormat="1">
      <c r="B132" s="72" t="s">
        <v>2541</v>
      </c>
      <c r="C132" s="108">
        <v>4.55</v>
      </c>
      <c r="D132" s="72" t="s">
        <v>251</v>
      </c>
      <c r="E132" s="72" t="s">
        <v>416</v>
      </c>
      <c r="F132" s="109">
        <v>4000000</v>
      </c>
      <c r="G132" s="109">
        <v>4209.58</v>
      </c>
      <c r="H132" s="109">
        <v>1.86</v>
      </c>
    </row>
    <row r="133" spans="2:8" s="72" customFormat="1">
      <c r="B133" s="72" t="s">
        <v>2546</v>
      </c>
      <c r="C133" s="108">
        <v>3.76</v>
      </c>
      <c r="D133" s="72" t="s">
        <v>251</v>
      </c>
      <c r="E133" s="72" t="s">
        <v>685</v>
      </c>
      <c r="F133" s="109">
        <v>2500000</v>
      </c>
      <c r="G133" s="109">
        <v>2594.21</v>
      </c>
      <c r="H133" s="109">
        <v>1.1499999999999999</v>
      </c>
    </row>
    <row r="134" spans="2:8" s="72" customFormat="1">
      <c r="B134" s="72" t="s">
        <v>2538</v>
      </c>
      <c r="C134" s="108">
        <v>4.9000000000000004</v>
      </c>
      <c r="D134" s="72" t="s">
        <v>251</v>
      </c>
      <c r="E134" s="72" t="s">
        <v>500</v>
      </c>
      <c r="F134" s="109">
        <v>1500000</v>
      </c>
      <c r="G134" s="109">
        <v>1604.29</v>
      </c>
      <c r="H134" s="109">
        <v>0.71</v>
      </c>
    </row>
    <row r="135" spans="2:8" s="72" customFormat="1">
      <c r="B135" s="72" t="s">
        <v>521</v>
      </c>
      <c r="C135" s="108">
        <v>5.6</v>
      </c>
      <c r="D135" s="72" t="s">
        <v>251</v>
      </c>
      <c r="E135" s="72" t="s">
        <v>522</v>
      </c>
      <c r="F135" s="109">
        <v>1500000</v>
      </c>
      <c r="G135" s="109">
        <v>1478.95</v>
      </c>
      <c r="H135" s="109">
        <v>0.65</v>
      </c>
    </row>
    <row r="136" spans="2:8" s="72" customFormat="1">
      <c r="B136" s="72" t="s">
        <v>2539</v>
      </c>
      <c r="C136" s="108">
        <v>4.2</v>
      </c>
      <c r="D136" s="72" t="s">
        <v>251</v>
      </c>
      <c r="E136" s="72" t="s">
        <v>1512</v>
      </c>
      <c r="F136" s="109">
        <v>1000000</v>
      </c>
      <c r="G136" s="109">
        <v>1055.47</v>
      </c>
      <c r="H136" s="109">
        <v>0.47</v>
      </c>
    </row>
    <row r="137" spans="2:8" s="72" customFormat="1">
      <c r="B137" s="72" t="s">
        <v>2540</v>
      </c>
      <c r="C137" s="108">
        <v>6.02</v>
      </c>
      <c r="D137" s="72" t="s">
        <v>251</v>
      </c>
      <c r="E137" s="72" t="s">
        <v>510</v>
      </c>
      <c r="F137" s="109">
        <v>500000</v>
      </c>
      <c r="G137" s="109">
        <v>521.79999999999995</v>
      </c>
      <c r="H137" s="109">
        <v>0.23</v>
      </c>
    </row>
    <row r="138" spans="2:8" s="72" customFormat="1">
      <c r="B138" s="72" t="s">
        <v>525</v>
      </c>
      <c r="C138" s="108">
        <v>6.32</v>
      </c>
      <c r="D138" s="72" t="s">
        <v>251</v>
      </c>
      <c r="E138" s="72" t="s">
        <v>526</v>
      </c>
      <c r="F138" s="109">
        <v>1700</v>
      </c>
      <c r="G138" s="109">
        <v>1.63</v>
      </c>
      <c r="H138" s="109">
        <v>0</v>
      </c>
    </row>
    <row r="139" spans="2:8" s="72" customFormat="1">
      <c r="B139" s="193" t="s">
        <v>253</v>
      </c>
      <c r="C139" s="194"/>
      <c r="D139" s="193"/>
      <c r="E139" s="193"/>
      <c r="F139" s="195"/>
      <c r="G139" s="195">
        <f>SUM(G128:G138)</f>
        <v>11465.929999999998</v>
      </c>
      <c r="H139" s="195">
        <f>SUM(H128:H138)</f>
        <v>5.07</v>
      </c>
    </row>
    <row r="140" spans="2:8" s="72" customFormat="1">
      <c r="B140" s="193" t="s">
        <v>421</v>
      </c>
      <c r="C140" s="108"/>
      <c r="F140" s="109"/>
      <c r="G140" s="109"/>
      <c r="H140" s="109"/>
    </row>
    <row r="141" spans="2:8" s="72" customFormat="1">
      <c r="B141" s="72" t="s">
        <v>1511</v>
      </c>
      <c r="C141" s="108">
        <v>4.93</v>
      </c>
      <c r="D141" s="72" t="s">
        <v>351</v>
      </c>
      <c r="E141" s="72" t="s">
        <v>1510</v>
      </c>
      <c r="F141" s="109">
        <v>500</v>
      </c>
      <c r="G141" s="109">
        <v>5006</v>
      </c>
      <c r="H141" s="109">
        <v>2.2200000000000002</v>
      </c>
    </row>
    <row r="142" spans="2:8" s="72" customFormat="1">
      <c r="B142" s="72" t="s">
        <v>941</v>
      </c>
      <c r="C142" s="108">
        <v>4.72</v>
      </c>
      <c r="D142" s="72" t="s">
        <v>351</v>
      </c>
      <c r="E142" s="72" t="s">
        <v>535</v>
      </c>
      <c r="F142" s="109">
        <v>300</v>
      </c>
      <c r="G142" s="109">
        <v>3097.98</v>
      </c>
      <c r="H142" s="109">
        <v>1.37</v>
      </c>
    </row>
    <row r="143" spans="2:8" s="72" customFormat="1">
      <c r="B143" s="72" t="s">
        <v>982</v>
      </c>
      <c r="C143" s="108">
        <v>4.05</v>
      </c>
      <c r="D143" s="72" t="s">
        <v>351</v>
      </c>
      <c r="E143" s="72" t="s">
        <v>434</v>
      </c>
      <c r="F143" s="109">
        <v>300</v>
      </c>
      <c r="G143" s="109">
        <v>3042.33</v>
      </c>
      <c r="H143" s="109">
        <v>1.35</v>
      </c>
    </row>
    <row r="144" spans="2:8" s="72" customFormat="1">
      <c r="B144" s="72" t="s">
        <v>948</v>
      </c>
      <c r="C144" s="108">
        <v>5.26</v>
      </c>
      <c r="D144" s="72" t="s">
        <v>351</v>
      </c>
      <c r="E144" s="72" t="s">
        <v>546</v>
      </c>
      <c r="F144" s="109">
        <v>300</v>
      </c>
      <c r="G144" s="109">
        <v>3028.01</v>
      </c>
      <c r="H144" s="109">
        <v>1.34</v>
      </c>
    </row>
    <row r="145" spans="2:8" s="72" customFormat="1">
      <c r="B145" s="72" t="s">
        <v>1509</v>
      </c>
      <c r="C145" s="108">
        <v>6.03</v>
      </c>
      <c r="D145" s="72" t="s">
        <v>351</v>
      </c>
      <c r="E145" s="72" t="s">
        <v>1508</v>
      </c>
      <c r="F145" s="109">
        <v>250</v>
      </c>
      <c r="G145" s="109">
        <v>2685.45</v>
      </c>
      <c r="H145" s="109">
        <v>1.19</v>
      </c>
    </row>
    <row r="146" spans="2:8" s="72" customFormat="1">
      <c r="B146" s="72" t="s">
        <v>1507</v>
      </c>
      <c r="C146" s="108">
        <v>5</v>
      </c>
      <c r="D146" s="72" t="s">
        <v>351</v>
      </c>
      <c r="E146" s="72" t="s">
        <v>1506</v>
      </c>
      <c r="F146" s="109">
        <v>250</v>
      </c>
      <c r="G146" s="109">
        <v>2587.37</v>
      </c>
      <c r="H146" s="109">
        <v>1.1399999999999999</v>
      </c>
    </row>
    <row r="147" spans="2:8" s="72" customFormat="1">
      <c r="B147" s="72" t="s">
        <v>2126</v>
      </c>
      <c r="C147" s="108">
        <v>5.15</v>
      </c>
      <c r="D147" s="72" t="s">
        <v>351</v>
      </c>
      <c r="E147" s="72" t="s">
        <v>1505</v>
      </c>
      <c r="F147" s="109">
        <v>250</v>
      </c>
      <c r="G147" s="109">
        <v>2584.02</v>
      </c>
      <c r="H147" s="109">
        <v>1.1399999999999999</v>
      </c>
    </row>
    <row r="148" spans="2:8" s="72" customFormat="1">
      <c r="B148" s="72" t="s">
        <v>990</v>
      </c>
      <c r="C148" s="108">
        <v>5.5</v>
      </c>
      <c r="D148" s="72" t="s">
        <v>351</v>
      </c>
      <c r="E148" s="72" t="s">
        <v>446</v>
      </c>
      <c r="F148" s="109">
        <v>250</v>
      </c>
      <c r="G148" s="109">
        <v>2515.2399999999998</v>
      </c>
      <c r="H148" s="109">
        <v>1.1100000000000001</v>
      </c>
    </row>
    <row r="149" spans="2:8" s="72" customFormat="1">
      <c r="B149" s="72" t="s">
        <v>2127</v>
      </c>
      <c r="C149" s="108">
        <v>3.63</v>
      </c>
      <c r="D149" s="72" t="s">
        <v>351</v>
      </c>
      <c r="E149" s="72" t="s">
        <v>1504</v>
      </c>
      <c r="F149" s="109">
        <v>250</v>
      </c>
      <c r="G149" s="109">
        <v>2515.08</v>
      </c>
      <c r="H149" s="109">
        <v>1.1100000000000001</v>
      </c>
    </row>
    <row r="150" spans="2:8" s="72" customFormat="1">
      <c r="B150" s="72" t="s">
        <v>717</v>
      </c>
      <c r="C150" s="108">
        <v>6.99</v>
      </c>
      <c r="D150" s="72" t="s">
        <v>351</v>
      </c>
      <c r="E150" s="72" t="s">
        <v>718</v>
      </c>
      <c r="F150" s="109">
        <v>250</v>
      </c>
      <c r="G150" s="109">
        <v>2473.2399999999998</v>
      </c>
      <c r="H150" s="109">
        <v>1.0900000000000001</v>
      </c>
    </row>
    <row r="151" spans="2:8" s="72" customFormat="1">
      <c r="B151" s="72" t="s">
        <v>1099</v>
      </c>
      <c r="C151" s="108">
        <v>5.05</v>
      </c>
      <c r="D151" s="72" t="s">
        <v>351</v>
      </c>
      <c r="E151" s="72" t="s">
        <v>154</v>
      </c>
      <c r="F151" s="109">
        <v>200</v>
      </c>
      <c r="G151" s="109">
        <v>2081.0300000000002</v>
      </c>
      <c r="H151" s="109">
        <v>0.92</v>
      </c>
    </row>
    <row r="152" spans="2:8" s="72" customFormat="1">
      <c r="B152" s="72" t="s">
        <v>1100</v>
      </c>
      <c r="C152" s="108">
        <v>5.23</v>
      </c>
      <c r="D152" s="72" t="s">
        <v>351</v>
      </c>
      <c r="E152" s="72" t="s">
        <v>155</v>
      </c>
      <c r="F152" s="109">
        <v>150</v>
      </c>
      <c r="G152" s="109">
        <v>1559.78</v>
      </c>
      <c r="H152" s="109">
        <v>0.69</v>
      </c>
    </row>
    <row r="153" spans="2:8" s="72" customFormat="1">
      <c r="B153" s="72" t="s">
        <v>1102</v>
      </c>
      <c r="C153" s="108">
        <v>5.3</v>
      </c>
      <c r="D153" s="72" t="s">
        <v>351</v>
      </c>
      <c r="E153" s="72" t="s">
        <v>157</v>
      </c>
      <c r="F153" s="109">
        <v>150</v>
      </c>
      <c r="G153" s="109">
        <v>1546.41</v>
      </c>
      <c r="H153" s="109">
        <v>0.68</v>
      </c>
    </row>
    <row r="154" spans="2:8" s="72" customFormat="1">
      <c r="B154" s="72" t="s">
        <v>1038</v>
      </c>
      <c r="C154" s="108">
        <v>6.28</v>
      </c>
      <c r="D154" s="72" t="s">
        <v>353</v>
      </c>
      <c r="E154" s="72" t="s">
        <v>354</v>
      </c>
      <c r="F154" s="109">
        <v>150</v>
      </c>
      <c r="G154" s="109">
        <v>1519.49</v>
      </c>
      <c r="H154" s="109">
        <v>0.67</v>
      </c>
    </row>
    <row r="155" spans="2:8" s="72" customFormat="1">
      <c r="B155" s="72" t="s">
        <v>983</v>
      </c>
      <c r="C155" s="108">
        <v>4.8</v>
      </c>
      <c r="D155" s="72" t="s">
        <v>351</v>
      </c>
      <c r="E155" s="72" t="s">
        <v>435</v>
      </c>
      <c r="F155" s="109">
        <v>110</v>
      </c>
      <c r="G155" s="109">
        <v>1049.08</v>
      </c>
      <c r="H155" s="109">
        <v>0.46</v>
      </c>
    </row>
    <row r="156" spans="2:8" s="72" customFormat="1">
      <c r="B156" s="72" t="s">
        <v>150</v>
      </c>
      <c r="C156" s="108">
        <v>5</v>
      </c>
      <c r="D156" s="72" t="s">
        <v>351</v>
      </c>
      <c r="E156" s="72" t="s">
        <v>151</v>
      </c>
      <c r="F156" s="109">
        <v>100</v>
      </c>
      <c r="G156" s="109">
        <v>1038.57</v>
      </c>
      <c r="H156" s="109">
        <v>0.46</v>
      </c>
    </row>
    <row r="157" spans="2:8" s="72" customFormat="1">
      <c r="B157" s="72" t="s">
        <v>458</v>
      </c>
      <c r="C157" s="108">
        <v>4.95</v>
      </c>
      <c r="D157" s="72" t="s">
        <v>351</v>
      </c>
      <c r="E157" s="72" t="s">
        <v>459</v>
      </c>
      <c r="F157" s="109">
        <v>100</v>
      </c>
      <c r="G157" s="109">
        <v>1029.3800000000001</v>
      </c>
      <c r="H157" s="109">
        <v>0.46</v>
      </c>
    </row>
    <row r="158" spans="2:8" s="72" customFormat="1">
      <c r="B158" s="72" t="s">
        <v>1098</v>
      </c>
      <c r="C158" s="108">
        <v>6.73</v>
      </c>
      <c r="D158" s="72" t="s">
        <v>723</v>
      </c>
      <c r="E158" s="72" t="s">
        <v>153</v>
      </c>
      <c r="F158" s="109">
        <v>100</v>
      </c>
      <c r="G158" s="109">
        <v>981.62</v>
      </c>
      <c r="H158" s="109">
        <v>0.43</v>
      </c>
    </row>
    <row r="159" spans="2:8" s="72" customFormat="1">
      <c r="B159" s="72" t="s">
        <v>988</v>
      </c>
      <c r="C159" s="108">
        <v>6.19</v>
      </c>
      <c r="D159" s="72" t="s">
        <v>440</v>
      </c>
      <c r="E159" s="72" t="s">
        <v>441</v>
      </c>
      <c r="F159" s="109">
        <v>70</v>
      </c>
      <c r="G159" s="109">
        <v>706.78</v>
      </c>
      <c r="H159" s="109">
        <v>0.31</v>
      </c>
    </row>
    <row r="160" spans="2:8" s="72" customFormat="1">
      <c r="B160" s="72" t="s">
        <v>996</v>
      </c>
      <c r="C160" s="108">
        <v>4.72</v>
      </c>
      <c r="D160" s="72" t="s">
        <v>351</v>
      </c>
      <c r="E160" s="72" t="s">
        <v>456</v>
      </c>
      <c r="F160" s="109">
        <v>60</v>
      </c>
      <c r="G160" s="109">
        <v>621.28</v>
      </c>
      <c r="H160" s="109">
        <v>0.27</v>
      </c>
    </row>
    <row r="161" spans="2:8" s="72" customFormat="1">
      <c r="B161" s="72" t="s">
        <v>2128</v>
      </c>
      <c r="C161" s="108">
        <v>5.37</v>
      </c>
      <c r="D161" s="72" t="s">
        <v>351</v>
      </c>
      <c r="E161" s="72" t="s">
        <v>1503</v>
      </c>
      <c r="F161" s="109">
        <v>50</v>
      </c>
      <c r="G161" s="109">
        <v>531.36</v>
      </c>
      <c r="H161" s="109">
        <v>0.24</v>
      </c>
    </row>
    <row r="162" spans="2:8" s="72" customFormat="1">
      <c r="B162" s="72" t="s">
        <v>2129</v>
      </c>
      <c r="C162" s="108">
        <v>5.26</v>
      </c>
      <c r="D162" s="72" t="s">
        <v>351</v>
      </c>
      <c r="E162" s="72" t="s">
        <v>1502</v>
      </c>
      <c r="F162" s="109">
        <v>50</v>
      </c>
      <c r="G162" s="109">
        <v>525.82000000000005</v>
      </c>
      <c r="H162" s="109">
        <v>0.23</v>
      </c>
    </row>
    <row r="163" spans="2:8" s="72" customFormat="1">
      <c r="B163" s="72" t="s">
        <v>2130</v>
      </c>
      <c r="C163" s="108">
        <v>5.07</v>
      </c>
      <c r="D163" s="72" t="s">
        <v>351</v>
      </c>
      <c r="E163" s="72" t="s">
        <v>1501</v>
      </c>
      <c r="F163" s="109">
        <v>50</v>
      </c>
      <c r="G163" s="109">
        <v>516.91999999999996</v>
      </c>
      <c r="H163" s="109">
        <v>0.23</v>
      </c>
    </row>
    <row r="164" spans="2:8" s="72" customFormat="1">
      <c r="B164" s="72" t="s">
        <v>2098</v>
      </c>
      <c r="C164" s="108">
        <v>4.4400000000000004</v>
      </c>
      <c r="D164" s="72" t="s">
        <v>351</v>
      </c>
      <c r="E164" s="72" t="s">
        <v>1458</v>
      </c>
      <c r="F164" s="109">
        <v>50</v>
      </c>
      <c r="G164" s="109">
        <v>513.74</v>
      </c>
      <c r="H164" s="109">
        <v>0.23</v>
      </c>
    </row>
    <row r="165" spans="2:8" s="72" customFormat="1">
      <c r="B165" s="72" t="s">
        <v>1096</v>
      </c>
      <c r="C165" s="108">
        <v>6.66</v>
      </c>
      <c r="D165" s="72" t="s">
        <v>444</v>
      </c>
      <c r="E165" s="72" t="s">
        <v>185</v>
      </c>
      <c r="F165" s="109">
        <v>250</v>
      </c>
      <c r="G165" s="109">
        <v>512.63</v>
      </c>
      <c r="H165" s="109">
        <v>0.23</v>
      </c>
    </row>
    <row r="166" spans="2:8" s="72" customFormat="1">
      <c r="B166" s="72" t="s">
        <v>180</v>
      </c>
      <c r="C166" s="108">
        <v>4.88</v>
      </c>
      <c r="D166" s="72" t="s">
        <v>351</v>
      </c>
      <c r="E166" s="72" t="s">
        <v>181</v>
      </c>
      <c r="F166" s="109">
        <v>50</v>
      </c>
      <c r="G166" s="109">
        <v>504.98</v>
      </c>
      <c r="H166" s="109">
        <v>0.22</v>
      </c>
    </row>
    <row r="167" spans="2:8" s="72" customFormat="1">
      <c r="B167" s="72" t="s">
        <v>355</v>
      </c>
      <c r="C167" s="108">
        <v>3.57</v>
      </c>
      <c r="D167" s="72" t="s">
        <v>351</v>
      </c>
      <c r="E167" s="72" t="s">
        <v>356</v>
      </c>
      <c r="F167" s="109">
        <v>30</v>
      </c>
      <c r="G167" s="109">
        <v>304.08999999999997</v>
      </c>
      <c r="H167" s="109">
        <v>0.13</v>
      </c>
    </row>
    <row r="168" spans="2:8" s="72" customFormat="1">
      <c r="B168" s="72" t="s">
        <v>1130</v>
      </c>
      <c r="C168" s="108">
        <v>3.91</v>
      </c>
      <c r="D168" s="72" t="s">
        <v>351</v>
      </c>
      <c r="E168" s="72" t="s">
        <v>859</v>
      </c>
      <c r="F168" s="109">
        <v>3</v>
      </c>
      <c r="G168" s="109">
        <v>303.94</v>
      </c>
      <c r="H168" s="109">
        <v>0.13</v>
      </c>
    </row>
    <row r="169" spans="2:8" s="72" customFormat="1">
      <c r="B169" s="72" t="s">
        <v>557</v>
      </c>
      <c r="C169" s="108">
        <v>3.68</v>
      </c>
      <c r="D169" s="72" t="s">
        <v>351</v>
      </c>
      <c r="E169" s="72" t="s">
        <v>558</v>
      </c>
      <c r="F169" s="109">
        <v>11</v>
      </c>
      <c r="G169" s="109">
        <v>111.82</v>
      </c>
      <c r="H169" s="109">
        <v>0.05</v>
      </c>
    </row>
    <row r="170" spans="2:8" s="72" customFormat="1">
      <c r="B170" s="72" t="s">
        <v>1500</v>
      </c>
      <c r="C170" s="108">
        <v>4.7699999999999996</v>
      </c>
      <c r="D170" s="72" t="s">
        <v>351</v>
      </c>
      <c r="E170" s="72" t="s">
        <v>1499</v>
      </c>
      <c r="F170" s="109">
        <v>10</v>
      </c>
      <c r="G170" s="109">
        <v>103.95</v>
      </c>
      <c r="H170" s="109">
        <v>0.05</v>
      </c>
    </row>
    <row r="171" spans="2:8" s="72" customFormat="1">
      <c r="B171" s="72" t="s">
        <v>1145</v>
      </c>
      <c r="C171" s="108">
        <v>3.34</v>
      </c>
      <c r="D171" s="72" t="s">
        <v>351</v>
      </c>
      <c r="E171" s="72" t="s">
        <v>52</v>
      </c>
      <c r="F171" s="109">
        <v>5</v>
      </c>
      <c r="G171" s="109">
        <v>50.25</v>
      </c>
      <c r="H171" s="109">
        <v>0.02</v>
      </c>
    </row>
    <row r="172" spans="2:8" s="72" customFormat="1">
      <c r="B172" s="72" t="s">
        <v>1000</v>
      </c>
      <c r="C172" s="108">
        <v>4</v>
      </c>
      <c r="D172" s="72" t="s">
        <v>351</v>
      </c>
      <c r="E172" s="72" t="s">
        <v>462</v>
      </c>
      <c r="F172" s="109">
        <v>4</v>
      </c>
      <c r="G172" s="109">
        <v>41.34</v>
      </c>
      <c r="H172" s="109">
        <v>0.02</v>
      </c>
    </row>
    <row r="173" spans="2:8" s="72" customFormat="1">
      <c r="B173" s="72" t="s">
        <v>99</v>
      </c>
      <c r="C173" s="108">
        <v>3.33</v>
      </c>
      <c r="D173" s="72" t="s">
        <v>351</v>
      </c>
      <c r="E173" s="72" t="s">
        <v>100</v>
      </c>
      <c r="F173" s="109">
        <v>2</v>
      </c>
      <c r="G173" s="109">
        <v>20.010000000000002</v>
      </c>
      <c r="H173" s="109">
        <v>0.01</v>
      </c>
    </row>
    <row r="174" spans="2:8" s="72" customFormat="1">
      <c r="B174" s="193" t="s">
        <v>1169</v>
      </c>
      <c r="C174" s="194"/>
      <c r="D174" s="193"/>
      <c r="E174" s="193"/>
      <c r="F174" s="195"/>
      <c r="G174" s="195">
        <f>SUM(G140:G173)</f>
        <v>45708.989999999991</v>
      </c>
      <c r="H174" s="195">
        <f>SUM(H140:H173)</f>
        <v>20.2</v>
      </c>
    </row>
    <row r="175" spans="2:8" s="72" customFormat="1">
      <c r="B175" s="193" t="s">
        <v>254</v>
      </c>
      <c r="C175" s="108"/>
      <c r="F175" s="109"/>
      <c r="G175" s="109"/>
      <c r="H175" s="109"/>
    </row>
    <row r="176" spans="2:8" s="72" customFormat="1">
      <c r="B176" s="72" t="s">
        <v>2563</v>
      </c>
      <c r="C176" s="108">
        <v>3.15</v>
      </c>
      <c r="D176" s="72" t="s">
        <v>1465</v>
      </c>
      <c r="E176" s="72" t="s">
        <v>1498</v>
      </c>
      <c r="F176" s="109">
        <v>2500000</v>
      </c>
      <c r="G176" s="109">
        <v>2490.9699999999998</v>
      </c>
      <c r="H176" s="109">
        <v>1.1000000000000001</v>
      </c>
    </row>
    <row r="177" spans="2:12" s="72" customFormat="1">
      <c r="B177" s="72" t="s">
        <v>1044</v>
      </c>
      <c r="C177" s="108">
        <v>3.39</v>
      </c>
      <c r="D177" s="72" t="s">
        <v>256</v>
      </c>
      <c r="E177" s="72" t="s">
        <v>367</v>
      </c>
      <c r="F177" s="109">
        <v>500</v>
      </c>
      <c r="G177" s="109">
        <v>2480.42</v>
      </c>
      <c r="H177" s="109">
        <v>1.1000000000000001</v>
      </c>
    </row>
    <row r="178" spans="2:12" s="72" customFormat="1">
      <c r="B178" s="72" t="s">
        <v>915</v>
      </c>
      <c r="C178" s="108">
        <v>4</v>
      </c>
      <c r="D178" s="72" t="s">
        <v>256</v>
      </c>
      <c r="E178" s="72" t="s">
        <v>473</v>
      </c>
      <c r="F178" s="109">
        <v>2500</v>
      </c>
      <c r="G178" s="109">
        <v>2409.4299999999998</v>
      </c>
      <c r="H178" s="109">
        <v>1.07</v>
      </c>
    </row>
    <row r="179" spans="2:12" s="72" customFormat="1">
      <c r="B179" s="72" t="s">
        <v>1042</v>
      </c>
      <c r="C179" s="108">
        <v>3.5</v>
      </c>
      <c r="D179" s="72" t="s">
        <v>264</v>
      </c>
      <c r="E179" s="72" t="s">
        <v>363</v>
      </c>
      <c r="F179" s="109">
        <v>300</v>
      </c>
      <c r="G179" s="109">
        <v>1488.16</v>
      </c>
      <c r="H179" s="109">
        <v>0.66</v>
      </c>
    </row>
    <row r="180" spans="2:12" s="72" customFormat="1">
      <c r="B180" s="72" t="s">
        <v>2557</v>
      </c>
      <c r="C180" s="108">
        <v>3.37</v>
      </c>
      <c r="D180" s="72" t="s">
        <v>1465</v>
      </c>
      <c r="E180" s="72" t="s">
        <v>1467</v>
      </c>
      <c r="F180" s="109">
        <v>1500000</v>
      </c>
      <c r="G180" s="109">
        <v>1481.81</v>
      </c>
      <c r="H180" s="109">
        <v>0.66</v>
      </c>
    </row>
    <row r="181" spans="2:12" s="72" customFormat="1">
      <c r="B181" s="72" t="s">
        <v>2561</v>
      </c>
      <c r="C181" s="108">
        <v>3.37</v>
      </c>
      <c r="D181" s="72" t="s">
        <v>1465</v>
      </c>
      <c r="E181" s="72" t="s">
        <v>1471</v>
      </c>
      <c r="F181" s="109">
        <v>1500000</v>
      </c>
      <c r="G181" s="109">
        <v>1479.92</v>
      </c>
      <c r="H181" s="109">
        <v>0.65</v>
      </c>
    </row>
    <row r="182" spans="2:12" s="72" customFormat="1">
      <c r="B182" s="72" t="s">
        <v>2558</v>
      </c>
      <c r="C182" s="108">
        <v>3.35</v>
      </c>
      <c r="D182" s="72" t="s">
        <v>1465</v>
      </c>
      <c r="E182" s="72" t="s">
        <v>777</v>
      </c>
      <c r="F182" s="109">
        <v>1000000</v>
      </c>
      <c r="G182" s="109">
        <v>989.83</v>
      </c>
      <c r="H182" s="109">
        <v>0.44</v>
      </c>
    </row>
    <row r="183" spans="2:12" s="72" customFormat="1">
      <c r="B183" s="72" t="s">
        <v>2562</v>
      </c>
      <c r="C183" s="108">
        <v>3.69</v>
      </c>
      <c r="D183" s="72" t="s">
        <v>1465</v>
      </c>
      <c r="E183" s="72" t="s">
        <v>1497</v>
      </c>
      <c r="F183" s="109">
        <v>1000000</v>
      </c>
      <c r="G183" s="109">
        <v>970.47</v>
      </c>
      <c r="H183" s="109">
        <v>0.43</v>
      </c>
    </row>
    <row r="184" spans="2:12" s="72" customFormat="1">
      <c r="B184" s="72" t="s">
        <v>1022</v>
      </c>
      <c r="C184" s="108">
        <v>5.8</v>
      </c>
      <c r="D184" s="72" t="s">
        <v>256</v>
      </c>
      <c r="E184" s="72" t="s">
        <v>289</v>
      </c>
      <c r="F184" s="109">
        <v>100</v>
      </c>
      <c r="G184" s="109">
        <v>495.04</v>
      </c>
      <c r="H184" s="109">
        <v>0.22</v>
      </c>
    </row>
    <row r="185" spans="2:12" s="72" customFormat="1">
      <c r="B185" s="72" t="s">
        <v>2559</v>
      </c>
      <c r="C185" s="108">
        <v>3.37</v>
      </c>
      <c r="D185" s="72" t="s">
        <v>1465</v>
      </c>
      <c r="E185" s="72" t="s">
        <v>1470</v>
      </c>
      <c r="F185" s="109">
        <v>500000</v>
      </c>
      <c r="G185" s="109">
        <v>493.62</v>
      </c>
      <c r="H185" s="109">
        <v>0.22</v>
      </c>
    </row>
    <row r="186" spans="2:12" s="72" customFormat="1">
      <c r="B186" s="193" t="s">
        <v>323</v>
      </c>
      <c r="C186" s="194"/>
      <c r="D186" s="193"/>
      <c r="E186" s="193"/>
      <c r="F186" s="195"/>
      <c r="G186" s="195">
        <f>SUM(G175:G185)</f>
        <v>14779.67</v>
      </c>
      <c r="H186" s="195">
        <f>SUM(H175:H185)</f>
        <v>6.5500000000000007</v>
      </c>
      <c r="J186" s="168"/>
      <c r="K186" s="168"/>
      <c r="L186" s="168"/>
    </row>
    <row r="187" spans="2:12" s="72" customFormat="1">
      <c r="B187" s="193" t="s">
        <v>3686</v>
      </c>
      <c r="C187" s="108"/>
      <c r="F187" s="109"/>
      <c r="G187" s="109"/>
      <c r="H187" s="109"/>
      <c r="J187" s="168"/>
      <c r="K187" s="168"/>
      <c r="L187" s="168"/>
    </row>
    <row r="188" spans="2:12" s="72" customFormat="1">
      <c r="B188" s="72" t="s">
        <v>1048</v>
      </c>
      <c r="C188" s="108"/>
      <c r="F188" s="109"/>
      <c r="G188" s="109">
        <v>1846</v>
      </c>
      <c r="H188" s="109">
        <v>0.81685371206330359</v>
      </c>
      <c r="J188" s="168"/>
      <c r="K188" s="169"/>
      <c r="L188" s="168"/>
    </row>
    <row r="189" spans="2:12" s="72" customFormat="1">
      <c r="B189" s="72" t="s">
        <v>1397</v>
      </c>
      <c r="C189" s="108"/>
      <c r="F189" s="109"/>
      <c r="G189" s="109">
        <v>195</v>
      </c>
      <c r="H189" s="109">
        <v>8.6287363950348972E-2</v>
      </c>
      <c r="J189" s="168"/>
      <c r="K189" s="169"/>
      <c r="L189" s="168"/>
    </row>
    <row r="190" spans="2:12" s="72" customFormat="1">
      <c r="B190" s="72" t="s">
        <v>1475</v>
      </c>
      <c r="C190" s="108"/>
      <c r="F190" s="109"/>
      <c r="G190" s="109">
        <v>796</v>
      </c>
      <c r="H190" s="109">
        <v>0.3522294446383476</v>
      </c>
      <c r="J190" s="111"/>
      <c r="K190" s="287"/>
      <c r="L190" s="168"/>
    </row>
    <row r="191" spans="2:12" s="72" customFormat="1">
      <c r="B191" s="193" t="s">
        <v>2534</v>
      </c>
      <c r="C191" s="194"/>
      <c r="D191" s="193"/>
      <c r="E191" s="193"/>
      <c r="F191" s="195"/>
      <c r="G191" s="195">
        <f>SUM(G187:G190)</f>
        <v>2837</v>
      </c>
      <c r="H191" s="195">
        <f>SUM(H187:H190)</f>
        <v>1.2553705206520003</v>
      </c>
      <c r="J191" s="111"/>
      <c r="K191" s="287"/>
      <c r="L191" s="168"/>
    </row>
    <row r="192" spans="2:12" s="72" customFormat="1">
      <c r="B192" s="193" t="s">
        <v>325</v>
      </c>
      <c r="C192" s="194"/>
      <c r="D192" s="193"/>
      <c r="E192" s="193"/>
      <c r="F192" s="195"/>
      <c r="G192" s="195">
        <v>6374.52</v>
      </c>
      <c r="H192" s="195">
        <v>2.82</v>
      </c>
      <c r="J192" s="287"/>
      <c r="K192" s="287"/>
      <c r="L192" s="168"/>
    </row>
    <row r="193" spans="2:13" s="72" customFormat="1">
      <c r="B193" s="193" t="s">
        <v>326</v>
      </c>
      <c r="C193" s="194"/>
      <c r="D193" s="193"/>
      <c r="E193" s="228"/>
      <c r="F193" s="228"/>
      <c r="G193" s="195">
        <f>+G122+G126+G139+G174+G186+G191+G192</f>
        <v>231298.79999999993</v>
      </c>
      <c r="H193" s="195">
        <f>+G193*100/G195</f>
        <v>102.34955762502037</v>
      </c>
      <c r="J193" s="360"/>
      <c r="K193" s="287"/>
      <c r="L193" s="168"/>
      <c r="M193" s="112"/>
    </row>
    <row r="194" spans="2:13" s="72" customFormat="1">
      <c r="B194" s="193" t="s">
        <v>479</v>
      </c>
      <c r="C194" s="194"/>
      <c r="D194" s="193"/>
      <c r="E194" s="228"/>
      <c r="F194" s="228"/>
      <c r="G194" s="195">
        <f>+G195-G193</f>
        <v>-5309.7431176899408</v>
      </c>
      <c r="H194" s="195">
        <f>+G194*100/G195</f>
        <v>-2.3495576250203722</v>
      </c>
      <c r="J194" s="360"/>
      <c r="K194" s="287"/>
      <c r="L194" s="168"/>
      <c r="M194" s="112"/>
    </row>
    <row r="195" spans="2:13" s="72" customFormat="1">
      <c r="B195" s="193" t="s">
        <v>328</v>
      </c>
      <c r="C195" s="194"/>
      <c r="D195" s="193"/>
      <c r="E195" s="193"/>
      <c r="F195" s="195"/>
      <c r="G195" s="195">
        <v>225989.05688230999</v>
      </c>
      <c r="H195" s="195">
        <v>100</v>
      </c>
      <c r="J195" s="199"/>
      <c r="K195" s="199"/>
    </row>
    <row r="196" spans="2:13" s="72" customFormat="1">
      <c r="B196" s="193" t="s">
        <v>329</v>
      </c>
      <c r="C196" s="108"/>
      <c r="F196" s="109"/>
      <c r="G196" s="109"/>
      <c r="H196" s="109"/>
    </row>
    <row r="197" spans="2:13" s="72" customFormat="1">
      <c r="B197" s="193" t="s">
        <v>330</v>
      </c>
      <c r="C197" s="108"/>
      <c r="F197" s="109"/>
      <c r="G197" s="109"/>
      <c r="H197" s="109"/>
    </row>
    <row r="198" spans="2:13" s="72" customFormat="1">
      <c r="B198" s="193" t="s">
        <v>333</v>
      </c>
      <c r="C198" s="108"/>
      <c r="F198" s="109"/>
      <c r="G198" s="109"/>
      <c r="H198" s="109"/>
      <c r="J198" s="199"/>
    </row>
    <row r="199" spans="2:13" s="72" customFormat="1">
      <c r="B199" s="193" t="s">
        <v>1479</v>
      </c>
      <c r="C199" s="108"/>
      <c r="F199" s="109"/>
      <c r="G199" s="109"/>
      <c r="H199" s="109"/>
    </row>
    <row r="200" spans="2:13" s="72" customFormat="1">
      <c r="B200" s="193" t="s">
        <v>3774</v>
      </c>
      <c r="C200" s="108"/>
      <c r="F200" s="109"/>
      <c r="G200" s="109"/>
      <c r="H200" s="109"/>
    </row>
    <row r="201" spans="2:13" s="72" customFormat="1">
      <c r="B201" s="193" t="s">
        <v>1496</v>
      </c>
      <c r="C201" s="194"/>
      <c r="F201" s="109"/>
      <c r="G201" s="109"/>
      <c r="H201" s="109"/>
    </row>
    <row r="202" spans="2:13" s="72" customFormat="1">
      <c r="B202" s="193" t="s">
        <v>1495</v>
      </c>
      <c r="C202" s="194"/>
      <c r="F202" s="109"/>
      <c r="G202" s="109"/>
      <c r="H202" s="109"/>
    </row>
    <row r="203" spans="2:13" s="72" customFormat="1">
      <c r="B203" s="193" t="s">
        <v>1494</v>
      </c>
      <c r="C203" s="194"/>
      <c r="F203" s="109"/>
      <c r="G203" s="109"/>
      <c r="H203" s="109"/>
    </row>
    <row r="204" spans="2:13" s="72" customFormat="1">
      <c r="B204" s="193" t="s">
        <v>1493</v>
      </c>
      <c r="C204" s="194"/>
      <c r="F204" s="109"/>
      <c r="G204" s="109"/>
      <c r="H204" s="109"/>
    </row>
    <row r="205" spans="2:13" s="72" customFormat="1">
      <c r="B205" s="193" t="s">
        <v>1492</v>
      </c>
      <c r="C205" s="194"/>
      <c r="F205" s="109"/>
      <c r="G205" s="109"/>
      <c r="H205" s="109"/>
    </row>
    <row r="206" spans="2:13" s="72" customFormat="1">
      <c r="B206" s="193" t="s">
        <v>1491</v>
      </c>
      <c r="C206" s="194"/>
      <c r="F206" s="109"/>
      <c r="G206" s="109"/>
      <c r="H206" s="109"/>
    </row>
    <row r="207" spans="2:13" s="72" customFormat="1">
      <c r="B207" s="193" t="s">
        <v>1490</v>
      </c>
      <c r="C207" s="194"/>
      <c r="F207" s="109"/>
      <c r="G207" s="109"/>
      <c r="H207" s="109"/>
    </row>
    <row r="208" spans="2:13" s="72" customFormat="1">
      <c r="B208" s="193" t="s">
        <v>1489</v>
      </c>
      <c r="C208" s="194"/>
      <c r="F208" s="109"/>
      <c r="G208" s="109"/>
      <c r="H208" s="109"/>
    </row>
    <row r="209" spans="2:8" s="72" customFormat="1">
      <c r="B209" s="193" t="s">
        <v>2410</v>
      </c>
      <c r="C209" s="194"/>
      <c r="F209" s="109"/>
      <c r="G209" s="109"/>
      <c r="H209" s="109"/>
    </row>
    <row r="210" spans="2:8" s="72" customFormat="1">
      <c r="B210" s="48" t="s">
        <v>3732</v>
      </c>
      <c r="C210" s="108"/>
      <c r="F210" s="109"/>
      <c r="G210" s="109"/>
      <c r="H210" s="109"/>
    </row>
    <row r="211" spans="2:8" s="72" customFormat="1">
      <c r="B211" s="2" t="s">
        <v>343</v>
      </c>
      <c r="C211" s="108"/>
      <c r="F211" s="109"/>
      <c r="G211" s="109"/>
      <c r="H211" s="109"/>
    </row>
    <row r="212" spans="2:8" s="72" customFormat="1">
      <c r="B212" s="2" t="s">
        <v>344</v>
      </c>
      <c r="C212" s="108"/>
      <c r="F212" s="109"/>
      <c r="G212" s="109"/>
      <c r="H212" s="109"/>
    </row>
    <row r="213" spans="2:8" s="72" customFormat="1">
      <c r="B213" s="193"/>
      <c r="C213" s="108"/>
      <c r="F213" s="109"/>
      <c r="G213" s="109"/>
      <c r="H213" s="109"/>
    </row>
    <row r="214" spans="2:8" s="72" customFormat="1">
      <c r="B214" s="193"/>
      <c r="C214" s="108"/>
      <c r="F214" s="109"/>
      <c r="G214" s="109"/>
      <c r="H214" s="109"/>
    </row>
    <row r="215" spans="2:8" s="72" customFormat="1" ht="14.25">
      <c r="B215" s="353" t="s">
        <v>3789</v>
      </c>
      <c r="C215" s="50"/>
      <c r="F215" s="109"/>
      <c r="G215" s="109"/>
      <c r="H215" s="109"/>
    </row>
    <row r="216" spans="2:8" s="72" customFormat="1" ht="25.5">
      <c r="B216" s="320" t="s">
        <v>2537</v>
      </c>
      <c r="C216" s="320" t="s">
        <v>3784</v>
      </c>
      <c r="F216" s="109"/>
      <c r="G216" s="109"/>
      <c r="H216" s="109"/>
    </row>
    <row r="217" spans="2:8" s="72" customFormat="1">
      <c r="B217" s="355" t="s">
        <v>3790</v>
      </c>
      <c r="C217" s="356">
        <v>1000</v>
      </c>
      <c r="F217" s="109"/>
      <c r="G217" s="109"/>
      <c r="H217" s="109"/>
    </row>
    <row r="218" spans="2:8" s="72" customFormat="1">
      <c r="B218" s="355" t="s">
        <v>3785</v>
      </c>
      <c r="C218" s="356">
        <v>2837</v>
      </c>
      <c r="F218" s="109"/>
      <c r="G218" s="109"/>
      <c r="H218" s="109"/>
    </row>
    <row r="219" spans="2:8" s="72" customFormat="1">
      <c r="B219" s="355" t="s">
        <v>3786</v>
      </c>
      <c r="C219" s="356">
        <v>5500</v>
      </c>
      <c r="F219" s="109"/>
      <c r="G219" s="109"/>
      <c r="H219" s="109"/>
    </row>
    <row r="220" spans="2:8" s="72" customFormat="1">
      <c r="B220" s="355" t="s">
        <v>3787</v>
      </c>
      <c r="C220" s="356">
        <v>8000</v>
      </c>
      <c r="F220" s="109"/>
      <c r="G220" s="109"/>
      <c r="H220" s="109"/>
    </row>
    <row r="221" spans="2:8" s="72" customFormat="1">
      <c r="B221" s="354" t="s">
        <v>3788</v>
      </c>
      <c r="C221" s="357">
        <f>SUM(C217:C220)</f>
        <v>17337</v>
      </c>
      <c r="F221" s="109"/>
      <c r="G221" s="109"/>
      <c r="H221" s="109"/>
    </row>
    <row r="222" spans="2:8" s="72" customFormat="1">
      <c r="B222" s="193"/>
      <c r="C222" s="108"/>
      <c r="F222" s="109"/>
      <c r="G222" s="109"/>
      <c r="H222" s="109"/>
    </row>
    <row r="223" spans="2:8" s="72" customFormat="1">
      <c r="C223" s="108"/>
      <c r="D223" s="199"/>
      <c r="F223" s="109"/>
      <c r="G223" s="109"/>
      <c r="H223" s="109"/>
    </row>
    <row r="224" spans="2:8" s="72" customFormat="1" ht="15">
      <c r="B224" s="159" t="s">
        <v>2564</v>
      </c>
      <c r="C224" s="160">
        <v>44286</v>
      </c>
      <c r="F224" s="109"/>
      <c r="G224" s="109"/>
      <c r="H224" s="109"/>
    </row>
    <row r="225" spans="2:8" s="72" customFormat="1" ht="45">
      <c r="B225" s="161" t="s">
        <v>2565</v>
      </c>
      <c r="C225" s="161" t="s">
        <v>2566</v>
      </c>
      <c r="D225" s="114" t="s">
        <v>2567</v>
      </c>
      <c r="E225" s="161" t="s">
        <v>2568</v>
      </c>
      <c r="F225" s="161" t="s">
        <v>2569</v>
      </c>
      <c r="G225" s="109"/>
      <c r="H225" s="109"/>
    </row>
    <row r="226" spans="2:8" s="72" customFormat="1" ht="12.75" customHeight="1">
      <c r="B226" s="200" t="s">
        <v>2571</v>
      </c>
      <c r="C226" s="201">
        <v>-68400</v>
      </c>
      <c r="D226" s="230">
        <v>2448.0830168350199</v>
      </c>
      <c r="E226" s="230">
        <v>2554.75</v>
      </c>
      <c r="F226" s="380">
        <v>17337</v>
      </c>
      <c r="G226" s="109"/>
      <c r="H226" s="109"/>
    </row>
    <row r="227" spans="2:8" s="72" customFormat="1" ht="12.75" customHeight="1">
      <c r="B227" s="200" t="s">
        <v>2572</v>
      </c>
      <c r="C227" s="201">
        <v>-73000</v>
      </c>
      <c r="D227" s="230">
        <v>1832.6085117310899</v>
      </c>
      <c r="E227" s="230">
        <v>1915.65</v>
      </c>
      <c r="F227" s="381"/>
      <c r="G227" s="109"/>
      <c r="H227" s="109"/>
    </row>
    <row r="228" spans="2:8" s="72" customFormat="1" ht="12.75" customHeight="1">
      <c r="B228" s="200" t="s">
        <v>2583</v>
      </c>
      <c r="C228" s="201">
        <v>-246600</v>
      </c>
      <c r="D228" s="230">
        <v>432.01660311791397</v>
      </c>
      <c r="E228" s="230">
        <v>430.95</v>
      </c>
      <c r="F228" s="381"/>
      <c r="G228" s="109"/>
      <c r="H228" s="109"/>
    </row>
    <row r="229" spans="2:8" s="72" customFormat="1" ht="12.75" customHeight="1">
      <c r="B229" s="200" t="s">
        <v>2585</v>
      </c>
      <c r="C229" s="201">
        <v>-433134</v>
      </c>
      <c r="D229" s="230">
        <v>532.62872218212203</v>
      </c>
      <c r="E229" s="230">
        <v>520.70000000000005</v>
      </c>
      <c r="F229" s="381"/>
      <c r="G229" s="109"/>
      <c r="H229" s="109"/>
    </row>
    <row r="230" spans="2:8" s="72" customFormat="1" ht="12.75" customHeight="1">
      <c r="B230" s="200" t="s">
        <v>2587</v>
      </c>
      <c r="C230" s="201">
        <v>-18500</v>
      </c>
      <c r="D230" s="230">
        <v>3661.0577172068502</v>
      </c>
      <c r="E230" s="230">
        <v>3684</v>
      </c>
      <c r="F230" s="381"/>
      <c r="G230" s="109"/>
      <c r="H230" s="109"/>
    </row>
    <row r="231" spans="2:8" s="72" customFormat="1" ht="12.75" customHeight="1">
      <c r="B231" s="200" t="s">
        <v>2597</v>
      </c>
      <c r="C231" s="201">
        <v>-34000</v>
      </c>
      <c r="D231" s="230">
        <v>4380.2059814532904</v>
      </c>
      <c r="E231" s="230">
        <v>4547.8999999999996</v>
      </c>
      <c r="F231" s="381"/>
      <c r="G231" s="109"/>
      <c r="H231" s="109"/>
    </row>
    <row r="232" spans="2:8" s="72" customFormat="1" ht="12.75" customHeight="1">
      <c r="B232" s="200" t="s">
        <v>2598</v>
      </c>
      <c r="C232" s="201">
        <v>-128750</v>
      </c>
      <c r="D232" s="230">
        <v>533.43086454368904</v>
      </c>
      <c r="E232" s="230">
        <v>544.29999999999995</v>
      </c>
      <c r="F232" s="381"/>
      <c r="G232" s="109"/>
      <c r="H232" s="109"/>
    </row>
    <row r="233" spans="2:8" s="72" customFormat="1" ht="12.75" customHeight="1">
      <c r="B233" s="200" t="s">
        <v>2599</v>
      </c>
      <c r="C233" s="201">
        <v>-34000</v>
      </c>
      <c r="D233" s="230">
        <v>3439.52207793651</v>
      </c>
      <c r="E233" s="230">
        <v>3637</v>
      </c>
      <c r="F233" s="381"/>
      <c r="G233" s="109"/>
      <c r="H233" s="109"/>
    </row>
    <row r="234" spans="2:8" s="72" customFormat="1" ht="12.75" customHeight="1">
      <c r="B234" s="200" t="s">
        <v>2603</v>
      </c>
      <c r="C234" s="201">
        <v>-237500</v>
      </c>
      <c r="D234" s="230">
        <v>1437.10967894737</v>
      </c>
      <c r="E234" s="230">
        <v>1457.25</v>
      </c>
      <c r="F234" s="381"/>
      <c r="G234" s="109"/>
      <c r="H234" s="109"/>
    </row>
    <row r="235" spans="2:8" s="72" customFormat="1" ht="12.75" customHeight="1">
      <c r="B235" s="200" t="s">
        <v>2611</v>
      </c>
      <c r="C235" s="201">
        <v>-55900</v>
      </c>
      <c r="D235" s="230">
        <v>329.80923531049001</v>
      </c>
      <c r="E235" s="230">
        <v>328.4</v>
      </c>
      <c r="F235" s="381"/>
      <c r="G235" s="109"/>
      <c r="H235" s="109"/>
    </row>
    <row r="236" spans="2:8" s="72" customFormat="1" ht="12.75" customHeight="1">
      <c r="B236" s="200" t="s">
        <v>2680</v>
      </c>
      <c r="C236" s="201">
        <v>-24300</v>
      </c>
      <c r="D236" s="230">
        <v>2272.1839234567901</v>
      </c>
      <c r="E236" s="230">
        <v>2439.35</v>
      </c>
      <c r="F236" s="381"/>
      <c r="G236" s="109"/>
      <c r="H236" s="109"/>
    </row>
    <row r="237" spans="2:8" s="72" customFormat="1" ht="12.75" customHeight="1">
      <c r="B237" s="200" t="s">
        <v>2612</v>
      </c>
      <c r="C237" s="201">
        <v>-332100</v>
      </c>
      <c r="D237" s="230">
        <v>236.771723106689</v>
      </c>
      <c r="E237" s="230">
        <v>235.25</v>
      </c>
      <c r="F237" s="381"/>
      <c r="G237" s="109"/>
      <c r="H237" s="109"/>
    </row>
    <row r="238" spans="2:8" s="72" customFormat="1" ht="12.75" customHeight="1">
      <c r="B238" s="200" t="s">
        <v>2613</v>
      </c>
      <c r="C238" s="201">
        <v>-97200</v>
      </c>
      <c r="D238" s="230">
        <v>2514.8253355756401</v>
      </c>
      <c r="E238" s="230">
        <v>2515.6</v>
      </c>
      <c r="F238" s="381"/>
      <c r="G238" s="109"/>
      <c r="H238" s="109"/>
    </row>
    <row r="239" spans="2:8" s="72" customFormat="1" ht="12.75" customHeight="1">
      <c r="B239" s="200" t="s">
        <v>2619</v>
      </c>
      <c r="C239" s="201">
        <v>-567875</v>
      </c>
      <c r="D239" s="230">
        <v>582.34657735288397</v>
      </c>
      <c r="E239" s="230">
        <v>584.85</v>
      </c>
      <c r="F239" s="381"/>
      <c r="G239" s="109"/>
      <c r="H239" s="109"/>
    </row>
    <row r="240" spans="2:8" s="72" customFormat="1" ht="12.75" customHeight="1">
      <c r="B240" s="200" t="s">
        <v>2620</v>
      </c>
      <c r="C240" s="201">
        <v>-953600</v>
      </c>
      <c r="D240" s="230">
        <v>220.41584937374699</v>
      </c>
      <c r="E240" s="230">
        <v>219.35</v>
      </c>
      <c r="F240" s="381"/>
      <c r="G240" s="109"/>
      <c r="H240" s="109"/>
    </row>
    <row r="241" spans="2:8" s="72" customFormat="1" ht="12.75" customHeight="1">
      <c r="B241" s="200" t="s">
        <v>2621</v>
      </c>
      <c r="C241" s="201">
        <v>-168600</v>
      </c>
      <c r="D241" s="230">
        <v>1362.7993095049501</v>
      </c>
      <c r="E241" s="230">
        <v>1377.05</v>
      </c>
      <c r="F241" s="381"/>
      <c r="G241" s="109"/>
      <c r="H241" s="109"/>
    </row>
    <row r="242" spans="2:8" s="72" customFormat="1" ht="12.75" customHeight="1">
      <c r="B242" s="200" t="s">
        <v>2630</v>
      </c>
      <c r="C242" s="201">
        <v>-74800</v>
      </c>
      <c r="D242" s="230">
        <v>1014.52110452889</v>
      </c>
      <c r="E242" s="230">
        <v>1024.4000000000001</v>
      </c>
      <c r="F242" s="381"/>
      <c r="G242" s="109"/>
      <c r="H242" s="109"/>
    </row>
    <row r="243" spans="2:8" s="72" customFormat="1" ht="12.75" customHeight="1">
      <c r="B243" s="200" t="s">
        <v>2631</v>
      </c>
      <c r="C243" s="201">
        <v>-173075</v>
      </c>
      <c r="D243" s="230">
        <v>1404.85761511177</v>
      </c>
      <c r="E243" s="230">
        <v>1426.45</v>
      </c>
      <c r="F243" s="381"/>
      <c r="G243" s="109"/>
      <c r="H243" s="109"/>
    </row>
    <row r="244" spans="2:8" s="72" customFormat="1" ht="12.75" customHeight="1">
      <c r="B244" s="200" t="s">
        <v>2681</v>
      </c>
      <c r="C244" s="201">
        <v>-633604</v>
      </c>
      <c r="D244" s="230">
        <v>100.03852474100501</v>
      </c>
      <c r="E244" s="230">
        <v>96.5</v>
      </c>
      <c r="F244" s="381"/>
      <c r="G244" s="109"/>
      <c r="H244" s="109"/>
    </row>
    <row r="245" spans="2:8" s="72" customFormat="1" ht="12.75" customHeight="1">
      <c r="B245" s="200" t="s">
        <v>2634</v>
      </c>
      <c r="C245" s="201">
        <v>-135800</v>
      </c>
      <c r="D245" s="230">
        <v>809.18018834285704</v>
      </c>
      <c r="E245" s="230">
        <v>800.95</v>
      </c>
      <c r="F245" s="381"/>
      <c r="G245" s="109"/>
      <c r="H245" s="109"/>
    </row>
    <row r="246" spans="2:8" s="72" customFormat="1" ht="12.75" customHeight="1">
      <c r="B246" s="200" t="s">
        <v>2637</v>
      </c>
      <c r="C246" s="201">
        <v>-16600</v>
      </c>
      <c r="D246" s="230">
        <v>6960.3372197231802</v>
      </c>
      <c r="E246" s="230">
        <v>6905.7</v>
      </c>
      <c r="F246" s="381"/>
      <c r="G246" s="109"/>
      <c r="H246" s="109"/>
    </row>
    <row r="247" spans="2:8" s="72" customFormat="1" ht="12.75" customHeight="1">
      <c r="B247" s="200" t="s">
        <v>2642</v>
      </c>
      <c r="C247" s="201">
        <v>-407500</v>
      </c>
      <c r="D247" s="230">
        <v>728.669085529158</v>
      </c>
      <c r="E247" s="230">
        <v>707.4</v>
      </c>
      <c r="F247" s="381"/>
      <c r="G247" s="109"/>
      <c r="H247" s="109"/>
    </row>
    <row r="248" spans="2:8" s="72" customFormat="1" ht="12.75" customHeight="1">
      <c r="B248" s="200" t="s">
        <v>2648</v>
      </c>
      <c r="C248" s="201">
        <v>-980400</v>
      </c>
      <c r="D248" s="230">
        <v>106.043668863463</v>
      </c>
      <c r="E248" s="230">
        <v>106.95</v>
      </c>
      <c r="F248" s="381"/>
      <c r="G248" s="109"/>
      <c r="H248" s="109"/>
    </row>
    <row r="249" spans="2:8" s="72" customFormat="1" ht="12.75" customHeight="1">
      <c r="B249" s="200" t="s">
        <v>2656</v>
      </c>
      <c r="C249" s="201">
        <v>-189000</v>
      </c>
      <c r="D249" s="230">
        <v>591.90052968438499</v>
      </c>
      <c r="E249" s="230">
        <v>601.95000000000005</v>
      </c>
      <c r="F249" s="381"/>
      <c r="G249" s="109"/>
      <c r="H249" s="109"/>
    </row>
    <row r="250" spans="2:8" s="72" customFormat="1" ht="12.75" customHeight="1">
      <c r="B250" s="200" t="s">
        <v>2658</v>
      </c>
      <c r="C250" s="201">
        <v>-549000</v>
      </c>
      <c r="D250" s="230">
        <v>368.85794381078699</v>
      </c>
      <c r="E250" s="230">
        <v>366.35</v>
      </c>
      <c r="F250" s="381"/>
      <c r="G250" s="109"/>
      <c r="H250" s="109"/>
    </row>
    <row r="251" spans="2:8" s="72" customFormat="1" ht="12.75" customHeight="1">
      <c r="B251" s="200" t="s">
        <v>2660</v>
      </c>
      <c r="C251" s="201">
        <v>-198400</v>
      </c>
      <c r="D251" s="230">
        <v>221.56399359852901</v>
      </c>
      <c r="E251" s="230">
        <v>229.1</v>
      </c>
      <c r="F251" s="381"/>
      <c r="G251" s="109"/>
      <c r="H251" s="109"/>
    </row>
    <row r="252" spans="2:8" s="72" customFormat="1" ht="12.75" customHeight="1">
      <c r="B252" s="200" t="s">
        <v>2664</v>
      </c>
      <c r="C252" s="201">
        <v>-97500</v>
      </c>
      <c r="D252" s="230">
        <v>888.83428172588799</v>
      </c>
      <c r="E252" s="230">
        <v>884.1</v>
      </c>
      <c r="F252" s="381"/>
      <c r="G252" s="109"/>
      <c r="H252" s="109"/>
    </row>
    <row r="253" spans="2:8" s="72" customFormat="1" ht="12.75" customHeight="1">
      <c r="B253" s="200" t="s">
        <v>2666</v>
      </c>
      <c r="C253" s="201">
        <v>-592800</v>
      </c>
      <c r="D253" s="230">
        <v>304.40427742603703</v>
      </c>
      <c r="E253" s="230">
        <v>303.95</v>
      </c>
      <c r="F253" s="381"/>
      <c r="G253" s="109"/>
      <c r="H253" s="109"/>
    </row>
    <row r="254" spans="2:8" s="72" customFormat="1" ht="12.75" customHeight="1">
      <c r="B254" s="200" t="s">
        <v>2667</v>
      </c>
      <c r="C254" s="201">
        <v>-273700</v>
      </c>
      <c r="D254" s="230">
        <v>729.91497500581295</v>
      </c>
      <c r="E254" s="230">
        <v>816.7</v>
      </c>
      <c r="F254" s="381"/>
      <c r="G254" s="109"/>
      <c r="H254" s="109"/>
    </row>
    <row r="255" spans="2:8" s="72" customFormat="1" ht="12.75" customHeight="1">
      <c r="B255" s="200" t="s">
        <v>2668</v>
      </c>
      <c r="C255" s="201">
        <v>-234900</v>
      </c>
      <c r="D255" s="230">
        <v>631.10047195767197</v>
      </c>
      <c r="E255" s="230">
        <v>641.45000000000005</v>
      </c>
      <c r="F255" s="381"/>
      <c r="G255" s="109"/>
      <c r="H255" s="109"/>
    </row>
    <row r="256" spans="2:8" s="72" customFormat="1" ht="12.75" customHeight="1">
      <c r="B256" s="200" t="s">
        <v>2669</v>
      </c>
      <c r="C256" s="201">
        <v>-1579500</v>
      </c>
      <c r="D256" s="230">
        <v>103.481795156695</v>
      </c>
      <c r="E256" s="230">
        <v>103.9</v>
      </c>
      <c r="F256" s="381"/>
      <c r="G256" s="109"/>
      <c r="H256" s="109"/>
    </row>
    <row r="257" spans="2:8" s="72" customFormat="1" ht="12.75" customHeight="1">
      <c r="B257" s="200" t="s">
        <v>2670</v>
      </c>
      <c r="C257" s="201">
        <v>-48750</v>
      </c>
      <c r="D257" s="230">
        <v>1489.8072977572999</v>
      </c>
      <c r="E257" s="230">
        <v>1564.75</v>
      </c>
      <c r="F257" s="381"/>
      <c r="G257" s="109"/>
      <c r="H257" s="109"/>
    </row>
    <row r="258" spans="2:8" s="72" customFormat="1" ht="12.75" customHeight="1">
      <c r="B258" s="200" t="s">
        <v>2671</v>
      </c>
      <c r="C258" s="201">
        <v>-16800</v>
      </c>
      <c r="D258" s="230">
        <v>3116.9205763505402</v>
      </c>
      <c r="E258" s="230">
        <v>3193.35</v>
      </c>
      <c r="F258" s="381"/>
      <c r="G258" s="109"/>
      <c r="H258" s="109"/>
    </row>
    <row r="259" spans="2:8" s="72" customFormat="1" ht="12.75" customHeight="1">
      <c r="B259" s="200" t="s">
        <v>2672</v>
      </c>
      <c r="C259" s="201">
        <v>-189600</v>
      </c>
      <c r="D259" s="230">
        <v>1009.5100159464999</v>
      </c>
      <c r="E259" s="230">
        <v>998.65</v>
      </c>
      <c r="F259" s="381"/>
      <c r="G259" s="109"/>
      <c r="H259" s="109"/>
    </row>
    <row r="260" spans="2:8" s="72" customFormat="1" ht="12.75" customHeight="1">
      <c r="B260" s="200" t="s">
        <v>2676</v>
      </c>
      <c r="C260" s="201">
        <v>-43750</v>
      </c>
      <c r="D260" s="230">
        <v>550.48239594584095</v>
      </c>
      <c r="E260" s="230">
        <v>560.35</v>
      </c>
      <c r="F260" s="381"/>
      <c r="G260" s="109"/>
      <c r="H260" s="109"/>
    </row>
    <row r="261" spans="2:8" s="72" customFormat="1" ht="12.75" customHeight="1">
      <c r="B261" s="200" t="s">
        <v>2678</v>
      </c>
      <c r="C261" s="201">
        <v>-281600</v>
      </c>
      <c r="D261" s="230">
        <v>409.182644309701</v>
      </c>
      <c r="E261" s="230">
        <v>417.15</v>
      </c>
      <c r="F261" s="382"/>
      <c r="G261" s="109"/>
      <c r="H261" s="109"/>
    </row>
    <row r="262" spans="2:8" s="72" customFormat="1">
      <c r="C262" s="108"/>
      <c r="F262" s="109"/>
      <c r="G262" s="109"/>
      <c r="H262" s="109"/>
    </row>
    <row r="263" spans="2:8" s="72" customFormat="1">
      <c r="B263" s="121" t="s">
        <v>3521</v>
      </c>
      <c r="C263" s="122">
        <v>0.2306</v>
      </c>
      <c r="F263" s="109"/>
      <c r="G263" s="109"/>
      <c r="H263" s="109"/>
    </row>
    <row r="264" spans="2:8" s="72" customFormat="1">
      <c r="B264" s="121"/>
      <c r="C264" s="122"/>
      <c r="F264" s="109"/>
      <c r="G264" s="109"/>
      <c r="H264" s="109"/>
    </row>
    <row r="265" spans="2:8" s="72" customFormat="1" ht="15">
      <c r="B265" s="128" t="s">
        <v>3776</v>
      </c>
      <c r="C265" s="122"/>
      <c r="F265" s="109"/>
      <c r="G265" s="109"/>
      <c r="H265" s="109"/>
    </row>
    <row r="266" spans="2:8" s="72" customFormat="1">
      <c r="C266" s="108"/>
      <c r="F266" s="109"/>
      <c r="G266" s="109"/>
      <c r="H266" s="109"/>
    </row>
    <row r="267" spans="2:8" s="72" customFormat="1" ht="15.75">
      <c r="B267" s="231" t="s">
        <v>2682</v>
      </c>
      <c r="C267" s="140" t="s">
        <v>3517</v>
      </c>
      <c r="F267" s="109"/>
      <c r="G267" s="109"/>
      <c r="H267" s="109"/>
    </row>
    <row r="268" spans="2:8" s="207" customFormat="1" ht="15" customHeight="1">
      <c r="B268" s="232" t="s">
        <v>2690</v>
      </c>
      <c r="C268" s="119">
        <v>16</v>
      </c>
      <c r="F268" s="208"/>
      <c r="G268" s="208"/>
      <c r="H268" s="208"/>
    </row>
    <row r="269" spans="2:8" s="207" customFormat="1" ht="15" customHeight="1">
      <c r="B269" s="232" t="s">
        <v>2698</v>
      </c>
      <c r="C269" s="119">
        <v>7</v>
      </c>
      <c r="F269" s="208"/>
      <c r="G269" s="208"/>
      <c r="H269" s="208"/>
    </row>
    <row r="270" spans="2:8" s="207" customFormat="1" ht="15">
      <c r="B270" s="232" t="s">
        <v>2699</v>
      </c>
      <c r="C270" s="119">
        <v>8</v>
      </c>
      <c r="F270" s="208"/>
      <c r="G270" s="208"/>
      <c r="H270" s="208"/>
    </row>
    <row r="271" spans="2:8" s="207" customFormat="1" ht="15">
      <c r="B271" s="232" t="s">
        <v>2839</v>
      </c>
      <c r="C271" s="119">
        <v>4</v>
      </c>
      <c r="F271" s="208"/>
      <c r="G271" s="208"/>
      <c r="H271" s="208"/>
    </row>
    <row r="272" spans="2:8" s="207" customFormat="1" ht="15">
      <c r="B272" s="232" t="s">
        <v>2701</v>
      </c>
      <c r="C272" s="119">
        <v>5</v>
      </c>
      <c r="F272" s="208"/>
      <c r="G272" s="208"/>
      <c r="H272" s="208"/>
    </row>
    <row r="273" spans="2:8" s="207" customFormat="1" ht="15">
      <c r="B273" s="232" t="s">
        <v>2704</v>
      </c>
      <c r="C273" s="119">
        <v>7</v>
      </c>
      <c r="F273" s="208"/>
      <c r="G273" s="208"/>
      <c r="H273" s="208"/>
    </row>
    <row r="274" spans="2:8" s="207" customFormat="1" ht="15">
      <c r="B274" s="232" t="s">
        <v>2706</v>
      </c>
      <c r="C274" s="119">
        <v>5</v>
      </c>
      <c r="F274" s="208"/>
      <c r="G274" s="208"/>
      <c r="H274" s="208"/>
    </row>
    <row r="275" spans="2:8" s="207" customFormat="1" ht="15">
      <c r="B275" s="232" t="s">
        <v>2718</v>
      </c>
      <c r="C275" s="119">
        <v>8</v>
      </c>
      <c r="F275" s="208"/>
      <c r="G275" s="208"/>
      <c r="H275" s="208"/>
    </row>
    <row r="276" spans="2:8" s="207" customFormat="1" ht="15">
      <c r="B276" s="232" t="s">
        <v>2724</v>
      </c>
      <c r="C276" s="119">
        <v>3</v>
      </c>
      <c r="F276" s="208"/>
      <c r="G276" s="208"/>
      <c r="H276" s="208"/>
    </row>
    <row r="277" spans="2:8" s="207" customFormat="1" ht="15">
      <c r="B277" s="232" t="s">
        <v>2726</v>
      </c>
      <c r="C277" s="119">
        <v>1</v>
      </c>
      <c r="F277" s="208"/>
      <c r="G277" s="208"/>
      <c r="H277" s="208"/>
    </row>
    <row r="278" spans="2:8" s="207" customFormat="1" ht="15">
      <c r="B278" s="232" t="s">
        <v>3524</v>
      </c>
      <c r="C278" s="119">
        <v>3</v>
      </c>
      <c r="F278" s="208"/>
      <c r="G278" s="208"/>
      <c r="H278" s="208"/>
    </row>
    <row r="279" spans="2:8" s="207" customFormat="1" ht="15">
      <c r="B279" s="232" t="s">
        <v>2737</v>
      </c>
      <c r="C279" s="119">
        <v>10</v>
      </c>
      <c r="F279" s="208"/>
      <c r="G279" s="208"/>
      <c r="H279" s="208"/>
    </row>
    <row r="280" spans="2:8" s="207" customFormat="1" ht="15">
      <c r="B280" s="232" t="s">
        <v>2738</v>
      </c>
      <c r="C280" s="119">
        <v>4</v>
      </c>
      <c r="F280" s="208"/>
      <c r="G280" s="208"/>
      <c r="H280" s="208"/>
    </row>
    <row r="281" spans="2:8" s="207" customFormat="1" ht="15">
      <c r="B281" s="232" t="s">
        <v>2743</v>
      </c>
      <c r="C281" s="119">
        <v>7</v>
      </c>
      <c r="F281" s="208"/>
      <c r="G281" s="208"/>
      <c r="H281" s="208"/>
    </row>
    <row r="282" spans="2:8" s="207" customFormat="1" ht="15">
      <c r="B282" s="232" t="s">
        <v>2744</v>
      </c>
      <c r="C282" s="119">
        <v>8</v>
      </c>
      <c r="F282" s="208"/>
      <c r="G282" s="208"/>
      <c r="H282" s="208"/>
    </row>
    <row r="283" spans="2:8" s="207" customFormat="1" ht="15">
      <c r="B283" s="232" t="s">
        <v>2745</v>
      </c>
      <c r="C283" s="119">
        <v>7</v>
      </c>
      <c r="F283" s="208"/>
      <c r="G283" s="208"/>
      <c r="H283" s="208"/>
    </row>
    <row r="284" spans="2:8" s="207" customFormat="1" ht="15">
      <c r="B284" s="232" t="s">
        <v>2757</v>
      </c>
      <c r="C284" s="119">
        <v>9</v>
      </c>
      <c r="F284" s="208"/>
      <c r="G284" s="208"/>
      <c r="H284" s="208"/>
    </row>
    <row r="285" spans="2:8" s="207" customFormat="1" ht="15">
      <c r="B285" s="232" t="s">
        <v>2758</v>
      </c>
      <c r="C285" s="119">
        <v>18</v>
      </c>
      <c r="F285" s="208"/>
      <c r="G285" s="208"/>
      <c r="H285" s="208"/>
    </row>
    <row r="286" spans="2:8" s="207" customFormat="1" ht="15">
      <c r="B286" s="232" t="s">
        <v>2762</v>
      </c>
      <c r="C286" s="119">
        <v>7</v>
      </c>
      <c r="F286" s="208"/>
      <c r="G286" s="208"/>
      <c r="H286" s="208"/>
    </row>
    <row r="287" spans="2:8" s="207" customFormat="1" ht="15">
      <c r="B287" s="232" t="s">
        <v>2767</v>
      </c>
      <c r="C287" s="119">
        <v>5</v>
      </c>
      <c r="F287" s="208"/>
      <c r="G287" s="208"/>
      <c r="H287" s="208"/>
    </row>
    <row r="288" spans="2:8" s="207" customFormat="1" ht="15">
      <c r="B288" s="232" t="s">
        <v>2772</v>
      </c>
      <c r="C288" s="119">
        <v>2</v>
      </c>
      <c r="F288" s="208"/>
      <c r="G288" s="208"/>
      <c r="H288" s="208"/>
    </row>
    <row r="289" spans="2:8" s="207" customFormat="1" ht="15">
      <c r="B289" s="232" t="s">
        <v>2783</v>
      </c>
      <c r="C289" s="119">
        <v>3</v>
      </c>
      <c r="F289" s="208"/>
      <c r="G289" s="208"/>
      <c r="H289" s="208"/>
    </row>
    <row r="290" spans="2:8" s="207" customFormat="1" ht="15">
      <c r="B290" s="232" t="s">
        <v>2785</v>
      </c>
      <c r="C290" s="119">
        <v>3</v>
      </c>
      <c r="F290" s="208"/>
      <c r="G290" s="208"/>
      <c r="H290" s="208"/>
    </row>
    <row r="291" spans="2:8" s="207" customFormat="1" ht="15">
      <c r="B291" s="232" t="s">
        <v>2789</v>
      </c>
      <c r="C291" s="119">
        <v>11</v>
      </c>
      <c r="F291" s="208"/>
      <c r="G291" s="208"/>
      <c r="H291" s="208"/>
    </row>
    <row r="292" spans="2:8" s="207" customFormat="1" ht="15">
      <c r="B292" s="232" t="s">
        <v>2791</v>
      </c>
      <c r="C292" s="119">
        <v>2</v>
      </c>
      <c r="F292" s="208"/>
      <c r="G292" s="208"/>
      <c r="H292" s="208"/>
    </row>
    <row r="293" spans="2:8" s="207" customFormat="1" ht="15">
      <c r="B293" s="232" t="s">
        <v>2793</v>
      </c>
      <c r="C293" s="119">
        <v>11</v>
      </c>
      <c r="F293" s="208"/>
      <c r="G293" s="208"/>
      <c r="H293" s="208"/>
    </row>
    <row r="294" spans="2:8" s="207" customFormat="1" ht="15">
      <c r="B294" s="232" t="s">
        <v>2796</v>
      </c>
      <c r="C294" s="119">
        <v>7</v>
      </c>
      <c r="F294" s="208"/>
      <c r="G294" s="208"/>
      <c r="H294" s="208"/>
    </row>
    <row r="295" spans="2:8" s="207" customFormat="1" ht="15">
      <c r="B295" s="232" t="s">
        <v>2799</v>
      </c>
      <c r="C295" s="119">
        <v>4</v>
      </c>
      <c r="F295" s="208"/>
      <c r="G295" s="208"/>
      <c r="H295" s="208"/>
    </row>
    <row r="296" spans="2:8" s="207" customFormat="1" ht="15">
      <c r="B296" s="232" t="s">
        <v>2805</v>
      </c>
      <c r="C296" s="119">
        <v>13</v>
      </c>
      <c r="F296" s="208"/>
      <c r="G296" s="208"/>
      <c r="H296" s="208"/>
    </row>
    <row r="297" spans="2:8" s="207" customFormat="1" ht="15">
      <c r="B297" s="232" t="s">
        <v>2808</v>
      </c>
      <c r="C297" s="119">
        <v>6</v>
      </c>
      <c r="F297" s="208"/>
      <c r="G297" s="208"/>
      <c r="H297" s="208"/>
    </row>
    <row r="298" spans="2:8" s="207" customFormat="1" ht="15">
      <c r="B298" s="232" t="s">
        <v>2810</v>
      </c>
      <c r="C298" s="119">
        <v>9</v>
      </c>
      <c r="F298" s="208"/>
      <c r="G298" s="208"/>
      <c r="H298" s="208"/>
    </row>
    <row r="299" spans="2:8" s="207" customFormat="1" ht="15">
      <c r="B299" s="232" t="s">
        <v>2813</v>
      </c>
      <c r="C299" s="119">
        <v>4</v>
      </c>
      <c r="F299" s="208"/>
      <c r="G299" s="208"/>
      <c r="H299" s="208"/>
    </row>
    <row r="300" spans="2:8" s="207" customFormat="1" ht="15">
      <c r="B300" s="232" t="s">
        <v>2814</v>
      </c>
      <c r="C300" s="119">
        <v>3</v>
      </c>
      <c r="F300" s="208"/>
      <c r="G300" s="208"/>
      <c r="H300" s="208"/>
    </row>
    <row r="301" spans="2:8" s="207" customFormat="1" ht="15">
      <c r="B301" s="232" t="s">
        <v>2815</v>
      </c>
      <c r="C301" s="119">
        <v>9</v>
      </c>
      <c r="F301" s="208"/>
      <c r="G301" s="208"/>
      <c r="H301" s="208"/>
    </row>
    <row r="302" spans="2:8" s="207" customFormat="1" ht="15">
      <c r="B302" s="232" t="s">
        <v>2819</v>
      </c>
      <c r="C302" s="119">
        <v>7</v>
      </c>
      <c r="F302" s="208"/>
      <c r="G302" s="208"/>
      <c r="H302" s="208"/>
    </row>
    <row r="303" spans="2:8" s="207" customFormat="1" ht="15">
      <c r="B303" s="232" t="s">
        <v>2820</v>
      </c>
      <c r="C303" s="119">
        <v>3</v>
      </c>
      <c r="F303" s="208"/>
      <c r="G303" s="208"/>
      <c r="H303" s="208"/>
    </row>
    <row r="304" spans="2:8" s="207" customFormat="1" ht="15">
      <c r="B304" s="232" t="s">
        <v>2821</v>
      </c>
      <c r="C304" s="119">
        <v>6</v>
      </c>
      <c r="F304" s="208"/>
      <c r="G304" s="208"/>
      <c r="H304" s="208"/>
    </row>
    <row r="305" spans="2:8" s="207" customFormat="1" ht="15">
      <c r="B305" s="209" t="s">
        <v>2689</v>
      </c>
      <c r="C305" s="210">
        <v>1</v>
      </c>
      <c r="F305" s="208"/>
      <c r="G305" s="208"/>
      <c r="H305" s="208"/>
    </row>
    <row r="306" spans="2:8" s="207" customFormat="1" ht="15">
      <c r="B306" s="209" t="s">
        <v>2836</v>
      </c>
      <c r="C306" s="210">
        <v>4</v>
      </c>
      <c r="F306" s="208"/>
      <c r="G306" s="208"/>
      <c r="H306" s="208"/>
    </row>
    <row r="307" spans="2:8" s="207" customFormat="1" ht="15">
      <c r="B307" s="209" t="s">
        <v>2837</v>
      </c>
      <c r="C307" s="210">
        <v>1</v>
      </c>
      <c r="F307" s="208"/>
      <c r="G307" s="208"/>
      <c r="H307" s="208"/>
    </row>
    <row r="308" spans="2:8" s="207" customFormat="1" ht="15">
      <c r="B308" s="209" t="s">
        <v>2839</v>
      </c>
      <c r="C308" s="210">
        <v>16</v>
      </c>
      <c r="F308" s="208"/>
      <c r="G308" s="208"/>
      <c r="H308" s="208"/>
    </row>
    <row r="309" spans="2:8" s="207" customFormat="1" ht="15">
      <c r="B309" s="209" t="s">
        <v>2842</v>
      </c>
      <c r="C309" s="210">
        <v>3</v>
      </c>
      <c r="F309" s="208"/>
      <c r="G309" s="208"/>
      <c r="H309" s="208"/>
    </row>
    <row r="310" spans="2:8" s="207" customFormat="1" ht="15">
      <c r="B310" s="209" t="s">
        <v>2705</v>
      </c>
      <c r="C310" s="210">
        <v>2</v>
      </c>
      <c r="F310" s="208"/>
      <c r="G310" s="208"/>
      <c r="H310" s="208"/>
    </row>
    <row r="311" spans="2:8" s="207" customFormat="1" ht="15">
      <c r="B311" s="209" t="s">
        <v>2851</v>
      </c>
      <c r="C311" s="210">
        <v>3</v>
      </c>
      <c r="F311" s="208"/>
      <c r="G311" s="208"/>
      <c r="H311" s="208"/>
    </row>
    <row r="312" spans="2:8" s="207" customFormat="1" ht="15">
      <c r="B312" s="209" t="s">
        <v>2852</v>
      </c>
      <c r="C312" s="210">
        <v>2</v>
      </c>
      <c r="F312" s="208"/>
      <c r="G312" s="208"/>
      <c r="H312" s="208"/>
    </row>
    <row r="313" spans="2:8" s="207" customFormat="1" ht="15">
      <c r="B313" s="209" t="s">
        <v>2717</v>
      </c>
      <c r="C313" s="210">
        <v>6</v>
      </c>
      <c r="F313" s="208"/>
      <c r="G313" s="208"/>
      <c r="H313" s="208"/>
    </row>
    <row r="314" spans="2:8" s="207" customFormat="1" ht="15">
      <c r="B314" s="209" t="s">
        <v>2860</v>
      </c>
      <c r="C314" s="210">
        <v>1</v>
      </c>
      <c r="F314" s="208"/>
      <c r="G314" s="208"/>
      <c r="H314" s="208"/>
    </row>
    <row r="315" spans="2:8" s="207" customFormat="1" ht="15">
      <c r="B315" s="209" t="s">
        <v>2861</v>
      </c>
      <c r="C315" s="210">
        <v>1</v>
      </c>
      <c r="F315" s="208"/>
      <c r="G315" s="208"/>
      <c r="H315" s="208"/>
    </row>
    <row r="316" spans="2:8" s="207" customFormat="1" ht="15">
      <c r="B316" s="209" t="s">
        <v>2870</v>
      </c>
      <c r="C316" s="210">
        <v>6</v>
      </c>
      <c r="F316" s="208"/>
      <c r="G316" s="208"/>
      <c r="H316" s="208"/>
    </row>
    <row r="317" spans="2:8" s="207" customFormat="1" ht="15">
      <c r="B317" s="209" t="s">
        <v>2871</v>
      </c>
      <c r="C317" s="210">
        <v>1</v>
      </c>
      <c r="F317" s="208"/>
      <c r="G317" s="208"/>
      <c r="H317" s="208"/>
    </row>
    <row r="318" spans="2:8" s="207" customFormat="1" ht="15">
      <c r="B318" s="209" t="s">
        <v>2873</v>
      </c>
      <c r="C318" s="210">
        <v>2</v>
      </c>
      <c r="F318" s="208"/>
      <c r="G318" s="208"/>
      <c r="H318" s="208"/>
    </row>
    <row r="319" spans="2:8" s="207" customFormat="1" ht="15">
      <c r="B319" s="209" t="s">
        <v>2880</v>
      </c>
      <c r="C319" s="210">
        <v>5</v>
      </c>
      <c r="F319" s="208"/>
      <c r="G319" s="208"/>
      <c r="H319" s="208"/>
    </row>
    <row r="320" spans="2:8" s="207" customFormat="1" ht="15">
      <c r="B320" s="209" t="s">
        <v>2882</v>
      </c>
      <c r="C320" s="210">
        <v>7</v>
      </c>
      <c r="F320" s="208"/>
      <c r="G320" s="208"/>
      <c r="H320" s="208"/>
    </row>
    <row r="321" spans="2:8" s="207" customFormat="1" ht="15">
      <c r="B321" s="209" t="s">
        <v>2883</v>
      </c>
      <c r="C321" s="210">
        <v>9</v>
      </c>
      <c r="F321" s="208"/>
      <c r="G321" s="208"/>
      <c r="H321" s="208"/>
    </row>
    <row r="322" spans="2:8" s="207" customFormat="1" ht="15">
      <c r="B322" s="209" t="s">
        <v>2894</v>
      </c>
      <c r="C322" s="210">
        <v>2</v>
      </c>
      <c r="F322" s="208"/>
      <c r="G322" s="208"/>
      <c r="H322" s="208"/>
    </row>
    <row r="323" spans="2:8" s="207" customFormat="1" ht="15">
      <c r="B323" s="209" t="s">
        <v>2895</v>
      </c>
      <c r="C323" s="210">
        <v>2</v>
      </c>
      <c r="F323" s="208"/>
      <c r="G323" s="208"/>
      <c r="H323" s="208"/>
    </row>
    <row r="324" spans="2:8" s="207" customFormat="1" ht="15">
      <c r="B324" s="209" t="s">
        <v>2901</v>
      </c>
      <c r="C324" s="210">
        <v>6</v>
      </c>
      <c r="F324" s="208"/>
      <c r="G324" s="208"/>
      <c r="H324" s="208"/>
    </row>
    <row r="325" spans="2:8" s="207" customFormat="1" ht="15">
      <c r="B325" s="209" t="s">
        <v>2903</v>
      </c>
      <c r="C325" s="210">
        <v>1</v>
      </c>
      <c r="F325" s="208"/>
      <c r="G325" s="208"/>
      <c r="H325" s="208"/>
    </row>
    <row r="326" spans="2:8" s="207" customFormat="1" ht="15">
      <c r="B326" s="209" t="s">
        <v>2771</v>
      </c>
      <c r="C326" s="210">
        <v>4</v>
      </c>
      <c r="F326" s="208"/>
      <c r="G326" s="208"/>
      <c r="H326" s="208"/>
    </row>
    <row r="327" spans="2:8" s="207" customFormat="1" ht="15">
      <c r="B327" s="209" t="s">
        <v>2907</v>
      </c>
      <c r="C327" s="210">
        <v>2</v>
      </c>
      <c r="F327" s="208"/>
      <c r="G327" s="208"/>
      <c r="H327" s="208"/>
    </row>
    <row r="328" spans="2:8" s="207" customFormat="1" ht="15">
      <c r="B328" s="209" t="s">
        <v>2913</v>
      </c>
      <c r="C328" s="210">
        <v>2</v>
      </c>
      <c r="F328" s="208"/>
      <c r="G328" s="208"/>
      <c r="H328" s="208"/>
    </row>
    <row r="329" spans="2:8" s="207" customFormat="1" ht="15">
      <c r="B329" s="209" t="s">
        <v>2914</v>
      </c>
      <c r="C329" s="210">
        <v>1</v>
      </c>
      <c r="F329" s="208"/>
      <c r="G329" s="208"/>
      <c r="H329" s="208"/>
    </row>
    <row r="330" spans="2:8" s="207" customFormat="1" ht="15">
      <c r="B330" s="209" t="s">
        <v>2920</v>
      </c>
      <c r="C330" s="210">
        <v>2</v>
      </c>
      <c r="F330" s="208"/>
      <c r="G330" s="208"/>
      <c r="H330" s="208"/>
    </row>
    <row r="331" spans="2:8" s="207" customFormat="1" ht="15">
      <c r="B331" s="209" t="s">
        <v>2922</v>
      </c>
      <c r="C331" s="210">
        <v>5</v>
      </c>
      <c r="F331" s="208"/>
      <c r="G331" s="208"/>
      <c r="H331" s="208"/>
    </row>
    <row r="332" spans="2:8" s="207" customFormat="1" ht="15">
      <c r="B332" s="209" t="s">
        <v>2924</v>
      </c>
      <c r="C332" s="210">
        <v>12</v>
      </c>
      <c r="F332" s="208"/>
      <c r="G332" s="208"/>
      <c r="H332" s="208"/>
    </row>
    <row r="333" spans="2:8" s="207" customFormat="1" ht="15">
      <c r="B333" s="209" t="s">
        <v>2930</v>
      </c>
      <c r="C333" s="210">
        <v>14</v>
      </c>
      <c r="F333" s="208"/>
      <c r="G333" s="208"/>
      <c r="H333" s="208"/>
    </row>
    <row r="334" spans="2:8" s="207" customFormat="1" ht="15">
      <c r="B334" s="209" t="s">
        <v>2932</v>
      </c>
      <c r="C334" s="210">
        <v>3</v>
      </c>
      <c r="F334" s="208"/>
      <c r="G334" s="208"/>
      <c r="H334" s="208"/>
    </row>
    <row r="335" spans="2:8" s="207" customFormat="1" ht="15">
      <c r="B335" s="209" t="s">
        <v>2936</v>
      </c>
      <c r="C335" s="210">
        <v>10</v>
      </c>
      <c r="F335" s="208"/>
      <c r="G335" s="208"/>
      <c r="H335" s="208"/>
    </row>
    <row r="336" spans="2:8" s="207" customFormat="1" ht="15">
      <c r="B336" s="209" t="s">
        <v>2941</v>
      </c>
      <c r="C336" s="210">
        <v>1</v>
      </c>
      <c r="F336" s="208"/>
      <c r="G336" s="208"/>
      <c r="H336" s="208"/>
    </row>
    <row r="337" spans="2:8" s="207" customFormat="1" ht="15">
      <c r="B337" s="209" t="s">
        <v>2813</v>
      </c>
      <c r="C337" s="210">
        <v>3</v>
      </c>
      <c r="F337" s="208"/>
      <c r="G337" s="208"/>
      <c r="H337" s="208"/>
    </row>
    <row r="338" spans="2:8" s="207" customFormat="1" ht="15">
      <c r="B338" s="209" t="s">
        <v>2942</v>
      </c>
      <c r="C338" s="210">
        <v>9</v>
      </c>
      <c r="F338" s="208"/>
      <c r="G338" s="208"/>
      <c r="H338" s="208"/>
    </row>
    <row r="339" spans="2:8" s="207" customFormat="1" ht="15">
      <c r="B339" s="209" t="s">
        <v>2946</v>
      </c>
      <c r="C339" s="210">
        <v>8</v>
      </c>
      <c r="F339" s="208"/>
      <c r="G339" s="208"/>
      <c r="H339" s="208"/>
    </row>
    <row r="340" spans="2:8" s="207" customFormat="1" ht="15">
      <c r="B340" s="209" t="s">
        <v>2948</v>
      </c>
      <c r="C340" s="210">
        <v>3</v>
      </c>
      <c r="F340" s="208"/>
      <c r="G340" s="208"/>
      <c r="H340" s="208"/>
    </row>
    <row r="341" spans="2:8" s="207" customFormat="1" ht="15">
      <c r="B341" s="209" t="s">
        <v>2950</v>
      </c>
      <c r="C341" s="210">
        <v>3</v>
      </c>
      <c r="F341" s="208"/>
      <c r="G341" s="208"/>
      <c r="H341" s="208"/>
    </row>
    <row r="342" spans="2:8" s="207" customFormat="1" ht="15">
      <c r="B342" s="209" t="s">
        <v>2957</v>
      </c>
      <c r="C342" s="211">
        <v>5</v>
      </c>
      <c r="F342" s="208"/>
      <c r="G342" s="208"/>
      <c r="H342" s="208"/>
    </row>
    <row r="343" spans="2:8" s="207" customFormat="1" ht="15">
      <c r="B343" s="209" t="s">
        <v>2958</v>
      </c>
      <c r="C343" s="211">
        <v>1</v>
      </c>
      <c r="F343" s="208"/>
      <c r="G343" s="208"/>
      <c r="H343" s="208"/>
    </row>
    <row r="344" spans="2:8" s="207" customFormat="1" ht="15">
      <c r="B344" s="209" t="s">
        <v>2835</v>
      </c>
      <c r="C344" s="211">
        <v>2</v>
      </c>
      <c r="F344" s="208"/>
      <c r="G344" s="208"/>
      <c r="H344" s="208"/>
    </row>
    <row r="345" spans="2:8" s="207" customFormat="1" ht="15">
      <c r="B345" s="209" t="s">
        <v>2961</v>
      </c>
      <c r="C345" s="211">
        <v>6</v>
      </c>
      <c r="F345" s="208"/>
      <c r="G345" s="208"/>
      <c r="H345" s="208"/>
    </row>
    <row r="346" spans="2:8" s="207" customFormat="1" ht="15">
      <c r="B346" s="209" t="s">
        <v>2964</v>
      </c>
      <c r="C346" s="211">
        <v>3</v>
      </c>
      <c r="F346" s="208"/>
      <c r="G346" s="208"/>
      <c r="H346" s="208"/>
    </row>
    <row r="347" spans="2:8" s="207" customFormat="1" ht="15">
      <c r="B347" s="209" t="s">
        <v>2967</v>
      </c>
      <c r="C347" s="211">
        <v>6</v>
      </c>
      <c r="F347" s="208"/>
      <c r="G347" s="208"/>
      <c r="H347" s="208"/>
    </row>
    <row r="348" spans="2:8" s="207" customFormat="1" ht="15">
      <c r="B348" s="209" t="s">
        <v>2843</v>
      </c>
      <c r="C348" s="211">
        <v>6</v>
      </c>
      <c r="F348" s="208"/>
      <c r="G348" s="208"/>
      <c r="H348" s="208"/>
    </row>
    <row r="349" spans="2:8" s="207" customFormat="1" ht="15">
      <c r="B349" s="209" t="s">
        <v>2974</v>
      </c>
      <c r="C349" s="211">
        <v>3</v>
      </c>
      <c r="F349" s="208"/>
      <c r="G349" s="208"/>
      <c r="H349" s="208"/>
    </row>
    <row r="350" spans="2:8" s="207" customFormat="1" ht="15">
      <c r="B350" s="209" t="s">
        <v>2975</v>
      </c>
      <c r="C350" s="211">
        <v>1</v>
      </c>
      <c r="F350" s="208"/>
      <c r="G350" s="208"/>
      <c r="H350" s="208"/>
    </row>
    <row r="351" spans="2:8" s="207" customFormat="1" ht="15">
      <c r="B351" s="209" t="s">
        <v>2853</v>
      </c>
      <c r="C351" s="211">
        <v>4</v>
      </c>
      <c r="F351" s="208"/>
      <c r="G351" s="208"/>
      <c r="H351" s="208"/>
    </row>
    <row r="352" spans="2:8" s="207" customFormat="1" ht="15">
      <c r="B352" s="209" t="s">
        <v>2860</v>
      </c>
      <c r="C352" s="211">
        <v>3</v>
      </c>
      <c r="F352" s="208"/>
      <c r="G352" s="208"/>
      <c r="H352" s="208"/>
    </row>
    <row r="353" spans="2:8" s="207" customFormat="1" ht="15">
      <c r="B353" s="209" t="s">
        <v>2983</v>
      </c>
      <c r="C353" s="211">
        <v>2</v>
      </c>
      <c r="F353" s="208"/>
      <c r="G353" s="208"/>
      <c r="H353" s="208"/>
    </row>
    <row r="354" spans="2:8" s="207" customFormat="1" ht="15">
      <c r="B354" s="209" t="s">
        <v>2984</v>
      </c>
      <c r="C354" s="211">
        <v>11</v>
      </c>
      <c r="F354" s="208"/>
      <c r="G354" s="208"/>
      <c r="H354" s="208"/>
    </row>
    <row r="355" spans="2:8" s="207" customFormat="1" ht="15">
      <c r="B355" s="209" t="s">
        <v>2872</v>
      </c>
      <c r="C355" s="211">
        <v>3</v>
      </c>
      <c r="F355" s="208"/>
      <c r="G355" s="208"/>
      <c r="H355" s="208"/>
    </row>
    <row r="356" spans="2:8" s="207" customFormat="1" ht="15">
      <c r="B356" s="209" t="s">
        <v>2988</v>
      </c>
      <c r="C356" s="211">
        <v>8</v>
      </c>
      <c r="F356" s="208"/>
      <c r="G356" s="208"/>
      <c r="H356" s="208"/>
    </row>
    <row r="357" spans="2:8" s="207" customFormat="1" ht="15">
      <c r="B357" s="209" t="s">
        <v>2989</v>
      </c>
      <c r="C357" s="211">
        <v>7</v>
      </c>
      <c r="F357" s="208"/>
      <c r="G357" s="208"/>
      <c r="H357" s="208"/>
    </row>
    <row r="358" spans="2:8" s="207" customFormat="1" ht="15">
      <c r="B358" s="209" t="s">
        <v>2995</v>
      </c>
      <c r="C358" s="211">
        <v>2</v>
      </c>
      <c r="F358" s="208"/>
      <c r="G358" s="208"/>
      <c r="H358" s="208"/>
    </row>
    <row r="359" spans="2:8" s="207" customFormat="1" ht="15">
      <c r="B359" s="209" t="s">
        <v>2996</v>
      </c>
      <c r="C359" s="211">
        <v>14</v>
      </c>
      <c r="F359" s="208"/>
      <c r="G359" s="208"/>
      <c r="H359" s="208"/>
    </row>
    <row r="360" spans="2:8" s="207" customFormat="1" ht="15">
      <c r="B360" s="209" t="s">
        <v>2900</v>
      </c>
      <c r="C360" s="211">
        <v>5</v>
      </c>
      <c r="F360" s="208"/>
      <c r="G360" s="208"/>
      <c r="H360" s="208"/>
    </row>
    <row r="361" spans="2:8" s="207" customFormat="1" ht="15">
      <c r="B361" s="209" t="s">
        <v>2902</v>
      </c>
      <c r="C361" s="211">
        <v>5</v>
      </c>
      <c r="F361" s="208"/>
      <c r="G361" s="208"/>
      <c r="H361" s="208"/>
    </row>
    <row r="362" spans="2:8" s="207" customFormat="1" ht="15">
      <c r="B362" s="209" t="s">
        <v>3002</v>
      </c>
      <c r="C362" s="211">
        <v>7</v>
      </c>
      <c r="F362" s="208"/>
      <c r="G362" s="208"/>
      <c r="H362" s="208"/>
    </row>
    <row r="363" spans="2:8" s="207" customFormat="1" ht="15">
      <c r="B363" s="209" t="s">
        <v>3003</v>
      </c>
      <c r="C363" s="211">
        <v>6</v>
      </c>
      <c r="F363" s="208"/>
      <c r="G363" s="208"/>
      <c r="H363" s="208"/>
    </row>
    <row r="364" spans="2:8" s="207" customFormat="1" ht="15">
      <c r="B364" s="209" t="s">
        <v>3016</v>
      </c>
      <c r="C364" s="211">
        <v>6</v>
      </c>
      <c r="F364" s="208"/>
      <c r="G364" s="208"/>
      <c r="H364" s="208"/>
    </row>
    <row r="365" spans="2:8" s="207" customFormat="1" ht="15">
      <c r="B365" s="209" t="s">
        <v>3018</v>
      </c>
      <c r="C365" s="211">
        <v>10</v>
      </c>
      <c r="F365" s="208"/>
      <c r="G365" s="208"/>
      <c r="H365" s="208"/>
    </row>
    <row r="366" spans="2:8" s="207" customFormat="1" ht="15">
      <c r="B366" s="209" t="s">
        <v>2923</v>
      </c>
      <c r="C366" s="211">
        <v>10</v>
      </c>
      <c r="F366" s="208"/>
      <c r="G366" s="208"/>
      <c r="H366" s="208"/>
    </row>
    <row r="367" spans="2:8" s="207" customFormat="1" ht="15">
      <c r="B367" s="209" t="s">
        <v>3027</v>
      </c>
      <c r="C367" s="211">
        <v>4</v>
      </c>
      <c r="F367" s="208"/>
      <c r="G367" s="208"/>
      <c r="H367" s="208"/>
    </row>
    <row r="368" spans="2:8" s="207" customFormat="1" ht="15">
      <c r="B368" s="209" t="s">
        <v>2931</v>
      </c>
      <c r="C368" s="211">
        <v>1</v>
      </c>
      <c r="F368" s="208"/>
      <c r="G368" s="208"/>
      <c r="H368" s="208"/>
    </row>
    <row r="369" spans="2:8" s="207" customFormat="1" ht="15">
      <c r="B369" s="209" t="s">
        <v>3028</v>
      </c>
      <c r="C369" s="211">
        <v>8</v>
      </c>
      <c r="F369" s="208"/>
      <c r="G369" s="208"/>
      <c r="H369" s="208"/>
    </row>
    <row r="370" spans="2:8" s="207" customFormat="1" ht="15">
      <c r="B370" s="209" t="s">
        <v>2933</v>
      </c>
      <c r="C370" s="211">
        <v>1</v>
      </c>
      <c r="F370" s="208"/>
      <c r="G370" s="208"/>
      <c r="H370" s="208"/>
    </row>
    <row r="371" spans="2:8" s="207" customFormat="1" ht="15">
      <c r="B371" s="209" t="s">
        <v>2935</v>
      </c>
      <c r="C371" s="211">
        <v>9</v>
      </c>
      <c r="F371" s="208"/>
      <c r="G371" s="208"/>
      <c r="H371" s="208"/>
    </row>
    <row r="372" spans="2:8" s="207" customFormat="1" ht="15">
      <c r="B372" s="209" t="s">
        <v>3030</v>
      </c>
      <c r="C372" s="211">
        <v>5</v>
      </c>
      <c r="F372" s="208"/>
      <c r="G372" s="208"/>
      <c r="H372" s="208"/>
    </row>
    <row r="373" spans="2:8" s="207" customFormat="1" ht="15">
      <c r="B373" s="209" t="s">
        <v>3031</v>
      </c>
      <c r="C373" s="211">
        <v>3</v>
      </c>
      <c r="F373" s="208"/>
      <c r="G373" s="208"/>
      <c r="H373" s="208"/>
    </row>
    <row r="374" spans="2:8" s="207" customFormat="1" ht="15">
      <c r="B374" s="209" t="s">
        <v>2945</v>
      </c>
      <c r="C374" s="211">
        <v>8</v>
      </c>
      <c r="F374" s="208"/>
      <c r="G374" s="208"/>
      <c r="H374" s="208"/>
    </row>
    <row r="375" spans="2:8" s="207" customFormat="1" ht="15">
      <c r="B375" s="209" t="s">
        <v>2949</v>
      </c>
      <c r="C375" s="211">
        <v>1</v>
      </c>
      <c r="F375" s="208"/>
      <c r="G375" s="208"/>
      <c r="H375" s="208"/>
    </row>
    <row r="376" spans="2:8" s="207" customFormat="1" ht="15">
      <c r="B376" s="232" t="s">
        <v>3037</v>
      </c>
      <c r="C376" s="120">
        <v>4</v>
      </c>
      <c r="F376" s="208"/>
      <c r="G376" s="208"/>
      <c r="H376" s="208"/>
    </row>
    <row r="377" spans="2:8" s="207" customFormat="1" ht="15">
      <c r="B377" s="232" t="s">
        <v>3038</v>
      </c>
      <c r="C377" s="120">
        <v>2</v>
      </c>
      <c r="F377" s="208"/>
      <c r="G377" s="208"/>
      <c r="H377" s="208"/>
    </row>
    <row r="378" spans="2:8" s="207" customFormat="1" ht="15">
      <c r="B378" s="232" t="s">
        <v>3525</v>
      </c>
      <c r="C378" s="120">
        <v>1</v>
      </c>
      <c r="F378" s="208"/>
      <c r="G378" s="208"/>
      <c r="H378" s="208"/>
    </row>
    <row r="379" spans="2:8" s="207" customFormat="1" ht="15">
      <c r="B379" s="232" t="s">
        <v>3041</v>
      </c>
      <c r="C379" s="120">
        <v>2</v>
      </c>
      <c r="F379" s="208"/>
      <c r="G379" s="208"/>
      <c r="H379" s="208"/>
    </row>
    <row r="380" spans="2:8" s="207" customFormat="1" ht="15">
      <c r="B380" s="232" t="s">
        <v>3049</v>
      </c>
      <c r="C380" s="120">
        <v>1</v>
      </c>
      <c r="F380" s="208"/>
      <c r="G380" s="208"/>
      <c r="H380" s="208"/>
    </row>
    <row r="381" spans="2:8" s="207" customFormat="1" ht="15">
      <c r="B381" s="232" t="s">
        <v>3051</v>
      </c>
      <c r="C381" s="120">
        <v>4</v>
      </c>
      <c r="F381" s="208"/>
      <c r="G381" s="208"/>
      <c r="H381" s="208"/>
    </row>
    <row r="382" spans="2:8" s="207" customFormat="1" ht="15">
      <c r="B382" s="232" t="s">
        <v>3056</v>
      </c>
      <c r="C382" s="120">
        <v>1</v>
      </c>
      <c r="F382" s="208"/>
      <c r="G382" s="208"/>
      <c r="H382" s="208"/>
    </row>
    <row r="383" spans="2:8" s="207" customFormat="1" ht="15">
      <c r="B383" s="232" t="s">
        <v>3057</v>
      </c>
      <c r="C383" s="120">
        <v>3</v>
      </c>
      <c r="F383" s="208"/>
      <c r="G383" s="208"/>
      <c r="H383" s="208"/>
    </row>
    <row r="384" spans="2:8" s="207" customFormat="1" ht="15">
      <c r="B384" s="232" t="s">
        <v>3058</v>
      </c>
      <c r="C384" s="120">
        <v>7</v>
      </c>
      <c r="F384" s="208"/>
      <c r="G384" s="208"/>
      <c r="H384" s="208"/>
    </row>
    <row r="385" spans="2:8" s="207" customFormat="1" ht="15">
      <c r="B385" s="232" t="s">
        <v>3068</v>
      </c>
      <c r="C385" s="120">
        <v>1</v>
      </c>
      <c r="F385" s="208"/>
      <c r="G385" s="208"/>
      <c r="H385" s="208"/>
    </row>
    <row r="386" spans="2:8" s="207" customFormat="1" ht="15">
      <c r="B386" s="232" t="s">
        <v>3069</v>
      </c>
      <c r="C386" s="120">
        <v>5</v>
      </c>
      <c r="F386" s="208"/>
      <c r="G386" s="208"/>
      <c r="H386" s="208"/>
    </row>
    <row r="387" spans="2:8" s="207" customFormat="1" ht="15">
      <c r="B387" s="232" t="s">
        <v>3070</v>
      </c>
      <c r="C387" s="120">
        <v>3</v>
      </c>
      <c r="F387" s="208"/>
      <c r="G387" s="208"/>
      <c r="H387" s="208"/>
    </row>
    <row r="388" spans="2:8" s="207" customFormat="1" ht="15">
      <c r="B388" s="232" t="s">
        <v>3071</v>
      </c>
      <c r="C388" s="120">
        <v>2</v>
      </c>
      <c r="F388" s="208"/>
      <c r="G388" s="208"/>
      <c r="H388" s="208"/>
    </row>
    <row r="389" spans="2:8" s="207" customFormat="1" ht="15">
      <c r="B389" s="232" t="s">
        <v>3526</v>
      </c>
      <c r="C389" s="120">
        <v>1</v>
      </c>
      <c r="F389" s="208"/>
      <c r="G389" s="208"/>
      <c r="H389" s="208"/>
    </row>
    <row r="390" spans="2:8" s="207" customFormat="1" ht="15">
      <c r="B390" s="232" t="s">
        <v>3080</v>
      </c>
      <c r="C390" s="120">
        <v>4</v>
      </c>
      <c r="F390" s="208"/>
      <c r="G390" s="208"/>
      <c r="H390" s="208"/>
    </row>
    <row r="391" spans="2:8" s="207" customFormat="1" ht="15">
      <c r="B391" s="232" t="s">
        <v>3089</v>
      </c>
      <c r="C391" s="120">
        <v>1</v>
      </c>
      <c r="F391" s="208"/>
      <c r="G391" s="208"/>
      <c r="H391" s="208"/>
    </row>
    <row r="392" spans="2:8" s="207" customFormat="1" ht="15">
      <c r="B392" s="232" t="s">
        <v>3090</v>
      </c>
      <c r="C392" s="120">
        <v>9</v>
      </c>
      <c r="F392" s="208"/>
      <c r="G392" s="208"/>
      <c r="H392" s="208"/>
    </row>
    <row r="393" spans="2:8" s="207" customFormat="1" ht="15">
      <c r="B393" s="232" t="s">
        <v>3091</v>
      </c>
      <c r="C393" s="120">
        <v>5</v>
      </c>
      <c r="F393" s="208"/>
      <c r="G393" s="208"/>
      <c r="H393" s="208"/>
    </row>
    <row r="394" spans="2:8" s="207" customFormat="1" ht="15">
      <c r="B394" s="232" t="s">
        <v>3099</v>
      </c>
      <c r="C394" s="120">
        <v>2</v>
      </c>
      <c r="F394" s="208"/>
      <c r="G394" s="208"/>
      <c r="H394" s="208"/>
    </row>
    <row r="395" spans="2:8" s="207" customFormat="1" ht="15">
      <c r="B395" s="232" t="s">
        <v>3100</v>
      </c>
      <c r="C395" s="120">
        <v>3</v>
      </c>
      <c r="F395" s="208"/>
      <c r="G395" s="208"/>
      <c r="H395" s="208"/>
    </row>
    <row r="396" spans="2:8" s="207" customFormat="1" ht="15">
      <c r="B396" s="232" t="s">
        <v>3101</v>
      </c>
      <c r="C396" s="120">
        <v>5</v>
      </c>
      <c r="F396" s="208"/>
      <c r="G396" s="208"/>
      <c r="H396" s="208"/>
    </row>
    <row r="397" spans="2:8" s="207" customFormat="1" ht="15">
      <c r="B397" s="232" t="s">
        <v>3112</v>
      </c>
      <c r="C397" s="120">
        <v>1</v>
      </c>
      <c r="F397" s="208"/>
      <c r="G397" s="208"/>
      <c r="H397" s="208"/>
    </row>
    <row r="398" spans="2:8" s="207" customFormat="1" ht="15">
      <c r="B398" s="232" t="s">
        <v>3113</v>
      </c>
      <c r="C398" s="120">
        <v>2</v>
      </c>
      <c r="F398" s="208"/>
      <c r="G398" s="208"/>
      <c r="H398" s="208"/>
    </row>
    <row r="399" spans="2:8" s="207" customFormat="1" ht="15">
      <c r="B399" s="232" t="s">
        <v>3115</v>
      </c>
      <c r="C399" s="120">
        <v>6</v>
      </c>
      <c r="F399" s="208"/>
      <c r="G399" s="208"/>
      <c r="H399" s="208"/>
    </row>
    <row r="400" spans="2:8" s="207" customFormat="1" ht="15">
      <c r="B400" s="232" t="s">
        <v>3116</v>
      </c>
      <c r="C400" s="120">
        <v>1</v>
      </c>
      <c r="F400" s="208"/>
      <c r="G400" s="208"/>
      <c r="H400" s="208"/>
    </row>
    <row r="401" spans="2:8" s="207" customFormat="1" ht="15">
      <c r="B401" s="232" t="s">
        <v>3120</v>
      </c>
      <c r="C401" s="120">
        <v>5</v>
      </c>
      <c r="F401" s="208"/>
      <c r="G401" s="208"/>
      <c r="H401" s="208"/>
    </row>
    <row r="402" spans="2:8" s="207" customFormat="1" ht="15">
      <c r="B402" s="232" t="s">
        <v>3124</v>
      </c>
      <c r="C402" s="120">
        <v>8</v>
      </c>
      <c r="F402" s="208"/>
      <c r="G402" s="208"/>
      <c r="H402" s="208"/>
    </row>
    <row r="403" spans="2:8" s="207" customFormat="1" ht="15">
      <c r="B403" s="232" t="s">
        <v>3129</v>
      </c>
      <c r="C403" s="120">
        <v>1</v>
      </c>
      <c r="F403" s="208"/>
      <c r="G403" s="208"/>
      <c r="H403" s="208"/>
    </row>
    <row r="404" spans="2:8" s="207" customFormat="1" ht="15">
      <c r="B404" s="232" t="s">
        <v>3141</v>
      </c>
      <c r="C404" s="120">
        <v>2</v>
      </c>
      <c r="F404" s="208"/>
      <c r="G404" s="208"/>
      <c r="H404" s="208"/>
    </row>
    <row r="405" spans="2:8" s="207" customFormat="1" ht="15">
      <c r="B405" s="232" t="s">
        <v>3149</v>
      </c>
      <c r="C405" s="120">
        <v>1</v>
      </c>
      <c r="F405" s="208"/>
      <c r="G405" s="208"/>
      <c r="H405" s="208"/>
    </row>
    <row r="406" spans="2:8" s="207" customFormat="1" ht="15">
      <c r="B406" s="232" t="s">
        <v>3151</v>
      </c>
      <c r="C406" s="120">
        <v>8</v>
      </c>
      <c r="F406" s="208"/>
      <c r="G406" s="208"/>
      <c r="H406" s="208"/>
    </row>
    <row r="407" spans="2:8" s="207" customFormat="1" ht="15">
      <c r="B407" s="232" t="s">
        <v>3154</v>
      </c>
      <c r="C407" s="120">
        <v>5</v>
      </c>
      <c r="F407" s="208"/>
      <c r="G407" s="208"/>
      <c r="H407" s="208"/>
    </row>
    <row r="408" spans="2:8" s="207" customFormat="1" ht="15">
      <c r="B408" s="232" t="s">
        <v>3156</v>
      </c>
      <c r="C408" s="120">
        <v>2</v>
      </c>
      <c r="F408" s="208"/>
      <c r="G408" s="208"/>
      <c r="H408" s="208"/>
    </row>
    <row r="409" spans="2:8" s="207" customFormat="1" ht="15">
      <c r="B409" s="232" t="s">
        <v>3165</v>
      </c>
      <c r="C409" s="120">
        <v>5</v>
      </c>
      <c r="F409" s="208"/>
      <c r="G409" s="208"/>
      <c r="H409" s="208"/>
    </row>
    <row r="410" spans="2:8" s="207" customFormat="1" ht="15">
      <c r="B410" s="232" t="s">
        <v>3167</v>
      </c>
      <c r="C410" s="120">
        <v>3</v>
      </c>
      <c r="F410" s="208"/>
      <c r="G410" s="208"/>
      <c r="H410" s="208"/>
    </row>
    <row r="411" spans="2:8" s="207" customFormat="1" ht="15">
      <c r="B411" s="232" t="s">
        <v>3168</v>
      </c>
      <c r="C411" s="120">
        <v>8</v>
      </c>
      <c r="F411" s="208"/>
      <c r="G411" s="208"/>
      <c r="H411" s="208"/>
    </row>
    <row r="412" spans="2:8" s="207" customFormat="1" ht="15">
      <c r="B412" s="232" t="s">
        <v>3169</v>
      </c>
      <c r="C412" s="120">
        <v>1</v>
      </c>
      <c r="F412" s="208"/>
      <c r="G412" s="208"/>
      <c r="H412" s="208"/>
    </row>
    <row r="413" spans="2:8" s="207" customFormat="1" ht="15">
      <c r="B413" s="232" t="s">
        <v>3170</v>
      </c>
      <c r="C413" s="120">
        <v>2</v>
      </c>
      <c r="F413" s="208"/>
      <c r="G413" s="208"/>
      <c r="H413" s="208"/>
    </row>
    <row r="414" spans="2:8" s="207" customFormat="1" ht="15">
      <c r="B414" s="232" t="s">
        <v>3171</v>
      </c>
      <c r="C414" s="120">
        <v>1</v>
      </c>
      <c r="F414" s="208"/>
      <c r="G414" s="208"/>
      <c r="H414" s="208"/>
    </row>
    <row r="415" spans="2:8" s="207" customFormat="1" ht="15">
      <c r="B415" s="232" t="s">
        <v>3173</v>
      </c>
      <c r="C415" s="120">
        <v>1</v>
      </c>
      <c r="F415" s="208"/>
      <c r="G415" s="208"/>
      <c r="H415" s="208"/>
    </row>
    <row r="416" spans="2:8" s="207" customFormat="1" ht="15">
      <c r="B416" s="232" t="s">
        <v>3174</v>
      </c>
      <c r="C416" s="120">
        <v>9</v>
      </c>
      <c r="F416" s="208"/>
      <c r="G416" s="208"/>
      <c r="H416" s="208"/>
    </row>
    <row r="417" spans="2:8" s="207" customFormat="1" ht="15">
      <c r="B417" s="232" t="s">
        <v>3175</v>
      </c>
      <c r="C417" s="120">
        <v>2</v>
      </c>
      <c r="F417" s="208"/>
      <c r="G417" s="208"/>
      <c r="H417" s="208"/>
    </row>
    <row r="418" spans="2:8" s="207" customFormat="1" ht="15">
      <c r="B418" s="232" t="s">
        <v>3181</v>
      </c>
      <c r="C418" s="120">
        <v>4</v>
      </c>
      <c r="F418" s="208"/>
      <c r="G418" s="208"/>
      <c r="H418" s="208"/>
    </row>
    <row r="419" spans="2:8" s="207" customFormat="1" ht="15">
      <c r="B419" s="209" t="s">
        <v>3187</v>
      </c>
      <c r="C419" s="210">
        <v>9</v>
      </c>
      <c r="F419" s="208"/>
      <c r="G419" s="208"/>
      <c r="H419" s="208"/>
    </row>
    <row r="420" spans="2:8" s="207" customFormat="1" ht="15">
      <c r="B420" s="209" t="s">
        <v>3188</v>
      </c>
      <c r="C420" s="210">
        <v>3</v>
      </c>
      <c r="F420" s="208"/>
      <c r="G420" s="208"/>
      <c r="H420" s="208"/>
    </row>
    <row r="421" spans="2:8" s="207" customFormat="1" ht="15">
      <c r="B421" s="209" t="s">
        <v>3189</v>
      </c>
      <c r="C421" s="210">
        <v>7</v>
      </c>
      <c r="F421" s="208"/>
      <c r="G421" s="208"/>
      <c r="H421" s="208"/>
    </row>
    <row r="422" spans="2:8" s="207" customFormat="1" ht="15">
      <c r="B422" s="209" t="s">
        <v>3190</v>
      </c>
      <c r="C422" s="210">
        <v>5</v>
      </c>
      <c r="F422" s="208"/>
      <c r="G422" s="208"/>
      <c r="H422" s="208"/>
    </row>
    <row r="423" spans="2:8" s="207" customFormat="1" ht="15">
      <c r="B423" s="209" t="s">
        <v>3195</v>
      </c>
      <c r="C423" s="210">
        <v>2</v>
      </c>
      <c r="F423" s="208"/>
      <c r="G423" s="208"/>
      <c r="H423" s="208"/>
    </row>
    <row r="424" spans="2:8" s="207" customFormat="1" ht="15">
      <c r="B424" s="209" t="s">
        <v>3196</v>
      </c>
      <c r="C424" s="210">
        <v>3</v>
      </c>
      <c r="F424" s="208"/>
      <c r="G424" s="208"/>
      <c r="H424" s="208"/>
    </row>
    <row r="425" spans="2:8" s="207" customFormat="1" ht="15">
      <c r="B425" s="209" t="s">
        <v>3211</v>
      </c>
      <c r="C425" s="210">
        <v>4</v>
      </c>
      <c r="F425" s="208"/>
      <c r="G425" s="208"/>
      <c r="H425" s="208"/>
    </row>
    <row r="426" spans="2:8" s="207" customFormat="1" ht="15">
      <c r="B426" s="209" t="s">
        <v>3212</v>
      </c>
      <c r="C426" s="210">
        <v>4</v>
      </c>
      <c r="F426" s="208"/>
      <c r="G426" s="208"/>
      <c r="H426" s="208"/>
    </row>
    <row r="427" spans="2:8" s="207" customFormat="1" ht="15">
      <c r="B427" s="209" t="s">
        <v>3215</v>
      </c>
      <c r="C427" s="210">
        <v>6</v>
      </c>
      <c r="F427" s="208"/>
      <c r="G427" s="208"/>
      <c r="H427" s="208"/>
    </row>
    <row r="428" spans="2:8" s="207" customFormat="1" ht="15">
      <c r="B428" s="209" t="s">
        <v>3216</v>
      </c>
      <c r="C428" s="210">
        <v>1</v>
      </c>
      <c r="F428" s="208"/>
      <c r="G428" s="208"/>
      <c r="H428" s="208"/>
    </row>
    <row r="429" spans="2:8" s="207" customFormat="1" ht="15">
      <c r="B429" s="209" t="s">
        <v>3221</v>
      </c>
      <c r="C429" s="210">
        <v>5</v>
      </c>
      <c r="F429" s="208"/>
      <c r="G429" s="208"/>
      <c r="H429" s="208"/>
    </row>
    <row r="430" spans="2:8" s="207" customFormat="1" ht="15">
      <c r="B430" s="209" t="s">
        <v>3222</v>
      </c>
      <c r="C430" s="210">
        <v>3</v>
      </c>
      <c r="F430" s="208"/>
      <c r="G430" s="208"/>
      <c r="H430" s="208"/>
    </row>
    <row r="431" spans="2:8" s="207" customFormat="1" ht="15">
      <c r="B431" s="209" t="s">
        <v>3241</v>
      </c>
      <c r="C431" s="210">
        <v>5</v>
      </c>
      <c r="F431" s="208"/>
      <c r="G431" s="208"/>
      <c r="H431" s="208"/>
    </row>
    <row r="432" spans="2:8" s="207" customFormat="1" ht="15">
      <c r="B432" s="209" t="s">
        <v>3242</v>
      </c>
      <c r="C432" s="210">
        <v>6</v>
      </c>
      <c r="F432" s="208"/>
      <c r="G432" s="208"/>
      <c r="H432" s="208"/>
    </row>
    <row r="433" spans="2:8" s="207" customFormat="1" ht="15">
      <c r="B433" s="209" t="s">
        <v>3243</v>
      </c>
      <c r="C433" s="210">
        <v>7</v>
      </c>
      <c r="F433" s="208"/>
      <c r="G433" s="208"/>
      <c r="H433" s="208"/>
    </row>
    <row r="434" spans="2:8" s="207" customFormat="1" ht="15">
      <c r="B434" s="209" t="s">
        <v>3244</v>
      </c>
      <c r="C434" s="210">
        <v>3</v>
      </c>
      <c r="F434" s="208"/>
      <c r="G434" s="208"/>
      <c r="H434" s="208"/>
    </row>
    <row r="435" spans="2:8" s="207" customFormat="1" ht="15">
      <c r="B435" s="209" t="s">
        <v>3245</v>
      </c>
      <c r="C435" s="210">
        <v>7</v>
      </c>
      <c r="F435" s="208"/>
      <c r="G435" s="208"/>
      <c r="H435" s="208"/>
    </row>
    <row r="436" spans="2:8" s="207" customFormat="1" ht="15">
      <c r="B436" s="209" t="s">
        <v>3246</v>
      </c>
      <c r="C436" s="210">
        <v>4</v>
      </c>
      <c r="F436" s="208"/>
      <c r="G436" s="208"/>
      <c r="H436" s="208"/>
    </row>
    <row r="437" spans="2:8" s="207" customFormat="1" ht="15">
      <c r="B437" s="209" t="s">
        <v>3247</v>
      </c>
      <c r="C437" s="210">
        <v>1</v>
      </c>
      <c r="F437" s="208"/>
      <c r="G437" s="208"/>
      <c r="H437" s="208"/>
    </row>
    <row r="438" spans="2:8" s="207" customFormat="1" ht="15">
      <c r="B438" s="209" t="s">
        <v>3258</v>
      </c>
      <c r="C438" s="210">
        <v>3</v>
      </c>
      <c r="F438" s="208"/>
      <c r="G438" s="208"/>
      <c r="H438" s="208"/>
    </row>
    <row r="439" spans="2:8" s="207" customFormat="1" ht="15">
      <c r="B439" s="209" t="s">
        <v>3259</v>
      </c>
      <c r="C439" s="210">
        <v>3</v>
      </c>
      <c r="F439" s="208"/>
      <c r="G439" s="208"/>
      <c r="H439" s="208"/>
    </row>
    <row r="440" spans="2:8" s="207" customFormat="1" ht="15">
      <c r="B440" s="209" t="s">
        <v>3270</v>
      </c>
      <c r="C440" s="210">
        <v>1</v>
      </c>
      <c r="F440" s="208"/>
      <c r="G440" s="208"/>
      <c r="H440" s="208"/>
    </row>
    <row r="441" spans="2:8" s="207" customFormat="1" ht="15">
      <c r="B441" s="209" t="s">
        <v>3274</v>
      </c>
      <c r="C441" s="210">
        <v>3</v>
      </c>
      <c r="F441" s="208"/>
      <c r="G441" s="208"/>
      <c r="H441" s="208"/>
    </row>
    <row r="442" spans="2:8" s="207" customFormat="1" ht="15">
      <c r="B442" s="209" t="s">
        <v>3275</v>
      </c>
      <c r="C442" s="210">
        <v>3</v>
      </c>
      <c r="F442" s="208"/>
      <c r="G442" s="208"/>
      <c r="H442" s="208"/>
    </row>
    <row r="443" spans="2:8" s="207" customFormat="1" ht="15">
      <c r="B443" s="209" t="s">
        <v>3276</v>
      </c>
      <c r="C443" s="210">
        <v>6</v>
      </c>
      <c r="F443" s="208"/>
      <c r="G443" s="208"/>
      <c r="H443" s="208"/>
    </row>
    <row r="444" spans="2:8" s="207" customFormat="1" ht="15">
      <c r="B444" s="209" t="s">
        <v>3277</v>
      </c>
      <c r="C444" s="210">
        <v>3</v>
      </c>
      <c r="F444" s="208"/>
      <c r="G444" s="208"/>
      <c r="H444" s="208"/>
    </row>
    <row r="445" spans="2:8" s="207" customFormat="1" ht="15">
      <c r="B445" s="209" t="s">
        <v>3278</v>
      </c>
      <c r="C445" s="210">
        <v>5</v>
      </c>
      <c r="F445" s="208"/>
      <c r="G445" s="208"/>
      <c r="H445" s="208"/>
    </row>
    <row r="446" spans="2:8" s="207" customFormat="1" ht="15">
      <c r="B446" s="209" t="s">
        <v>3279</v>
      </c>
      <c r="C446" s="210">
        <v>3</v>
      </c>
      <c r="F446" s="208"/>
      <c r="G446" s="208"/>
      <c r="H446" s="208"/>
    </row>
    <row r="447" spans="2:8" s="207" customFormat="1" ht="15">
      <c r="B447" s="209" t="s">
        <v>3280</v>
      </c>
      <c r="C447" s="210">
        <v>5</v>
      </c>
      <c r="F447" s="208"/>
      <c r="G447" s="208"/>
      <c r="H447" s="208"/>
    </row>
    <row r="448" spans="2:8" s="207" customFormat="1" ht="15">
      <c r="B448" s="209" t="s">
        <v>3289</v>
      </c>
      <c r="C448" s="210">
        <v>3</v>
      </c>
      <c r="F448" s="208"/>
      <c r="G448" s="208"/>
      <c r="H448" s="208"/>
    </row>
    <row r="449" spans="2:8" s="207" customFormat="1" ht="15">
      <c r="B449" s="209" t="s">
        <v>3290</v>
      </c>
      <c r="C449" s="210">
        <v>1</v>
      </c>
      <c r="F449" s="208"/>
      <c r="G449" s="208"/>
      <c r="H449" s="208"/>
    </row>
    <row r="450" spans="2:8" s="207" customFormat="1" ht="15">
      <c r="B450" s="209" t="s">
        <v>3291</v>
      </c>
      <c r="C450" s="210">
        <v>5</v>
      </c>
      <c r="F450" s="208"/>
      <c r="G450" s="208"/>
      <c r="H450" s="208"/>
    </row>
    <row r="451" spans="2:8" s="207" customFormat="1" ht="15">
      <c r="B451" s="209" t="s">
        <v>3292</v>
      </c>
      <c r="C451" s="210">
        <v>1</v>
      </c>
      <c r="F451" s="208"/>
      <c r="G451" s="208"/>
      <c r="H451" s="208"/>
    </row>
    <row r="452" spans="2:8" s="207" customFormat="1" ht="15">
      <c r="B452" s="209" t="s">
        <v>3294</v>
      </c>
      <c r="C452" s="210">
        <v>1</v>
      </c>
      <c r="F452" s="208"/>
      <c r="G452" s="208"/>
      <c r="H452" s="208"/>
    </row>
    <row r="453" spans="2:8" s="207" customFormat="1" ht="15">
      <c r="B453" s="209" t="s">
        <v>3298</v>
      </c>
      <c r="C453" s="210">
        <v>3</v>
      </c>
      <c r="F453" s="208"/>
      <c r="G453" s="208"/>
      <c r="H453" s="208"/>
    </row>
    <row r="454" spans="2:8" s="207" customFormat="1" ht="15">
      <c r="B454" s="209" t="s">
        <v>3303</v>
      </c>
      <c r="C454" s="210">
        <v>6</v>
      </c>
      <c r="F454" s="208"/>
      <c r="G454" s="208"/>
      <c r="H454" s="208"/>
    </row>
    <row r="455" spans="2:8" s="207" customFormat="1" ht="15">
      <c r="B455" s="209" t="s">
        <v>3311</v>
      </c>
      <c r="C455" s="210">
        <v>2</v>
      </c>
      <c r="F455" s="208"/>
      <c r="G455" s="208"/>
      <c r="H455" s="208"/>
    </row>
    <row r="456" spans="2:8" s="207" customFormat="1" ht="15">
      <c r="B456" s="209" t="s">
        <v>3317</v>
      </c>
      <c r="C456" s="210">
        <v>3</v>
      </c>
      <c r="F456" s="208"/>
      <c r="G456" s="208"/>
      <c r="H456" s="208"/>
    </row>
    <row r="457" spans="2:8" s="207" customFormat="1" ht="15">
      <c r="B457" s="209" t="s">
        <v>3318</v>
      </c>
      <c r="C457" s="210">
        <v>3</v>
      </c>
      <c r="F457" s="208"/>
      <c r="G457" s="208"/>
      <c r="H457" s="208"/>
    </row>
    <row r="458" spans="2:8" s="207" customFormat="1" ht="15">
      <c r="B458" s="209" t="s">
        <v>3319</v>
      </c>
      <c r="C458" s="210">
        <v>2</v>
      </c>
      <c r="F458" s="208"/>
      <c r="G458" s="208"/>
      <c r="H458" s="208"/>
    </row>
    <row r="459" spans="2:8" s="207" customFormat="1" ht="15">
      <c r="B459" s="209" t="s">
        <v>3320</v>
      </c>
      <c r="C459" s="210">
        <v>2</v>
      </c>
      <c r="F459" s="208"/>
      <c r="G459" s="208"/>
      <c r="H459" s="208"/>
    </row>
    <row r="460" spans="2:8" s="207" customFormat="1" ht="15">
      <c r="B460" s="209" t="s">
        <v>3527</v>
      </c>
      <c r="C460" s="210">
        <v>2</v>
      </c>
      <c r="F460" s="208"/>
      <c r="G460" s="208"/>
      <c r="H460" s="208"/>
    </row>
    <row r="461" spans="2:8" s="207" customFormat="1" ht="15">
      <c r="B461" s="209" t="s">
        <v>3325</v>
      </c>
      <c r="C461" s="210">
        <v>3</v>
      </c>
      <c r="F461" s="208"/>
      <c r="G461" s="208"/>
      <c r="H461" s="208"/>
    </row>
    <row r="462" spans="2:8" s="207" customFormat="1" ht="15">
      <c r="B462" s="209" t="s">
        <v>3326</v>
      </c>
      <c r="C462" s="210">
        <v>5</v>
      </c>
      <c r="F462" s="208"/>
      <c r="G462" s="208"/>
      <c r="H462" s="208"/>
    </row>
    <row r="463" spans="2:8" s="207" customFormat="1" ht="15">
      <c r="B463" s="209" t="s">
        <v>3331</v>
      </c>
      <c r="C463" s="210">
        <v>6</v>
      </c>
      <c r="F463" s="208"/>
      <c r="G463" s="208"/>
      <c r="H463" s="208"/>
    </row>
    <row r="464" spans="2:8" s="207" customFormat="1" ht="15">
      <c r="B464" s="209" t="s">
        <v>3332</v>
      </c>
      <c r="C464" s="210">
        <v>8</v>
      </c>
      <c r="F464" s="208"/>
      <c r="G464" s="208"/>
      <c r="H464" s="208"/>
    </row>
    <row r="465" spans="2:8" s="207" customFormat="1" ht="15">
      <c r="B465" s="209" t="s">
        <v>3339</v>
      </c>
      <c r="C465" s="210">
        <v>1</v>
      </c>
      <c r="F465" s="208"/>
      <c r="G465" s="208"/>
      <c r="H465" s="208"/>
    </row>
    <row r="466" spans="2:8" s="207" customFormat="1" ht="15">
      <c r="B466" s="209" t="s">
        <v>3340</v>
      </c>
      <c r="C466" s="210">
        <v>2</v>
      </c>
      <c r="F466" s="208"/>
      <c r="G466" s="208"/>
      <c r="H466" s="208"/>
    </row>
    <row r="467" spans="2:8" s="207" customFormat="1" ht="15">
      <c r="B467" s="209" t="s">
        <v>3355</v>
      </c>
      <c r="C467" s="210">
        <v>2</v>
      </c>
      <c r="F467" s="208"/>
      <c r="G467" s="208"/>
      <c r="H467" s="208"/>
    </row>
    <row r="468" spans="2:8" s="207" customFormat="1" ht="15">
      <c r="B468" s="209" t="s">
        <v>3356</v>
      </c>
      <c r="C468" s="210">
        <v>2</v>
      </c>
      <c r="F468" s="208"/>
      <c r="G468" s="208"/>
      <c r="H468" s="208"/>
    </row>
    <row r="469" spans="2:8" s="207" customFormat="1" ht="15">
      <c r="B469" s="209" t="s">
        <v>3368</v>
      </c>
      <c r="C469" s="210">
        <v>1</v>
      </c>
      <c r="F469" s="208"/>
      <c r="G469" s="208"/>
      <c r="H469" s="208"/>
    </row>
    <row r="470" spans="2:8" s="207" customFormat="1" ht="15">
      <c r="B470" s="209" t="s">
        <v>3374</v>
      </c>
      <c r="C470" s="210">
        <v>9</v>
      </c>
      <c r="F470" s="208"/>
      <c r="G470" s="208"/>
      <c r="H470" s="208"/>
    </row>
    <row r="471" spans="2:8" s="207" customFormat="1" ht="15">
      <c r="B471" s="209" t="s">
        <v>3375</v>
      </c>
      <c r="C471" s="210">
        <v>2</v>
      </c>
      <c r="F471" s="208"/>
      <c r="G471" s="208"/>
      <c r="H471" s="208"/>
    </row>
    <row r="472" spans="2:8" s="207" customFormat="1" ht="15">
      <c r="B472" s="209" t="s">
        <v>3378</v>
      </c>
      <c r="C472" s="210">
        <v>4</v>
      </c>
      <c r="F472" s="208"/>
      <c r="G472" s="208"/>
      <c r="H472" s="208"/>
    </row>
    <row r="473" spans="2:8" s="207" customFormat="1" ht="15">
      <c r="B473" s="209" t="s">
        <v>3379</v>
      </c>
      <c r="C473" s="210">
        <v>1</v>
      </c>
      <c r="F473" s="208"/>
      <c r="G473" s="208"/>
      <c r="H473" s="208"/>
    </row>
    <row r="474" spans="2:8" s="207" customFormat="1" ht="15">
      <c r="B474" s="209" t="s">
        <v>3392</v>
      </c>
      <c r="C474" s="210">
        <v>9</v>
      </c>
      <c r="F474" s="208"/>
      <c r="G474" s="208"/>
      <c r="H474" s="208"/>
    </row>
    <row r="475" spans="2:8" s="207" customFormat="1" ht="15">
      <c r="B475" s="209" t="s">
        <v>3393</v>
      </c>
      <c r="C475" s="210">
        <v>3</v>
      </c>
      <c r="F475" s="208"/>
      <c r="G475" s="208"/>
      <c r="H475" s="208"/>
    </row>
    <row r="476" spans="2:8" s="207" customFormat="1" ht="15">
      <c r="B476" s="209" t="s">
        <v>3396</v>
      </c>
      <c r="C476" s="210">
        <v>4</v>
      </c>
      <c r="F476" s="208"/>
      <c r="G476" s="208"/>
      <c r="H476" s="208"/>
    </row>
    <row r="477" spans="2:8" s="207" customFormat="1" ht="15">
      <c r="B477" s="209" t="s">
        <v>3397</v>
      </c>
      <c r="C477" s="210">
        <v>3</v>
      </c>
      <c r="F477" s="208"/>
      <c r="G477" s="208"/>
      <c r="H477" s="208"/>
    </row>
    <row r="478" spans="2:8" s="207" customFormat="1" ht="15">
      <c r="B478" s="209" t="s">
        <v>3399</v>
      </c>
      <c r="C478" s="210">
        <v>2</v>
      </c>
      <c r="F478" s="208"/>
      <c r="G478" s="208"/>
      <c r="H478" s="208"/>
    </row>
    <row r="479" spans="2:8" s="207" customFormat="1" ht="15">
      <c r="B479" s="209" t="s">
        <v>3400</v>
      </c>
      <c r="C479" s="210">
        <v>2</v>
      </c>
      <c r="F479" s="208"/>
      <c r="G479" s="208"/>
      <c r="H479" s="208"/>
    </row>
    <row r="480" spans="2:8" s="207" customFormat="1" ht="15">
      <c r="B480" s="209" t="s">
        <v>3401</v>
      </c>
      <c r="C480" s="210">
        <v>7</v>
      </c>
      <c r="F480" s="208"/>
      <c r="G480" s="208"/>
      <c r="H480" s="208"/>
    </row>
    <row r="481" spans="2:8" s="207" customFormat="1" ht="15">
      <c r="B481" s="209" t="s">
        <v>3402</v>
      </c>
      <c r="C481" s="210">
        <v>5</v>
      </c>
      <c r="F481" s="208"/>
      <c r="G481" s="208"/>
      <c r="H481" s="208"/>
    </row>
    <row r="482" spans="2:8" s="207" customFormat="1" ht="15">
      <c r="B482" s="209" t="s">
        <v>3403</v>
      </c>
      <c r="C482" s="210">
        <v>3</v>
      </c>
      <c r="F482" s="208"/>
      <c r="G482" s="208"/>
      <c r="H482" s="208"/>
    </row>
    <row r="483" spans="2:8" s="207" customFormat="1" ht="15">
      <c r="B483" s="209" t="s">
        <v>3404</v>
      </c>
      <c r="C483" s="210">
        <v>7</v>
      </c>
      <c r="F483" s="208"/>
      <c r="G483" s="208"/>
      <c r="H483" s="208"/>
    </row>
    <row r="484" spans="2:8" s="207" customFormat="1" ht="15">
      <c r="B484" s="209" t="s">
        <v>3407</v>
      </c>
      <c r="C484" s="210">
        <v>5</v>
      </c>
      <c r="F484" s="208"/>
      <c r="G484" s="208"/>
      <c r="H484" s="208"/>
    </row>
    <row r="485" spans="2:8" s="207" customFormat="1" ht="15">
      <c r="B485" s="209" t="s">
        <v>3408</v>
      </c>
      <c r="C485" s="210">
        <v>5</v>
      </c>
      <c r="F485" s="208"/>
      <c r="G485" s="208"/>
      <c r="H485" s="208"/>
    </row>
    <row r="486" spans="2:8" s="207" customFormat="1" ht="15">
      <c r="B486" s="209" t="s">
        <v>3409</v>
      </c>
      <c r="C486" s="210">
        <v>13</v>
      </c>
      <c r="F486" s="208"/>
      <c r="G486" s="208"/>
      <c r="H486" s="208"/>
    </row>
    <row r="487" spans="2:8" s="207" customFormat="1" ht="15">
      <c r="B487" s="209" t="s">
        <v>3410</v>
      </c>
      <c r="C487" s="210">
        <v>8</v>
      </c>
      <c r="F487" s="208"/>
      <c r="G487" s="208"/>
      <c r="H487" s="208"/>
    </row>
    <row r="488" spans="2:8" s="207" customFormat="1" ht="15">
      <c r="B488" s="209" t="s">
        <v>3411</v>
      </c>
      <c r="C488" s="210">
        <v>10</v>
      </c>
      <c r="F488" s="208"/>
      <c r="G488" s="208"/>
      <c r="H488" s="208"/>
    </row>
    <row r="489" spans="2:8" s="207" customFormat="1" ht="15">
      <c r="B489" s="209" t="s">
        <v>3412</v>
      </c>
      <c r="C489" s="210">
        <v>4</v>
      </c>
      <c r="F489" s="208"/>
      <c r="G489" s="208"/>
      <c r="H489" s="208"/>
    </row>
    <row r="490" spans="2:8" s="207" customFormat="1" ht="15">
      <c r="B490" s="209" t="s">
        <v>3421</v>
      </c>
      <c r="C490" s="210">
        <v>4</v>
      </c>
      <c r="F490" s="208"/>
      <c r="G490" s="208"/>
      <c r="H490" s="208"/>
    </row>
    <row r="491" spans="2:8" s="207" customFormat="1" ht="15">
      <c r="B491" s="209" t="s">
        <v>3422</v>
      </c>
      <c r="C491" s="210">
        <v>3</v>
      </c>
      <c r="F491" s="208"/>
      <c r="G491" s="208"/>
      <c r="H491" s="208"/>
    </row>
    <row r="492" spans="2:8" s="207" customFormat="1" ht="15">
      <c r="B492" s="209" t="s">
        <v>3188</v>
      </c>
      <c r="C492" s="206">
        <v>3</v>
      </c>
      <c r="F492" s="208"/>
      <c r="G492" s="208"/>
      <c r="H492" s="208"/>
    </row>
    <row r="493" spans="2:8" s="207" customFormat="1" ht="15">
      <c r="B493" s="209" t="s">
        <v>3190</v>
      </c>
      <c r="C493" s="206">
        <v>1</v>
      </c>
      <c r="F493" s="208"/>
      <c r="G493" s="208"/>
      <c r="H493" s="208"/>
    </row>
    <row r="494" spans="2:8" s="207" customFormat="1" ht="15">
      <c r="B494" s="209" t="s">
        <v>3196</v>
      </c>
      <c r="C494" s="206">
        <v>3</v>
      </c>
      <c r="F494" s="208"/>
      <c r="G494" s="208"/>
      <c r="H494" s="208"/>
    </row>
    <row r="495" spans="2:8" s="207" customFormat="1" ht="15">
      <c r="B495" s="209" t="s">
        <v>3212</v>
      </c>
      <c r="C495" s="206">
        <v>1</v>
      </c>
      <c r="F495" s="208"/>
      <c r="G495" s="208"/>
      <c r="H495" s="208"/>
    </row>
    <row r="496" spans="2:8" s="207" customFormat="1" ht="15">
      <c r="B496" s="209" t="s">
        <v>3216</v>
      </c>
      <c r="C496" s="206">
        <v>1</v>
      </c>
      <c r="F496" s="208"/>
      <c r="G496" s="208"/>
      <c r="H496" s="208"/>
    </row>
    <row r="497" spans="2:8" s="207" customFormat="1" ht="15">
      <c r="B497" s="209" t="s">
        <v>3222</v>
      </c>
      <c r="C497" s="206">
        <v>2</v>
      </c>
      <c r="F497" s="208"/>
      <c r="G497" s="208"/>
      <c r="H497" s="208"/>
    </row>
    <row r="498" spans="2:8" s="207" customFormat="1" ht="15">
      <c r="B498" s="209" t="s">
        <v>3242</v>
      </c>
      <c r="C498" s="206">
        <v>3</v>
      </c>
      <c r="F498" s="208"/>
      <c r="G498" s="208"/>
      <c r="H498" s="208"/>
    </row>
    <row r="499" spans="2:8" s="207" customFormat="1" ht="15">
      <c r="B499" s="209" t="s">
        <v>3244</v>
      </c>
      <c r="C499" s="206">
        <v>9</v>
      </c>
      <c r="F499" s="208"/>
      <c r="G499" s="208"/>
      <c r="H499" s="208"/>
    </row>
    <row r="500" spans="2:8" s="207" customFormat="1" ht="15">
      <c r="B500" s="209" t="s">
        <v>3246</v>
      </c>
      <c r="C500" s="206">
        <v>5</v>
      </c>
      <c r="F500" s="208"/>
      <c r="G500" s="208"/>
      <c r="H500" s="208"/>
    </row>
    <row r="501" spans="2:8" s="207" customFormat="1" ht="15">
      <c r="B501" s="209" t="s">
        <v>3259</v>
      </c>
      <c r="C501" s="206">
        <v>3</v>
      </c>
      <c r="F501" s="208"/>
      <c r="G501" s="208"/>
      <c r="H501" s="208"/>
    </row>
    <row r="502" spans="2:8" s="207" customFormat="1" ht="15">
      <c r="B502" s="209" t="s">
        <v>3273</v>
      </c>
      <c r="C502" s="206">
        <v>1</v>
      </c>
      <c r="F502" s="208"/>
      <c r="G502" s="208"/>
      <c r="H502" s="208"/>
    </row>
    <row r="503" spans="2:8" s="207" customFormat="1" ht="15">
      <c r="B503" s="209" t="s">
        <v>3461</v>
      </c>
      <c r="C503" s="206">
        <v>1</v>
      </c>
      <c r="F503" s="208"/>
      <c r="G503" s="208"/>
      <c r="H503" s="208"/>
    </row>
    <row r="504" spans="2:8" s="207" customFormat="1" ht="15">
      <c r="B504" s="209" t="s">
        <v>3275</v>
      </c>
      <c r="C504" s="206">
        <v>4</v>
      </c>
      <c r="F504" s="208"/>
      <c r="G504" s="208"/>
      <c r="H504" s="208"/>
    </row>
    <row r="505" spans="2:8" s="207" customFormat="1" ht="15">
      <c r="B505" s="209" t="s">
        <v>3277</v>
      </c>
      <c r="C505" s="206">
        <v>1</v>
      </c>
      <c r="F505" s="208"/>
      <c r="G505" s="208"/>
      <c r="H505" s="208"/>
    </row>
    <row r="506" spans="2:8" s="207" customFormat="1" ht="15">
      <c r="B506" s="209" t="s">
        <v>3279</v>
      </c>
      <c r="C506" s="206">
        <v>2</v>
      </c>
      <c r="F506" s="208"/>
      <c r="G506" s="208"/>
      <c r="H506" s="208"/>
    </row>
    <row r="507" spans="2:8" s="207" customFormat="1" ht="15">
      <c r="B507" s="209" t="s">
        <v>3290</v>
      </c>
      <c r="C507" s="206">
        <v>5</v>
      </c>
      <c r="F507" s="208"/>
      <c r="G507" s="208"/>
      <c r="H507" s="208"/>
    </row>
    <row r="508" spans="2:8" s="207" customFormat="1" ht="15">
      <c r="B508" s="209" t="s">
        <v>3292</v>
      </c>
      <c r="C508" s="206">
        <v>2</v>
      </c>
      <c r="F508" s="208"/>
      <c r="G508" s="208"/>
      <c r="H508" s="208"/>
    </row>
    <row r="509" spans="2:8" s="207" customFormat="1" ht="15">
      <c r="B509" s="209" t="s">
        <v>3294</v>
      </c>
      <c r="C509" s="206">
        <v>1</v>
      </c>
      <c r="F509" s="208"/>
      <c r="G509" s="208"/>
      <c r="H509" s="208"/>
    </row>
    <row r="510" spans="2:8" s="207" customFormat="1" ht="15">
      <c r="B510" s="209" t="s">
        <v>3298</v>
      </c>
      <c r="C510" s="206">
        <v>4</v>
      </c>
      <c r="F510" s="208"/>
      <c r="G510" s="208"/>
      <c r="H510" s="208"/>
    </row>
    <row r="511" spans="2:8" s="207" customFormat="1" ht="15">
      <c r="B511" s="209" t="s">
        <v>3318</v>
      </c>
      <c r="C511" s="206">
        <v>7</v>
      </c>
      <c r="F511" s="208"/>
      <c r="G511" s="208"/>
      <c r="H511" s="208"/>
    </row>
    <row r="512" spans="2:8" s="207" customFormat="1" ht="15">
      <c r="B512" s="209" t="s">
        <v>3320</v>
      </c>
      <c r="C512" s="206">
        <v>3</v>
      </c>
      <c r="F512" s="208"/>
      <c r="G512" s="208"/>
      <c r="H512" s="208"/>
    </row>
    <row r="513" spans="2:8" s="207" customFormat="1" ht="15">
      <c r="B513" s="209" t="s">
        <v>3527</v>
      </c>
      <c r="C513" s="206">
        <v>2</v>
      </c>
      <c r="F513" s="208"/>
      <c r="G513" s="208"/>
      <c r="H513" s="208"/>
    </row>
    <row r="514" spans="2:8" s="207" customFormat="1" ht="15">
      <c r="B514" s="209" t="s">
        <v>3326</v>
      </c>
      <c r="C514" s="206">
        <v>7</v>
      </c>
      <c r="F514" s="208"/>
      <c r="G514" s="208"/>
      <c r="H514" s="208"/>
    </row>
    <row r="515" spans="2:8" s="207" customFormat="1" ht="15">
      <c r="B515" s="209" t="s">
        <v>3332</v>
      </c>
      <c r="C515" s="206">
        <v>5</v>
      </c>
      <c r="F515" s="208"/>
      <c r="G515" s="208"/>
      <c r="H515" s="208"/>
    </row>
    <row r="516" spans="2:8" s="207" customFormat="1" ht="15">
      <c r="B516" s="209" t="s">
        <v>3340</v>
      </c>
      <c r="C516" s="206">
        <v>1</v>
      </c>
      <c r="F516" s="208"/>
      <c r="G516" s="208"/>
      <c r="H516" s="208"/>
    </row>
    <row r="517" spans="2:8" s="207" customFormat="1" ht="15">
      <c r="B517" s="209" t="s">
        <v>3356</v>
      </c>
      <c r="C517" s="206">
        <v>5</v>
      </c>
      <c r="F517" s="208"/>
      <c r="G517" s="208"/>
      <c r="H517" s="208"/>
    </row>
    <row r="518" spans="2:8" s="207" customFormat="1" ht="15">
      <c r="B518" s="209" t="s">
        <v>3375</v>
      </c>
      <c r="C518" s="206">
        <v>3</v>
      </c>
      <c r="F518" s="208"/>
      <c r="G518" s="208"/>
      <c r="H518" s="208"/>
    </row>
    <row r="519" spans="2:8" s="207" customFormat="1" ht="15">
      <c r="B519" s="209" t="s">
        <v>3379</v>
      </c>
      <c r="C519" s="206">
        <v>2</v>
      </c>
      <c r="F519" s="208"/>
      <c r="G519" s="208"/>
      <c r="H519" s="208"/>
    </row>
    <row r="520" spans="2:8" s="207" customFormat="1" ht="15">
      <c r="B520" s="209" t="s">
        <v>3383</v>
      </c>
      <c r="C520" s="206">
        <v>1</v>
      </c>
      <c r="F520" s="208"/>
      <c r="G520" s="208"/>
      <c r="H520" s="208"/>
    </row>
    <row r="521" spans="2:8" s="207" customFormat="1" ht="15">
      <c r="B521" s="209" t="s">
        <v>3393</v>
      </c>
      <c r="C521" s="206">
        <v>3</v>
      </c>
      <c r="F521" s="208"/>
      <c r="G521" s="208"/>
      <c r="H521" s="208"/>
    </row>
    <row r="522" spans="2:8" s="207" customFormat="1" ht="15">
      <c r="B522" s="209" t="s">
        <v>3397</v>
      </c>
      <c r="C522" s="206">
        <v>2</v>
      </c>
      <c r="F522" s="208"/>
      <c r="G522" s="208"/>
      <c r="H522" s="208"/>
    </row>
    <row r="523" spans="2:8" s="207" customFormat="1" ht="15">
      <c r="B523" s="209" t="s">
        <v>3400</v>
      </c>
      <c r="C523" s="206">
        <v>1</v>
      </c>
      <c r="F523" s="208"/>
      <c r="G523" s="208"/>
      <c r="H523" s="208"/>
    </row>
    <row r="524" spans="2:8" s="207" customFormat="1" ht="15">
      <c r="B524" s="209" t="s">
        <v>3402</v>
      </c>
      <c r="C524" s="206">
        <v>2</v>
      </c>
      <c r="F524" s="208"/>
      <c r="G524" s="208"/>
      <c r="H524" s="208"/>
    </row>
    <row r="525" spans="2:8" s="207" customFormat="1" ht="15">
      <c r="B525" s="209" t="s">
        <v>3404</v>
      </c>
      <c r="C525" s="206">
        <v>3</v>
      </c>
      <c r="F525" s="208"/>
      <c r="G525" s="208"/>
      <c r="H525" s="208"/>
    </row>
    <row r="526" spans="2:8" s="207" customFormat="1" ht="15">
      <c r="B526" s="209" t="s">
        <v>3408</v>
      </c>
      <c r="C526" s="206">
        <v>6</v>
      </c>
      <c r="F526" s="208"/>
      <c r="G526" s="208"/>
      <c r="H526" s="208"/>
    </row>
    <row r="527" spans="2:8" s="207" customFormat="1" ht="15">
      <c r="B527" s="209" t="s">
        <v>3410</v>
      </c>
      <c r="C527" s="206">
        <v>4</v>
      </c>
      <c r="F527" s="208"/>
      <c r="G527" s="208"/>
      <c r="H527" s="208"/>
    </row>
    <row r="528" spans="2:8" s="207" customFormat="1" ht="15">
      <c r="B528" s="209" t="s">
        <v>3412</v>
      </c>
      <c r="C528" s="206">
        <v>3</v>
      </c>
      <c r="F528" s="208"/>
      <c r="G528" s="208"/>
      <c r="H528" s="208"/>
    </row>
    <row r="529" spans="2:8" s="207" customFormat="1" ht="15">
      <c r="B529" s="209" t="s">
        <v>3422</v>
      </c>
      <c r="C529" s="206">
        <v>3</v>
      </c>
      <c r="F529" s="208"/>
      <c r="G529" s="208"/>
      <c r="H529" s="208"/>
    </row>
    <row r="530" spans="2:8" s="72" customFormat="1">
      <c r="C530" s="108"/>
      <c r="F530" s="109"/>
      <c r="G530" s="109"/>
      <c r="H530" s="109"/>
    </row>
    <row r="531" spans="2:8" s="72" customFormat="1">
      <c r="C531" s="108"/>
      <c r="F531" s="109"/>
      <c r="G531" s="109"/>
      <c r="H531" s="109"/>
    </row>
    <row r="532" spans="2:8" s="72" customFormat="1" ht="15.75">
      <c r="B532" s="231" t="s">
        <v>3528</v>
      </c>
      <c r="C532" s="140" t="s">
        <v>3517</v>
      </c>
      <c r="F532" s="109"/>
      <c r="G532" s="109"/>
      <c r="H532" s="109"/>
    </row>
    <row r="533" spans="2:8" s="72" customFormat="1" ht="15">
      <c r="B533" s="232" t="s">
        <v>2690</v>
      </c>
      <c r="C533" s="119">
        <v>16</v>
      </c>
      <c r="F533" s="109"/>
      <c r="G533" s="109"/>
      <c r="H533" s="109"/>
    </row>
    <row r="534" spans="2:8" s="72" customFormat="1" ht="15">
      <c r="B534" s="232" t="s">
        <v>2698</v>
      </c>
      <c r="C534" s="119">
        <v>7</v>
      </c>
      <c r="F534" s="109"/>
      <c r="G534" s="109"/>
      <c r="H534" s="109"/>
    </row>
    <row r="535" spans="2:8" s="72" customFormat="1" ht="15">
      <c r="B535" s="232" t="s">
        <v>2699</v>
      </c>
      <c r="C535" s="119">
        <v>8</v>
      </c>
      <c r="F535" s="109"/>
      <c r="G535" s="109"/>
      <c r="H535" s="109"/>
    </row>
    <row r="536" spans="2:8" s="72" customFormat="1" ht="15">
      <c r="B536" s="232" t="s">
        <v>2839</v>
      </c>
      <c r="C536" s="119">
        <v>4</v>
      </c>
      <c r="F536" s="109"/>
      <c r="G536" s="109"/>
      <c r="H536" s="109"/>
    </row>
    <row r="537" spans="2:8" s="72" customFormat="1" ht="15">
      <c r="B537" s="232" t="s">
        <v>2701</v>
      </c>
      <c r="C537" s="119">
        <v>5</v>
      </c>
      <c r="F537" s="109"/>
      <c r="G537" s="109"/>
      <c r="H537" s="109"/>
    </row>
    <row r="538" spans="2:8" s="72" customFormat="1" ht="15">
      <c r="B538" s="232" t="s">
        <v>2704</v>
      </c>
      <c r="C538" s="119">
        <v>7</v>
      </c>
      <c r="F538" s="109"/>
      <c r="G538" s="109"/>
      <c r="H538" s="109"/>
    </row>
    <row r="539" spans="2:8" s="72" customFormat="1" ht="15">
      <c r="B539" s="232" t="s">
        <v>2706</v>
      </c>
      <c r="C539" s="119">
        <v>5</v>
      </c>
      <c r="F539" s="109"/>
      <c r="G539" s="109"/>
      <c r="H539" s="109"/>
    </row>
    <row r="540" spans="2:8" s="72" customFormat="1" ht="15">
      <c r="B540" s="232" t="s">
        <v>2718</v>
      </c>
      <c r="C540" s="119">
        <v>8</v>
      </c>
      <c r="F540" s="109"/>
      <c r="G540" s="109"/>
      <c r="H540" s="109"/>
    </row>
    <row r="541" spans="2:8" s="72" customFormat="1" ht="15">
      <c r="B541" s="232" t="s">
        <v>2724</v>
      </c>
      <c r="C541" s="119">
        <v>3</v>
      </c>
      <c r="F541" s="109"/>
      <c r="G541" s="109"/>
      <c r="H541" s="109"/>
    </row>
    <row r="542" spans="2:8" s="72" customFormat="1" ht="15">
      <c r="B542" s="232" t="s">
        <v>2726</v>
      </c>
      <c r="C542" s="119">
        <v>1</v>
      </c>
      <c r="F542" s="109"/>
      <c r="G542" s="109"/>
      <c r="H542" s="109"/>
    </row>
    <row r="543" spans="2:8" s="72" customFormat="1" ht="15">
      <c r="B543" s="232" t="s">
        <v>3524</v>
      </c>
      <c r="C543" s="119">
        <v>3</v>
      </c>
      <c r="F543" s="109"/>
      <c r="G543" s="109"/>
      <c r="H543" s="109"/>
    </row>
    <row r="544" spans="2:8" s="72" customFormat="1" ht="15">
      <c r="B544" s="232" t="s">
        <v>2737</v>
      </c>
      <c r="C544" s="119">
        <v>10</v>
      </c>
      <c r="F544" s="109"/>
      <c r="G544" s="109"/>
      <c r="H544" s="109"/>
    </row>
    <row r="545" spans="2:8" s="72" customFormat="1" ht="15">
      <c r="B545" s="232" t="s">
        <v>2738</v>
      </c>
      <c r="C545" s="119">
        <v>4</v>
      </c>
      <c r="F545" s="109"/>
      <c r="G545" s="109"/>
      <c r="H545" s="109"/>
    </row>
    <row r="546" spans="2:8" s="72" customFormat="1" ht="15">
      <c r="B546" s="232" t="s">
        <v>2743</v>
      </c>
      <c r="C546" s="119">
        <v>7</v>
      </c>
      <c r="F546" s="109"/>
      <c r="G546" s="109"/>
      <c r="H546" s="109"/>
    </row>
    <row r="547" spans="2:8" s="72" customFormat="1" ht="15">
      <c r="B547" s="232" t="s">
        <v>2744</v>
      </c>
      <c r="C547" s="119">
        <v>8</v>
      </c>
      <c r="F547" s="109"/>
      <c r="G547" s="109"/>
      <c r="H547" s="109"/>
    </row>
    <row r="548" spans="2:8" s="72" customFormat="1" ht="15">
      <c r="B548" s="232" t="s">
        <v>2745</v>
      </c>
      <c r="C548" s="119">
        <v>7</v>
      </c>
      <c r="F548" s="109"/>
      <c r="G548" s="109"/>
      <c r="H548" s="109"/>
    </row>
    <row r="549" spans="2:8" s="72" customFormat="1" ht="15">
      <c r="B549" s="232" t="s">
        <v>2757</v>
      </c>
      <c r="C549" s="119">
        <v>9</v>
      </c>
      <c r="F549" s="109"/>
      <c r="G549" s="109"/>
      <c r="H549" s="109"/>
    </row>
    <row r="550" spans="2:8" s="72" customFormat="1" ht="15">
      <c r="B550" s="232" t="s">
        <v>2758</v>
      </c>
      <c r="C550" s="119">
        <v>18</v>
      </c>
      <c r="F550" s="109"/>
      <c r="G550" s="109"/>
      <c r="H550" s="109"/>
    </row>
    <row r="551" spans="2:8" s="72" customFormat="1" ht="15">
      <c r="B551" s="232" t="s">
        <v>2762</v>
      </c>
      <c r="C551" s="119">
        <v>7</v>
      </c>
      <c r="F551" s="109"/>
      <c r="G551" s="109"/>
      <c r="H551" s="109"/>
    </row>
    <row r="552" spans="2:8" s="72" customFormat="1" ht="15">
      <c r="B552" s="232" t="s">
        <v>2767</v>
      </c>
      <c r="C552" s="119">
        <v>5</v>
      </c>
      <c r="F552" s="109"/>
      <c r="G552" s="109"/>
      <c r="H552" s="109"/>
    </row>
    <row r="553" spans="2:8" s="72" customFormat="1" ht="15">
      <c r="B553" s="232" t="s">
        <v>2772</v>
      </c>
      <c r="C553" s="119">
        <v>2</v>
      </c>
      <c r="F553" s="109"/>
      <c r="G553" s="109"/>
      <c r="H553" s="109"/>
    </row>
    <row r="554" spans="2:8" s="72" customFormat="1" ht="15">
      <c r="B554" s="232" t="s">
        <v>2783</v>
      </c>
      <c r="C554" s="119">
        <v>3</v>
      </c>
      <c r="F554" s="109"/>
      <c r="G554" s="109"/>
      <c r="H554" s="109"/>
    </row>
    <row r="555" spans="2:8" s="72" customFormat="1" ht="15">
      <c r="B555" s="232" t="s">
        <v>2785</v>
      </c>
      <c r="C555" s="119">
        <v>3</v>
      </c>
      <c r="F555" s="109"/>
      <c r="G555" s="109"/>
      <c r="H555" s="109"/>
    </row>
    <row r="556" spans="2:8" s="72" customFormat="1" ht="15">
      <c r="B556" s="232" t="s">
        <v>2789</v>
      </c>
      <c r="C556" s="119">
        <v>11</v>
      </c>
      <c r="F556" s="109"/>
      <c r="G556" s="109"/>
      <c r="H556" s="109"/>
    </row>
    <row r="557" spans="2:8" s="72" customFormat="1" ht="15">
      <c r="B557" s="232" t="s">
        <v>2791</v>
      </c>
      <c r="C557" s="119">
        <v>2</v>
      </c>
      <c r="F557" s="109"/>
      <c r="G557" s="109"/>
      <c r="H557" s="109"/>
    </row>
    <row r="558" spans="2:8" s="72" customFormat="1" ht="15">
      <c r="B558" s="232" t="s">
        <v>2793</v>
      </c>
      <c r="C558" s="119">
        <v>11</v>
      </c>
      <c r="F558" s="109"/>
      <c r="G558" s="109"/>
      <c r="H558" s="109"/>
    </row>
    <row r="559" spans="2:8" s="72" customFormat="1" ht="15">
      <c r="B559" s="232" t="s">
        <v>2796</v>
      </c>
      <c r="C559" s="119">
        <v>7</v>
      </c>
      <c r="F559" s="109"/>
      <c r="G559" s="109"/>
      <c r="H559" s="109"/>
    </row>
    <row r="560" spans="2:8" s="72" customFormat="1" ht="15">
      <c r="B560" s="232" t="s">
        <v>2799</v>
      </c>
      <c r="C560" s="119">
        <v>4</v>
      </c>
      <c r="F560" s="109"/>
      <c r="G560" s="109"/>
      <c r="H560" s="109"/>
    </row>
    <row r="561" spans="2:8" s="72" customFormat="1" ht="15">
      <c r="B561" s="232" t="s">
        <v>2805</v>
      </c>
      <c r="C561" s="119">
        <v>13</v>
      </c>
      <c r="F561" s="109"/>
      <c r="G561" s="109"/>
      <c r="H561" s="109"/>
    </row>
    <row r="562" spans="2:8" s="72" customFormat="1" ht="15">
      <c r="B562" s="232" t="s">
        <v>2808</v>
      </c>
      <c r="C562" s="119">
        <v>6</v>
      </c>
      <c r="F562" s="109"/>
      <c r="G562" s="109"/>
      <c r="H562" s="109"/>
    </row>
    <row r="563" spans="2:8" s="72" customFormat="1" ht="15">
      <c r="B563" s="232" t="s">
        <v>2810</v>
      </c>
      <c r="C563" s="119">
        <v>9</v>
      </c>
      <c r="F563" s="109"/>
      <c r="G563" s="109"/>
      <c r="H563" s="109"/>
    </row>
    <row r="564" spans="2:8" s="72" customFormat="1" ht="15">
      <c r="B564" s="232" t="s">
        <v>2813</v>
      </c>
      <c r="C564" s="119">
        <v>4</v>
      </c>
      <c r="F564" s="109"/>
      <c r="G564" s="109"/>
      <c r="H564" s="109"/>
    </row>
    <row r="565" spans="2:8" s="72" customFormat="1" ht="15">
      <c r="B565" s="232" t="s">
        <v>2814</v>
      </c>
      <c r="C565" s="119">
        <v>3</v>
      </c>
      <c r="F565" s="109"/>
      <c r="G565" s="109"/>
      <c r="H565" s="109"/>
    </row>
    <row r="566" spans="2:8" s="72" customFormat="1" ht="15">
      <c r="B566" s="232" t="s">
        <v>2815</v>
      </c>
      <c r="C566" s="119">
        <v>9</v>
      </c>
      <c r="F566" s="109"/>
      <c r="G566" s="109"/>
      <c r="H566" s="109"/>
    </row>
    <row r="567" spans="2:8" s="72" customFormat="1" ht="15">
      <c r="B567" s="232" t="s">
        <v>2819</v>
      </c>
      <c r="C567" s="119">
        <v>7</v>
      </c>
      <c r="F567" s="109"/>
      <c r="G567" s="109"/>
      <c r="H567" s="109"/>
    </row>
    <row r="568" spans="2:8" s="72" customFormat="1" ht="15">
      <c r="B568" s="232" t="s">
        <v>2820</v>
      </c>
      <c r="C568" s="119">
        <v>3</v>
      </c>
      <c r="F568" s="109"/>
      <c r="G568" s="109"/>
      <c r="H568" s="109"/>
    </row>
    <row r="569" spans="2:8" s="72" customFormat="1" ht="15">
      <c r="B569" s="232" t="s">
        <v>2821</v>
      </c>
      <c r="C569" s="119">
        <v>6</v>
      </c>
      <c r="F569" s="109"/>
      <c r="G569" s="109"/>
      <c r="H569" s="109"/>
    </row>
    <row r="570" spans="2:8" s="72" customFormat="1" ht="15">
      <c r="B570" s="209" t="s">
        <v>2689</v>
      </c>
      <c r="C570" s="210">
        <v>1</v>
      </c>
      <c r="F570" s="109"/>
      <c r="G570" s="109"/>
      <c r="H570" s="109"/>
    </row>
    <row r="571" spans="2:8" s="72" customFormat="1" ht="15">
      <c r="B571" s="209" t="s">
        <v>2836</v>
      </c>
      <c r="C571" s="210">
        <v>4</v>
      </c>
      <c r="F571" s="109"/>
      <c r="G571" s="109"/>
      <c r="H571" s="109"/>
    </row>
    <row r="572" spans="2:8" s="72" customFormat="1" ht="15">
      <c r="B572" s="209" t="s">
        <v>2837</v>
      </c>
      <c r="C572" s="210">
        <v>1</v>
      </c>
      <c r="F572" s="109"/>
      <c r="G572" s="109"/>
      <c r="H572" s="109"/>
    </row>
    <row r="573" spans="2:8" s="72" customFormat="1" ht="15">
      <c r="B573" s="209" t="s">
        <v>2839</v>
      </c>
      <c r="C573" s="210">
        <v>16</v>
      </c>
      <c r="F573" s="109"/>
      <c r="G573" s="109"/>
      <c r="H573" s="109"/>
    </row>
    <row r="574" spans="2:8" s="72" customFormat="1" ht="15">
      <c r="B574" s="209" t="s">
        <v>2842</v>
      </c>
      <c r="C574" s="210">
        <v>3</v>
      </c>
      <c r="F574" s="109"/>
      <c r="G574" s="109"/>
      <c r="H574" s="109"/>
    </row>
    <row r="575" spans="2:8" s="72" customFormat="1" ht="15">
      <c r="B575" s="209" t="s">
        <v>2705</v>
      </c>
      <c r="C575" s="210">
        <v>2</v>
      </c>
      <c r="F575" s="109"/>
      <c r="G575" s="109"/>
      <c r="H575" s="109"/>
    </row>
    <row r="576" spans="2:8" s="72" customFormat="1" ht="15">
      <c r="B576" s="209" t="s">
        <v>2851</v>
      </c>
      <c r="C576" s="210">
        <v>3</v>
      </c>
      <c r="F576" s="109"/>
      <c r="G576" s="109"/>
      <c r="H576" s="109"/>
    </row>
    <row r="577" spans="2:8" s="72" customFormat="1" ht="15">
      <c r="B577" s="209" t="s">
        <v>2852</v>
      </c>
      <c r="C577" s="210">
        <v>2</v>
      </c>
      <c r="F577" s="109"/>
      <c r="G577" s="109"/>
      <c r="H577" s="109"/>
    </row>
    <row r="578" spans="2:8" s="72" customFormat="1" ht="15">
      <c r="B578" s="209" t="s">
        <v>2717</v>
      </c>
      <c r="C578" s="210">
        <v>6</v>
      </c>
      <c r="F578" s="109"/>
      <c r="G578" s="109"/>
      <c r="H578" s="109"/>
    </row>
    <row r="579" spans="2:8" s="72" customFormat="1" ht="15">
      <c r="B579" s="209" t="s">
        <v>2860</v>
      </c>
      <c r="C579" s="210">
        <v>1</v>
      </c>
      <c r="F579" s="109"/>
      <c r="G579" s="109"/>
      <c r="H579" s="109"/>
    </row>
    <row r="580" spans="2:8" s="72" customFormat="1" ht="15">
      <c r="B580" s="209" t="s">
        <v>2861</v>
      </c>
      <c r="C580" s="210">
        <v>1</v>
      </c>
      <c r="F580" s="109"/>
      <c r="G580" s="109"/>
      <c r="H580" s="109"/>
    </row>
    <row r="581" spans="2:8" s="72" customFormat="1" ht="15">
      <c r="B581" s="209" t="s">
        <v>2870</v>
      </c>
      <c r="C581" s="210">
        <v>6</v>
      </c>
      <c r="F581" s="109"/>
      <c r="G581" s="109"/>
      <c r="H581" s="109"/>
    </row>
    <row r="582" spans="2:8" s="72" customFormat="1" ht="15">
      <c r="B582" s="209" t="s">
        <v>2871</v>
      </c>
      <c r="C582" s="210">
        <v>1</v>
      </c>
      <c r="F582" s="109"/>
      <c r="G582" s="109"/>
      <c r="H582" s="109"/>
    </row>
    <row r="583" spans="2:8" s="72" customFormat="1" ht="15">
      <c r="B583" s="209" t="s">
        <v>2873</v>
      </c>
      <c r="C583" s="210">
        <v>2</v>
      </c>
      <c r="F583" s="109"/>
      <c r="G583" s="109"/>
      <c r="H583" s="109"/>
    </row>
    <row r="584" spans="2:8" s="72" customFormat="1" ht="15">
      <c r="B584" s="209" t="s">
        <v>2880</v>
      </c>
      <c r="C584" s="210">
        <v>5</v>
      </c>
      <c r="F584" s="109"/>
      <c r="G584" s="109"/>
      <c r="H584" s="109"/>
    </row>
    <row r="585" spans="2:8" s="72" customFormat="1" ht="15">
      <c r="B585" s="209" t="s">
        <v>2882</v>
      </c>
      <c r="C585" s="210">
        <v>7</v>
      </c>
      <c r="F585" s="109"/>
      <c r="G585" s="109"/>
      <c r="H585" s="109"/>
    </row>
    <row r="586" spans="2:8" s="72" customFormat="1" ht="15">
      <c r="B586" s="209" t="s">
        <v>2883</v>
      </c>
      <c r="C586" s="210">
        <v>9</v>
      </c>
      <c r="F586" s="109"/>
      <c r="G586" s="109"/>
      <c r="H586" s="109"/>
    </row>
    <row r="587" spans="2:8" s="72" customFormat="1" ht="15">
      <c r="B587" s="209" t="s">
        <v>2894</v>
      </c>
      <c r="C587" s="210">
        <v>2</v>
      </c>
      <c r="F587" s="109"/>
      <c r="G587" s="109"/>
      <c r="H587" s="109"/>
    </row>
    <row r="588" spans="2:8" s="72" customFormat="1" ht="15">
      <c r="B588" s="209" t="s">
        <v>2895</v>
      </c>
      <c r="C588" s="210">
        <v>2</v>
      </c>
      <c r="F588" s="109"/>
      <c r="G588" s="109"/>
      <c r="H588" s="109"/>
    </row>
    <row r="589" spans="2:8" s="72" customFormat="1" ht="15">
      <c r="B589" s="209" t="s">
        <v>2901</v>
      </c>
      <c r="C589" s="210">
        <v>6</v>
      </c>
      <c r="F589" s="109"/>
      <c r="G589" s="109"/>
      <c r="H589" s="109"/>
    </row>
    <row r="590" spans="2:8" s="72" customFormat="1" ht="15">
      <c r="B590" s="209" t="s">
        <v>2903</v>
      </c>
      <c r="C590" s="210">
        <v>1</v>
      </c>
      <c r="F590" s="109"/>
      <c r="G590" s="109"/>
      <c r="H590" s="109"/>
    </row>
    <row r="591" spans="2:8" s="72" customFormat="1" ht="15">
      <c r="B591" s="209" t="s">
        <v>2771</v>
      </c>
      <c r="C591" s="210">
        <v>4</v>
      </c>
      <c r="F591" s="109"/>
      <c r="G591" s="109"/>
      <c r="H591" s="109"/>
    </row>
    <row r="592" spans="2:8" s="72" customFormat="1" ht="15">
      <c r="B592" s="209" t="s">
        <v>2907</v>
      </c>
      <c r="C592" s="210">
        <v>2</v>
      </c>
      <c r="F592" s="109"/>
      <c r="G592" s="109"/>
      <c r="H592" s="109"/>
    </row>
    <row r="593" spans="2:8" s="72" customFormat="1" ht="15">
      <c r="B593" s="209" t="s">
        <v>2913</v>
      </c>
      <c r="C593" s="210">
        <v>2</v>
      </c>
      <c r="F593" s="109"/>
      <c r="G593" s="109"/>
      <c r="H593" s="109"/>
    </row>
    <row r="594" spans="2:8" s="72" customFormat="1" ht="15">
      <c r="B594" s="209" t="s">
        <v>2914</v>
      </c>
      <c r="C594" s="210">
        <v>1</v>
      </c>
      <c r="F594" s="109"/>
      <c r="G594" s="109"/>
      <c r="H594" s="109"/>
    </row>
    <row r="595" spans="2:8" s="72" customFormat="1" ht="15">
      <c r="B595" s="209" t="s">
        <v>2920</v>
      </c>
      <c r="C595" s="210">
        <v>2</v>
      </c>
      <c r="F595" s="109"/>
      <c r="G595" s="109"/>
      <c r="H595" s="109"/>
    </row>
    <row r="596" spans="2:8" s="72" customFormat="1" ht="15">
      <c r="B596" s="209" t="s">
        <v>2922</v>
      </c>
      <c r="C596" s="210">
        <v>5</v>
      </c>
      <c r="F596" s="109"/>
      <c r="G596" s="109"/>
      <c r="H596" s="109"/>
    </row>
    <row r="597" spans="2:8" s="72" customFormat="1" ht="15">
      <c r="B597" s="209" t="s">
        <v>2924</v>
      </c>
      <c r="C597" s="210">
        <v>12</v>
      </c>
      <c r="F597" s="109"/>
      <c r="G597" s="109"/>
      <c r="H597" s="109"/>
    </row>
    <row r="598" spans="2:8" s="72" customFormat="1" ht="15">
      <c r="B598" s="209" t="s">
        <v>2930</v>
      </c>
      <c r="C598" s="210">
        <v>14</v>
      </c>
      <c r="F598" s="109"/>
      <c r="G598" s="109"/>
      <c r="H598" s="109"/>
    </row>
    <row r="599" spans="2:8" s="72" customFormat="1" ht="15">
      <c r="B599" s="209" t="s">
        <v>2932</v>
      </c>
      <c r="C599" s="210">
        <v>3</v>
      </c>
      <c r="F599" s="109"/>
      <c r="G599" s="109"/>
      <c r="H599" s="109"/>
    </row>
    <row r="600" spans="2:8" s="72" customFormat="1" ht="15">
      <c r="B600" s="209" t="s">
        <v>2936</v>
      </c>
      <c r="C600" s="210">
        <v>10</v>
      </c>
      <c r="F600" s="109"/>
      <c r="G600" s="109"/>
      <c r="H600" s="109"/>
    </row>
    <row r="601" spans="2:8" s="72" customFormat="1" ht="15">
      <c r="B601" s="209" t="s">
        <v>2941</v>
      </c>
      <c r="C601" s="210">
        <v>1</v>
      </c>
      <c r="F601" s="109"/>
      <c r="G601" s="109"/>
      <c r="H601" s="109"/>
    </row>
    <row r="602" spans="2:8" s="72" customFormat="1" ht="15">
      <c r="B602" s="209" t="s">
        <v>2813</v>
      </c>
      <c r="C602" s="210">
        <v>3</v>
      </c>
      <c r="F602" s="109"/>
      <c r="G602" s="109"/>
      <c r="H602" s="109"/>
    </row>
    <row r="603" spans="2:8" s="72" customFormat="1" ht="15">
      <c r="B603" s="209" t="s">
        <v>2942</v>
      </c>
      <c r="C603" s="210">
        <v>9</v>
      </c>
      <c r="F603" s="109"/>
      <c r="G603" s="109"/>
      <c r="H603" s="109"/>
    </row>
    <row r="604" spans="2:8" s="72" customFormat="1" ht="15">
      <c r="B604" s="209" t="s">
        <v>2946</v>
      </c>
      <c r="C604" s="210">
        <v>8</v>
      </c>
      <c r="F604" s="109"/>
      <c r="G604" s="109"/>
      <c r="H604" s="109"/>
    </row>
    <row r="605" spans="2:8" s="72" customFormat="1" ht="15">
      <c r="B605" s="209" t="s">
        <v>2948</v>
      </c>
      <c r="C605" s="210">
        <v>3</v>
      </c>
      <c r="F605" s="109"/>
      <c r="G605" s="109"/>
      <c r="H605" s="109"/>
    </row>
    <row r="606" spans="2:8" s="72" customFormat="1" ht="15">
      <c r="B606" s="209" t="s">
        <v>2950</v>
      </c>
      <c r="C606" s="210">
        <v>3</v>
      </c>
      <c r="F606" s="109"/>
      <c r="G606" s="109"/>
      <c r="H606" s="109"/>
    </row>
    <row r="607" spans="2:8" s="72" customFormat="1" ht="15">
      <c r="B607" s="209" t="s">
        <v>2957</v>
      </c>
      <c r="C607" s="211">
        <v>5</v>
      </c>
      <c r="F607" s="109"/>
      <c r="G607" s="109"/>
      <c r="H607" s="109"/>
    </row>
    <row r="608" spans="2:8" s="72" customFormat="1" ht="15">
      <c r="B608" s="209" t="s">
        <v>2958</v>
      </c>
      <c r="C608" s="211">
        <v>1</v>
      </c>
      <c r="F608" s="109"/>
      <c r="G608" s="109"/>
      <c r="H608" s="109"/>
    </row>
    <row r="609" spans="2:8" s="72" customFormat="1" ht="15">
      <c r="B609" s="209" t="s">
        <v>2835</v>
      </c>
      <c r="C609" s="211">
        <v>2</v>
      </c>
      <c r="F609" s="109"/>
      <c r="G609" s="109"/>
      <c r="H609" s="109"/>
    </row>
    <row r="610" spans="2:8" s="72" customFormat="1" ht="15">
      <c r="B610" s="209" t="s">
        <v>2961</v>
      </c>
      <c r="C610" s="211">
        <v>6</v>
      </c>
      <c r="F610" s="109"/>
      <c r="G610" s="109"/>
      <c r="H610" s="109"/>
    </row>
    <row r="611" spans="2:8" s="72" customFormat="1" ht="15">
      <c r="B611" s="209" t="s">
        <v>2964</v>
      </c>
      <c r="C611" s="211">
        <v>3</v>
      </c>
      <c r="F611" s="109"/>
      <c r="G611" s="109"/>
      <c r="H611" s="109"/>
    </row>
    <row r="612" spans="2:8" s="72" customFormat="1" ht="15">
      <c r="B612" s="209" t="s">
        <v>2967</v>
      </c>
      <c r="C612" s="211">
        <v>6</v>
      </c>
      <c r="F612" s="109"/>
      <c r="G612" s="109"/>
      <c r="H612" s="109"/>
    </row>
    <row r="613" spans="2:8" s="72" customFormat="1" ht="15">
      <c r="B613" s="209" t="s">
        <v>2843</v>
      </c>
      <c r="C613" s="211">
        <v>6</v>
      </c>
      <c r="F613" s="109"/>
      <c r="G613" s="109"/>
      <c r="H613" s="109"/>
    </row>
    <row r="614" spans="2:8" s="72" customFormat="1" ht="15">
      <c r="B614" s="209" t="s">
        <v>2974</v>
      </c>
      <c r="C614" s="211">
        <v>3</v>
      </c>
      <c r="F614" s="109"/>
      <c r="G614" s="109"/>
      <c r="H614" s="109"/>
    </row>
    <row r="615" spans="2:8" s="72" customFormat="1" ht="15">
      <c r="B615" s="209" t="s">
        <v>2975</v>
      </c>
      <c r="C615" s="211">
        <v>1</v>
      </c>
      <c r="F615" s="109"/>
      <c r="G615" s="109"/>
      <c r="H615" s="109"/>
    </row>
    <row r="616" spans="2:8" s="72" customFormat="1" ht="15">
      <c r="B616" s="209" t="s">
        <v>2853</v>
      </c>
      <c r="C616" s="211">
        <v>4</v>
      </c>
      <c r="F616" s="109"/>
      <c r="G616" s="109"/>
      <c r="H616" s="109"/>
    </row>
    <row r="617" spans="2:8" s="72" customFormat="1" ht="15">
      <c r="B617" s="209" t="s">
        <v>2860</v>
      </c>
      <c r="C617" s="211">
        <v>3</v>
      </c>
      <c r="F617" s="109"/>
      <c r="G617" s="109"/>
      <c r="H617" s="109"/>
    </row>
    <row r="618" spans="2:8" s="72" customFormat="1" ht="15">
      <c r="B618" s="209" t="s">
        <v>2983</v>
      </c>
      <c r="C618" s="211">
        <v>2</v>
      </c>
      <c r="F618" s="109"/>
      <c r="G618" s="109"/>
      <c r="H618" s="109"/>
    </row>
    <row r="619" spans="2:8" s="72" customFormat="1" ht="15">
      <c r="B619" s="209" t="s">
        <v>2984</v>
      </c>
      <c r="C619" s="211">
        <v>11</v>
      </c>
      <c r="F619" s="109"/>
      <c r="G619" s="109"/>
      <c r="H619" s="109"/>
    </row>
    <row r="620" spans="2:8" s="72" customFormat="1" ht="15">
      <c r="B620" s="209" t="s">
        <v>2872</v>
      </c>
      <c r="C620" s="211">
        <v>3</v>
      </c>
      <c r="F620" s="109"/>
      <c r="G620" s="109"/>
      <c r="H620" s="109"/>
    </row>
    <row r="621" spans="2:8" s="72" customFormat="1" ht="15">
      <c r="B621" s="209" t="s">
        <v>2988</v>
      </c>
      <c r="C621" s="211">
        <v>8</v>
      </c>
      <c r="F621" s="109"/>
      <c r="G621" s="109"/>
      <c r="H621" s="109"/>
    </row>
    <row r="622" spans="2:8" s="72" customFormat="1" ht="15">
      <c r="B622" s="209" t="s">
        <v>2989</v>
      </c>
      <c r="C622" s="211">
        <v>7</v>
      </c>
      <c r="F622" s="109"/>
      <c r="G622" s="109"/>
      <c r="H622" s="109"/>
    </row>
    <row r="623" spans="2:8" s="72" customFormat="1" ht="15">
      <c r="B623" s="209" t="s">
        <v>2995</v>
      </c>
      <c r="C623" s="211">
        <v>2</v>
      </c>
      <c r="F623" s="109"/>
      <c r="G623" s="109"/>
      <c r="H623" s="109"/>
    </row>
    <row r="624" spans="2:8" s="72" customFormat="1" ht="15">
      <c r="B624" s="209" t="s">
        <v>2996</v>
      </c>
      <c r="C624" s="211">
        <v>14</v>
      </c>
      <c r="F624" s="109"/>
      <c r="G624" s="109"/>
      <c r="H624" s="109"/>
    </row>
    <row r="625" spans="2:8" s="72" customFormat="1" ht="15">
      <c r="B625" s="209" t="s">
        <v>2900</v>
      </c>
      <c r="C625" s="211">
        <v>5</v>
      </c>
      <c r="F625" s="109"/>
      <c r="G625" s="109"/>
      <c r="H625" s="109"/>
    </row>
    <row r="626" spans="2:8" s="72" customFormat="1" ht="15">
      <c r="B626" s="209" t="s">
        <v>2902</v>
      </c>
      <c r="C626" s="211">
        <v>5</v>
      </c>
      <c r="F626" s="109"/>
      <c r="G626" s="109"/>
      <c r="H626" s="109"/>
    </row>
    <row r="627" spans="2:8" s="72" customFormat="1" ht="15">
      <c r="B627" s="209" t="s">
        <v>3002</v>
      </c>
      <c r="C627" s="211">
        <v>7</v>
      </c>
      <c r="F627" s="109"/>
      <c r="G627" s="109"/>
      <c r="H627" s="109"/>
    </row>
    <row r="628" spans="2:8" s="72" customFormat="1" ht="15">
      <c r="B628" s="209" t="s">
        <v>3003</v>
      </c>
      <c r="C628" s="211">
        <v>6</v>
      </c>
      <c r="F628" s="109"/>
      <c r="G628" s="109"/>
      <c r="H628" s="109"/>
    </row>
    <row r="629" spans="2:8" s="72" customFormat="1" ht="15">
      <c r="B629" s="209" t="s">
        <v>3016</v>
      </c>
      <c r="C629" s="211">
        <v>6</v>
      </c>
      <c r="F629" s="109"/>
      <c r="G629" s="109"/>
      <c r="H629" s="109"/>
    </row>
    <row r="630" spans="2:8" s="72" customFormat="1" ht="15">
      <c r="B630" s="209" t="s">
        <v>3018</v>
      </c>
      <c r="C630" s="211">
        <v>10</v>
      </c>
      <c r="F630" s="109"/>
      <c r="G630" s="109"/>
      <c r="H630" s="109"/>
    </row>
    <row r="631" spans="2:8" s="72" customFormat="1" ht="15">
      <c r="B631" s="209" t="s">
        <v>2923</v>
      </c>
      <c r="C631" s="211">
        <v>10</v>
      </c>
      <c r="F631" s="109"/>
      <c r="G631" s="109"/>
      <c r="H631" s="109"/>
    </row>
    <row r="632" spans="2:8" s="72" customFormat="1" ht="15">
      <c r="B632" s="209" t="s">
        <v>3027</v>
      </c>
      <c r="C632" s="211">
        <v>4</v>
      </c>
      <c r="F632" s="109"/>
      <c r="G632" s="109"/>
      <c r="H632" s="109"/>
    </row>
    <row r="633" spans="2:8" s="72" customFormat="1" ht="15">
      <c r="B633" s="209" t="s">
        <v>2931</v>
      </c>
      <c r="C633" s="211">
        <v>1</v>
      </c>
      <c r="F633" s="109"/>
      <c r="G633" s="109"/>
      <c r="H633" s="109"/>
    </row>
    <row r="634" spans="2:8" s="72" customFormat="1" ht="15">
      <c r="B634" s="209" t="s">
        <v>3028</v>
      </c>
      <c r="C634" s="211">
        <v>8</v>
      </c>
      <c r="F634" s="109"/>
      <c r="G634" s="109"/>
      <c r="H634" s="109"/>
    </row>
    <row r="635" spans="2:8" s="72" customFormat="1" ht="15">
      <c r="B635" s="209" t="s">
        <v>2933</v>
      </c>
      <c r="C635" s="211">
        <v>1</v>
      </c>
      <c r="F635" s="109"/>
      <c r="G635" s="109"/>
      <c r="H635" s="109"/>
    </row>
    <row r="636" spans="2:8" s="72" customFormat="1" ht="15">
      <c r="B636" s="209" t="s">
        <v>2935</v>
      </c>
      <c r="C636" s="211">
        <v>9</v>
      </c>
      <c r="F636" s="109"/>
      <c r="G636" s="109"/>
      <c r="H636" s="109"/>
    </row>
    <row r="637" spans="2:8" s="72" customFormat="1" ht="15">
      <c r="B637" s="209" t="s">
        <v>3030</v>
      </c>
      <c r="C637" s="211">
        <v>5</v>
      </c>
      <c r="F637" s="109"/>
      <c r="G637" s="109"/>
      <c r="H637" s="109"/>
    </row>
    <row r="638" spans="2:8" s="72" customFormat="1" ht="15">
      <c r="B638" s="209" t="s">
        <v>3031</v>
      </c>
      <c r="C638" s="211">
        <v>3</v>
      </c>
      <c r="F638" s="109"/>
      <c r="G638" s="109"/>
      <c r="H638" s="109"/>
    </row>
    <row r="639" spans="2:8" s="72" customFormat="1" ht="15">
      <c r="B639" s="209" t="s">
        <v>2945</v>
      </c>
      <c r="C639" s="211">
        <v>8</v>
      </c>
      <c r="F639" s="109"/>
      <c r="G639" s="109"/>
      <c r="H639" s="109"/>
    </row>
    <row r="640" spans="2:8" s="72" customFormat="1" ht="15">
      <c r="B640" s="209" t="s">
        <v>2949</v>
      </c>
      <c r="C640" s="211">
        <v>1</v>
      </c>
      <c r="F640" s="109"/>
      <c r="G640" s="109"/>
      <c r="H640" s="109"/>
    </row>
    <row r="641" spans="2:8" s="72" customFormat="1" ht="15">
      <c r="B641" s="232" t="s">
        <v>3037</v>
      </c>
      <c r="C641" s="120">
        <v>4</v>
      </c>
      <c r="F641" s="109"/>
      <c r="G641" s="109"/>
      <c r="H641" s="109"/>
    </row>
    <row r="642" spans="2:8" s="72" customFormat="1" ht="15">
      <c r="B642" s="232" t="s">
        <v>3038</v>
      </c>
      <c r="C642" s="120">
        <v>2</v>
      </c>
      <c r="F642" s="109"/>
      <c r="G642" s="109"/>
      <c r="H642" s="109"/>
    </row>
    <row r="643" spans="2:8" s="72" customFormat="1" ht="15">
      <c r="B643" s="232" t="s">
        <v>3525</v>
      </c>
      <c r="C643" s="120">
        <v>1</v>
      </c>
      <c r="F643" s="109"/>
      <c r="G643" s="109"/>
      <c r="H643" s="109"/>
    </row>
    <row r="644" spans="2:8" s="72" customFormat="1" ht="15">
      <c r="B644" s="232" t="s">
        <v>3041</v>
      </c>
      <c r="C644" s="120">
        <v>2</v>
      </c>
      <c r="F644" s="109"/>
      <c r="G644" s="109"/>
      <c r="H644" s="109"/>
    </row>
    <row r="645" spans="2:8" s="72" customFormat="1" ht="15">
      <c r="B645" s="232" t="s">
        <v>3049</v>
      </c>
      <c r="C645" s="120">
        <v>1</v>
      </c>
      <c r="F645" s="109"/>
      <c r="G645" s="109"/>
      <c r="H645" s="109"/>
    </row>
    <row r="646" spans="2:8" s="72" customFormat="1" ht="15">
      <c r="B646" s="232" t="s">
        <v>3051</v>
      </c>
      <c r="C646" s="120">
        <v>4</v>
      </c>
      <c r="F646" s="109"/>
      <c r="G646" s="109"/>
      <c r="H646" s="109"/>
    </row>
    <row r="647" spans="2:8" s="72" customFormat="1" ht="15">
      <c r="B647" s="232" t="s">
        <v>3056</v>
      </c>
      <c r="C647" s="120">
        <v>1</v>
      </c>
      <c r="F647" s="109"/>
      <c r="G647" s="109"/>
      <c r="H647" s="109"/>
    </row>
    <row r="648" spans="2:8" s="72" customFormat="1" ht="15">
      <c r="B648" s="232" t="s">
        <v>3057</v>
      </c>
      <c r="C648" s="120">
        <v>3</v>
      </c>
      <c r="F648" s="109"/>
      <c r="G648" s="109"/>
      <c r="H648" s="109"/>
    </row>
    <row r="649" spans="2:8" s="72" customFormat="1" ht="15">
      <c r="B649" s="232" t="s">
        <v>3058</v>
      </c>
      <c r="C649" s="120">
        <v>7</v>
      </c>
      <c r="F649" s="109"/>
      <c r="G649" s="109"/>
      <c r="H649" s="109"/>
    </row>
    <row r="650" spans="2:8" s="72" customFormat="1" ht="15">
      <c r="B650" s="232" t="s">
        <v>3068</v>
      </c>
      <c r="C650" s="120">
        <v>1</v>
      </c>
      <c r="F650" s="109"/>
      <c r="G650" s="109"/>
      <c r="H650" s="109"/>
    </row>
    <row r="651" spans="2:8" s="72" customFormat="1" ht="15">
      <c r="B651" s="232" t="s">
        <v>3069</v>
      </c>
      <c r="C651" s="120">
        <v>5</v>
      </c>
      <c r="F651" s="109"/>
      <c r="G651" s="109"/>
      <c r="H651" s="109"/>
    </row>
    <row r="652" spans="2:8" s="72" customFormat="1" ht="15">
      <c r="B652" s="232" t="s">
        <v>3070</v>
      </c>
      <c r="C652" s="120">
        <v>3</v>
      </c>
      <c r="F652" s="109"/>
      <c r="G652" s="109"/>
      <c r="H652" s="109"/>
    </row>
    <row r="653" spans="2:8" s="72" customFormat="1" ht="15">
      <c r="B653" s="232" t="s">
        <v>3071</v>
      </c>
      <c r="C653" s="120">
        <v>2</v>
      </c>
      <c r="F653" s="109"/>
      <c r="G653" s="109"/>
      <c r="H653" s="109"/>
    </row>
    <row r="654" spans="2:8" s="72" customFormat="1" ht="15">
      <c r="B654" s="232" t="s">
        <v>3526</v>
      </c>
      <c r="C654" s="120">
        <v>1</v>
      </c>
      <c r="F654" s="109"/>
      <c r="G654" s="109"/>
      <c r="H654" s="109"/>
    </row>
    <row r="655" spans="2:8" s="72" customFormat="1" ht="15">
      <c r="B655" s="232" t="s">
        <v>3080</v>
      </c>
      <c r="C655" s="120">
        <v>4</v>
      </c>
      <c r="F655" s="109"/>
      <c r="G655" s="109"/>
      <c r="H655" s="109"/>
    </row>
    <row r="656" spans="2:8" s="72" customFormat="1" ht="15">
      <c r="B656" s="232" t="s">
        <v>3089</v>
      </c>
      <c r="C656" s="120">
        <v>1</v>
      </c>
      <c r="F656" s="109"/>
      <c r="G656" s="109"/>
      <c r="H656" s="109"/>
    </row>
    <row r="657" spans="2:8" s="72" customFormat="1" ht="15">
      <c r="B657" s="232" t="s">
        <v>3090</v>
      </c>
      <c r="C657" s="120">
        <v>9</v>
      </c>
      <c r="F657" s="109"/>
      <c r="G657" s="109"/>
      <c r="H657" s="109"/>
    </row>
    <row r="658" spans="2:8" s="72" customFormat="1" ht="15">
      <c r="B658" s="232" t="s">
        <v>3091</v>
      </c>
      <c r="C658" s="120">
        <v>5</v>
      </c>
      <c r="F658" s="109"/>
      <c r="G658" s="109"/>
      <c r="H658" s="109"/>
    </row>
    <row r="659" spans="2:8" s="72" customFormat="1" ht="15">
      <c r="B659" s="232" t="s">
        <v>3099</v>
      </c>
      <c r="C659" s="120">
        <v>2</v>
      </c>
      <c r="F659" s="109"/>
      <c r="G659" s="109"/>
      <c r="H659" s="109"/>
    </row>
    <row r="660" spans="2:8" s="72" customFormat="1" ht="15">
      <c r="B660" s="232" t="s">
        <v>3100</v>
      </c>
      <c r="C660" s="120">
        <v>3</v>
      </c>
      <c r="F660" s="109"/>
      <c r="G660" s="109"/>
      <c r="H660" s="109"/>
    </row>
    <row r="661" spans="2:8" s="72" customFormat="1" ht="15">
      <c r="B661" s="232" t="s">
        <v>3101</v>
      </c>
      <c r="C661" s="120">
        <v>5</v>
      </c>
      <c r="F661" s="109"/>
      <c r="G661" s="109"/>
      <c r="H661" s="109"/>
    </row>
    <row r="662" spans="2:8" s="72" customFormat="1" ht="15">
      <c r="B662" s="232" t="s">
        <v>3112</v>
      </c>
      <c r="C662" s="120">
        <v>1</v>
      </c>
      <c r="F662" s="109"/>
      <c r="G662" s="109"/>
      <c r="H662" s="109"/>
    </row>
    <row r="663" spans="2:8" s="72" customFormat="1" ht="15">
      <c r="B663" s="232" t="s">
        <v>3113</v>
      </c>
      <c r="C663" s="120">
        <v>2</v>
      </c>
      <c r="F663" s="109"/>
      <c r="G663" s="109"/>
      <c r="H663" s="109"/>
    </row>
    <row r="664" spans="2:8" s="72" customFormat="1" ht="15">
      <c r="B664" s="232" t="s">
        <v>3115</v>
      </c>
      <c r="C664" s="120">
        <v>6</v>
      </c>
      <c r="F664" s="109"/>
      <c r="G664" s="109"/>
      <c r="H664" s="109"/>
    </row>
    <row r="665" spans="2:8" s="72" customFormat="1" ht="15">
      <c r="B665" s="232" t="s">
        <v>3116</v>
      </c>
      <c r="C665" s="120">
        <v>1</v>
      </c>
      <c r="F665" s="109"/>
      <c r="G665" s="109"/>
      <c r="H665" s="109"/>
    </row>
    <row r="666" spans="2:8" s="72" customFormat="1" ht="15">
      <c r="B666" s="232" t="s">
        <v>3120</v>
      </c>
      <c r="C666" s="120">
        <v>5</v>
      </c>
      <c r="F666" s="109"/>
      <c r="G666" s="109"/>
      <c r="H666" s="109"/>
    </row>
    <row r="667" spans="2:8" s="72" customFormat="1" ht="15">
      <c r="B667" s="232" t="s">
        <v>3124</v>
      </c>
      <c r="C667" s="120">
        <v>8</v>
      </c>
      <c r="F667" s="109"/>
      <c r="G667" s="109"/>
      <c r="H667" s="109"/>
    </row>
    <row r="668" spans="2:8" s="72" customFormat="1" ht="15">
      <c r="B668" s="232" t="s">
        <v>3129</v>
      </c>
      <c r="C668" s="120">
        <v>1</v>
      </c>
      <c r="F668" s="109"/>
      <c r="G668" s="109"/>
      <c r="H668" s="109"/>
    </row>
    <row r="669" spans="2:8" s="72" customFormat="1" ht="15">
      <c r="B669" s="232" t="s">
        <v>3141</v>
      </c>
      <c r="C669" s="120">
        <v>2</v>
      </c>
      <c r="F669" s="109"/>
      <c r="G669" s="109"/>
      <c r="H669" s="109"/>
    </row>
    <row r="670" spans="2:8" s="72" customFormat="1" ht="15">
      <c r="B670" s="232" t="s">
        <v>3149</v>
      </c>
      <c r="C670" s="120">
        <v>1</v>
      </c>
      <c r="F670" s="109"/>
      <c r="G670" s="109"/>
      <c r="H670" s="109"/>
    </row>
    <row r="671" spans="2:8" s="72" customFormat="1" ht="15">
      <c r="B671" s="232" t="s">
        <v>3151</v>
      </c>
      <c r="C671" s="120">
        <v>8</v>
      </c>
      <c r="F671" s="109"/>
      <c r="G671" s="109"/>
      <c r="H671" s="109"/>
    </row>
    <row r="672" spans="2:8" s="72" customFormat="1" ht="15">
      <c r="B672" s="232" t="s">
        <v>3154</v>
      </c>
      <c r="C672" s="120">
        <v>5</v>
      </c>
      <c r="F672" s="109"/>
      <c r="G672" s="109"/>
      <c r="H672" s="109"/>
    </row>
    <row r="673" spans="2:8" s="72" customFormat="1" ht="15">
      <c r="B673" s="232" t="s">
        <v>3156</v>
      </c>
      <c r="C673" s="120">
        <v>2</v>
      </c>
      <c r="F673" s="109"/>
      <c r="G673" s="109"/>
      <c r="H673" s="109"/>
    </row>
    <row r="674" spans="2:8" s="72" customFormat="1" ht="15">
      <c r="B674" s="232" t="s">
        <v>3165</v>
      </c>
      <c r="C674" s="120">
        <v>5</v>
      </c>
      <c r="F674" s="109"/>
      <c r="G674" s="109"/>
      <c r="H674" s="109"/>
    </row>
    <row r="675" spans="2:8" s="72" customFormat="1" ht="15">
      <c r="B675" s="232" t="s">
        <v>3167</v>
      </c>
      <c r="C675" s="120">
        <v>3</v>
      </c>
      <c r="F675" s="109"/>
      <c r="G675" s="109"/>
      <c r="H675" s="109"/>
    </row>
    <row r="676" spans="2:8" s="72" customFormat="1" ht="15">
      <c r="B676" s="232" t="s">
        <v>3168</v>
      </c>
      <c r="C676" s="120">
        <v>8</v>
      </c>
      <c r="F676" s="109"/>
      <c r="G676" s="109"/>
      <c r="H676" s="109"/>
    </row>
    <row r="677" spans="2:8" s="72" customFormat="1" ht="15">
      <c r="B677" s="232" t="s">
        <v>3169</v>
      </c>
      <c r="C677" s="120">
        <v>1</v>
      </c>
      <c r="F677" s="109"/>
      <c r="G677" s="109"/>
      <c r="H677" s="109"/>
    </row>
    <row r="678" spans="2:8" s="72" customFormat="1" ht="15">
      <c r="B678" s="232" t="s">
        <v>3170</v>
      </c>
      <c r="C678" s="120">
        <v>2</v>
      </c>
      <c r="F678" s="109"/>
      <c r="G678" s="109"/>
      <c r="H678" s="109"/>
    </row>
    <row r="679" spans="2:8" s="72" customFormat="1" ht="15">
      <c r="B679" s="232" t="s">
        <v>3171</v>
      </c>
      <c r="C679" s="120">
        <v>1</v>
      </c>
      <c r="F679" s="109"/>
      <c r="G679" s="109"/>
      <c r="H679" s="109"/>
    </row>
    <row r="680" spans="2:8" s="72" customFormat="1" ht="15">
      <c r="B680" s="232" t="s">
        <v>3173</v>
      </c>
      <c r="C680" s="120">
        <v>1</v>
      </c>
      <c r="F680" s="109"/>
      <c r="G680" s="109"/>
      <c r="H680" s="109"/>
    </row>
    <row r="681" spans="2:8" s="72" customFormat="1" ht="15">
      <c r="B681" s="232" t="s">
        <v>3174</v>
      </c>
      <c r="C681" s="120">
        <v>9</v>
      </c>
      <c r="F681" s="109"/>
      <c r="G681" s="109"/>
      <c r="H681" s="109"/>
    </row>
    <row r="682" spans="2:8" s="72" customFormat="1" ht="15">
      <c r="B682" s="232" t="s">
        <v>3175</v>
      </c>
      <c r="C682" s="120">
        <v>2</v>
      </c>
      <c r="F682" s="109"/>
      <c r="G682" s="109"/>
      <c r="H682" s="109"/>
    </row>
    <row r="683" spans="2:8" s="72" customFormat="1" ht="15">
      <c r="B683" s="232" t="s">
        <v>3181</v>
      </c>
      <c r="C683" s="120">
        <v>4</v>
      </c>
      <c r="F683" s="109"/>
      <c r="G683" s="109"/>
      <c r="H683" s="109"/>
    </row>
    <row r="684" spans="2:8" s="72" customFormat="1" ht="15">
      <c r="B684" s="209" t="s">
        <v>3187</v>
      </c>
      <c r="C684" s="210">
        <v>9</v>
      </c>
      <c r="F684" s="109"/>
      <c r="G684" s="109"/>
      <c r="H684" s="109"/>
    </row>
    <row r="685" spans="2:8" s="72" customFormat="1" ht="15">
      <c r="B685" s="209" t="s">
        <v>3188</v>
      </c>
      <c r="C685" s="210">
        <v>3</v>
      </c>
      <c r="F685" s="109"/>
      <c r="G685" s="109"/>
      <c r="H685" s="109"/>
    </row>
    <row r="686" spans="2:8" s="72" customFormat="1" ht="15">
      <c r="B686" s="209" t="s">
        <v>3189</v>
      </c>
      <c r="C686" s="210">
        <v>7</v>
      </c>
      <c r="F686" s="109"/>
      <c r="G686" s="109"/>
      <c r="H686" s="109"/>
    </row>
    <row r="687" spans="2:8" s="72" customFormat="1" ht="15">
      <c r="B687" s="209" t="s">
        <v>3190</v>
      </c>
      <c r="C687" s="210">
        <v>5</v>
      </c>
      <c r="F687" s="109"/>
      <c r="G687" s="109"/>
      <c r="H687" s="109"/>
    </row>
    <row r="688" spans="2:8" s="72" customFormat="1" ht="15">
      <c r="B688" s="209" t="s">
        <v>3195</v>
      </c>
      <c r="C688" s="210">
        <v>2</v>
      </c>
      <c r="F688" s="109"/>
      <c r="G688" s="109"/>
      <c r="H688" s="109"/>
    </row>
    <row r="689" spans="2:8" s="72" customFormat="1" ht="15">
      <c r="B689" s="209" t="s">
        <v>3196</v>
      </c>
      <c r="C689" s="210">
        <v>3</v>
      </c>
      <c r="F689" s="109"/>
      <c r="G689" s="109"/>
      <c r="H689" s="109"/>
    </row>
    <row r="690" spans="2:8" s="72" customFormat="1" ht="15">
      <c r="B690" s="209" t="s">
        <v>3211</v>
      </c>
      <c r="C690" s="210">
        <v>4</v>
      </c>
      <c r="F690" s="109"/>
      <c r="G690" s="109"/>
      <c r="H690" s="109"/>
    </row>
    <row r="691" spans="2:8" s="72" customFormat="1" ht="15">
      <c r="B691" s="209" t="s">
        <v>3212</v>
      </c>
      <c r="C691" s="210">
        <v>4</v>
      </c>
      <c r="F691" s="109"/>
      <c r="G691" s="109"/>
      <c r="H691" s="109"/>
    </row>
    <row r="692" spans="2:8" s="72" customFormat="1" ht="15">
      <c r="B692" s="209" t="s">
        <v>3215</v>
      </c>
      <c r="C692" s="210">
        <v>6</v>
      </c>
      <c r="F692" s="109"/>
      <c r="G692" s="109"/>
      <c r="H692" s="109"/>
    </row>
    <row r="693" spans="2:8" s="72" customFormat="1" ht="15">
      <c r="B693" s="209" t="s">
        <v>3216</v>
      </c>
      <c r="C693" s="210">
        <v>1</v>
      </c>
      <c r="F693" s="109"/>
      <c r="G693" s="109"/>
      <c r="H693" s="109"/>
    </row>
    <row r="694" spans="2:8" s="72" customFormat="1" ht="15">
      <c r="B694" s="209" t="s">
        <v>3221</v>
      </c>
      <c r="C694" s="210">
        <v>5</v>
      </c>
      <c r="F694" s="109"/>
      <c r="G694" s="109"/>
      <c r="H694" s="109"/>
    </row>
    <row r="695" spans="2:8" s="72" customFormat="1" ht="15">
      <c r="B695" s="209" t="s">
        <v>3222</v>
      </c>
      <c r="C695" s="210">
        <v>3</v>
      </c>
      <c r="F695" s="109"/>
      <c r="G695" s="109"/>
      <c r="H695" s="109"/>
    </row>
    <row r="696" spans="2:8" s="72" customFormat="1" ht="15">
      <c r="B696" s="209" t="s">
        <v>3241</v>
      </c>
      <c r="C696" s="210">
        <v>5</v>
      </c>
      <c r="F696" s="109"/>
      <c r="G696" s="109"/>
      <c r="H696" s="109"/>
    </row>
    <row r="697" spans="2:8" s="72" customFormat="1" ht="15">
      <c r="B697" s="209" t="s">
        <v>3242</v>
      </c>
      <c r="C697" s="210">
        <v>6</v>
      </c>
      <c r="F697" s="109"/>
      <c r="G697" s="109"/>
      <c r="H697" s="109"/>
    </row>
    <row r="698" spans="2:8" s="72" customFormat="1" ht="15">
      <c r="B698" s="209" t="s">
        <v>3243</v>
      </c>
      <c r="C698" s="210">
        <v>7</v>
      </c>
      <c r="F698" s="109"/>
      <c r="G698" s="109"/>
      <c r="H698" s="109"/>
    </row>
    <row r="699" spans="2:8" s="72" customFormat="1" ht="15">
      <c r="B699" s="209" t="s">
        <v>3244</v>
      </c>
      <c r="C699" s="210">
        <v>3</v>
      </c>
      <c r="F699" s="109"/>
      <c r="G699" s="109"/>
      <c r="H699" s="109"/>
    </row>
    <row r="700" spans="2:8" s="72" customFormat="1" ht="15">
      <c r="B700" s="209" t="s">
        <v>3245</v>
      </c>
      <c r="C700" s="210">
        <v>7</v>
      </c>
      <c r="F700" s="109"/>
      <c r="G700" s="109"/>
      <c r="H700" s="109"/>
    </row>
    <row r="701" spans="2:8" s="72" customFormat="1" ht="15">
      <c r="B701" s="209" t="s">
        <v>3246</v>
      </c>
      <c r="C701" s="210">
        <v>4</v>
      </c>
      <c r="F701" s="109"/>
      <c r="G701" s="109"/>
      <c r="H701" s="109"/>
    </row>
    <row r="702" spans="2:8" s="72" customFormat="1" ht="15">
      <c r="B702" s="209" t="s">
        <v>3247</v>
      </c>
      <c r="C702" s="210">
        <v>1</v>
      </c>
      <c r="F702" s="109"/>
      <c r="G702" s="109"/>
      <c r="H702" s="109"/>
    </row>
    <row r="703" spans="2:8" s="72" customFormat="1" ht="15">
      <c r="B703" s="209" t="s">
        <v>3258</v>
      </c>
      <c r="C703" s="210">
        <v>3</v>
      </c>
      <c r="F703" s="109"/>
      <c r="G703" s="109"/>
      <c r="H703" s="109"/>
    </row>
    <row r="704" spans="2:8" s="72" customFormat="1" ht="15">
      <c r="B704" s="209" t="s">
        <v>3259</v>
      </c>
      <c r="C704" s="210">
        <v>3</v>
      </c>
      <c r="F704" s="109"/>
      <c r="G704" s="109"/>
      <c r="H704" s="109"/>
    </row>
    <row r="705" spans="2:8" s="72" customFormat="1" ht="15">
      <c r="B705" s="209" t="s">
        <v>3270</v>
      </c>
      <c r="C705" s="210">
        <v>1</v>
      </c>
      <c r="F705" s="109"/>
      <c r="G705" s="109"/>
      <c r="H705" s="109"/>
    </row>
    <row r="706" spans="2:8" s="72" customFormat="1" ht="15">
      <c r="B706" s="209" t="s">
        <v>3274</v>
      </c>
      <c r="C706" s="210">
        <v>3</v>
      </c>
      <c r="F706" s="109"/>
      <c r="G706" s="109"/>
      <c r="H706" s="109"/>
    </row>
    <row r="707" spans="2:8" s="72" customFormat="1" ht="15">
      <c r="B707" s="209" t="s">
        <v>3275</v>
      </c>
      <c r="C707" s="210">
        <v>3</v>
      </c>
      <c r="F707" s="109"/>
      <c r="G707" s="109"/>
      <c r="H707" s="109"/>
    </row>
    <row r="708" spans="2:8" s="72" customFormat="1" ht="15">
      <c r="B708" s="209" t="s">
        <v>3276</v>
      </c>
      <c r="C708" s="210">
        <v>6</v>
      </c>
      <c r="F708" s="109"/>
      <c r="G708" s="109"/>
      <c r="H708" s="109"/>
    </row>
    <row r="709" spans="2:8" s="72" customFormat="1" ht="15">
      <c r="B709" s="209" t="s">
        <v>3277</v>
      </c>
      <c r="C709" s="210">
        <v>3</v>
      </c>
      <c r="F709" s="109"/>
      <c r="G709" s="109"/>
      <c r="H709" s="109"/>
    </row>
    <row r="710" spans="2:8" s="72" customFormat="1" ht="15">
      <c r="B710" s="209" t="s">
        <v>3278</v>
      </c>
      <c r="C710" s="210">
        <v>5</v>
      </c>
      <c r="F710" s="109"/>
      <c r="G710" s="109"/>
      <c r="H710" s="109"/>
    </row>
    <row r="711" spans="2:8" s="72" customFormat="1" ht="15">
      <c r="B711" s="209" t="s">
        <v>3279</v>
      </c>
      <c r="C711" s="210">
        <v>3</v>
      </c>
      <c r="F711" s="109"/>
      <c r="G711" s="109"/>
      <c r="H711" s="109"/>
    </row>
    <row r="712" spans="2:8" s="72" customFormat="1" ht="15">
      <c r="B712" s="209" t="s">
        <v>3280</v>
      </c>
      <c r="C712" s="210">
        <v>5</v>
      </c>
      <c r="F712" s="109"/>
      <c r="G712" s="109"/>
      <c r="H712" s="109"/>
    </row>
    <row r="713" spans="2:8" s="72" customFormat="1" ht="15">
      <c r="B713" s="209" t="s">
        <v>3289</v>
      </c>
      <c r="C713" s="210">
        <v>3</v>
      </c>
      <c r="F713" s="109"/>
      <c r="G713" s="109"/>
      <c r="H713" s="109"/>
    </row>
    <row r="714" spans="2:8" s="72" customFormat="1" ht="15">
      <c r="B714" s="209" t="s">
        <v>3290</v>
      </c>
      <c r="C714" s="210">
        <v>1</v>
      </c>
      <c r="F714" s="109"/>
      <c r="G714" s="109"/>
      <c r="H714" s="109"/>
    </row>
    <row r="715" spans="2:8" s="72" customFormat="1" ht="15">
      <c r="B715" s="209" t="s">
        <v>3291</v>
      </c>
      <c r="C715" s="210">
        <v>5</v>
      </c>
      <c r="F715" s="109"/>
      <c r="G715" s="109"/>
      <c r="H715" s="109"/>
    </row>
    <row r="716" spans="2:8" s="72" customFormat="1" ht="15">
      <c r="B716" s="209" t="s">
        <v>3292</v>
      </c>
      <c r="C716" s="210">
        <v>1</v>
      </c>
      <c r="F716" s="109"/>
      <c r="G716" s="109"/>
      <c r="H716" s="109"/>
    </row>
    <row r="717" spans="2:8" s="72" customFormat="1" ht="15">
      <c r="B717" s="209" t="s">
        <v>3294</v>
      </c>
      <c r="C717" s="210">
        <v>1</v>
      </c>
      <c r="F717" s="109"/>
      <c r="G717" s="109"/>
      <c r="H717" s="109"/>
    </row>
    <row r="718" spans="2:8" s="72" customFormat="1" ht="15">
      <c r="B718" s="209" t="s">
        <v>3298</v>
      </c>
      <c r="C718" s="210">
        <v>3</v>
      </c>
      <c r="F718" s="109"/>
      <c r="G718" s="109"/>
      <c r="H718" s="109"/>
    </row>
    <row r="719" spans="2:8" s="72" customFormat="1" ht="15">
      <c r="B719" s="209" t="s">
        <v>3303</v>
      </c>
      <c r="C719" s="210">
        <v>6</v>
      </c>
      <c r="F719" s="109"/>
      <c r="G719" s="109"/>
      <c r="H719" s="109"/>
    </row>
    <row r="720" spans="2:8" s="72" customFormat="1" ht="15">
      <c r="B720" s="209" t="s">
        <v>3311</v>
      </c>
      <c r="C720" s="210">
        <v>2</v>
      </c>
      <c r="F720" s="109"/>
      <c r="G720" s="109"/>
      <c r="H720" s="109"/>
    </row>
    <row r="721" spans="2:8" s="72" customFormat="1" ht="15">
      <c r="B721" s="209" t="s">
        <v>3317</v>
      </c>
      <c r="C721" s="210">
        <v>3</v>
      </c>
      <c r="F721" s="109"/>
      <c r="G721" s="109"/>
      <c r="H721" s="109"/>
    </row>
    <row r="722" spans="2:8" s="72" customFormat="1" ht="15">
      <c r="B722" s="209" t="s">
        <v>3318</v>
      </c>
      <c r="C722" s="210">
        <v>3</v>
      </c>
      <c r="F722" s="109"/>
      <c r="G722" s="109"/>
      <c r="H722" s="109"/>
    </row>
    <row r="723" spans="2:8" s="72" customFormat="1" ht="15">
      <c r="B723" s="209" t="s">
        <v>3319</v>
      </c>
      <c r="C723" s="210">
        <v>2</v>
      </c>
      <c r="F723" s="109"/>
      <c r="G723" s="109"/>
      <c r="H723" s="109"/>
    </row>
    <row r="724" spans="2:8" s="72" customFormat="1" ht="15">
      <c r="B724" s="209" t="s">
        <v>3320</v>
      </c>
      <c r="C724" s="210">
        <v>2</v>
      </c>
      <c r="F724" s="109"/>
      <c r="G724" s="109"/>
      <c r="H724" s="109"/>
    </row>
    <row r="725" spans="2:8" s="72" customFormat="1" ht="15">
      <c r="B725" s="209" t="s">
        <v>3527</v>
      </c>
      <c r="C725" s="210">
        <v>2</v>
      </c>
      <c r="F725" s="109"/>
      <c r="G725" s="109"/>
      <c r="H725" s="109"/>
    </row>
    <row r="726" spans="2:8" s="72" customFormat="1" ht="15">
      <c r="B726" s="209" t="s">
        <v>3325</v>
      </c>
      <c r="C726" s="210">
        <v>3</v>
      </c>
      <c r="F726" s="109"/>
      <c r="G726" s="109"/>
      <c r="H726" s="109"/>
    </row>
    <row r="727" spans="2:8" s="72" customFormat="1" ht="15">
      <c r="B727" s="209" t="s">
        <v>3326</v>
      </c>
      <c r="C727" s="210">
        <v>5</v>
      </c>
      <c r="F727" s="109"/>
      <c r="G727" s="109"/>
      <c r="H727" s="109"/>
    </row>
    <row r="728" spans="2:8" s="72" customFormat="1" ht="15">
      <c r="B728" s="209" t="s">
        <v>3331</v>
      </c>
      <c r="C728" s="210">
        <v>6</v>
      </c>
      <c r="F728" s="109"/>
      <c r="G728" s="109"/>
      <c r="H728" s="109"/>
    </row>
    <row r="729" spans="2:8" s="72" customFormat="1" ht="15">
      <c r="B729" s="209" t="s">
        <v>3332</v>
      </c>
      <c r="C729" s="210">
        <v>8</v>
      </c>
      <c r="F729" s="109"/>
      <c r="G729" s="109"/>
      <c r="H729" s="109"/>
    </row>
    <row r="730" spans="2:8" s="72" customFormat="1" ht="15">
      <c r="B730" s="209" t="s">
        <v>3339</v>
      </c>
      <c r="C730" s="210">
        <v>1</v>
      </c>
      <c r="F730" s="109"/>
      <c r="G730" s="109"/>
      <c r="H730" s="109"/>
    </row>
    <row r="731" spans="2:8" s="72" customFormat="1" ht="15">
      <c r="B731" s="209" t="s">
        <v>3340</v>
      </c>
      <c r="C731" s="210">
        <v>2</v>
      </c>
      <c r="F731" s="109"/>
      <c r="G731" s="109"/>
      <c r="H731" s="109"/>
    </row>
    <row r="732" spans="2:8" s="72" customFormat="1" ht="15">
      <c r="B732" s="209" t="s">
        <v>3355</v>
      </c>
      <c r="C732" s="210">
        <v>2</v>
      </c>
      <c r="F732" s="109"/>
      <c r="G732" s="109"/>
      <c r="H732" s="109"/>
    </row>
    <row r="733" spans="2:8" s="72" customFormat="1" ht="15">
      <c r="B733" s="209" t="s">
        <v>3356</v>
      </c>
      <c r="C733" s="210">
        <v>2</v>
      </c>
      <c r="F733" s="109"/>
      <c r="G733" s="109"/>
      <c r="H733" s="109"/>
    </row>
    <row r="734" spans="2:8" s="72" customFormat="1" ht="15">
      <c r="B734" s="209" t="s">
        <v>3368</v>
      </c>
      <c r="C734" s="210">
        <v>1</v>
      </c>
      <c r="F734" s="109"/>
      <c r="G734" s="109"/>
      <c r="H734" s="109"/>
    </row>
    <row r="735" spans="2:8" s="72" customFormat="1" ht="15">
      <c r="B735" s="209" t="s">
        <v>3374</v>
      </c>
      <c r="C735" s="210">
        <v>9</v>
      </c>
      <c r="F735" s="109"/>
      <c r="G735" s="109"/>
      <c r="H735" s="109"/>
    </row>
    <row r="736" spans="2:8" s="72" customFormat="1" ht="15">
      <c r="B736" s="209" t="s">
        <v>3375</v>
      </c>
      <c r="C736" s="210">
        <v>2</v>
      </c>
      <c r="F736" s="109"/>
      <c r="G736" s="109"/>
      <c r="H736" s="109"/>
    </row>
    <row r="737" spans="2:8" s="72" customFormat="1" ht="15">
      <c r="B737" s="209" t="s">
        <v>3378</v>
      </c>
      <c r="C737" s="210">
        <v>4</v>
      </c>
      <c r="F737" s="109"/>
      <c r="G737" s="109"/>
      <c r="H737" s="109"/>
    </row>
    <row r="738" spans="2:8" s="72" customFormat="1" ht="15">
      <c r="B738" s="209" t="s">
        <v>3379</v>
      </c>
      <c r="C738" s="210">
        <v>1</v>
      </c>
      <c r="F738" s="109"/>
      <c r="G738" s="109"/>
      <c r="H738" s="109"/>
    </row>
    <row r="739" spans="2:8" s="72" customFormat="1" ht="15">
      <c r="B739" s="209" t="s">
        <v>3392</v>
      </c>
      <c r="C739" s="210">
        <v>9</v>
      </c>
      <c r="F739" s="109"/>
      <c r="G739" s="109"/>
      <c r="H739" s="109"/>
    </row>
    <row r="740" spans="2:8" s="72" customFormat="1" ht="15">
      <c r="B740" s="209" t="s">
        <v>3393</v>
      </c>
      <c r="C740" s="210">
        <v>3</v>
      </c>
      <c r="F740" s="109"/>
      <c r="G740" s="109"/>
      <c r="H740" s="109"/>
    </row>
    <row r="741" spans="2:8" s="72" customFormat="1" ht="15">
      <c r="B741" s="209" t="s">
        <v>3396</v>
      </c>
      <c r="C741" s="210">
        <v>4</v>
      </c>
      <c r="F741" s="109"/>
      <c r="G741" s="109"/>
      <c r="H741" s="109"/>
    </row>
    <row r="742" spans="2:8" s="72" customFormat="1" ht="15">
      <c r="B742" s="209" t="s">
        <v>3397</v>
      </c>
      <c r="C742" s="210">
        <v>3</v>
      </c>
      <c r="F742" s="109"/>
      <c r="G742" s="109"/>
      <c r="H742" s="109"/>
    </row>
    <row r="743" spans="2:8" s="72" customFormat="1" ht="15">
      <c r="B743" s="209" t="s">
        <v>3399</v>
      </c>
      <c r="C743" s="210">
        <v>2</v>
      </c>
      <c r="F743" s="109"/>
      <c r="G743" s="109"/>
      <c r="H743" s="109"/>
    </row>
    <row r="744" spans="2:8" s="72" customFormat="1" ht="15">
      <c r="B744" s="209" t="s">
        <v>3400</v>
      </c>
      <c r="C744" s="210">
        <v>2</v>
      </c>
      <c r="F744" s="109"/>
      <c r="G744" s="109"/>
      <c r="H744" s="109"/>
    </row>
    <row r="745" spans="2:8" s="72" customFormat="1" ht="15">
      <c r="B745" s="209" t="s">
        <v>3401</v>
      </c>
      <c r="C745" s="210">
        <v>7</v>
      </c>
      <c r="F745" s="109"/>
      <c r="G745" s="109"/>
      <c r="H745" s="109"/>
    </row>
    <row r="746" spans="2:8" s="72" customFormat="1" ht="15">
      <c r="B746" s="209" t="s">
        <v>3402</v>
      </c>
      <c r="C746" s="210">
        <v>5</v>
      </c>
      <c r="F746" s="109"/>
      <c r="G746" s="109"/>
      <c r="H746" s="109"/>
    </row>
    <row r="747" spans="2:8" s="72" customFormat="1" ht="15">
      <c r="B747" s="209" t="s">
        <v>3403</v>
      </c>
      <c r="C747" s="210">
        <v>3</v>
      </c>
      <c r="F747" s="109"/>
      <c r="G747" s="109"/>
      <c r="H747" s="109"/>
    </row>
    <row r="748" spans="2:8" s="72" customFormat="1" ht="15">
      <c r="B748" s="209" t="s">
        <v>3404</v>
      </c>
      <c r="C748" s="210">
        <v>7</v>
      </c>
      <c r="F748" s="109"/>
      <c r="G748" s="109"/>
      <c r="H748" s="109"/>
    </row>
    <row r="749" spans="2:8" s="72" customFormat="1" ht="15">
      <c r="B749" s="209" t="s">
        <v>3407</v>
      </c>
      <c r="C749" s="210">
        <v>5</v>
      </c>
      <c r="F749" s="109"/>
      <c r="G749" s="109"/>
      <c r="H749" s="109"/>
    </row>
    <row r="750" spans="2:8" s="72" customFormat="1" ht="15">
      <c r="B750" s="209" t="s">
        <v>3408</v>
      </c>
      <c r="C750" s="210">
        <v>5</v>
      </c>
      <c r="F750" s="109"/>
      <c r="G750" s="109"/>
      <c r="H750" s="109"/>
    </row>
    <row r="751" spans="2:8" s="72" customFormat="1" ht="15">
      <c r="B751" s="209" t="s">
        <v>3409</v>
      </c>
      <c r="C751" s="210">
        <v>13</v>
      </c>
      <c r="F751" s="109"/>
      <c r="G751" s="109"/>
      <c r="H751" s="109"/>
    </row>
    <row r="752" spans="2:8" s="72" customFormat="1" ht="15">
      <c r="B752" s="209" t="s">
        <v>3410</v>
      </c>
      <c r="C752" s="210">
        <v>8</v>
      </c>
      <c r="F752" s="109"/>
      <c r="G752" s="109"/>
      <c r="H752" s="109"/>
    </row>
    <row r="753" spans="2:8" s="72" customFormat="1" ht="15">
      <c r="B753" s="209" t="s">
        <v>3411</v>
      </c>
      <c r="C753" s="210">
        <v>10</v>
      </c>
      <c r="F753" s="109"/>
      <c r="G753" s="109"/>
      <c r="H753" s="109"/>
    </row>
    <row r="754" spans="2:8" s="72" customFormat="1" ht="15">
      <c r="B754" s="209" t="s">
        <v>3412</v>
      </c>
      <c r="C754" s="210">
        <v>4</v>
      </c>
      <c r="F754" s="109"/>
      <c r="G754" s="109"/>
      <c r="H754" s="109"/>
    </row>
    <row r="755" spans="2:8" s="72" customFormat="1" ht="15">
      <c r="B755" s="209" t="s">
        <v>3421</v>
      </c>
      <c r="C755" s="210">
        <v>4</v>
      </c>
      <c r="F755" s="109"/>
      <c r="G755" s="109"/>
      <c r="H755" s="109"/>
    </row>
    <row r="756" spans="2:8" s="72" customFormat="1" ht="15">
      <c r="B756" s="209" t="s">
        <v>3422</v>
      </c>
      <c r="C756" s="210">
        <v>3</v>
      </c>
      <c r="F756" s="109"/>
      <c r="G756" s="109"/>
      <c r="H756" s="109"/>
    </row>
    <row r="757" spans="2:8" s="72" customFormat="1" ht="15">
      <c r="B757" s="209" t="s">
        <v>3188</v>
      </c>
      <c r="C757" s="206">
        <v>3</v>
      </c>
      <c r="F757" s="109"/>
      <c r="G757" s="109"/>
      <c r="H757" s="109"/>
    </row>
    <row r="758" spans="2:8" s="72" customFormat="1" ht="15">
      <c r="B758" s="209" t="s">
        <v>3190</v>
      </c>
      <c r="C758" s="206">
        <v>1</v>
      </c>
      <c r="F758" s="109"/>
      <c r="G758" s="109"/>
      <c r="H758" s="109"/>
    </row>
    <row r="759" spans="2:8" s="72" customFormat="1" ht="15">
      <c r="B759" s="209" t="s">
        <v>3196</v>
      </c>
      <c r="C759" s="206">
        <v>3</v>
      </c>
      <c r="F759" s="109"/>
      <c r="G759" s="109"/>
      <c r="H759" s="109"/>
    </row>
    <row r="760" spans="2:8" s="72" customFormat="1" ht="15">
      <c r="B760" s="209" t="s">
        <v>3212</v>
      </c>
      <c r="C760" s="206">
        <v>1</v>
      </c>
      <c r="F760" s="109"/>
      <c r="G760" s="109"/>
      <c r="H760" s="109"/>
    </row>
    <row r="761" spans="2:8" s="72" customFormat="1" ht="15">
      <c r="B761" s="209" t="s">
        <v>3216</v>
      </c>
      <c r="C761" s="206">
        <v>1</v>
      </c>
      <c r="F761" s="109"/>
      <c r="G761" s="109"/>
      <c r="H761" s="109"/>
    </row>
    <row r="762" spans="2:8" s="72" customFormat="1" ht="15">
      <c r="B762" s="209" t="s">
        <v>3222</v>
      </c>
      <c r="C762" s="206">
        <v>2</v>
      </c>
      <c r="F762" s="109"/>
      <c r="G762" s="109"/>
      <c r="H762" s="109"/>
    </row>
    <row r="763" spans="2:8" s="72" customFormat="1" ht="15">
      <c r="B763" s="209" t="s">
        <v>3242</v>
      </c>
      <c r="C763" s="206">
        <v>3</v>
      </c>
      <c r="F763" s="109"/>
      <c r="G763" s="109"/>
      <c r="H763" s="109"/>
    </row>
    <row r="764" spans="2:8" s="72" customFormat="1" ht="15">
      <c r="B764" s="209" t="s">
        <v>3244</v>
      </c>
      <c r="C764" s="206">
        <v>9</v>
      </c>
      <c r="F764" s="109"/>
      <c r="G764" s="109"/>
      <c r="H764" s="109"/>
    </row>
    <row r="765" spans="2:8" s="72" customFormat="1" ht="15">
      <c r="B765" s="209" t="s">
        <v>3246</v>
      </c>
      <c r="C765" s="206">
        <v>5</v>
      </c>
      <c r="F765" s="109"/>
      <c r="G765" s="109"/>
      <c r="H765" s="109"/>
    </row>
    <row r="766" spans="2:8" s="72" customFormat="1" ht="15">
      <c r="B766" s="209" t="s">
        <v>3259</v>
      </c>
      <c r="C766" s="206">
        <v>3</v>
      </c>
      <c r="F766" s="109"/>
      <c r="G766" s="109"/>
      <c r="H766" s="109"/>
    </row>
    <row r="767" spans="2:8" s="72" customFormat="1" ht="15">
      <c r="B767" s="209" t="s">
        <v>3273</v>
      </c>
      <c r="C767" s="206">
        <v>1</v>
      </c>
      <c r="F767" s="109"/>
      <c r="G767" s="109"/>
      <c r="H767" s="109"/>
    </row>
    <row r="768" spans="2:8" s="72" customFormat="1" ht="15">
      <c r="B768" s="209" t="s">
        <v>3461</v>
      </c>
      <c r="C768" s="206">
        <v>1</v>
      </c>
      <c r="F768" s="109"/>
      <c r="G768" s="109"/>
      <c r="H768" s="109"/>
    </row>
    <row r="769" spans="2:8" s="72" customFormat="1" ht="15">
      <c r="B769" s="209" t="s">
        <v>3275</v>
      </c>
      <c r="C769" s="206">
        <v>4</v>
      </c>
      <c r="F769" s="109"/>
      <c r="G769" s="109"/>
      <c r="H769" s="109"/>
    </row>
    <row r="770" spans="2:8" s="72" customFormat="1" ht="15">
      <c r="B770" s="209" t="s">
        <v>3277</v>
      </c>
      <c r="C770" s="206">
        <v>1</v>
      </c>
      <c r="F770" s="109"/>
      <c r="G770" s="109"/>
      <c r="H770" s="109"/>
    </row>
    <row r="771" spans="2:8" s="72" customFormat="1" ht="15">
      <c r="B771" s="209" t="s">
        <v>3279</v>
      </c>
      <c r="C771" s="206">
        <v>2</v>
      </c>
      <c r="F771" s="109"/>
      <c r="G771" s="109"/>
      <c r="H771" s="109"/>
    </row>
    <row r="772" spans="2:8" s="72" customFormat="1" ht="15">
      <c r="B772" s="209" t="s">
        <v>3290</v>
      </c>
      <c r="C772" s="206">
        <v>5</v>
      </c>
      <c r="F772" s="109"/>
      <c r="G772" s="109"/>
      <c r="H772" s="109"/>
    </row>
    <row r="773" spans="2:8" s="72" customFormat="1" ht="15">
      <c r="B773" s="209" t="s">
        <v>3292</v>
      </c>
      <c r="C773" s="206">
        <v>2</v>
      </c>
      <c r="F773" s="109"/>
      <c r="G773" s="109"/>
      <c r="H773" s="109"/>
    </row>
    <row r="774" spans="2:8" s="72" customFormat="1" ht="15">
      <c r="B774" s="209" t="s">
        <v>3294</v>
      </c>
      <c r="C774" s="206">
        <v>1</v>
      </c>
      <c r="F774" s="109"/>
      <c r="G774" s="109"/>
      <c r="H774" s="109"/>
    </row>
    <row r="775" spans="2:8" s="72" customFormat="1" ht="15">
      <c r="B775" s="209" t="s">
        <v>3298</v>
      </c>
      <c r="C775" s="206">
        <v>4</v>
      </c>
      <c r="F775" s="109"/>
      <c r="G775" s="109"/>
      <c r="H775" s="109"/>
    </row>
    <row r="776" spans="2:8" s="72" customFormat="1" ht="15">
      <c r="B776" s="209" t="s">
        <v>3318</v>
      </c>
      <c r="C776" s="206">
        <v>7</v>
      </c>
      <c r="F776" s="109"/>
      <c r="G776" s="109"/>
      <c r="H776" s="109"/>
    </row>
    <row r="777" spans="2:8" s="72" customFormat="1" ht="15">
      <c r="B777" s="209" t="s">
        <v>3320</v>
      </c>
      <c r="C777" s="206">
        <v>3</v>
      </c>
      <c r="F777" s="109"/>
      <c r="G777" s="109"/>
      <c r="H777" s="109"/>
    </row>
    <row r="778" spans="2:8" s="72" customFormat="1" ht="15">
      <c r="B778" s="209" t="s">
        <v>3527</v>
      </c>
      <c r="C778" s="206">
        <v>2</v>
      </c>
      <c r="F778" s="109"/>
      <c r="G778" s="109"/>
      <c r="H778" s="109"/>
    </row>
    <row r="779" spans="2:8" s="72" customFormat="1" ht="15">
      <c r="B779" s="209" t="s">
        <v>3326</v>
      </c>
      <c r="C779" s="206">
        <v>7</v>
      </c>
      <c r="F779" s="109"/>
      <c r="G779" s="109"/>
      <c r="H779" s="109"/>
    </row>
    <row r="780" spans="2:8" s="72" customFormat="1" ht="15">
      <c r="B780" s="209" t="s">
        <v>3332</v>
      </c>
      <c r="C780" s="206">
        <v>5</v>
      </c>
      <c r="F780" s="109"/>
      <c r="G780" s="109"/>
      <c r="H780" s="109"/>
    </row>
    <row r="781" spans="2:8" s="72" customFormat="1" ht="15">
      <c r="B781" s="209" t="s">
        <v>3340</v>
      </c>
      <c r="C781" s="206">
        <v>1</v>
      </c>
      <c r="F781" s="109"/>
      <c r="G781" s="109"/>
      <c r="H781" s="109"/>
    </row>
    <row r="782" spans="2:8" s="72" customFormat="1" ht="15">
      <c r="B782" s="209" t="s">
        <v>3356</v>
      </c>
      <c r="C782" s="206">
        <v>5</v>
      </c>
      <c r="F782" s="109"/>
      <c r="G782" s="109"/>
      <c r="H782" s="109"/>
    </row>
    <row r="783" spans="2:8" s="72" customFormat="1" ht="15">
      <c r="B783" s="209" t="s">
        <v>3375</v>
      </c>
      <c r="C783" s="206">
        <v>3</v>
      </c>
      <c r="F783" s="109"/>
      <c r="G783" s="109"/>
      <c r="H783" s="109"/>
    </row>
    <row r="784" spans="2:8" s="72" customFormat="1" ht="15">
      <c r="B784" s="209" t="s">
        <v>3379</v>
      </c>
      <c r="C784" s="206">
        <v>2</v>
      </c>
      <c r="F784" s="109"/>
      <c r="G784" s="109"/>
      <c r="H784" s="109"/>
    </row>
    <row r="785" spans="2:8" s="72" customFormat="1" ht="15">
      <c r="B785" s="209" t="s">
        <v>3383</v>
      </c>
      <c r="C785" s="206">
        <v>1</v>
      </c>
      <c r="F785" s="109"/>
      <c r="G785" s="109"/>
      <c r="H785" s="109"/>
    </row>
    <row r="786" spans="2:8" s="72" customFormat="1" ht="15">
      <c r="B786" s="209" t="s">
        <v>3393</v>
      </c>
      <c r="C786" s="206">
        <v>3</v>
      </c>
      <c r="F786" s="109"/>
      <c r="G786" s="109"/>
      <c r="H786" s="109"/>
    </row>
    <row r="787" spans="2:8" s="72" customFormat="1" ht="15">
      <c r="B787" s="209" t="s">
        <v>3397</v>
      </c>
      <c r="C787" s="206">
        <v>2</v>
      </c>
      <c r="F787" s="109"/>
      <c r="G787" s="109"/>
      <c r="H787" s="109"/>
    </row>
    <row r="788" spans="2:8" s="72" customFormat="1" ht="15">
      <c r="B788" s="209" t="s">
        <v>3400</v>
      </c>
      <c r="C788" s="206">
        <v>1</v>
      </c>
      <c r="F788" s="109"/>
      <c r="G788" s="109"/>
      <c r="H788" s="109"/>
    </row>
    <row r="789" spans="2:8" s="72" customFormat="1" ht="15">
      <c r="B789" s="209" t="s">
        <v>3402</v>
      </c>
      <c r="C789" s="206">
        <v>2</v>
      </c>
      <c r="F789" s="109"/>
      <c r="G789" s="109"/>
      <c r="H789" s="109"/>
    </row>
    <row r="790" spans="2:8" s="72" customFormat="1" ht="15">
      <c r="B790" s="209" t="s">
        <v>3404</v>
      </c>
      <c r="C790" s="206">
        <v>3</v>
      </c>
      <c r="F790" s="109"/>
      <c r="G790" s="109"/>
      <c r="H790" s="109"/>
    </row>
    <row r="791" spans="2:8" s="72" customFormat="1" ht="15">
      <c r="B791" s="209" t="s">
        <v>3408</v>
      </c>
      <c r="C791" s="206">
        <v>6</v>
      </c>
      <c r="F791" s="109"/>
      <c r="G791" s="109"/>
      <c r="H791" s="109"/>
    </row>
    <row r="792" spans="2:8" s="72" customFormat="1" ht="15">
      <c r="B792" s="209" t="s">
        <v>3410</v>
      </c>
      <c r="C792" s="206">
        <v>4</v>
      </c>
      <c r="F792" s="109"/>
      <c r="G792" s="109"/>
      <c r="H792" s="109"/>
    </row>
    <row r="793" spans="2:8" s="72" customFormat="1" ht="15">
      <c r="B793" s="209" t="s">
        <v>3412</v>
      </c>
      <c r="C793" s="206">
        <v>3</v>
      </c>
      <c r="F793" s="109"/>
      <c r="G793" s="109"/>
      <c r="H793" s="109"/>
    </row>
    <row r="794" spans="2:8" s="72" customFormat="1" ht="15">
      <c r="B794" s="209" t="s">
        <v>3422</v>
      </c>
      <c r="C794" s="206">
        <v>3</v>
      </c>
      <c r="F794" s="109"/>
      <c r="G794" s="109"/>
      <c r="H794" s="109"/>
    </row>
    <row r="795" spans="2:8" s="72" customFormat="1">
      <c r="C795" s="108"/>
      <c r="F795" s="109"/>
      <c r="G795" s="109"/>
      <c r="H795" s="109"/>
    </row>
    <row r="796" spans="2:8" s="72" customFormat="1" ht="15.75">
      <c r="B796" s="203" t="s">
        <v>3523</v>
      </c>
      <c r="C796" s="204" t="s">
        <v>3519</v>
      </c>
      <c r="F796" s="109"/>
      <c r="G796" s="109"/>
      <c r="H796" s="109"/>
    </row>
    <row r="797" spans="2:8" s="72" customFormat="1" ht="15">
      <c r="B797" s="232" t="s">
        <v>2690</v>
      </c>
      <c r="C797" s="123">
        <v>43703918.75</v>
      </c>
      <c r="F797" s="109"/>
      <c r="G797" s="109"/>
      <c r="H797" s="109"/>
    </row>
    <row r="798" spans="2:8" s="72" customFormat="1" ht="15">
      <c r="B798" s="232" t="s">
        <v>2698</v>
      </c>
      <c r="C798" s="123">
        <v>33095446.650000002</v>
      </c>
      <c r="F798" s="109"/>
      <c r="G798" s="109"/>
      <c r="H798" s="109"/>
    </row>
    <row r="799" spans="2:8" s="72" customFormat="1" ht="15">
      <c r="B799" s="232" t="s">
        <v>2699</v>
      </c>
      <c r="C799" s="123">
        <v>30023409.960000001</v>
      </c>
      <c r="F799" s="109"/>
      <c r="G799" s="109"/>
      <c r="H799" s="109"/>
    </row>
    <row r="800" spans="2:8" s="72" customFormat="1" ht="15">
      <c r="B800" s="232" t="s">
        <v>2839</v>
      </c>
      <c r="C800" s="123">
        <v>9699376.2299999986</v>
      </c>
      <c r="F800" s="109"/>
      <c r="G800" s="109"/>
      <c r="H800" s="109"/>
    </row>
    <row r="801" spans="2:8" s="72" customFormat="1" ht="15">
      <c r="B801" s="232" t="s">
        <v>2701</v>
      </c>
      <c r="C801" s="123">
        <v>112465865.60000001</v>
      </c>
      <c r="F801" s="109"/>
      <c r="G801" s="109"/>
      <c r="H801" s="109"/>
    </row>
    <row r="802" spans="2:8" s="72" customFormat="1" ht="15">
      <c r="B802" s="232" t="s">
        <v>2704</v>
      </c>
      <c r="C802" s="123">
        <v>33323948.699999999</v>
      </c>
      <c r="F802" s="109"/>
      <c r="G802" s="109"/>
      <c r="H802" s="109"/>
    </row>
    <row r="803" spans="2:8" s="72" customFormat="1" ht="15">
      <c r="B803" s="232" t="s">
        <v>2706</v>
      </c>
      <c r="C803" s="123">
        <v>28526346.200000003</v>
      </c>
      <c r="F803" s="109"/>
      <c r="G803" s="109"/>
      <c r="H803" s="109"/>
    </row>
    <row r="804" spans="2:8" s="72" customFormat="1" ht="15">
      <c r="B804" s="232" t="s">
        <v>2718</v>
      </c>
      <c r="C804" s="123">
        <v>105893965.03999999</v>
      </c>
      <c r="F804" s="109"/>
      <c r="G804" s="109"/>
      <c r="H804" s="109"/>
    </row>
    <row r="805" spans="2:8" s="72" customFormat="1" ht="15">
      <c r="B805" s="232" t="s">
        <v>2724</v>
      </c>
      <c r="C805" s="123">
        <v>54972302.520000003</v>
      </c>
      <c r="F805" s="109"/>
      <c r="G805" s="109"/>
      <c r="H805" s="109"/>
    </row>
    <row r="806" spans="2:8" s="72" customFormat="1" ht="15">
      <c r="B806" s="232" t="s">
        <v>2726</v>
      </c>
      <c r="C806" s="123">
        <v>6334081.2000000002</v>
      </c>
      <c r="F806" s="109"/>
      <c r="G806" s="109"/>
      <c r="H806" s="109"/>
    </row>
    <row r="807" spans="2:8" s="72" customFormat="1" ht="15">
      <c r="B807" s="232" t="s">
        <v>3524</v>
      </c>
      <c r="C807" s="123">
        <v>38146399.32</v>
      </c>
      <c r="F807" s="109"/>
      <c r="G807" s="109"/>
      <c r="H807" s="109"/>
    </row>
    <row r="808" spans="2:8" s="72" customFormat="1" ht="15">
      <c r="B808" s="232" t="s">
        <v>2737</v>
      </c>
      <c r="C808" s="123">
        <v>91133956.170000002</v>
      </c>
      <c r="F808" s="109"/>
      <c r="G808" s="109"/>
      <c r="H808" s="109"/>
    </row>
    <row r="809" spans="2:8" s="72" customFormat="1" ht="15">
      <c r="B809" s="232" t="s">
        <v>2738</v>
      </c>
      <c r="C809" s="123">
        <v>224037321.06</v>
      </c>
      <c r="F809" s="109"/>
      <c r="G809" s="109"/>
      <c r="H809" s="109"/>
    </row>
    <row r="810" spans="2:8" s="72" customFormat="1" ht="15">
      <c r="B810" s="232" t="s">
        <v>2743</v>
      </c>
      <c r="C810" s="123">
        <v>310432912.79000002</v>
      </c>
      <c r="F810" s="109"/>
      <c r="G810" s="109"/>
      <c r="H810" s="109"/>
    </row>
    <row r="811" spans="2:8" s="72" customFormat="1" ht="15">
      <c r="B811" s="232" t="s">
        <v>2744</v>
      </c>
      <c r="C811" s="123">
        <v>33537903.039999999</v>
      </c>
      <c r="F811" s="109"/>
      <c r="G811" s="109"/>
      <c r="H811" s="109"/>
    </row>
    <row r="812" spans="2:8" s="72" customFormat="1" ht="15">
      <c r="B812" s="232" t="s">
        <v>2745</v>
      </c>
      <c r="C812" s="123">
        <v>154198249.56</v>
      </c>
      <c r="F812" s="109"/>
      <c r="G812" s="109"/>
      <c r="H812" s="109"/>
    </row>
    <row r="813" spans="2:8" s="72" customFormat="1" ht="15">
      <c r="B813" s="232" t="s">
        <v>2757</v>
      </c>
      <c r="C813" s="123">
        <v>87887518.870000005</v>
      </c>
      <c r="F813" s="109"/>
      <c r="G813" s="109"/>
      <c r="H813" s="109"/>
    </row>
    <row r="814" spans="2:8" s="72" customFormat="1" ht="15">
      <c r="B814" s="232" t="s">
        <v>2758</v>
      </c>
      <c r="C814" s="123">
        <v>139105041.53</v>
      </c>
      <c r="F814" s="109"/>
      <c r="G814" s="109"/>
      <c r="H814" s="109"/>
    </row>
    <row r="815" spans="2:8" s="72" customFormat="1" ht="15">
      <c r="B815" s="232" t="s">
        <v>2762</v>
      </c>
      <c r="C815" s="123">
        <v>63075970.019999996</v>
      </c>
      <c r="F815" s="109"/>
      <c r="G815" s="109"/>
      <c r="H815" s="109"/>
    </row>
    <row r="816" spans="2:8" s="72" customFormat="1" ht="15">
      <c r="B816" s="232" t="s">
        <v>2767</v>
      </c>
      <c r="C816" s="123">
        <v>45166215.680000007</v>
      </c>
      <c r="F816" s="109"/>
      <c r="G816" s="109"/>
      <c r="H816" s="109"/>
    </row>
    <row r="817" spans="2:8" s="72" customFormat="1" ht="15">
      <c r="B817" s="232" t="s">
        <v>2772</v>
      </c>
      <c r="C817" s="123">
        <v>95260498.75</v>
      </c>
      <c r="F817" s="109"/>
      <c r="G817" s="109"/>
      <c r="H817" s="109"/>
    </row>
    <row r="818" spans="2:8" s="72" customFormat="1" ht="15">
      <c r="B818" s="232" t="s">
        <v>2783</v>
      </c>
      <c r="C818" s="123">
        <v>70233895.200000003</v>
      </c>
      <c r="F818" s="109"/>
      <c r="G818" s="109"/>
      <c r="H818" s="109"/>
    </row>
    <row r="819" spans="2:8" s="72" customFormat="1" ht="15">
      <c r="B819" s="232" t="s">
        <v>2785</v>
      </c>
      <c r="C819" s="123">
        <v>9306216.25</v>
      </c>
      <c r="F819" s="109"/>
      <c r="G819" s="109"/>
      <c r="H819" s="109"/>
    </row>
    <row r="820" spans="2:8" s="72" customFormat="1" ht="15">
      <c r="B820" s="232" t="s">
        <v>2789</v>
      </c>
      <c r="C820" s="123">
        <v>59969167.600000001</v>
      </c>
      <c r="F820" s="109"/>
      <c r="G820" s="109"/>
      <c r="H820" s="109"/>
    </row>
    <row r="821" spans="2:8" s="72" customFormat="1" ht="15">
      <c r="B821" s="232" t="s">
        <v>2791</v>
      </c>
      <c r="C821" s="123">
        <v>140483074.32999998</v>
      </c>
      <c r="F821" s="109"/>
      <c r="G821" s="109"/>
      <c r="H821" s="109"/>
    </row>
    <row r="822" spans="2:8" s="72" customFormat="1" ht="15">
      <c r="B822" s="232" t="s">
        <v>2793</v>
      </c>
      <c r="C822" s="123">
        <v>52063365.199999996</v>
      </c>
      <c r="F822" s="109"/>
      <c r="G822" s="109"/>
      <c r="H822" s="109"/>
    </row>
    <row r="823" spans="2:8" s="72" customFormat="1" ht="15">
      <c r="B823" s="232" t="s">
        <v>2796</v>
      </c>
      <c r="C823" s="123">
        <v>167436488.40000001</v>
      </c>
      <c r="F823" s="109"/>
      <c r="G823" s="109"/>
      <c r="H823" s="109"/>
    </row>
    <row r="824" spans="2:8" s="72" customFormat="1" ht="15">
      <c r="B824" s="232" t="s">
        <v>2799</v>
      </c>
      <c r="C824" s="123">
        <v>69391739.140000001</v>
      </c>
      <c r="F824" s="109"/>
      <c r="G824" s="109"/>
      <c r="H824" s="109"/>
    </row>
    <row r="825" spans="2:8" s="72" customFormat="1" ht="15">
      <c r="B825" s="232" t="s">
        <v>2805</v>
      </c>
      <c r="C825" s="123">
        <v>95380243.969999999</v>
      </c>
      <c r="F825" s="109"/>
      <c r="G825" s="109"/>
      <c r="H825" s="109"/>
    </row>
    <row r="826" spans="2:8" s="72" customFormat="1" ht="15">
      <c r="B826" s="232" t="s">
        <v>2808</v>
      </c>
      <c r="C826" s="123">
        <v>94901942.519999996</v>
      </c>
      <c r="F826" s="109"/>
      <c r="G826" s="109"/>
      <c r="H826" s="109"/>
    </row>
    <row r="827" spans="2:8" s="72" customFormat="1" ht="15">
      <c r="B827" s="232" t="s">
        <v>2810</v>
      </c>
      <c r="C827" s="123">
        <v>99295817.219999999</v>
      </c>
      <c r="F827" s="109"/>
      <c r="G827" s="109"/>
      <c r="H827" s="109"/>
    </row>
    <row r="828" spans="2:8" s="72" customFormat="1" ht="15">
      <c r="B828" s="232" t="s">
        <v>2813</v>
      </c>
      <c r="C828" s="123">
        <v>36730602.660000004</v>
      </c>
      <c r="F828" s="109"/>
      <c r="G828" s="109"/>
      <c r="H828" s="109"/>
    </row>
    <row r="829" spans="2:8" s="72" customFormat="1" ht="15">
      <c r="B829" s="232" t="s">
        <v>2814</v>
      </c>
      <c r="C829" s="123">
        <v>206791297.49999997</v>
      </c>
      <c r="F829" s="109"/>
      <c r="G829" s="109"/>
      <c r="H829" s="109"/>
    </row>
    <row r="830" spans="2:8" s="72" customFormat="1" ht="15">
      <c r="B830" s="232" t="s">
        <v>2815</v>
      </c>
      <c r="C830" s="123">
        <v>77191897.799999997</v>
      </c>
      <c r="F830" s="109"/>
      <c r="G830" s="109"/>
      <c r="H830" s="109"/>
    </row>
    <row r="831" spans="2:8" s="72" customFormat="1" ht="15">
      <c r="B831" s="232" t="s">
        <v>2819</v>
      </c>
      <c r="C831" s="123">
        <v>48646829.140000008</v>
      </c>
      <c r="F831" s="109"/>
      <c r="G831" s="109"/>
      <c r="H831" s="109"/>
    </row>
    <row r="832" spans="2:8" s="72" customFormat="1" ht="15">
      <c r="B832" s="232" t="s">
        <v>2820</v>
      </c>
      <c r="C832" s="123">
        <v>41418751.420000002</v>
      </c>
      <c r="F832" s="109"/>
      <c r="G832" s="109"/>
      <c r="H832" s="109"/>
    </row>
    <row r="833" spans="2:8" s="72" customFormat="1" ht="15">
      <c r="B833" s="232" t="s">
        <v>2821</v>
      </c>
      <c r="C833" s="123">
        <v>35371722.519999996</v>
      </c>
      <c r="F833" s="109"/>
      <c r="G833" s="109"/>
      <c r="H833" s="109"/>
    </row>
    <row r="834" spans="2:8" s="72" customFormat="1" ht="15">
      <c r="B834" s="209" t="s">
        <v>2689</v>
      </c>
      <c r="C834" s="123">
        <v>1679417.9</v>
      </c>
      <c r="F834" s="109"/>
      <c r="G834" s="109"/>
      <c r="H834" s="109"/>
    </row>
    <row r="835" spans="2:8" s="72" customFormat="1" ht="15">
      <c r="B835" s="209" t="s">
        <v>2836</v>
      </c>
      <c r="C835" s="123">
        <v>14214444.899999999</v>
      </c>
      <c r="F835" s="109"/>
      <c r="G835" s="109"/>
      <c r="H835" s="109"/>
    </row>
    <row r="836" spans="2:8" s="72" customFormat="1" ht="15">
      <c r="B836" s="209" t="s">
        <v>2837</v>
      </c>
      <c r="C836" s="123">
        <v>63550859.399999999</v>
      </c>
      <c r="F836" s="109"/>
      <c r="G836" s="109"/>
      <c r="H836" s="109"/>
    </row>
    <row r="837" spans="2:8" s="72" customFormat="1" ht="15">
      <c r="B837" s="209" t="s">
        <v>2839</v>
      </c>
      <c r="C837" s="123">
        <v>133380892.85999998</v>
      </c>
      <c r="F837" s="109"/>
      <c r="G837" s="109"/>
      <c r="H837" s="109"/>
    </row>
    <row r="838" spans="2:8" s="72" customFormat="1" ht="15">
      <c r="B838" s="209" t="s">
        <v>2842</v>
      </c>
      <c r="C838" s="123">
        <v>46665927.699999996</v>
      </c>
      <c r="F838" s="109"/>
      <c r="G838" s="109"/>
      <c r="H838" s="109"/>
    </row>
    <row r="839" spans="2:8" s="72" customFormat="1" ht="15">
      <c r="B839" s="209" t="s">
        <v>2705</v>
      </c>
      <c r="C839" s="123">
        <v>32622662.600000001</v>
      </c>
      <c r="F839" s="109"/>
      <c r="G839" s="109"/>
      <c r="H839" s="109"/>
    </row>
    <row r="840" spans="2:8" s="72" customFormat="1" ht="15">
      <c r="B840" s="209" t="s">
        <v>2851</v>
      </c>
      <c r="C840" s="123">
        <v>30051623.120000001</v>
      </c>
      <c r="F840" s="109"/>
      <c r="G840" s="109"/>
      <c r="H840" s="109"/>
    </row>
    <row r="841" spans="2:8" s="72" customFormat="1" ht="15">
      <c r="B841" s="209" t="s">
        <v>2852</v>
      </c>
      <c r="C841" s="123">
        <v>8917891.5099999998</v>
      </c>
      <c r="F841" s="109"/>
      <c r="G841" s="109"/>
      <c r="H841" s="109"/>
    </row>
    <row r="842" spans="2:8" s="72" customFormat="1" ht="15">
      <c r="B842" s="209" t="s">
        <v>2717</v>
      </c>
      <c r="C842" s="123">
        <v>109295477.12</v>
      </c>
      <c r="F842" s="109"/>
      <c r="G842" s="109"/>
      <c r="H842" s="109"/>
    </row>
    <row r="843" spans="2:8" s="72" customFormat="1" ht="15">
      <c r="B843" s="209" t="s">
        <v>2860</v>
      </c>
      <c r="C843" s="123">
        <v>1664946.44</v>
      </c>
      <c r="F843" s="109"/>
      <c r="G843" s="109"/>
      <c r="H843" s="109"/>
    </row>
    <row r="844" spans="2:8" s="72" customFormat="1" ht="15">
      <c r="B844" s="209" t="s">
        <v>2861</v>
      </c>
      <c r="C844" s="123">
        <v>88799815.5</v>
      </c>
      <c r="F844" s="109"/>
      <c r="G844" s="109"/>
      <c r="H844" s="109"/>
    </row>
    <row r="845" spans="2:8" s="72" customFormat="1" ht="15">
      <c r="B845" s="209" t="s">
        <v>2870</v>
      </c>
      <c r="C845" s="123">
        <v>40542183.659999996</v>
      </c>
      <c r="F845" s="109"/>
      <c r="G845" s="109"/>
      <c r="H845" s="109"/>
    </row>
    <row r="846" spans="2:8" s="72" customFormat="1" ht="15">
      <c r="B846" s="209" t="s">
        <v>2871</v>
      </c>
      <c r="C846" s="123">
        <v>113338975.67999999</v>
      </c>
      <c r="F846" s="109"/>
      <c r="G846" s="109"/>
      <c r="H846" s="109"/>
    </row>
    <row r="847" spans="2:8" s="72" customFormat="1" ht="15">
      <c r="B847" s="209" t="s">
        <v>2873</v>
      </c>
      <c r="C847" s="123">
        <v>215758500.66000003</v>
      </c>
      <c r="F847" s="109"/>
      <c r="G847" s="109"/>
      <c r="H847" s="109"/>
    </row>
    <row r="848" spans="2:8" s="72" customFormat="1" ht="15">
      <c r="B848" s="209" t="s">
        <v>2880</v>
      </c>
      <c r="C848" s="123">
        <v>290127975.64999998</v>
      </c>
      <c r="F848" s="109"/>
      <c r="G848" s="109"/>
      <c r="H848" s="109"/>
    </row>
    <row r="849" spans="2:8" s="72" customFormat="1" ht="15">
      <c r="B849" s="209" t="s">
        <v>2882</v>
      </c>
      <c r="C849" s="123">
        <v>42543770.560000002</v>
      </c>
      <c r="F849" s="109"/>
      <c r="G849" s="109"/>
      <c r="H849" s="109"/>
    </row>
    <row r="850" spans="2:8" s="72" customFormat="1" ht="15">
      <c r="B850" s="209" t="s">
        <v>2883</v>
      </c>
      <c r="C850" s="123">
        <v>168718743.35999998</v>
      </c>
      <c r="F850" s="109"/>
      <c r="G850" s="109"/>
      <c r="H850" s="109"/>
    </row>
    <row r="851" spans="2:8" s="72" customFormat="1" ht="15">
      <c r="B851" s="209" t="s">
        <v>2894</v>
      </c>
      <c r="C851" s="123">
        <v>53880038</v>
      </c>
      <c r="F851" s="109"/>
      <c r="G851" s="109"/>
      <c r="H851" s="109"/>
    </row>
    <row r="852" spans="2:8" s="72" customFormat="1" ht="15">
      <c r="B852" s="209" t="s">
        <v>2895</v>
      </c>
      <c r="C852" s="123">
        <v>120834468.15000001</v>
      </c>
      <c r="F852" s="109"/>
      <c r="G852" s="109"/>
      <c r="H852" s="109"/>
    </row>
    <row r="853" spans="2:8" s="72" customFormat="1" ht="15">
      <c r="B853" s="209" t="s">
        <v>2901</v>
      </c>
      <c r="C853" s="123">
        <v>46303925.219999999</v>
      </c>
      <c r="F853" s="109"/>
      <c r="G853" s="109"/>
      <c r="H853" s="109"/>
    </row>
    <row r="854" spans="2:8" s="72" customFormat="1" ht="15">
      <c r="B854" s="209" t="s">
        <v>2903</v>
      </c>
      <c r="C854" s="123">
        <v>154718357.88</v>
      </c>
      <c r="F854" s="109"/>
      <c r="G854" s="109"/>
      <c r="H854" s="109"/>
    </row>
    <row r="855" spans="2:8" s="72" customFormat="1" ht="15">
      <c r="B855" s="209" t="s">
        <v>2771</v>
      </c>
      <c r="C855" s="123">
        <v>138919750.75</v>
      </c>
      <c r="F855" s="109"/>
      <c r="G855" s="109"/>
      <c r="H855" s="109"/>
    </row>
    <row r="856" spans="2:8" s="72" customFormat="1" ht="15">
      <c r="B856" s="209" t="s">
        <v>2907</v>
      </c>
      <c r="C856" s="123">
        <v>23428465.739999998</v>
      </c>
      <c r="F856" s="109"/>
      <c r="G856" s="109"/>
      <c r="H856" s="109"/>
    </row>
    <row r="857" spans="2:8" s="72" customFormat="1" ht="15">
      <c r="B857" s="209" t="s">
        <v>2913</v>
      </c>
      <c r="C857" s="123">
        <v>99714027.299999997</v>
      </c>
      <c r="F857" s="109"/>
      <c r="G857" s="109"/>
      <c r="H857" s="109"/>
    </row>
    <row r="858" spans="2:8" s="72" customFormat="1" ht="15">
      <c r="B858" s="209" t="s">
        <v>2914</v>
      </c>
      <c r="C858" s="123">
        <v>8899486.0500000007</v>
      </c>
      <c r="F858" s="109"/>
      <c r="G858" s="109"/>
      <c r="H858" s="109"/>
    </row>
    <row r="859" spans="2:8" s="72" customFormat="1" ht="15">
      <c r="B859" s="209" t="s">
        <v>2920</v>
      </c>
      <c r="C859" s="123">
        <v>134469183.41</v>
      </c>
      <c r="F859" s="109"/>
      <c r="G859" s="109"/>
      <c r="H859" s="109"/>
    </row>
    <row r="860" spans="2:8" s="72" customFormat="1" ht="15">
      <c r="B860" s="209" t="s">
        <v>2922</v>
      </c>
      <c r="C860" s="123">
        <v>77507824.38000001</v>
      </c>
      <c r="F860" s="109"/>
      <c r="G860" s="109"/>
      <c r="H860" s="109"/>
    </row>
    <row r="861" spans="2:8" s="72" customFormat="1" ht="15">
      <c r="B861" s="209" t="s">
        <v>2924</v>
      </c>
      <c r="C861" s="123">
        <v>163461742.19999999</v>
      </c>
      <c r="F861" s="109"/>
      <c r="G861" s="109"/>
      <c r="H861" s="109"/>
    </row>
    <row r="862" spans="2:8" s="72" customFormat="1" ht="15">
      <c r="B862" s="209" t="s">
        <v>2930</v>
      </c>
      <c r="C862" s="123">
        <v>96144230.289999992</v>
      </c>
      <c r="F862" s="109"/>
      <c r="G862" s="109"/>
      <c r="H862" s="109"/>
    </row>
    <row r="863" spans="2:8" s="72" customFormat="1" ht="15">
      <c r="B863" s="209" t="s">
        <v>2932</v>
      </c>
      <c r="C863" s="123">
        <v>145190930.67000002</v>
      </c>
      <c r="F863" s="109"/>
      <c r="G863" s="109"/>
      <c r="H863" s="109"/>
    </row>
    <row r="864" spans="2:8" s="72" customFormat="1" ht="15">
      <c r="B864" s="209" t="s">
        <v>2936</v>
      </c>
      <c r="C864" s="123">
        <v>82835330.670000002</v>
      </c>
      <c r="F864" s="109"/>
      <c r="G864" s="109"/>
      <c r="H864" s="109"/>
    </row>
    <row r="865" spans="2:8" s="72" customFormat="1" ht="15">
      <c r="B865" s="209" t="s">
        <v>2941</v>
      </c>
      <c r="C865" s="123">
        <v>5032215.38</v>
      </c>
      <c r="F865" s="109"/>
      <c r="G865" s="109"/>
      <c r="H865" s="109"/>
    </row>
    <row r="866" spans="2:8" s="72" customFormat="1" ht="15">
      <c r="B866" s="209" t="s">
        <v>2813</v>
      </c>
      <c r="C866" s="123">
        <v>171156098.75999999</v>
      </c>
      <c r="F866" s="109"/>
      <c r="G866" s="109"/>
      <c r="H866" s="109"/>
    </row>
    <row r="867" spans="2:8" s="72" customFormat="1" ht="15">
      <c r="B867" s="209" t="s">
        <v>2942</v>
      </c>
      <c r="C867" s="123">
        <v>51169151.759999998</v>
      </c>
      <c r="F867" s="109"/>
      <c r="G867" s="109"/>
      <c r="H867" s="109"/>
    </row>
    <row r="868" spans="2:8" s="72" customFormat="1" ht="15">
      <c r="B868" s="209" t="s">
        <v>2946</v>
      </c>
      <c r="C868" s="123">
        <v>55537639.300000004</v>
      </c>
      <c r="F868" s="109"/>
      <c r="G868" s="109"/>
      <c r="H868" s="109"/>
    </row>
    <row r="869" spans="2:8" s="72" customFormat="1" ht="15">
      <c r="B869" s="209" t="s">
        <v>2948</v>
      </c>
      <c r="C869" s="123">
        <v>44002719.5</v>
      </c>
      <c r="F869" s="109"/>
      <c r="G869" s="109"/>
      <c r="H869" s="109"/>
    </row>
    <row r="870" spans="2:8" s="72" customFormat="1" ht="15">
      <c r="B870" s="209" t="s">
        <v>2950</v>
      </c>
      <c r="C870" s="123">
        <v>29982506.880000003</v>
      </c>
      <c r="F870" s="109"/>
      <c r="G870" s="109"/>
      <c r="H870" s="109"/>
    </row>
    <row r="871" spans="2:8" s="72" customFormat="1" ht="15">
      <c r="B871" s="209" t="s">
        <v>2957</v>
      </c>
      <c r="C871" s="213">
        <v>21208143.050000001</v>
      </c>
      <c r="F871" s="109"/>
      <c r="G871" s="109"/>
      <c r="H871" s="109"/>
    </row>
    <row r="872" spans="2:8" s="72" customFormat="1" ht="15">
      <c r="B872" s="209" t="s">
        <v>2958</v>
      </c>
      <c r="C872" s="213">
        <v>2970476.64</v>
      </c>
      <c r="F872" s="109"/>
      <c r="G872" s="109"/>
      <c r="H872" s="109"/>
    </row>
    <row r="873" spans="2:8" s="72" customFormat="1" ht="15">
      <c r="B873" s="209" t="s">
        <v>2835</v>
      </c>
      <c r="C873" s="213">
        <v>6740323.46</v>
      </c>
      <c r="F873" s="109"/>
      <c r="G873" s="109"/>
      <c r="H873" s="109"/>
    </row>
    <row r="874" spans="2:8" s="72" customFormat="1" ht="15">
      <c r="B874" s="209" t="s">
        <v>2961</v>
      </c>
      <c r="C874" s="213">
        <v>72552923.099999994</v>
      </c>
      <c r="F874" s="109"/>
      <c r="G874" s="109"/>
      <c r="H874" s="109"/>
    </row>
    <row r="875" spans="2:8" s="72" customFormat="1" ht="15">
      <c r="B875" s="209" t="s">
        <v>2964</v>
      </c>
      <c r="C875" s="213">
        <v>93340631.129999995</v>
      </c>
      <c r="F875" s="109"/>
      <c r="G875" s="109"/>
      <c r="H875" s="109"/>
    </row>
    <row r="876" spans="2:8" s="72" customFormat="1" ht="15">
      <c r="B876" s="209" t="s">
        <v>2967</v>
      </c>
      <c r="C876" s="213">
        <v>50584620.609999999</v>
      </c>
      <c r="F876" s="109"/>
      <c r="G876" s="109"/>
      <c r="H876" s="109"/>
    </row>
    <row r="877" spans="2:8" s="72" customFormat="1" ht="15">
      <c r="B877" s="209" t="s">
        <v>2843</v>
      </c>
      <c r="C877" s="213">
        <v>46318474.840000004</v>
      </c>
      <c r="F877" s="109"/>
      <c r="G877" s="109"/>
      <c r="H877" s="109"/>
    </row>
    <row r="878" spans="2:8" s="72" customFormat="1" ht="15">
      <c r="B878" s="209" t="s">
        <v>2974</v>
      </c>
      <c r="C878" s="213">
        <v>32630156.429999996</v>
      </c>
      <c r="F878" s="109"/>
      <c r="G878" s="109"/>
      <c r="H878" s="109"/>
    </row>
    <row r="879" spans="2:8" s="72" customFormat="1" ht="15">
      <c r="B879" s="209" t="s">
        <v>2975</v>
      </c>
      <c r="C879" s="213">
        <v>70696133.75</v>
      </c>
      <c r="F879" s="109"/>
      <c r="G879" s="109"/>
      <c r="H879" s="109"/>
    </row>
    <row r="880" spans="2:8" s="72" customFormat="1" ht="15">
      <c r="B880" s="209" t="s">
        <v>2853</v>
      </c>
      <c r="C880" s="213">
        <v>123813448.72</v>
      </c>
      <c r="F880" s="109"/>
      <c r="G880" s="109"/>
      <c r="H880" s="109"/>
    </row>
    <row r="881" spans="2:8" s="72" customFormat="1" ht="15">
      <c r="B881" s="209" t="s">
        <v>2860</v>
      </c>
      <c r="C881" s="213">
        <v>121889625.31</v>
      </c>
      <c r="F881" s="109"/>
      <c r="G881" s="109"/>
      <c r="H881" s="109"/>
    </row>
    <row r="882" spans="2:8" s="72" customFormat="1" ht="15">
      <c r="B882" s="209" t="s">
        <v>2983</v>
      </c>
      <c r="C882" s="213">
        <v>2121962.16</v>
      </c>
      <c r="F882" s="109"/>
      <c r="G882" s="109"/>
      <c r="H882" s="109"/>
    </row>
    <row r="883" spans="2:8" s="72" customFormat="1" ht="15">
      <c r="B883" s="209" t="s">
        <v>2984</v>
      </c>
      <c r="C883" s="213">
        <v>113317815.51000001</v>
      </c>
      <c r="F883" s="109"/>
      <c r="G883" s="109"/>
      <c r="H883" s="109"/>
    </row>
    <row r="884" spans="2:8" s="72" customFormat="1" ht="15">
      <c r="B884" s="209" t="s">
        <v>2872</v>
      </c>
      <c r="C884" s="213">
        <v>238314808.74000001</v>
      </c>
      <c r="F884" s="109"/>
      <c r="G884" s="109"/>
      <c r="H884" s="109"/>
    </row>
    <row r="885" spans="2:8" s="72" customFormat="1" ht="15">
      <c r="B885" s="209" t="s">
        <v>2988</v>
      </c>
      <c r="C885" s="213">
        <v>325305439.67000008</v>
      </c>
      <c r="F885" s="109"/>
      <c r="G885" s="109"/>
      <c r="H885" s="109"/>
    </row>
    <row r="886" spans="2:8" s="72" customFormat="1" ht="15">
      <c r="B886" s="209" t="s">
        <v>2989</v>
      </c>
      <c r="C886" s="213">
        <v>156252893.71000001</v>
      </c>
      <c r="F886" s="109"/>
      <c r="G886" s="109"/>
      <c r="H886" s="109"/>
    </row>
    <row r="887" spans="2:8" s="72" customFormat="1" ht="15">
      <c r="B887" s="209" t="s">
        <v>2995</v>
      </c>
      <c r="C887" s="213">
        <v>94423143.950000003</v>
      </c>
      <c r="F887" s="109"/>
      <c r="G887" s="109"/>
      <c r="H887" s="109"/>
    </row>
    <row r="888" spans="2:8" s="72" customFormat="1" ht="15">
      <c r="B888" s="209" t="s">
        <v>2996</v>
      </c>
      <c r="C888" s="213">
        <v>136862085.03</v>
      </c>
      <c r="F888" s="109"/>
      <c r="G888" s="109"/>
      <c r="H888" s="109"/>
    </row>
    <row r="889" spans="2:8" s="72" customFormat="1" ht="15">
      <c r="B889" s="209" t="s">
        <v>2900</v>
      </c>
      <c r="C889" s="213">
        <v>33998059.829999998</v>
      </c>
      <c r="F889" s="109"/>
      <c r="G889" s="109"/>
      <c r="H889" s="109"/>
    </row>
    <row r="890" spans="2:8" s="72" customFormat="1" ht="15">
      <c r="B890" s="209" t="s">
        <v>2902</v>
      </c>
      <c r="C890" s="213">
        <v>166377891.68000001</v>
      </c>
      <c r="F890" s="109"/>
      <c r="G890" s="109"/>
      <c r="H890" s="109"/>
    </row>
    <row r="891" spans="2:8" s="72" customFormat="1" ht="15">
      <c r="B891" s="209" t="s">
        <v>3002</v>
      </c>
      <c r="C891" s="213">
        <v>171530497.19</v>
      </c>
      <c r="F891" s="109"/>
      <c r="G891" s="109"/>
      <c r="H891" s="109"/>
    </row>
    <row r="892" spans="2:8" s="72" customFormat="1" ht="15">
      <c r="B892" s="209" t="s">
        <v>3003</v>
      </c>
      <c r="C892" s="213">
        <v>25139229.960000001</v>
      </c>
      <c r="F892" s="109"/>
      <c r="G892" s="109"/>
      <c r="H892" s="109"/>
    </row>
    <row r="893" spans="2:8" s="72" customFormat="1" ht="15">
      <c r="B893" s="209" t="s">
        <v>3016</v>
      </c>
      <c r="C893" s="213">
        <v>134572925</v>
      </c>
      <c r="F893" s="109"/>
      <c r="G893" s="109"/>
      <c r="H893" s="109"/>
    </row>
    <row r="894" spans="2:8" s="72" customFormat="1" ht="15">
      <c r="B894" s="209" t="s">
        <v>3018</v>
      </c>
      <c r="C894" s="213">
        <v>82284492.099999994</v>
      </c>
      <c r="F894" s="109"/>
      <c r="G894" s="109"/>
      <c r="H894" s="109"/>
    </row>
    <row r="895" spans="2:8" s="72" customFormat="1" ht="15">
      <c r="B895" s="209" t="s">
        <v>2923</v>
      </c>
      <c r="C895" s="213">
        <v>100334987.7</v>
      </c>
      <c r="F895" s="109"/>
      <c r="G895" s="109"/>
      <c r="H895" s="109"/>
    </row>
    <row r="896" spans="2:8" s="72" customFormat="1" ht="15">
      <c r="B896" s="209" t="s">
        <v>3027</v>
      </c>
      <c r="C896" s="213">
        <v>85351417.950000003</v>
      </c>
      <c r="F896" s="109"/>
      <c r="G896" s="109"/>
      <c r="H896" s="109"/>
    </row>
    <row r="897" spans="2:8" s="72" customFormat="1" ht="15">
      <c r="B897" s="209" t="s">
        <v>2931</v>
      </c>
      <c r="C897" s="213">
        <v>953980</v>
      </c>
      <c r="F897" s="109"/>
      <c r="G897" s="109"/>
      <c r="H897" s="109"/>
    </row>
    <row r="898" spans="2:8" s="72" customFormat="1" ht="15">
      <c r="B898" s="209" t="s">
        <v>3028</v>
      </c>
      <c r="C898" s="213">
        <v>141556477.29000002</v>
      </c>
      <c r="F898" s="109"/>
      <c r="G898" s="109"/>
      <c r="H898" s="109"/>
    </row>
    <row r="899" spans="2:8" s="72" customFormat="1" ht="15">
      <c r="B899" s="209" t="s">
        <v>2933</v>
      </c>
      <c r="C899" s="213">
        <v>57903428.340000004</v>
      </c>
      <c r="F899" s="109"/>
      <c r="G899" s="109"/>
      <c r="H899" s="109"/>
    </row>
    <row r="900" spans="2:8" s="72" customFormat="1" ht="15">
      <c r="B900" s="209" t="s">
        <v>2935</v>
      </c>
      <c r="C900" s="213">
        <v>85984169.780000001</v>
      </c>
      <c r="F900" s="109"/>
      <c r="G900" s="109"/>
      <c r="H900" s="109"/>
    </row>
    <row r="901" spans="2:8" s="72" customFormat="1" ht="15">
      <c r="B901" s="209" t="s">
        <v>3030</v>
      </c>
      <c r="C901" s="213">
        <v>179029675.57000002</v>
      </c>
      <c r="F901" s="109"/>
      <c r="G901" s="109"/>
      <c r="H901" s="109"/>
    </row>
    <row r="902" spans="2:8" s="72" customFormat="1" ht="15">
      <c r="B902" s="209" t="s">
        <v>3031</v>
      </c>
      <c r="C902" s="213">
        <v>42799116.770000003</v>
      </c>
      <c r="F902" s="109"/>
      <c r="G902" s="109"/>
      <c r="H902" s="109"/>
    </row>
    <row r="903" spans="2:8" s="72" customFormat="1" ht="15">
      <c r="B903" s="209" t="s">
        <v>2945</v>
      </c>
      <c r="C903" s="213">
        <v>95967264.890000015</v>
      </c>
      <c r="F903" s="109"/>
      <c r="G903" s="109"/>
      <c r="H903" s="109"/>
    </row>
    <row r="904" spans="2:8" s="72" customFormat="1" ht="15">
      <c r="B904" s="209" t="s">
        <v>2949</v>
      </c>
      <c r="C904" s="213">
        <v>29656025.809999999</v>
      </c>
      <c r="F904" s="109"/>
      <c r="G904" s="109"/>
      <c r="H904" s="109"/>
    </row>
    <row r="905" spans="2:8" s="72" customFormat="1" ht="15">
      <c r="B905" s="232" t="s">
        <v>3037</v>
      </c>
      <c r="C905" s="124">
        <v>159724178.81999999</v>
      </c>
      <c r="F905" s="109"/>
      <c r="G905" s="109"/>
      <c r="H905" s="109"/>
    </row>
    <row r="906" spans="2:8" s="72" customFormat="1" ht="15">
      <c r="B906" s="232" t="s">
        <v>3038</v>
      </c>
      <c r="C906" s="124">
        <v>23282527.950000003</v>
      </c>
      <c r="F906" s="109"/>
      <c r="G906" s="109"/>
      <c r="H906" s="109"/>
    </row>
    <row r="907" spans="2:8" s="72" customFormat="1" ht="15">
      <c r="B907" s="232" t="s">
        <v>3525</v>
      </c>
      <c r="C907" s="124">
        <v>24900627.239999998</v>
      </c>
      <c r="F907" s="109"/>
      <c r="G907" s="109"/>
      <c r="H907" s="109"/>
    </row>
    <row r="908" spans="2:8" s="72" customFormat="1" ht="15">
      <c r="B908" s="232" t="s">
        <v>3041</v>
      </c>
      <c r="C908" s="124">
        <v>45430512</v>
      </c>
      <c r="F908" s="109"/>
      <c r="G908" s="109"/>
      <c r="H908" s="109"/>
    </row>
    <row r="909" spans="2:8" s="72" customFormat="1" ht="15">
      <c r="B909" s="232" t="s">
        <v>3049</v>
      </c>
      <c r="C909" s="124">
        <v>82203953.760000005</v>
      </c>
      <c r="F909" s="109"/>
      <c r="G909" s="109"/>
      <c r="H909" s="109"/>
    </row>
    <row r="910" spans="2:8" s="72" customFormat="1" ht="15">
      <c r="B910" s="232" t="s">
        <v>3051</v>
      </c>
      <c r="C910" s="124">
        <v>171550241.74000001</v>
      </c>
      <c r="F910" s="109"/>
      <c r="G910" s="109"/>
      <c r="H910" s="109"/>
    </row>
    <row r="911" spans="2:8" s="72" customFormat="1" ht="15">
      <c r="B911" s="232" t="s">
        <v>3056</v>
      </c>
      <c r="C911" s="124">
        <v>6251937.75</v>
      </c>
      <c r="F911" s="109"/>
      <c r="G911" s="109"/>
      <c r="H911" s="109"/>
    </row>
    <row r="912" spans="2:8" s="72" customFormat="1" ht="15">
      <c r="B912" s="232" t="s">
        <v>3057</v>
      </c>
      <c r="C912" s="124">
        <v>28685417.98</v>
      </c>
      <c r="F912" s="109"/>
      <c r="G912" s="109"/>
      <c r="H912" s="109"/>
    </row>
    <row r="913" spans="2:8" s="72" customFormat="1" ht="15">
      <c r="B913" s="232" t="s">
        <v>3058</v>
      </c>
      <c r="C913" s="124">
        <v>42232121.359999999</v>
      </c>
      <c r="F913" s="109"/>
      <c r="G913" s="109"/>
      <c r="H913" s="109"/>
    </row>
    <row r="914" spans="2:8" s="72" customFormat="1" ht="15">
      <c r="B914" s="232" t="s">
        <v>3068</v>
      </c>
      <c r="C914" s="124">
        <v>14562675.689999999</v>
      </c>
      <c r="F914" s="109"/>
      <c r="G914" s="109"/>
      <c r="H914" s="109"/>
    </row>
    <row r="915" spans="2:8" s="72" customFormat="1" ht="15">
      <c r="B915" s="232" t="s">
        <v>3069</v>
      </c>
      <c r="C915" s="124">
        <v>95832736.760000005</v>
      </c>
      <c r="F915" s="109"/>
      <c r="G915" s="109"/>
      <c r="H915" s="109"/>
    </row>
    <row r="916" spans="2:8" s="72" customFormat="1" ht="15">
      <c r="B916" s="232" t="s">
        <v>3070</v>
      </c>
      <c r="C916" s="124">
        <v>146713867.53999999</v>
      </c>
      <c r="F916" s="109"/>
      <c r="G916" s="109"/>
      <c r="H916" s="109"/>
    </row>
    <row r="917" spans="2:8" s="72" customFormat="1" ht="15">
      <c r="B917" s="232" t="s">
        <v>3071</v>
      </c>
      <c r="C917" s="124">
        <v>3218150.76</v>
      </c>
      <c r="F917" s="109"/>
      <c r="G917" s="109"/>
      <c r="H917" s="109"/>
    </row>
    <row r="918" spans="2:8" s="72" customFormat="1" ht="15">
      <c r="B918" s="232" t="s">
        <v>3526</v>
      </c>
      <c r="C918" s="124">
        <v>30382519.529999997</v>
      </c>
      <c r="F918" s="109"/>
      <c r="G918" s="109"/>
      <c r="H918" s="109"/>
    </row>
    <row r="919" spans="2:8" s="72" customFormat="1" ht="15">
      <c r="B919" s="232" t="s">
        <v>3080</v>
      </c>
      <c r="C919" s="124">
        <v>138290041.09</v>
      </c>
      <c r="F919" s="109"/>
      <c r="G919" s="109"/>
      <c r="H919" s="109"/>
    </row>
    <row r="920" spans="2:8" s="72" customFormat="1" ht="15">
      <c r="B920" s="232" t="s">
        <v>3089</v>
      </c>
      <c r="C920" s="124">
        <v>2927467.68</v>
      </c>
      <c r="F920" s="109"/>
      <c r="G920" s="109"/>
      <c r="H920" s="109"/>
    </row>
    <row r="921" spans="2:8" s="72" customFormat="1" ht="15">
      <c r="B921" s="232" t="s">
        <v>3090</v>
      </c>
      <c r="C921" s="124">
        <v>123603086.2</v>
      </c>
      <c r="F921" s="109"/>
      <c r="G921" s="109"/>
      <c r="H921" s="109"/>
    </row>
    <row r="922" spans="2:8" s="72" customFormat="1" ht="15">
      <c r="B922" s="232" t="s">
        <v>3091</v>
      </c>
      <c r="C922" s="124">
        <v>253869315.53</v>
      </c>
      <c r="F922" s="109"/>
      <c r="G922" s="109"/>
      <c r="H922" s="109"/>
    </row>
    <row r="923" spans="2:8" s="72" customFormat="1" ht="15">
      <c r="B923" s="232" t="s">
        <v>3099</v>
      </c>
      <c r="C923" s="124">
        <v>288788238.20999998</v>
      </c>
      <c r="F923" s="109"/>
      <c r="G923" s="109"/>
      <c r="H923" s="109"/>
    </row>
    <row r="924" spans="2:8" s="72" customFormat="1" ht="15">
      <c r="B924" s="232" t="s">
        <v>3100</v>
      </c>
      <c r="C924" s="124">
        <v>190208398.40000001</v>
      </c>
      <c r="F924" s="109"/>
      <c r="G924" s="109"/>
      <c r="H924" s="109"/>
    </row>
    <row r="925" spans="2:8" s="72" customFormat="1" ht="15">
      <c r="B925" s="232" t="s">
        <v>3101</v>
      </c>
      <c r="C925" s="124">
        <v>161692465.97</v>
      </c>
      <c r="F925" s="109"/>
      <c r="G925" s="109"/>
      <c r="H925" s="109"/>
    </row>
    <row r="926" spans="2:8" s="72" customFormat="1" ht="15">
      <c r="B926" s="232" t="s">
        <v>3112</v>
      </c>
      <c r="C926" s="124">
        <v>12811221.120000001</v>
      </c>
      <c r="F926" s="109"/>
      <c r="G926" s="109"/>
      <c r="H926" s="109"/>
    </row>
    <row r="927" spans="2:8" s="72" customFormat="1" ht="15">
      <c r="B927" s="232" t="s">
        <v>3113</v>
      </c>
      <c r="C927" s="124">
        <v>11876208.359999999</v>
      </c>
      <c r="F927" s="109"/>
      <c r="G927" s="109"/>
      <c r="H927" s="109"/>
    </row>
    <row r="928" spans="2:8" s="72" customFormat="1" ht="15">
      <c r="B928" s="232" t="s">
        <v>3115</v>
      </c>
      <c r="C928" s="124">
        <v>146063981.63999999</v>
      </c>
      <c r="F928" s="109"/>
      <c r="G928" s="109"/>
      <c r="H928" s="109"/>
    </row>
    <row r="929" spans="2:8" s="72" customFormat="1" ht="15">
      <c r="B929" s="232" t="s">
        <v>3116</v>
      </c>
      <c r="C929" s="124">
        <v>130400576.84</v>
      </c>
      <c r="F929" s="109"/>
      <c r="G929" s="109"/>
      <c r="H929" s="109"/>
    </row>
    <row r="930" spans="2:8" s="72" customFormat="1" ht="15">
      <c r="B930" s="232" t="s">
        <v>3120</v>
      </c>
      <c r="C930" s="124">
        <v>44094479.519999996</v>
      </c>
      <c r="F930" s="109"/>
      <c r="G930" s="109"/>
      <c r="H930" s="109"/>
    </row>
    <row r="931" spans="2:8" s="72" customFormat="1" ht="15">
      <c r="B931" s="232" t="s">
        <v>3124</v>
      </c>
      <c r="C931" s="124">
        <v>176302606.87</v>
      </c>
      <c r="F931" s="109"/>
      <c r="G931" s="109"/>
      <c r="H931" s="109"/>
    </row>
    <row r="932" spans="2:8" s="72" customFormat="1" ht="15">
      <c r="B932" s="232" t="s">
        <v>3129</v>
      </c>
      <c r="C932" s="124">
        <v>189368935</v>
      </c>
      <c r="F932" s="109"/>
      <c r="G932" s="109"/>
      <c r="H932" s="109"/>
    </row>
    <row r="933" spans="2:8" s="72" customFormat="1" ht="15">
      <c r="B933" s="232" t="s">
        <v>3141</v>
      </c>
      <c r="C933" s="124">
        <v>64780116.390000001</v>
      </c>
      <c r="F933" s="109"/>
      <c r="G933" s="109"/>
      <c r="H933" s="109"/>
    </row>
    <row r="934" spans="2:8" s="72" customFormat="1" ht="15">
      <c r="B934" s="232" t="s">
        <v>3149</v>
      </c>
      <c r="C934" s="124">
        <v>36035608</v>
      </c>
      <c r="F934" s="109"/>
      <c r="G934" s="109"/>
      <c r="H934" s="109"/>
    </row>
    <row r="935" spans="2:8" s="72" customFormat="1" ht="15">
      <c r="B935" s="232" t="s">
        <v>3151</v>
      </c>
      <c r="C935" s="124">
        <v>128015515.13999999</v>
      </c>
      <c r="F935" s="109"/>
      <c r="G935" s="109"/>
      <c r="H935" s="109"/>
    </row>
    <row r="936" spans="2:8" s="72" customFormat="1" ht="15">
      <c r="B936" s="232" t="s">
        <v>3154</v>
      </c>
      <c r="C936" s="124">
        <v>65461888.409999996</v>
      </c>
      <c r="F936" s="109"/>
      <c r="G936" s="109"/>
      <c r="H936" s="109"/>
    </row>
    <row r="937" spans="2:8" s="72" customFormat="1" ht="15">
      <c r="B937" s="232" t="s">
        <v>3156</v>
      </c>
      <c r="C937" s="124">
        <v>92716022.180000007</v>
      </c>
      <c r="F937" s="109"/>
      <c r="G937" s="109"/>
      <c r="H937" s="109"/>
    </row>
    <row r="938" spans="2:8" s="72" customFormat="1" ht="15">
      <c r="B938" s="232" t="s">
        <v>3165</v>
      </c>
      <c r="C938" s="124">
        <v>108547668.68000001</v>
      </c>
      <c r="F938" s="109"/>
      <c r="G938" s="109"/>
      <c r="H938" s="109"/>
    </row>
    <row r="939" spans="2:8" s="72" customFormat="1" ht="15">
      <c r="B939" s="232" t="s">
        <v>3167</v>
      </c>
      <c r="C939" s="124">
        <v>6463845.5999999996</v>
      </c>
      <c r="F939" s="109"/>
      <c r="G939" s="109"/>
      <c r="H939" s="109"/>
    </row>
    <row r="940" spans="2:8" s="72" customFormat="1" ht="15">
      <c r="B940" s="232" t="s">
        <v>3168</v>
      </c>
      <c r="C940" s="124">
        <v>92374091.569999993</v>
      </c>
      <c r="F940" s="109"/>
      <c r="G940" s="109"/>
      <c r="H940" s="109"/>
    </row>
    <row r="941" spans="2:8" s="72" customFormat="1" ht="15">
      <c r="B941" s="232" t="s">
        <v>3169</v>
      </c>
      <c r="C941" s="124">
        <v>124745209.19</v>
      </c>
      <c r="F941" s="109"/>
      <c r="G941" s="109"/>
      <c r="H941" s="109"/>
    </row>
    <row r="942" spans="2:8" s="72" customFormat="1" ht="15">
      <c r="B942" s="232" t="s">
        <v>3170</v>
      </c>
      <c r="C942" s="124">
        <v>41600023.169999994</v>
      </c>
      <c r="F942" s="109"/>
      <c r="G942" s="109"/>
      <c r="H942" s="109"/>
    </row>
    <row r="943" spans="2:8" s="72" customFormat="1" ht="15">
      <c r="B943" s="232" t="s">
        <v>3171</v>
      </c>
      <c r="C943" s="124">
        <v>18596752.739999998</v>
      </c>
      <c r="F943" s="109"/>
      <c r="G943" s="109"/>
      <c r="H943" s="109"/>
    </row>
    <row r="944" spans="2:8" s="72" customFormat="1" ht="15">
      <c r="B944" s="232" t="s">
        <v>3173</v>
      </c>
      <c r="C944" s="124">
        <v>16788779.09</v>
      </c>
      <c r="F944" s="109"/>
      <c r="G944" s="109"/>
      <c r="H944" s="109"/>
    </row>
    <row r="945" spans="2:8" s="72" customFormat="1" ht="15">
      <c r="B945" s="232" t="s">
        <v>3174</v>
      </c>
      <c r="C945" s="124">
        <v>167253279.81</v>
      </c>
      <c r="F945" s="109"/>
      <c r="G945" s="109"/>
      <c r="H945" s="109"/>
    </row>
    <row r="946" spans="2:8" s="72" customFormat="1" ht="15">
      <c r="B946" s="232" t="s">
        <v>3175</v>
      </c>
      <c r="C946" s="124">
        <v>78591356.430000007</v>
      </c>
      <c r="F946" s="109"/>
      <c r="G946" s="109"/>
      <c r="H946" s="109"/>
    </row>
    <row r="947" spans="2:8" s="72" customFormat="1" ht="15">
      <c r="B947" s="232" t="s">
        <v>3181</v>
      </c>
      <c r="C947" s="124">
        <v>33208808.619999997</v>
      </c>
      <c r="F947" s="109"/>
      <c r="G947" s="109"/>
      <c r="H947" s="109"/>
    </row>
    <row r="948" spans="2:8" s="72" customFormat="1" ht="15">
      <c r="B948" s="209" t="s">
        <v>3187</v>
      </c>
      <c r="C948" s="214">
        <v>212496398.00999999</v>
      </c>
      <c r="F948" s="109"/>
      <c r="G948" s="109"/>
      <c r="H948" s="109"/>
    </row>
    <row r="949" spans="2:8" s="72" customFormat="1" ht="15">
      <c r="B949" s="209" t="s">
        <v>3188</v>
      </c>
      <c r="C949" s="214">
        <v>190951128.39000002</v>
      </c>
      <c r="F949" s="109"/>
      <c r="G949" s="109"/>
      <c r="H949" s="109"/>
    </row>
    <row r="950" spans="2:8" s="72" customFormat="1" ht="15">
      <c r="B950" s="209" t="s">
        <v>3189</v>
      </c>
      <c r="C950" s="214">
        <v>75682762.799999997</v>
      </c>
      <c r="F950" s="109"/>
      <c r="G950" s="109"/>
      <c r="H950" s="109"/>
    </row>
    <row r="951" spans="2:8" s="72" customFormat="1" ht="15">
      <c r="B951" s="209" t="s">
        <v>3190</v>
      </c>
      <c r="C951" s="214">
        <v>75075508.949999988</v>
      </c>
      <c r="F951" s="109"/>
      <c r="G951" s="109"/>
      <c r="H951" s="109"/>
    </row>
    <row r="952" spans="2:8" s="72" customFormat="1" ht="15">
      <c r="B952" s="209" t="s">
        <v>3195</v>
      </c>
      <c r="C952" s="214">
        <v>16073406.359999999</v>
      </c>
      <c r="F952" s="109"/>
      <c r="G952" s="109"/>
      <c r="H952" s="109"/>
    </row>
    <row r="953" spans="2:8" s="72" customFormat="1" ht="15">
      <c r="B953" s="209" t="s">
        <v>3196</v>
      </c>
      <c r="C953" s="214">
        <v>13745687.279999999</v>
      </c>
      <c r="F953" s="109"/>
      <c r="G953" s="109"/>
      <c r="H953" s="109"/>
    </row>
    <row r="954" spans="2:8" s="72" customFormat="1" ht="15">
      <c r="B954" s="209" t="s">
        <v>3211</v>
      </c>
      <c r="C954" s="214">
        <v>116274351.2</v>
      </c>
      <c r="F954" s="109"/>
      <c r="G954" s="109"/>
      <c r="H954" s="109"/>
    </row>
    <row r="955" spans="2:8" s="72" customFormat="1" ht="15">
      <c r="B955" s="209" t="s">
        <v>3212</v>
      </c>
      <c r="C955" s="214">
        <v>110190857.74999999</v>
      </c>
      <c r="F955" s="109"/>
      <c r="G955" s="109"/>
      <c r="H955" s="109"/>
    </row>
    <row r="956" spans="2:8" s="72" customFormat="1" ht="15">
      <c r="B956" s="209" t="s">
        <v>3215</v>
      </c>
      <c r="C956" s="214">
        <v>375257576.75</v>
      </c>
      <c r="F956" s="109"/>
      <c r="G956" s="109"/>
      <c r="H956" s="109"/>
    </row>
    <row r="957" spans="2:8" s="72" customFormat="1" ht="15">
      <c r="B957" s="209" t="s">
        <v>3216</v>
      </c>
      <c r="C957" s="214">
        <v>253185422.43000001</v>
      </c>
      <c r="F957" s="109"/>
      <c r="G957" s="109"/>
      <c r="H957" s="109"/>
    </row>
    <row r="958" spans="2:8" s="72" customFormat="1" ht="15">
      <c r="B958" s="209" t="s">
        <v>3221</v>
      </c>
      <c r="C958" s="214">
        <v>39715925.460000001</v>
      </c>
      <c r="F958" s="109"/>
      <c r="G958" s="109"/>
      <c r="H958" s="109"/>
    </row>
    <row r="959" spans="2:8" s="72" customFormat="1" ht="15">
      <c r="B959" s="209" t="s">
        <v>3222</v>
      </c>
      <c r="C959" s="214">
        <v>25746310.100000001</v>
      </c>
      <c r="F959" s="109"/>
      <c r="G959" s="109"/>
      <c r="H959" s="109"/>
    </row>
    <row r="960" spans="2:8" s="72" customFormat="1" ht="15">
      <c r="B960" s="209" t="s">
        <v>3241</v>
      </c>
      <c r="C960" s="214">
        <v>108301134.11</v>
      </c>
      <c r="F960" s="109"/>
      <c r="G960" s="109"/>
      <c r="H960" s="109"/>
    </row>
    <row r="961" spans="2:8" s="72" customFormat="1" ht="15">
      <c r="B961" s="209" t="s">
        <v>3242</v>
      </c>
      <c r="C961" s="214">
        <v>105238226.23</v>
      </c>
      <c r="F961" s="109"/>
      <c r="G961" s="109"/>
      <c r="H961" s="109"/>
    </row>
    <row r="962" spans="2:8" s="72" customFormat="1" ht="15">
      <c r="B962" s="209" t="s">
        <v>3243</v>
      </c>
      <c r="C962" s="214">
        <v>118510252.02</v>
      </c>
      <c r="F962" s="109"/>
      <c r="G962" s="109"/>
      <c r="H962" s="109"/>
    </row>
    <row r="963" spans="2:8" s="72" customFormat="1" ht="15">
      <c r="B963" s="209" t="s">
        <v>3244</v>
      </c>
      <c r="C963" s="214">
        <v>82657200.749999985</v>
      </c>
      <c r="F963" s="109"/>
      <c r="G963" s="109"/>
      <c r="H963" s="109"/>
    </row>
    <row r="964" spans="2:8" s="72" customFormat="1" ht="15">
      <c r="B964" s="209" t="s">
        <v>3245</v>
      </c>
      <c r="C964" s="214">
        <v>198771986.91000003</v>
      </c>
      <c r="F964" s="109"/>
      <c r="G964" s="109"/>
      <c r="H964" s="109"/>
    </row>
    <row r="965" spans="2:8" s="72" customFormat="1" ht="15">
      <c r="B965" s="209" t="s">
        <v>3246</v>
      </c>
      <c r="C965" s="214">
        <v>124104682.43000001</v>
      </c>
      <c r="F965" s="109"/>
      <c r="G965" s="109"/>
      <c r="H965" s="109"/>
    </row>
    <row r="966" spans="2:8" s="72" customFormat="1" ht="15">
      <c r="B966" s="209" t="s">
        <v>3247</v>
      </c>
      <c r="C966" s="214">
        <v>20606500.859999999</v>
      </c>
      <c r="F966" s="109"/>
      <c r="G966" s="109"/>
      <c r="H966" s="109"/>
    </row>
    <row r="967" spans="2:8" s="72" customFormat="1" ht="15">
      <c r="B967" s="209" t="s">
        <v>3258</v>
      </c>
      <c r="C967" s="214">
        <v>119534118.51000001</v>
      </c>
      <c r="F967" s="109"/>
      <c r="G967" s="109"/>
      <c r="H967" s="109"/>
    </row>
    <row r="968" spans="2:8" s="72" customFormat="1" ht="15">
      <c r="B968" s="209" t="s">
        <v>3259</v>
      </c>
      <c r="C968" s="214">
        <v>96509989.469999999</v>
      </c>
      <c r="F968" s="109"/>
      <c r="G968" s="109"/>
      <c r="H968" s="109"/>
    </row>
    <row r="969" spans="2:8" s="72" customFormat="1" ht="15">
      <c r="B969" s="209" t="s">
        <v>3270</v>
      </c>
      <c r="C969" s="214">
        <v>42523017.910000004</v>
      </c>
      <c r="F969" s="109"/>
      <c r="G969" s="109"/>
      <c r="H969" s="109"/>
    </row>
    <row r="970" spans="2:8" s="72" customFormat="1" ht="15">
      <c r="B970" s="209" t="s">
        <v>3274</v>
      </c>
      <c r="C970" s="214">
        <v>21684083.989999998</v>
      </c>
      <c r="F970" s="109"/>
      <c r="G970" s="109"/>
      <c r="H970" s="109"/>
    </row>
    <row r="971" spans="2:8" s="72" customFormat="1" ht="15">
      <c r="B971" s="209" t="s">
        <v>3275</v>
      </c>
      <c r="C971" s="214">
        <v>22921449</v>
      </c>
      <c r="F971" s="109"/>
      <c r="G971" s="109"/>
      <c r="H971" s="109"/>
    </row>
    <row r="972" spans="2:8" s="72" customFormat="1" ht="15">
      <c r="B972" s="209" t="s">
        <v>3276</v>
      </c>
      <c r="C972" s="214">
        <v>114129920.98</v>
      </c>
      <c r="F972" s="109"/>
      <c r="G972" s="109"/>
      <c r="H972" s="109"/>
    </row>
    <row r="973" spans="2:8" s="72" customFormat="1" ht="15">
      <c r="B973" s="209" t="s">
        <v>3277</v>
      </c>
      <c r="C973" s="214">
        <v>80636228.459999993</v>
      </c>
      <c r="F973" s="109"/>
      <c r="G973" s="109"/>
      <c r="H973" s="109"/>
    </row>
    <row r="974" spans="2:8" s="72" customFormat="1" ht="15">
      <c r="B974" s="209" t="s">
        <v>3278</v>
      </c>
      <c r="C974" s="214">
        <v>314160616.48000002</v>
      </c>
      <c r="F974" s="109"/>
      <c r="G974" s="109"/>
      <c r="H974" s="109"/>
    </row>
    <row r="975" spans="2:8" s="72" customFormat="1" ht="15">
      <c r="B975" s="209" t="s">
        <v>3279</v>
      </c>
      <c r="C975" s="214">
        <v>262687913.81999999</v>
      </c>
      <c r="F975" s="109"/>
      <c r="G975" s="109"/>
      <c r="H975" s="109"/>
    </row>
    <row r="976" spans="2:8" s="72" customFormat="1" ht="15">
      <c r="B976" s="209" t="s">
        <v>3280</v>
      </c>
      <c r="C976" s="214">
        <v>55013867.82</v>
      </c>
      <c r="F976" s="109"/>
      <c r="G976" s="109"/>
      <c r="H976" s="109"/>
    </row>
    <row r="977" spans="2:8" s="72" customFormat="1" ht="15">
      <c r="B977" s="209" t="s">
        <v>3289</v>
      </c>
      <c r="C977" s="214">
        <v>459649889.70999998</v>
      </c>
      <c r="F977" s="109"/>
      <c r="G977" s="109"/>
      <c r="H977" s="109"/>
    </row>
    <row r="978" spans="2:8" s="72" customFormat="1" ht="15">
      <c r="B978" s="209" t="s">
        <v>3290</v>
      </c>
      <c r="C978" s="214">
        <v>446223301.71999997</v>
      </c>
      <c r="F978" s="109"/>
      <c r="G978" s="109"/>
      <c r="H978" s="109"/>
    </row>
    <row r="979" spans="2:8" s="72" customFormat="1" ht="15">
      <c r="B979" s="209" t="s">
        <v>3291</v>
      </c>
      <c r="C979" s="214">
        <v>208088589.15000001</v>
      </c>
      <c r="F979" s="109"/>
      <c r="G979" s="109"/>
      <c r="H979" s="109"/>
    </row>
    <row r="980" spans="2:8" s="72" customFormat="1" ht="15">
      <c r="B980" s="209" t="s">
        <v>3292</v>
      </c>
      <c r="C980" s="214">
        <v>10031125.91</v>
      </c>
      <c r="F980" s="109"/>
      <c r="G980" s="109"/>
      <c r="H980" s="109"/>
    </row>
    <row r="981" spans="2:8" s="72" customFormat="1" ht="15">
      <c r="B981" s="209" t="s">
        <v>3294</v>
      </c>
      <c r="C981" s="214">
        <v>1559681.94</v>
      </c>
      <c r="F981" s="109"/>
      <c r="G981" s="109"/>
      <c r="H981" s="109"/>
    </row>
    <row r="982" spans="2:8" s="72" customFormat="1" ht="15">
      <c r="B982" s="209" t="s">
        <v>3298</v>
      </c>
      <c r="C982" s="214">
        <v>62249027.950000003</v>
      </c>
      <c r="F982" s="109"/>
      <c r="G982" s="109"/>
      <c r="H982" s="109"/>
    </row>
    <row r="983" spans="2:8" s="72" customFormat="1" ht="15">
      <c r="B983" s="209" t="s">
        <v>3303</v>
      </c>
      <c r="C983" s="214">
        <v>20314948.060000002</v>
      </c>
      <c r="F983" s="109"/>
      <c r="G983" s="109"/>
      <c r="H983" s="109"/>
    </row>
    <row r="984" spans="2:8" s="72" customFormat="1" ht="15">
      <c r="B984" s="209" t="s">
        <v>3311</v>
      </c>
      <c r="C984" s="214">
        <v>6653532.2000000002</v>
      </c>
      <c r="F984" s="109"/>
      <c r="G984" s="109"/>
      <c r="H984" s="109"/>
    </row>
    <row r="985" spans="2:8" s="72" customFormat="1" ht="15">
      <c r="B985" s="209" t="s">
        <v>3317</v>
      </c>
      <c r="C985" s="214">
        <v>153861809.85000002</v>
      </c>
      <c r="F985" s="109"/>
      <c r="G985" s="109"/>
      <c r="H985" s="109"/>
    </row>
    <row r="986" spans="2:8" s="72" customFormat="1" ht="15">
      <c r="B986" s="209" t="s">
        <v>3318</v>
      </c>
      <c r="C986" s="214">
        <v>94212141.220000014</v>
      </c>
      <c r="F986" s="109"/>
      <c r="G986" s="109"/>
      <c r="H986" s="109"/>
    </row>
    <row r="987" spans="2:8" s="72" customFormat="1" ht="15">
      <c r="B987" s="209" t="s">
        <v>3319</v>
      </c>
      <c r="C987" s="214">
        <v>221602490.03999999</v>
      </c>
      <c r="F987" s="109"/>
      <c r="G987" s="109"/>
      <c r="H987" s="109"/>
    </row>
    <row r="988" spans="2:8" s="72" customFormat="1" ht="15">
      <c r="B988" s="209" t="s">
        <v>3320</v>
      </c>
      <c r="C988" s="214">
        <v>228246342.90000001</v>
      </c>
      <c r="F988" s="109"/>
      <c r="G988" s="109"/>
      <c r="H988" s="109"/>
    </row>
    <row r="989" spans="2:8" s="72" customFormat="1" ht="15">
      <c r="B989" s="209" t="s">
        <v>3527</v>
      </c>
      <c r="C989" s="214">
        <v>56892724.590000004</v>
      </c>
      <c r="F989" s="109"/>
      <c r="G989" s="109"/>
      <c r="H989" s="109"/>
    </row>
    <row r="990" spans="2:8" s="72" customFormat="1" ht="15">
      <c r="B990" s="209" t="s">
        <v>3325</v>
      </c>
      <c r="C990" s="214">
        <v>96840667.700000003</v>
      </c>
      <c r="F990" s="109"/>
      <c r="G990" s="109"/>
      <c r="H990" s="109"/>
    </row>
    <row r="991" spans="2:8" s="72" customFormat="1" ht="15">
      <c r="B991" s="209" t="s">
        <v>3326</v>
      </c>
      <c r="C991" s="214">
        <v>181507068.04000002</v>
      </c>
      <c r="F991" s="109"/>
      <c r="G991" s="109"/>
      <c r="H991" s="109"/>
    </row>
    <row r="992" spans="2:8" s="72" customFormat="1" ht="15">
      <c r="B992" s="209" t="s">
        <v>3331</v>
      </c>
      <c r="C992" s="214">
        <v>147014757.89999998</v>
      </c>
      <c r="F992" s="109"/>
      <c r="G992" s="109"/>
      <c r="H992" s="109"/>
    </row>
    <row r="993" spans="2:8" s="72" customFormat="1" ht="15">
      <c r="B993" s="209" t="s">
        <v>3332</v>
      </c>
      <c r="C993" s="214">
        <v>181508903.97999999</v>
      </c>
      <c r="F993" s="109"/>
      <c r="G993" s="109"/>
      <c r="H993" s="109"/>
    </row>
    <row r="994" spans="2:8" s="72" customFormat="1" ht="15">
      <c r="B994" s="209" t="s">
        <v>3339</v>
      </c>
      <c r="C994" s="214">
        <v>253093414</v>
      </c>
      <c r="F994" s="109"/>
      <c r="G994" s="109"/>
      <c r="H994" s="109"/>
    </row>
    <row r="995" spans="2:8" s="72" customFormat="1" ht="15">
      <c r="B995" s="209" t="s">
        <v>3340</v>
      </c>
      <c r="C995" s="214">
        <v>272621140</v>
      </c>
      <c r="F995" s="109"/>
      <c r="G995" s="109"/>
      <c r="H995" s="109"/>
    </row>
    <row r="996" spans="2:8" s="72" customFormat="1" ht="15">
      <c r="B996" s="209" t="s">
        <v>3355</v>
      </c>
      <c r="C996" s="214">
        <v>73475050.290000007</v>
      </c>
      <c r="F996" s="109"/>
      <c r="G996" s="109"/>
      <c r="H996" s="109"/>
    </row>
    <row r="997" spans="2:8" s="72" customFormat="1" ht="15">
      <c r="B997" s="209" t="s">
        <v>3356</v>
      </c>
      <c r="C997" s="214">
        <v>89115743.599999994</v>
      </c>
      <c r="F997" s="109"/>
      <c r="G997" s="109"/>
      <c r="H997" s="109"/>
    </row>
    <row r="998" spans="2:8" s="72" customFormat="1" ht="15">
      <c r="B998" s="209" t="s">
        <v>3368</v>
      </c>
      <c r="C998" s="214">
        <v>40061408.799999997</v>
      </c>
      <c r="F998" s="109"/>
      <c r="G998" s="109"/>
      <c r="H998" s="109"/>
    </row>
    <row r="999" spans="2:8" s="72" customFormat="1" ht="15">
      <c r="B999" s="209" t="s">
        <v>3374</v>
      </c>
      <c r="C999" s="214">
        <v>203465413.94999999</v>
      </c>
      <c r="F999" s="109"/>
      <c r="G999" s="109"/>
      <c r="H999" s="109"/>
    </row>
    <row r="1000" spans="2:8" s="72" customFormat="1" ht="15">
      <c r="B1000" s="209" t="s">
        <v>3375</v>
      </c>
      <c r="C1000" s="214">
        <v>105522161.09999999</v>
      </c>
      <c r="F1000" s="109"/>
      <c r="G1000" s="109"/>
      <c r="H1000" s="109"/>
    </row>
    <row r="1001" spans="2:8" s="72" customFormat="1" ht="15">
      <c r="B1001" s="209" t="s">
        <v>3378</v>
      </c>
      <c r="C1001" s="214">
        <v>265130785.10000002</v>
      </c>
      <c r="F1001" s="109"/>
      <c r="G1001" s="109"/>
      <c r="H1001" s="109"/>
    </row>
    <row r="1002" spans="2:8" s="72" customFormat="1" ht="15">
      <c r="B1002" s="209" t="s">
        <v>3379</v>
      </c>
      <c r="C1002" s="214">
        <v>214487405.80000001</v>
      </c>
      <c r="F1002" s="109"/>
      <c r="G1002" s="109"/>
      <c r="H1002" s="109"/>
    </row>
    <row r="1003" spans="2:8" s="72" customFormat="1" ht="15">
      <c r="B1003" s="209" t="s">
        <v>3392</v>
      </c>
      <c r="C1003" s="214">
        <v>106892880.48</v>
      </c>
      <c r="F1003" s="109"/>
      <c r="G1003" s="109"/>
      <c r="H1003" s="109"/>
    </row>
    <row r="1004" spans="2:8" s="72" customFormat="1" ht="15">
      <c r="B1004" s="209" t="s">
        <v>3393</v>
      </c>
      <c r="C1004" s="214">
        <v>86072457.179999992</v>
      </c>
      <c r="F1004" s="109"/>
      <c r="G1004" s="109"/>
      <c r="H1004" s="109"/>
    </row>
    <row r="1005" spans="2:8" s="72" customFormat="1" ht="15">
      <c r="B1005" s="209" t="s">
        <v>3396</v>
      </c>
      <c r="C1005" s="214">
        <v>114776312.29000001</v>
      </c>
      <c r="F1005" s="109"/>
      <c r="G1005" s="109"/>
      <c r="H1005" s="109"/>
    </row>
    <row r="1006" spans="2:8" s="72" customFormat="1" ht="15">
      <c r="B1006" s="209" t="s">
        <v>3397</v>
      </c>
      <c r="C1006" s="214">
        <v>109392149.62</v>
      </c>
      <c r="F1006" s="109"/>
      <c r="G1006" s="109"/>
      <c r="H1006" s="109"/>
    </row>
    <row r="1007" spans="2:8" s="72" customFormat="1" ht="15">
      <c r="B1007" s="209" t="s">
        <v>3399</v>
      </c>
      <c r="C1007" s="214">
        <v>188162572.53999999</v>
      </c>
      <c r="F1007" s="109"/>
      <c r="G1007" s="109"/>
      <c r="H1007" s="109"/>
    </row>
    <row r="1008" spans="2:8" s="72" customFormat="1" ht="15">
      <c r="B1008" s="209" t="s">
        <v>3400</v>
      </c>
      <c r="C1008" s="214">
        <v>188752961.61000001</v>
      </c>
      <c r="F1008" s="109"/>
      <c r="G1008" s="109"/>
      <c r="H1008" s="109"/>
    </row>
    <row r="1009" spans="2:8" s="72" customFormat="1" ht="15">
      <c r="B1009" s="209" t="s">
        <v>3401</v>
      </c>
      <c r="C1009" s="214">
        <v>96408138.969999999</v>
      </c>
      <c r="F1009" s="109"/>
      <c r="G1009" s="109"/>
      <c r="H1009" s="109"/>
    </row>
    <row r="1010" spans="2:8" s="72" customFormat="1" ht="15">
      <c r="B1010" s="209" t="s">
        <v>3402</v>
      </c>
      <c r="C1010" s="214">
        <v>82767139.510000005</v>
      </c>
      <c r="F1010" s="109"/>
      <c r="G1010" s="109"/>
      <c r="H1010" s="109"/>
    </row>
    <row r="1011" spans="2:8" s="72" customFormat="1" ht="15">
      <c r="B1011" s="209" t="s">
        <v>3403</v>
      </c>
      <c r="C1011" s="214">
        <v>82772023.5</v>
      </c>
      <c r="F1011" s="109"/>
      <c r="G1011" s="109"/>
      <c r="H1011" s="109"/>
    </row>
    <row r="1012" spans="2:8" s="72" customFormat="1" ht="15">
      <c r="B1012" s="209" t="s">
        <v>3404</v>
      </c>
      <c r="C1012" s="214">
        <v>156458313.34</v>
      </c>
      <c r="F1012" s="109"/>
      <c r="G1012" s="109"/>
      <c r="H1012" s="109"/>
    </row>
    <row r="1013" spans="2:8" s="72" customFormat="1" ht="15">
      <c r="B1013" s="209" t="s">
        <v>3407</v>
      </c>
      <c r="C1013" s="214">
        <v>105950370.89999999</v>
      </c>
      <c r="F1013" s="109"/>
      <c r="G1013" s="109"/>
      <c r="H1013" s="109"/>
    </row>
    <row r="1014" spans="2:8" s="72" customFormat="1" ht="15">
      <c r="B1014" s="209" t="s">
        <v>3408</v>
      </c>
      <c r="C1014" s="214">
        <v>79583024.319999993</v>
      </c>
      <c r="F1014" s="109"/>
      <c r="G1014" s="109"/>
      <c r="H1014" s="109"/>
    </row>
    <row r="1015" spans="2:8" s="72" customFormat="1" ht="15">
      <c r="B1015" s="209" t="s">
        <v>3409</v>
      </c>
      <c r="C1015" s="214">
        <v>211573390.91</v>
      </c>
      <c r="F1015" s="109"/>
      <c r="G1015" s="109"/>
      <c r="H1015" s="109"/>
    </row>
    <row r="1016" spans="2:8" s="72" customFormat="1" ht="15">
      <c r="B1016" s="209" t="s">
        <v>3410</v>
      </c>
      <c r="C1016" s="214">
        <v>83596678.650000006</v>
      </c>
      <c r="F1016" s="109"/>
      <c r="G1016" s="109"/>
      <c r="H1016" s="109"/>
    </row>
    <row r="1017" spans="2:8" s="72" customFormat="1" ht="15">
      <c r="B1017" s="209" t="s">
        <v>3411</v>
      </c>
      <c r="C1017" s="214">
        <v>129927486.63999999</v>
      </c>
      <c r="F1017" s="109"/>
      <c r="G1017" s="109"/>
      <c r="H1017" s="109"/>
    </row>
    <row r="1018" spans="2:8" s="72" customFormat="1" ht="15">
      <c r="B1018" s="209" t="s">
        <v>3412</v>
      </c>
      <c r="C1018" s="214">
        <v>118195594.32000001</v>
      </c>
      <c r="F1018" s="109"/>
      <c r="G1018" s="109"/>
      <c r="H1018" s="109"/>
    </row>
    <row r="1019" spans="2:8" s="72" customFormat="1" ht="15">
      <c r="B1019" s="209" t="s">
        <v>3421</v>
      </c>
      <c r="C1019" s="214">
        <v>36952678.879999995</v>
      </c>
      <c r="F1019" s="109"/>
      <c r="G1019" s="109"/>
      <c r="H1019" s="109"/>
    </row>
    <row r="1020" spans="2:8" s="72" customFormat="1" ht="15">
      <c r="B1020" s="209" t="s">
        <v>3422</v>
      </c>
      <c r="C1020" s="214">
        <v>22525603.75</v>
      </c>
      <c r="F1020" s="109"/>
      <c r="G1020" s="109"/>
      <c r="H1020" s="109"/>
    </row>
    <row r="1021" spans="2:8" s="72" customFormat="1" ht="15">
      <c r="B1021" s="209" t="s">
        <v>3188</v>
      </c>
      <c r="C1021" s="214">
        <v>190216496.87</v>
      </c>
      <c r="F1021" s="109"/>
      <c r="G1021" s="109"/>
      <c r="H1021" s="109"/>
    </row>
    <row r="1022" spans="2:8" s="72" customFormat="1" ht="15">
      <c r="B1022" s="209" t="s">
        <v>3190</v>
      </c>
      <c r="C1022" s="214">
        <v>127185265.36</v>
      </c>
      <c r="F1022" s="109"/>
      <c r="G1022" s="109"/>
      <c r="H1022" s="109"/>
    </row>
    <row r="1023" spans="2:8" s="72" customFormat="1" ht="15">
      <c r="B1023" s="209" t="s">
        <v>3196</v>
      </c>
      <c r="C1023" s="214">
        <v>13255745.440000001</v>
      </c>
      <c r="F1023" s="109"/>
      <c r="G1023" s="109"/>
      <c r="H1023" s="109"/>
    </row>
    <row r="1024" spans="2:8" s="72" customFormat="1" ht="15">
      <c r="B1024" s="209" t="s">
        <v>3212</v>
      </c>
      <c r="C1024" s="214">
        <v>107911705.13000001</v>
      </c>
      <c r="F1024" s="109"/>
      <c r="G1024" s="109"/>
      <c r="H1024" s="109"/>
    </row>
    <row r="1025" spans="2:8" s="72" customFormat="1" ht="15">
      <c r="B1025" s="209" t="s">
        <v>3216</v>
      </c>
      <c r="C1025" s="214">
        <v>230912574.23999998</v>
      </c>
      <c r="F1025" s="109"/>
      <c r="G1025" s="109"/>
      <c r="H1025" s="109"/>
    </row>
    <row r="1026" spans="2:8" s="72" customFormat="1" ht="15">
      <c r="B1026" s="209" t="s">
        <v>3222</v>
      </c>
      <c r="C1026" s="214">
        <v>67552254.400000006</v>
      </c>
      <c r="F1026" s="109"/>
      <c r="G1026" s="109"/>
      <c r="H1026" s="109"/>
    </row>
    <row r="1027" spans="2:8" s="72" customFormat="1" ht="15">
      <c r="B1027" s="209" t="s">
        <v>3242</v>
      </c>
      <c r="C1027" s="214">
        <v>146079543.41</v>
      </c>
      <c r="F1027" s="109"/>
      <c r="G1027" s="109"/>
      <c r="H1027" s="109"/>
    </row>
    <row r="1028" spans="2:8" s="72" customFormat="1" ht="15">
      <c r="B1028" s="209" t="s">
        <v>3244</v>
      </c>
      <c r="C1028" s="214">
        <v>84883537.640000001</v>
      </c>
      <c r="F1028" s="109"/>
      <c r="G1028" s="109"/>
      <c r="H1028" s="109"/>
    </row>
    <row r="1029" spans="2:8" s="72" customFormat="1" ht="15">
      <c r="B1029" s="209" t="s">
        <v>3246</v>
      </c>
      <c r="C1029" s="214">
        <v>119742893.33000001</v>
      </c>
      <c r="F1029" s="109"/>
      <c r="G1029" s="109"/>
      <c r="H1029" s="109"/>
    </row>
    <row r="1030" spans="2:8" s="72" customFormat="1" ht="15">
      <c r="B1030" s="209" t="s">
        <v>3259</v>
      </c>
      <c r="C1030" s="214">
        <v>111535639.73</v>
      </c>
      <c r="F1030" s="109"/>
      <c r="G1030" s="109"/>
      <c r="H1030" s="109"/>
    </row>
    <row r="1031" spans="2:8" s="72" customFormat="1" ht="15">
      <c r="B1031" s="209" t="s">
        <v>3273</v>
      </c>
      <c r="C1031" s="214">
        <v>18216831.75</v>
      </c>
      <c r="F1031" s="109"/>
      <c r="G1031" s="109"/>
      <c r="H1031" s="109"/>
    </row>
    <row r="1032" spans="2:8" s="72" customFormat="1" ht="15">
      <c r="B1032" s="209" t="s">
        <v>3461</v>
      </c>
      <c r="C1032" s="214">
        <v>724737</v>
      </c>
      <c r="F1032" s="109"/>
      <c r="G1032" s="109"/>
      <c r="H1032" s="109"/>
    </row>
    <row r="1033" spans="2:8" s="72" customFormat="1" ht="15">
      <c r="B1033" s="209" t="s">
        <v>3275</v>
      </c>
      <c r="C1033" s="214">
        <v>23176597.890000001</v>
      </c>
      <c r="F1033" s="109"/>
      <c r="G1033" s="109"/>
      <c r="H1033" s="109"/>
    </row>
    <row r="1034" spans="2:8" s="72" customFormat="1" ht="15">
      <c r="B1034" s="209" t="s">
        <v>3277</v>
      </c>
      <c r="C1034" s="214">
        <v>78354113.129999995</v>
      </c>
      <c r="F1034" s="109"/>
      <c r="G1034" s="109"/>
      <c r="H1034" s="109"/>
    </row>
    <row r="1035" spans="2:8" s="72" customFormat="1" ht="15">
      <c r="B1035" s="209" t="s">
        <v>3279</v>
      </c>
      <c r="C1035" s="214">
        <v>246478900.41</v>
      </c>
      <c r="F1035" s="109"/>
      <c r="G1035" s="109"/>
      <c r="H1035" s="109"/>
    </row>
    <row r="1036" spans="2:8" s="72" customFormat="1" ht="15">
      <c r="B1036" s="209" t="s">
        <v>3290</v>
      </c>
      <c r="C1036" s="214">
        <v>403366356.31</v>
      </c>
      <c r="F1036" s="109"/>
      <c r="G1036" s="109"/>
      <c r="H1036" s="109"/>
    </row>
    <row r="1037" spans="2:8" s="72" customFormat="1" ht="15">
      <c r="B1037" s="209" t="s">
        <v>3292</v>
      </c>
      <c r="C1037" s="214">
        <v>39590356.480000004</v>
      </c>
      <c r="F1037" s="109"/>
      <c r="G1037" s="109"/>
      <c r="H1037" s="109"/>
    </row>
    <row r="1038" spans="2:8" s="72" customFormat="1" ht="15">
      <c r="B1038" s="209" t="s">
        <v>3294</v>
      </c>
      <c r="C1038" s="214">
        <v>126211967.16</v>
      </c>
      <c r="F1038" s="109"/>
      <c r="G1038" s="109"/>
      <c r="H1038" s="109"/>
    </row>
    <row r="1039" spans="2:8" s="72" customFormat="1" ht="15">
      <c r="B1039" s="209" t="s">
        <v>3298</v>
      </c>
      <c r="C1039" s="214">
        <v>79727378.780000001</v>
      </c>
      <c r="F1039" s="109"/>
      <c r="G1039" s="109"/>
      <c r="H1039" s="109"/>
    </row>
    <row r="1040" spans="2:8" s="72" customFormat="1" ht="15">
      <c r="B1040" s="209" t="s">
        <v>3318</v>
      </c>
      <c r="C1040" s="214">
        <v>93021232.50999999</v>
      </c>
      <c r="F1040" s="109"/>
      <c r="G1040" s="109"/>
      <c r="H1040" s="109"/>
    </row>
    <row r="1041" spans="2:8" s="72" customFormat="1" ht="15">
      <c r="B1041" s="209" t="s">
        <v>3320</v>
      </c>
      <c r="C1041" s="214">
        <v>215616338.43000001</v>
      </c>
      <c r="F1041" s="109"/>
      <c r="G1041" s="109"/>
      <c r="H1041" s="109"/>
    </row>
    <row r="1042" spans="2:8" s="72" customFormat="1" ht="15">
      <c r="B1042" s="209" t="s">
        <v>3527</v>
      </c>
      <c r="C1042" s="214">
        <v>63023581.480000004</v>
      </c>
      <c r="F1042" s="109"/>
      <c r="G1042" s="109"/>
      <c r="H1042" s="109"/>
    </row>
    <row r="1043" spans="2:8" s="72" customFormat="1" ht="15">
      <c r="B1043" s="209" t="s">
        <v>3326</v>
      </c>
      <c r="C1043" s="214">
        <v>182332197.59999999</v>
      </c>
      <c r="F1043" s="109"/>
      <c r="G1043" s="109"/>
      <c r="H1043" s="109"/>
    </row>
    <row r="1044" spans="2:8" s="72" customFormat="1" ht="15">
      <c r="B1044" s="209" t="s">
        <v>3332</v>
      </c>
      <c r="C1044" s="214">
        <v>179705068.72</v>
      </c>
      <c r="F1044" s="109"/>
      <c r="G1044" s="109"/>
      <c r="H1044" s="109"/>
    </row>
    <row r="1045" spans="2:8" s="72" customFormat="1" ht="15">
      <c r="B1045" s="209" t="s">
        <v>3340</v>
      </c>
      <c r="C1045" s="214">
        <v>284671696.81999999</v>
      </c>
      <c r="F1045" s="109"/>
      <c r="G1045" s="109"/>
      <c r="H1045" s="109"/>
    </row>
    <row r="1046" spans="2:8" s="72" customFormat="1" ht="15">
      <c r="B1046" s="209" t="s">
        <v>3356</v>
      </c>
      <c r="C1046" s="214">
        <v>91143386.459999993</v>
      </c>
      <c r="F1046" s="109"/>
      <c r="G1046" s="109"/>
      <c r="H1046" s="109"/>
    </row>
    <row r="1047" spans="2:8" s="72" customFormat="1" ht="15">
      <c r="B1047" s="209" t="s">
        <v>3375</v>
      </c>
      <c r="C1047" s="214">
        <v>112309166.06</v>
      </c>
      <c r="F1047" s="109"/>
      <c r="G1047" s="109"/>
      <c r="H1047" s="109"/>
    </row>
    <row r="1048" spans="2:8" s="72" customFormat="1" ht="15">
      <c r="B1048" s="209" t="s">
        <v>3379</v>
      </c>
      <c r="C1048" s="214">
        <v>201249725.40000001</v>
      </c>
      <c r="F1048" s="109"/>
      <c r="G1048" s="109"/>
      <c r="H1048" s="109"/>
    </row>
    <row r="1049" spans="2:8" s="72" customFormat="1" ht="15">
      <c r="B1049" s="209" t="s">
        <v>3383</v>
      </c>
      <c r="C1049" s="214">
        <v>44018809.600000001</v>
      </c>
      <c r="F1049" s="109"/>
      <c r="G1049" s="109"/>
      <c r="H1049" s="109"/>
    </row>
    <row r="1050" spans="2:8" s="72" customFormat="1" ht="15">
      <c r="B1050" s="209" t="s">
        <v>3393</v>
      </c>
      <c r="C1050" s="214">
        <v>89955899.120000005</v>
      </c>
      <c r="F1050" s="109"/>
      <c r="G1050" s="109"/>
      <c r="H1050" s="109"/>
    </row>
    <row r="1051" spans="2:8" s="72" customFormat="1" ht="15">
      <c r="B1051" s="209" t="s">
        <v>3397</v>
      </c>
      <c r="C1051" s="214">
        <v>141538187.69999999</v>
      </c>
      <c r="F1051" s="109"/>
      <c r="G1051" s="109"/>
      <c r="H1051" s="109"/>
    </row>
    <row r="1052" spans="2:8" s="72" customFormat="1" ht="15">
      <c r="B1052" s="209" t="s">
        <v>3400</v>
      </c>
      <c r="C1052" s="214">
        <v>192031259.13999999</v>
      </c>
      <c r="F1052" s="109"/>
      <c r="G1052" s="109"/>
      <c r="H1052" s="109"/>
    </row>
    <row r="1053" spans="2:8" s="72" customFormat="1" ht="15">
      <c r="B1053" s="209" t="s">
        <v>3402</v>
      </c>
      <c r="C1053" s="214">
        <v>141576350.05000001</v>
      </c>
      <c r="F1053" s="109"/>
      <c r="G1053" s="109"/>
      <c r="H1053" s="109"/>
    </row>
    <row r="1054" spans="2:8" s="72" customFormat="1" ht="15">
      <c r="B1054" s="209" t="s">
        <v>3404</v>
      </c>
      <c r="C1054" s="214">
        <v>174813863.85000002</v>
      </c>
      <c r="F1054" s="109"/>
      <c r="G1054" s="109"/>
      <c r="H1054" s="109"/>
    </row>
    <row r="1055" spans="2:8" s="72" customFormat="1" ht="15">
      <c r="B1055" s="209" t="s">
        <v>3408</v>
      </c>
      <c r="C1055" s="214">
        <v>95387370.390000001</v>
      </c>
      <c r="F1055" s="109"/>
      <c r="G1055" s="109"/>
      <c r="H1055" s="109"/>
    </row>
    <row r="1056" spans="2:8" s="72" customFormat="1" ht="15">
      <c r="B1056" s="209" t="s">
        <v>3410</v>
      </c>
      <c r="C1056" s="214">
        <v>85453690.409999996</v>
      </c>
      <c r="F1056" s="109"/>
      <c r="G1056" s="109"/>
      <c r="H1056" s="109"/>
    </row>
    <row r="1057" spans="2:8" s="72" customFormat="1" ht="15">
      <c r="B1057" s="209" t="s">
        <v>3412</v>
      </c>
      <c r="C1057" s="214">
        <v>123804428.28</v>
      </c>
      <c r="F1057" s="109"/>
      <c r="G1057" s="109"/>
      <c r="H1057" s="109"/>
    </row>
    <row r="1058" spans="2:8" s="72" customFormat="1" ht="15">
      <c r="B1058" s="209" t="s">
        <v>3422</v>
      </c>
      <c r="C1058" s="214">
        <v>23286674.890000001</v>
      </c>
      <c r="F1058" s="109"/>
      <c r="G1058" s="109"/>
      <c r="H1058" s="109"/>
    </row>
    <row r="1059" spans="2:8" s="72" customFormat="1" ht="15.75">
      <c r="C1059" s="215">
        <f>SUM(C797:C1058)</f>
        <v>27349563750.930008</v>
      </c>
      <c r="F1059" s="109"/>
      <c r="G1059" s="109"/>
      <c r="H1059" s="109"/>
    </row>
    <row r="1060" spans="2:8" s="72" customFormat="1">
      <c r="C1060" s="108"/>
      <c r="F1060" s="109"/>
      <c r="G1060" s="109"/>
      <c r="H1060" s="109"/>
    </row>
    <row r="1061" spans="2:8" s="72" customFormat="1" ht="15.75">
      <c r="B1061" s="203" t="s">
        <v>3522</v>
      </c>
      <c r="C1061" s="204" t="s">
        <v>3519</v>
      </c>
      <c r="F1061" s="109"/>
      <c r="G1061" s="109"/>
      <c r="H1061" s="109"/>
    </row>
    <row r="1062" spans="2:8" s="72" customFormat="1" ht="15">
      <c r="B1062" s="232" t="s">
        <v>2690</v>
      </c>
      <c r="C1062" s="123">
        <v>40992774.899999999</v>
      </c>
      <c r="F1062" s="109"/>
      <c r="G1062" s="109"/>
      <c r="H1062" s="109"/>
    </row>
    <row r="1063" spans="2:8" s="72" customFormat="1" ht="15">
      <c r="B1063" s="232" t="s">
        <v>2698</v>
      </c>
      <c r="C1063" s="123">
        <v>31268525.640000001</v>
      </c>
      <c r="F1063" s="109"/>
      <c r="G1063" s="109"/>
      <c r="H1063" s="109"/>
    </row>
    <row r="1064" spans="2:8" s="72" customFormat="1" ht="15">
      <c r="B1064" s="232" t="s">
        <v>2699</v>
      </c>
      <c r="C1064" s="123">
        <v>33728521.630000003</v>
      </c>
      <c r="F1064" s="109"/>
      <c r="G1064" s="109"/>
      <c r="H1064" s="109"/>
    </row>
    <row r="1065" spans="2:8" s="72" customFormat="1" ht="15">
      <c r="B1065" s="232" t="s">
        <v>2839</v>
      </c>
      <c r="C1065" s="123">
        <v>9784185.8199999984</v>
      </c>
      <c r="F1065" s="109"/>
      <c r="G1065" s="109"/>
      <c r="H1065" s="109"/>
    </row>
    <row r="1066" spans="2:8" s="72" customFormat="1" ht="15">
      <c r="B1066" s="232" t="s">
        <v>2701</v>
      </c>
      <c r="C1066" s="123">
        <v>121972597.37</v>
      </c>
      <c r="F1066" s="109"/>
      <c r="G1066" s="109"/>
      <c r="H1066" s="109"/>
    </row>
    <row r="1067" spans="2:8" s="72" customFormat="1" ht="15">
      <c r="B1067" s="232" t="s">
        <v>2704</v>
      </c>
      <c r="C1067" s="123">
        <v>33688835.849999994</v>
      </c>
      <c r="F1067" s="109"/>
      <c r="G1067" s="109"/>
      <c r="H1067" s="109"/>
    </row>
    <row r="1068" spans="2:8" s="72" customFormat="1" ht="15">
      <c r="B1068" s="232" t="s">
        <v>2706</v>
      </c>
      <c r="C1068" s="123">
        <v>27734692.810000002</v>
      </c>
      <c r="F1068" s="109"/>
      <c r="G1068" s="109"/>
      <c r="H1068" s="109"/>
    </row>
    <row r="1069" spans="2:8" s="72" customFormat="1" ht="15">
      <c r="B1069" s="232" t="s">
        <v>2718</v>
      </c>
      <c r="C1069" s="123">
        <v>115061284.75999999</v>
      </c>
      <c r="F1069" s="109"/>
      <c r="G1069" s="109"/>
      <c r="H1069" s="109"/>
    </row>
    <row r="1070" spans="2:8" s="72" customFormat="1" ht="15">
      <c r="B1070" s="232" t="s">
        <v>2724</v>
      </c>
      <c r="C1070" s="123">
        <v>50630004.780000001</v>
      </c>
      <c r="F1070" s="109"/>
      <c r="G1070" s="109"/>
      <c r="H1070" s="109"/>
    </row>
    <row r="1071" spans="2:8" s="72" customFormat="1" ht="15">
      <c r="B1071" s="232" t="s">
        <v>2726</v>
      </c>
      <c r="C1071" s="123">
        <v>5564037.7000000002</v>
      </c>
      <c r="F1071" s="109"/>
      <c r="G1071" s="109"/>
      <c r="H1071" s="109"/>
    </row>
    <row r="1072" spans="2:8" s="72" customFormat="1" ht="15">
      <c r="B1072" s="232" t="s">
        <v>3524</v>
      </c>
      <c r="C1072" s="123">
        <v>36365790.199999996</v>
      </c>
      <c r="F1072" s="109"/>
      <c r="G1072" s="109"/>
      <c r="H1072" s="109"/>
    </row>
    <row r="1073" spans="2:8" s="72" customFormat="1" ht="15">
      <c r="B1073" s="232" t="s">
        <v>2737</v>
      </c>
      <c r="C1073" s="123">
        <v>96890660.980000004</v>
      </c>
      <c r="F1073" s="109"/>
      <c r="G1073" s="109"/>
      <c r="H1073" s="109"/>
    </row>
    <row r="1074" spans="2:8" s="72" customFormat="1" ht="15">
      <c r="B1074" s="232" t="s">
        <v>2738</v>
      </c>
      <c r="C1074" s="123">
        <v>192031125.68000001</v>
      </c>
      <c r="F1074" s="109"/>
      <c r="G1074" s="109"/>
      <c r="H1074" s="109"/>
    </row>
    <row r="1075" spans="2:8" s="72" customFormat="1" ht="15">
      <c r="B1075" s="232" t="s">
        <v>2743</v>
      </c>
      <c r="C1075" s="123">
        <v>281351496.25999999</v>
      </c>
      <c r="F1075" s="109"/>
      <c r="G1075" s="109"/>
      <c r="H1075" s="109"/>
    </row>
    <row r="1076" spans="2:8" s="72" customFormat="1" ht="15">
      <c r="B1076" s="232" t="s">
        <v>2744</v>
      </c>
      <c r="C1076" s="123">
        <v>34502810.630000003</v>
      </c>
      <c r="F1076" s="109"/>
      <c r="G1076" s="109"/>
      <c r="H1076" s="109"/>
    </row>
    <row r="1077" spans="2:8" s="72" customFormat="1" ht="15">
      <c r="B1077" s="232" t="s">
        <v>2745</v>
      </c>
      <c r="C1077" s="123">
        <v>141092607.84</v>
      </c>
      <c r="F1077" s="109"/>
      <c r="G1077" s="109"/>
      <c r="H1077" s="109"/>
    </row>
    <row r="1078" spans="2:8" s="72" customFormat="1" ht="15">
      <c r="B1078" s="232" t="s">
        <v>2757</v>
      </c>
      <c r="C1078" s="123">
        <v>92283588.109999999</v>
      </c>
      <c r="F1078" s="109"/>
      <c r="G1078" s="109"/>
      <c r="H1078" s="109"/>
    </row>
    <row r="1079" spans="2:8" s="72" customFormat="1" ht="15">
      <c r="B1079" s="232" t="s">
        <v>2758</v>
      </c>
      <c r="C1079" s="123">
        <v>131002772.98000002</v>
      </c>
      <c r="F1079" s="109"/>
      <c r="G1079" s="109"/>
      <c r="H1079" s="109"/>
    </row>
    <row r="1080" spans="2:8" s="72" customFormat="1" ht="15">
      <c r="B1080" s="232" t="s">
        <v>2762</v>
      </c>
      <c r="C1080" s="123">
        <v>66549616.299999997</v>
      </c>
      <c r="F1080" s="109"/>
      <c r="G1080" s="109"/>
      <c r="H1080" s="109"/>
    </row>
    <row r="1081" spans="2:8" s="72" customFormat="1" ht="15">
      <c r="B1081" s="232" t="s">
        <v>2767</v>
      </c>
      <c r="C1081" s="123">
        <v>43347164.600000009</v>
      </c>
      <c r="F1081" s="109"/>
      <c r="G1081" s="109"/>
      <c r="H1081" s="109"/>
    </row>
    <row r="1082" spans="2:8" s="72" customFormat="1" ht="15">
      <c r="B1082" s="232" t="s">
        <v>2772</v>
      </c>
      <c r="C1082" s="123">
        <v>92484441.5</v>
      </c>
      <c r="F1082" s="109"/>
      <c r="G1082" s="109"/>
      <c r="H1082" s="109"/>
    </row>
    <row r="1083" spans="2:8" s="72" customFormat="1" ht="15">
      <c r="B1083" s="232" t="s">
        <v>2783</v>
      </c>
      <c r="C1083" s="123">
        <v>68904841.890000001</v>
      </c>
      <c r="F1083" s="109"/>
      <c r="G1083" s="109"/>
      <c r="H1083" s="109"/>
    </row>
    <row r="1084" spans="2:8" s="72" customFormat="1" ht="15">
      <c r="B1084" s="232" t="s">
        <v>2785</v>
      </c>
      <c r="C1084" s="123">
        <v>10086833.48</v>
      </c>
      <c r="F1084" s="109"/>
      <c r="G1084" s="109"/>
      <c r="H1084" s="109"/>
    </row>
    <row r="1085" spans="2:8" s="72" customFormat="1" ht="15">
      <c r="B1085" s="232" t="s">
        <v>2789</v>
      </c>
      <c r="C1085" s="123">
        <v>57403521.799999997</v>
      </c>
      <c r="F1085" s="109"/>
      <c r="G1085" s="109"/>
      <c r="H1085" s="109"/>
    </row>
    <row r="1086" spans="2:8" s="72" customFormat="1" ht="15">
      <c r="B1086" s="232" t="s">
        <v>2791</v>
      </c>
      <c r="C1086" s="123">
        <v>160894233.07999998</v>
      </c>
      <c r="F1086" s="109"/>
      <c r="G1086" s="109"/>
      <c r="H1086" s="109"/>
    </row>
    <row r="1087" spans="2:8" s="72" customFormat="1" ht="15">
      <c r="B1087" s="232" t="s">
        <v>2793</v>
      </c>
      <c r="C1087" s="123">
        <v>54741156.359999999</v>
      </c>
      <c r="F1087" s="109"/>
      <c r="G1087" s="109"/>
      <c r="H1087" s="109"/>
    </row>
    <row r="1088" spans="2:8" s="72" customFormat="1" ht="15">
      <c r="B1088" s="232" t="s">
        <v>2796</v>
      </c>
      <c r="C1088" s="123">
        <v>164423904.54000002</v>
      </c>
      <c r="F1088" s="109"/>
      <c r="G1088" s="109"/>
      <c r="H1088" s="109"/>
    </row>
    <row r="1089" spans="2:8" s="72" customFormat="1" ht="15">
      <c r="B1089" s="232" t="s">
        <v>2799</v>
      </c>
      <c r="C1089" s="123">
        <v>66244150.340000004</v>
      </c>
      <c r="F1089" s="109"/>
      <c r="G1089" s="109"/>
      <c r="H1089" s="109"/>
    </row>
    <row r="1090" spans="2:8" s="72" customFormat="1" ht="15">
      <c r="B1090" s="232" t="s">
        <v>2805</v>
      </c>
      <c r="C1090" s="123">
        <v>103773553.59999999</v>
      </c>
      <c r="F1090" s="109"/>
      <c r="G1090" s="109"/>
      <c r="H1090" s="109"/>
    </row>
    <row r="1091" spans="2:8" s="72" customFormat="1" ht="15">
      <c r="B1091" s="232" t="s">
        <v>2808</v>
      </c>
      <c r="C1091" s="123">
        <v>104081566.66</v>
      </c>
      <c r="F1091" s="109"/>
      <c r="G1091" s="109"/>
      <c r="H1091" s="109"/>
    </row>
    <row r="1092" spans="2:8" s="72" customFormat="1" ht="15">
      <c r="B1092" s="232" t="s">
        <v>2810</v>
      </c>
      <c r="C1092" s="123">
        <v>111259503.59</v>
      </c>
      <c r="F1092" s="109"/>
      <c r="G1092" s="109"/>
      <c r="H1092" s="109"/>
    </row>
    <row r="1093" spans="2:8" s="72" customFormat="1" ht="15">
      <c r="B1093" s="232" t="s">
        <v>2813</v>
      </c>
      <c r="C1093" s="123">
        <v>36921182.350000001</v>
      </c>
      <c r="F1093" s="109"/>
      <c r="G1093" s="109"/>
      <c r="H1093" s="109"/>
    </row>
    <row r="1094" spans="2:8" s="72" customFormat="1" ht="15">
      <c r="B1094" s="232" t="s">
        <v>2814</v>
      </c>
      <c r="C1094" s="123">
        <v>191096605.23999998</v>
      </c>
      <c r="F1094" s="109"/>
      <c r="G1094" s="109"/>
      <c r="H1094" s="109"/>
    </row>
    <row r="1095" spans="2:8" s="72" customFormat="1" ht="15">
      <c r="B1095" s="232" t="s">
        <v>2815</v>
      </c>
      <c r="C1095" s="123">
        <v>74094960.480000004</v>
      </c>
      <c r="F1095" s="109"/>
      <c r="G1095" s="109"/>
      <c r="H1095" s="109"/>
    </row>
    <row r="1096" spans="2:8" s="72" customFormat="1" ht="15">
      <c r="B1096" s="232" t="s">
        <v>2819</v>
      </c>
      <c r="C1096" s="123">
        <v>51814525.420000002</v>
      </c>
      <c r="F1096" s="109"/>
      <c r="G1096" s="109"/>
      <c r="H1096" s="109"/>
    </row>
    <row r="1097" spans="2:8" s="72" customFormat="1" ht="15">
      <c r="B1097" s="232" t="s">
        <v>2820</v>
      </c>
      <c r="C1097" s="123">
        <v>36033064.200000003</v>
      </c>
      <c r="F1097" s="109"/>
      <c r="G1097" s="109"/>
      <c r="H1097" s="109"/>
    </row>
    <row r="1098" spans="2:8" s="72" customFormat="1" ht="15">
      <c r="B1098" s="232" t="s">
        <v>2821</v>
      </c>
      <c r="C1098" s="123">
        <v>37417820.630000003</v>
      </c>
      <c r="F1098" s="109"/>
      <c r="G1098" s="109"/>
      <c r="H1098" s="109"/>
    </row>
    <row r="1099" spans="2:8" s="72" customFormat="1" ht="15">
      <c r="B1099" s="209" t="s">
        <v>2689</v>
      </c>
      <c r="C1099" s="125">
        <v>1676989.2999999998</v>
      </c>
      <c r="F1099" s="109"/>
      <c r="G1099" s="109"/>
      <c r="H1099" s="109"/>
    </row>
    <row r="1100" spans="2:8" s="72" customFormat="1" ht="15">
      <c r="B1100" s="209" t="s">
        <v>2836</v>
      </c>
      <c r="C1100" s="123">
        <v>13282202.949999999</v>
      </c>
      <c r="F1100" s="109"/>
      <c r="G1100" s="109"/>
      <c r="H1100" s="109"/>
    </row>
    <row r="1101" spans="2:8" s="72" customFormat="1" ht="15">
      <c r="B1101" s="209" t="s">
        <v>2837</v>
      </c>
      <c r="C1101" s="123">
        <v>59714840.460000001</v>
      </c>
      <c r="F1101" s="109"/>
      <c r="G1101" s="109"/>
      <c r="H1101" s="109"/>
    </row>
    <row r="1102" spans="2:8" s="72" customFormat="1" ht="15">
      <c r="B1102" s="209" t="s">
        <v>2839</v>
      </c>
      <c r="C1102" s="123">
        <v>122302322.79000001</v>
      </c>
      <c r="F1102" s="109"/>
      <c r="G1102" s="109"/>
      <c r="H1102" s="109"/>
    </row>
    <row r="1103" spans="2:8" s="72" customFormat="1" ht="15">
      <c r="B1103" s="209" t="s">
        <v>2842</v>
      </c>
      <c r="C1103" s="123">
        <v>46397004.149999999</v>
      </c>
      <c r="F1103" s="109"/>
      <c r="G1103" s="109"/>
      <c r="H1103" s="109"/>
    </row>
    <row r="1104" spans="2:8" s="72" customFormat="1" ht="15">
      <c r="B1104" s="209" t="s">
        <v>2705</v>
      </c>
      <c r="C1104" s="123">
        <v>30708123.020000003</v>
      </c>
      <c r="F1104" s="109"/>
      <c r="G1104" s="109"/>
      <c r="H1104" s="109"/>
    </row>
    <row r="1105" spans="2:8" s="72" customFormat="1" ht="15">
      <c r="B1105" s="209" t="s">
        <v>2851</v>
      </c>
      <c r="C1105" s="123">
        <v>30456764</v>
      </c>
      <c r="F1105" s="109"/>
      <c r="G1105" s="109"/>
      <c r="H1105" s="109"/>
    </row>
    <row r="1106" spans="2:8" s="72" customFormat="1" ht="15">
      <c r="B1106" s="209" t="s">
        <v>2852</v>
      </c>
      <c r="C1106" s="123">
        <v>9031943.129999999</v>
      </c>
      <c r="F1106" s="109"/>
      <c r="G1106" s="109"/>
      <c r="H1106" s="109"/>
    </row>
    <row r="1107" spans="2:8" s="72" customFormat="1" ht="15">
      <c r="B1107" s="209" t="s">
        <v>2717</v>
      </c>
      <c r="C1107" s="123">
        <v>95426722.260000005</v>
      </c>
      <c r="F1107" s="109"/>
      <c r="G1107" s="109"/>
      <c r="H1107" s="109"/>
    </row>
    <row r="1108" spans="2:8" s="72" customFormat="1" ht="15">
      <c r="B1108" s="209" t="s">
        <v>2860</v>
      </c>
      <c r="C1108" s="123">
        <v>1620116.92</v>
      </c>
      <c r="F1108" s="109"/>
      <c r="G1108" s="109"/>
      <c r="H1108" s="109"/>
    </row>
    <row r="1109" spans="2:8" s="72" customFormat="1" ht="15">
      <c r="B1109" s="209" t="s">
        <v>2861</v>
      </c>
      <c r="C1109" s="123">
        <v>83548965.530000001</v>
      </c>
      <c r="F1109" s="109"/>
      <c r="G1109" s="109"/>
      <c r="H1109" s="109"/>
    </row>
    <row r="1110" spans="2:8" s="72" customFormat="1" ht="15">
      <c r="B1110" s="209" t="s">
        <v>2870</v>
      </c>
      <c r="C1110" s="123">
        <v>40120184.350000001</v>
      </c>
      <c r="F1110" s="109"/>
      <c r="G1110" s="109"/>
      <c r="H1110" s="109"/>
    </row>
    <row r="1111" spans="2:8" s="72" customFormat="1" ht="15">
      <c r="B1111" s="209" t="s">
        <v>2871</v>
      </c>
      <c r="C1111" s="123">
        <v>92921348.899999991</v>
      </c>
      <c r="F1111" s="109"/>
      <c r="G1111" s="109"/>
      <c r="H1111" s="109"/>
    </row>
    <row r="1112" spans="2:8" s="72" customFormat="1" ht="15">
      <c r="B1112" s="209" t="s">
        <v>2873</v>
      </c>
      <c r="C1112" s="123">
        <v>195071113.60000002</v>
      </c>
      <c r="F1112" s="109"/>
      <c r="G1112" s="109"/>
      <c r="H1112" s="109"/>
    </row>
    <row r="1113" spans="2:8" s="72" customFormat="1" ht="15">
      <c r="B1113" s="209" t="s">
        <v>2880</v>
      </c>
      <c r="C1113" s="123">
        <v>257159055.33999997</v>
      </c>
      <c r="F1113" s="109"/>
      <c r="G1113" s="109"/>
      <c r="H1113" s="109"/>
    </row>
    <row r="1114" spans="2:8" s="72" customFormat="1" ht="15">
      <c r="B1114" s="209" t="s">
        <v>2882</v>
      </c>
      <c r="C1114" s="123">
        <v>38823767.840000004</v>
      </c>
      <c r="F1114" s="109"/>
      <c r="G1114" s="109"/>
      <c r="H1114" s="109"/>
    </row>
    <row r="1115" spans="2:8" s="72" customFormat="1" ht="15">
      <c r="B1115" s="209" t="s">
        <v>2883</v>
      </c>
      <c r="C1115" s="123">
        <v>162776283.75999996</v>
      </c>
      <c r="F1115" s="109"/>
      <c r="G1115" s="109"/>
      <c r="H1115" s="109"/>
    </row>
    <row r="1116" spans="2:8" s="72" customFormat="1" ht="15">
      <c r="B1116" s="209" t="s">
        <v>2894</v>
      </c>
      <c r="C1116" s="123">
        <v>54772344.700000003</v>
      </c>
      <c r="F1116" s="109"/>
      <c r="G1116" s="109"/>
      <c r="H1116" s="109"/>
    </row>
    <row r="1117" spans="2:8" s="72" customFormat="1" ht="15">
      <c r="B1117" s="209" t="s">
        <v>2895</v>
      </c>
      <c r="C1117" s="123">
        <v>103025054.90000001</v>
      </c>
      <c r="F1117" s="109"/>
      <c r="G1117" s="109"/>
      <c r="H1117" s="109"/>
    </row>
    <row r="1118" spans="2:8" s="72" customFormat="1" ht="15">
      <c r="B1118" s="209" t="s">
        <v>2901</v>
      </c>
      <c r="C1118" s="123">
        <v>43389785.039999999</v>
      </c>
      <c r="F1118" s="109"/>
      <c r="G1118" s="109"/>
      <c r="H1118" s="109"/>
    </row>
    <row r="1119" spans="2:8" s="72" customFormat="1" ht="15">
      <c r="B1119" s="209" t="s">
        <v>2903</v>
      </c>
      <c r="C1119" s="123">
        <v>153868195.07999998</v>
      </c>
      <c r="F1119" s="109"/>
      <c r="G1119" s="109"/>
      <c r="H1119" s="109"/>
    </row>
    <row r="1120" spans="2:8" s="72" customFormat="1" ht="15">
      <c r="B1120" s="209" t="s">
        <v>2771</v>
      </c>
      <c r="C1120" s="123">
        <v>136239639.5</v>
      </c>
      <c r="F1120" s="109"/>
      <c r="G1120" s="109"/>
      <c r="H1120" s="109"/>
    </row>
    <row r="1121" spans="2:8" s="72" customFormat="1" ht="15">
      <c r="B1121" s="209" t="s">
        <v>2907</v>
      </c>
      <c r="C1121" s="123">
        <v>22808627.32</v>
      </c>
      <c r="F1121" s="109"/>
      <c r="G1121" s="109"/>
      <c r="H1121" s="109"/>
    </row>
    <row r="1122" spans="2:8" s="72" customFormat="1" ht="15">
      <c r="B1122" s="209" t="s">
        <v>2913</v>
      </c>
      <c r="C1122" s="123">
        <v>94890335.680000007</v>
      </c>
      <c r="F1122" s="109"/>
      <c r="G1122" s="109"/>
      <c r="H1122" s="109"/>
    </row>
    <row r="1123" spans="2:8" s="72" customFormat="1" ht="15">
      <c r="B1123" s="209" t="s">
        <v>2914</v>
      </c>
      <c r="C1123" s="123">
        <v>8215917.3000000007</v>
      </c>
      <c r="F1123" s="109"/>
      <c r="G1123" s="109"/>
      <c r="H1123" s="109"/>
    </row>
    <row r="1124" spans="2:8" s="72" customFormat="1" ht="15">
      <c r="B1124" s="209" t="s">
        <v>2920</v>
      </c>
      <c r="C1124" s="123">
        <v>140852236.58000001</v>
      </c>
      <c r="F1124" s="109"/>
      <c r="G1124" s="109"/>
      <c r="H1124" s="109"/>
    </row>
    <row r="1125" spans="2:8" s="72" customFormat="1" ht="15">
      <c r="B1125" s="209" t="s">
        <v>2922</v>
      </c>
      <c r="C1125" s="123">
        <v>74291961.720000014</v>
      </c>
      <c r="F1125" s="109"/>
      <c r="G1125" s="109"/>
      <c r="H1125" s="109"/>
    </row>
    <row r="1126" spans="2:8" s="72" customFormat="1" ht="15">
      <c r="B1126" s="209" t="s">
        <v>2924</v>
      </c>
      <c r="C1126" s="123">
        <v>140741561.19999999</v>
      </c>
      <c r="F1126" s="109"/>
      <c r="G1126" s="109"/>
      <c r="H1126" s="109"/>
    </row>
    <row r="1127" spans="2:8" s="72" customFormat="1" ht="15">
      <c r="B1127" s="209" t="s">
        <v>2930</v>
      </c>
      <c r="C1127" s="123">
        <v>91435528.390000001</v>
      </c>
      <c r="F1127" s="109"/>
      <c r="G1127" s="109"/>
      <c r="H1127" s="109"/>
    </row>
    <row r="1128" spans="2:8" s="72" customFormat="1" ht="15">
      <c r="B1128" s="209" t="s">
        <v>2932</v>
      </c>
      <c r="C1128" s="123">
        <v>115463159.99000001</v>
      </c>
      <c r="F1128" s="109"/>
      <c r="G1128" s="109"/>
      <c r="H1128" s="109"/>
    </row>
    <row r="1129" spans="2:8" s="72" customFormat="1" ht="15">
      <c r="B1129" s="209" t="s">
        <v>2936</v>
      </c>
      <c r="C1129" s="123">
        <v>76571399.799999997</v>
      </c>
      <c r="F1129" s="109"/>
      <c r="G1129" s="109"/>
      <c r="H1129" s="109"/>
    </row>
    <row r="1130" spans="2:8" s="72" customFormat="1" ht="15">
      <c r="B1130" s="209" t="s">
        <v>2941</v>
      </c>
      <c r="C1130" s="123">
        <v>4784567.5</v>
      </c>
      <c r="F1130" s="109"/>
      <c r="G1130" s="109"/>
      <c r="H1130" s="109"/>
    </row>
    <row r="1131" spans="2:8" s="72" customFormat="1" ht="15">
      <c r="B1131" s="209" t="s">
        <v>2813</v>
      </c>
      <c r="C1131" s="123">
        <v>168553223.72999996</v>
      </c>
      <c r="F1131" s="109"/>
      <c r="G1131" s="109"/>
      <c r="H1131" s="109"/>
    </row>
    <row r="1132" spans="2:8" s="72" customFormat="1" ht="15">
      <c r="B1132" s="209" t="s">
        <v>2942</v>
      </c>
      <c r="C1132" s="123">
        <v>48823450.240000002</v>
      </c>
      <c r="F1132" s="109"/>
      <c r="G1132" s="109"/>
      <c r="H1132" s="109"/>
    </row>
    <row r="1133" spans="2:8" s="72" customFormat="1" ht="15">
      <c r="B1133" s="209" t="s">
        <v>2946</v>
      </c>
      <c r="C1133" s="123">
        <v>56311919.980000004</v>
      </c>
      <c r="F1133" s="109"/>
      <c r="G1133" s="109"/>
      <c r="H1133" s="109"/>
    </row>
    <row r="1134" spans="2:8" s="72" customFormat="1" ht="15">
      <c r="B1134" s="209" t="s">
        <v>2948</v>
      </c>
      <c r="C1134" s="123">
        <v>41581822.380000003</v>
      </c>
      <c r="F1134" s="109"/>
      <c r="G1134" s="109"/>
      <c r="H1134" s="109"/>
    </row>
    <row r="1135" spans="2:8" s="72" customFormat="1" ht="15">
      <c r="B1135" s="209" t="s">
        <v>2950</v>
      </c>
      <c r="C1135" s="123">
        <v>27456383.75</v>
      </c>
      <c r="F1135" s="109"/>
      <c r="G1135" s="109"/>
      <c r="H1135" s="109"/>
    </row>
    <row r="1136" spans="2:8" s="72" customFormat="1" ht="15">
      <c r="B1136" s="233" t="s">
        <v>2957</v>
      </c>
      <c r="C1136" s="213">
        <v>21072834.379999999</v>
      </c>
      <c r="F1136" s="109"/>
      <c r="G1136" s="109"/>
      <c r="H1136" s="109"/>
    </row>
    <row r="1137" spans="2:8" s="72" customFormat="1" ht="15">
      <c r="B1137" s="233" t="s">
        <v>2958</v>
      </c>
      <c r="C1137" s="213">
        <v>2986202.54</v>
      </c>
      <c r="F1137" s="109"/>
      <c r="G1137" s="109"/>
      <c r="H1137" s="109"/>
    </row>
    <row r="1138" spans="2:8" s="72" customFormat="1" ht="15">
      <c r="B1138" s="233" t="s">
        <v>2835</v>
      </c>
      <c r="C1138" s="213">
        <v>5958607.5999999996</v>
      </c>
      <c r="F1138" s="109"/>
      <c r="G1138" s="109"/>
      <c r="H1138" s="109"/>
    </row>
    <row r="1139" spans="2:8" s="72" customFormat="1" ht="15">
      <c r="B1139" s="233" t="s">
        <v>2961</v>
      </c>
      <c r="C1139" s="213">
        <v>76630276.370000005</v>
      </c>
      <c r="F1139" s="109"/>
      <c r="G1139" s="109"/>
      <c r="H1139" s="109"/>
    </row>
    <row r="1140" spans="2:8" s="72" customFormat="1" ht="15">
      <c r="B1140" s="233" t="s">
        <v>2964</v>
      </c>
      <c r="C1140" s="213">
        <v>89174694.810000002</v>
      </c>
      <c r="F1140" s="109"/>
      <c r="G1140" s="109"/>
      <c r="H1140" s="109"/>
    </row>
    <row r="1141" spans="2:8" s="72" customFormat="1" ht="15">
      <c r="B1141" s="233" t="s">
        <v>2967</v>
      </c>
      <c r="C1141" s="213">
        <v>46383833.190000005</v>
      </c>
      <c r="F1141" s="109"/>
      <c r="G1141" s="109"/>
      <c r="H1141" s="109"/>
    </row>
    <row r="1142" spans="2:8" s="72" customFormat="1" ht="15">
      <c r="B1142" s="233" t="s">
        <v>2843</v>
      </c>
      <c r="C1142" s="213">
        <v>40949153.379999995</v>
      </c>
      <c r="F1142" s="109"/>
      <c r="G1142" s="109"/>
      <c r="H1142" s="109"/>
    </row>
    <row r="1143" spans="2:8" s="72" customFormat="1" ht="15">
      <c r="B1143" s="233" t="s">
        <v>2974</v>
      </c>
      <c r="C1143" s="213">
        <v>30141827.589999996</v>
      </c>
      <c r="F1143" s="109"/>
      <c r="G1143" s="109"/>
      <c r="H1143" s="109"/>
    </row>
    <row r="1144" spans="2:8" s="72" customFormat="1" ht="15">
      <c r="B1144" s="233" t="s">
        <v>2975</v>
      </c>
      <c r="C1144" s="213">
        <v>70345199.829999998</v>
      </c>
      <c r="F1144" s="109"/>
      <c r="G1144" s="109"/>
      <c r="H1144" s="109"/>
    </row>
    <row r="1145" spans="2:8" s="72" customFormat="1" ht="15">
      <c r="B1145" s="233" t="s">
        <v>2853</v>
      </c>
      <c r="C1145" s="213">
        <v>116670683.80999999</v>
      </c>
      <c r="F1145" s="109"/>
      <c r="G1145" s="109"/>
      <c r="H1145" s="109"/>
    </row>
    <row r="1146" spans="2:8" s="72" customFormat="1" ht="15">
      <c r="B1146" s="233" t="s">
        <v>2860</v>
      </c>
      <c r="C1146" s="213">
        <v>118748551.47000001</v>
      </c>
      <c r="F1146" s="109"/>
      <c r="G1146" s="109"/>
      <c r="H1146" s="109"/>
    </row>
    <row r="1147" spans="2:8" s="72" customFormat="1" ht="15">
      <c r="B1147" s="233" t="s">
        <v>2983</v>
      </c>
      <c r="C1147" s="213">
        <v>1927114.28</v>
      </c>
      <c r="F1147" s="109"/>
      <c r="G1147" s="109"/>
      <c r="H1147" s="109"/>
    </row>
    <row r="1148" spans="2:8" s="72" customFormat="1" ht="15">
      <c r="B1148" s="233" t="s">
        <v>2984</v>
      </c>
      <c r="C1148" s="213">
        <v>114231986.24000001</v>
      </c>
      <c r="F1148" s="109"/>
      <c r="G1148" s="109"/>
      <c r="H1148" s="109"/>
    </row>
    <row r="1149" spans="2:8" s="72" customFormat="1" ht="15">
      <c r="B1149" s="233" t="s">
        <v>2872</v>
      </c>
      <c r="C1149" s="213">
        <v>216417470.57000002</v>
      </c>
      <c r="F1149" s="109"/>
      <c r="G1149" s="109"/>
      <c r="H1149" s="109"/>
    </row>
    <row r="1150" spans="2:8" s="72" customFormat="1" ht="15">
      <c r="B1150" s="233" t="s">
        <v>2988</v>
      </c>
      <c r="C1150" s="213">
        <v>300627914.39000005</v>
      </c>
      <c r="F1150" s="109"/>
      <c r="G1150" s="109"/>
      <c r="H1150" s="109"/>
    </row>
    <row r="1151" spans="2:8" s="72" customFormat="1" ht="15">
      <c r="B1151" s="233" t="s">
        <v>2989</v>
      </c>
      <c r="C1151" s="213">
        <v>145784365.16</v>
      </c>
      <c r="F1151" s="109"/>
      <c r="G1151" s="109"/>
      <c r="H1151" s="109"/>
    </row>
    <row r="1152" spans="2:8" s="72" customFormat="1" ht="15">
      <c r="B1152" s="233" t="s">
        <v>2995</v>
      </c>
      <c r="C1152" s="213">
        <v>87747452.819999993</v>
      </c>
      <c r="F1152" s="109"/>
      <c r="G1152" s="109"/>
      <c r="H1152" s="109"/>
    </row>
    <row r="1153" spans="2:8" s="72" customFormat="1" ht="15">
      <c r="B1153" s="233" t="s">
        <v>2996</v>
      </c>
      <c r="C1153" s="213">
        <v>122280755.25</v>
      </c>
      <c r="F1153" s="109"/>
      <c r="G1153" s="109"/>
      <c r="H1153" s="109"/>
    </row>
    <row r="1154" spans="2:8" s="72" customFormat="1" ht="15">
      <c r="B1154" s="233" t="s">
        <v>2900</v>
      </c>
      <c r="C1154" s="213">
        <v>33802515.039999999</v>
      </c>
      <c r="F1154" s="109"/>
      <c r="G1154" s="109"/>
      <c r="H1154" s="109"/>
    </row>
    <row r="1155" spans="2:8" s="72" customFormat="1" ht="15">
      <c r="B1155" s="233" t="s">
        <v>2902</v>
      </c>
      <c r="C1155" s="213">
        <v>155193349.31999999</v>
      </c>
      <c r="F1155" s="109"/>
      <c r="G1155" s="109"/>
      <c r="H1155" s="109"/>
    </row>
    <row r="1156" spans="2:8" s="72" customFormat="1" ht="15">
      <c r="B1156" s="233" t="s">
        <v>3002</v>
      </c>
      <c r="C1156" s="213">
        <v>136562674.75</v>
      </c>
      <c r="F1156" s="109"/>
      <c r="G1156" s="109"/>
      <c r="H1156" s="109"/>
    </row>
    <row r="1157" spans="2:8" s="72" customFormat="1" ht="15">
      <c r="B1157" s="233" t="s">
        <v>3003</v>
      </c>
      <c r="C1157" s="213">
        <v>23510216.219999999</v>
      </c>
      <c r="F1157" s="109"/>
      <c r="G1157" s="109"/>
      <c r="H1157" s="109"/>
    </row>
    <row r="1158" spans="2:8" s="72" customFormat="1" ht="15">
      <c r="B1158" s="233" t="s">
        <v>3016</v>
      </c>
      <c r="C1158" s="213">
        <v>133814142.62</v>
      </c>
      <c r="F1158" s="109"/>
      <c r="G1158" s="109"/>
      <c r="H1158" s="109"/>
    </row>
    <row r="1159" spans="2:8" s="72" customFormat="1" ht="15">
      <c r="B1159" s="233" t="s">
        <v>3018</v>
      </c>
      <c r="C1159" s="213">
        <v>73444923.099999994</v>
      </c>
      <c r="F1159" s="109"/>
      <c r="G1159" s="109"/>
      <c r="H1159" s="109"/>
    </row>
    <row r="1160" spans="2:8" s="72" customFormat="1" ht="15">
      <c r="B1160" s="233" t="s">
        <v>2923</v>
      </c>
      <c r="C1160" s="213">
        <v>92011849.150000006</v>
      </c>
      <c r="F1160" s="109"/>
      <c r="G1160" s="109"/>
      <c r="H1160" s="109"/>
    </row>
    <row r="1161" spans="2:8" s="72" customFormat="1" ht="15">
      <c r="B1161" s="233" t="s">
        <v>3027</v>
      </c>
      <c r="C1161" s="213">
        <v>80204786.069999993</v>
      </c>
      <c r="F1161" s="109"/>
      <c r="G1161" s="109"/>
      <c r="H1161" s="109"/>
    </row>
    <row r="1162" spans="2:8" s="72" customFormat="1" ht="15">
      <c r="B1162" s="233" t="s">
        <v>2931</v>
      </c>
      <c r="C1162" s="213">
        <v>998300.28</v>
      </c>
      <c r="F1162" s="109"/>
      <c r="G1162" s="109"/>
      <c r="H1162" s="109"/>
    </row>
    <row r="1163" spans="2:8" s="72" customFormat="1" ht="15">
      <c r="B1163" s="233" t="s">
        <v>3028</v>
      </c>
      <c r="C1163" s="213">
        <v>141127739.87</v>
      </c>
      <c r="F1163" s="109"/>
      <c r="G1163" s="109"/>
      <c r="H1163" s="109"/>
    </row>
    <row r="1164" spans="2:8" s="72" customFormat="1" ht="15">
      <c r="B1164" s="233" t="s">
        <v>2933</v>
      </c>
      <c r="C1164" s="213">
        <v>57169164.090000004</v>
      </c>
      <c r="F1164" s="109"/>
      <c r="G1164" s="109"/>
      <c r="H1164" s="109"/>
    </row>
    <row r="1165" spans="2:8" s="72" customFormat="1" ht="15">
      <c r="B1165" s="233" t="s">
        <v>2935</v>
      </c>
      <c r="C1165" s="213">
        <v>77129856.75</v>
      </c>
      <c r="F1165" s="109"/>
      <c r="G1165" s="109"/>
      <c r="H1165" s="109"/>
    </row>
    <row r="1166" spans="2:8" s="72" customFormat="1" ht="15">
      <c r="B1166" s="233" t="s">
        <v>3030</v>
      </c>
      <c r="C1166" s="213">
        <v>166532704.76000002</v>
      </c>
      <c r="F1166" s="109"/>
      <c r="G1166" s="109"/>
      <c r="H1166" s="109"/>
    </row>
    <row r="1167" spans="2:8" s="72" customFormat="1" ht="15">
      <c r="B1167" s="233" t="s">
        <v>3031</v>
      </c>
      <c r="C1167" s="213">
        <v>40781419.780000001</v>
      </c>
      <c r="F1167" s="109"/>
      <c r="G1167" s="109"/>
      <c r="H1167" s="109"/>
    </row>
    <row r="1168" spans="2:8" s="72" customFormat="1" ht="15">
      <c r="B1168" s="233" t="s">
        <v>2945</v>
      </c>
      <c r="C1168" s="213">
        <v>92833942.48999998</v>
      </c>
      <c r="F1168" s="109"/>
      <c r="G1168" s="109"/>
      <c r="H1168" s="109"/>
    </row>
    <row r="1169" spans="2:8" s="72" customFormat="1" ht="15">
      <c r="B1169" s="233" t="s">
        <v>2949</v>
      </c>
      <c r="C1169" s="213">
        <v>30123688.869999997</v>
      </c>
      <c r="F1169" s="109"/>
      <c r="G1169" s="109"/>
      <c r="H1169" s="109"/>
    </row>
    <row r="1170" spans="2:8" s="72" customFormat="1" ht="15">
      <c r="B1170" s="232" t="s">
        <v>3037</v>
      </c>
      <c r="C1170" s="124">
        <v>167606516.84999999</v>
      </c>
      <c r="F1170" s="109"/>
      <c r="G1170" s="109"/>
      <c r="H1170" s="109"/>
    </row>
    <row r="1171" spans="2:8" s="72" customFormat="1" ht="15">
      <c r="B1171" s="232" t="s">
        <v>3038</v>
      </c>
      <c r="C1171" s="124">
        <v>22764758</v>
      </c>
      <c r="F1171" s="109"/>
      <c r="G1171" s="109"/>
      <c r="H1171" s="109"/>
    </row>
    <row r="1172" spans="2:8" s="72" customFormat="1" ht="15">
      <c r="B1172" s="232" t="s">
        <v>3525</v>
      </c>
      <c r="C1172" s="124">
        <v>24820094.919999998</v>
      </c>
      <c r="F1172" s="109"/>
      <c r="G1172" s="109"/>
      <c r="H1172" s="109"/>
    </row>
    <row r="1173" spans="2:8" s="72" customFormat="1" ht="15">
      <c r="B1173" s="232" t="s">
        <v>3041</v>
      </c>
      <c r="C1173" s="124">
        <v>44262029.530000001</v>
      </c>
      <c r="F1173" s="109"/>
      <c r="G1173" s="109"/>
      <c r="H1173" s="109"/>
    </row>
    <row r="1174" spans="2:8" s="72" customFormat="1" ht="15">
      <c r="B1174" s="232" t="s">
        <v>3049</v>
      </c>
      <c r="C1174" s="124">
        <v>79675290.579999998</v>
      </c>
      <c r="F1174" s="109"/>
      <c r="G1174" s="109"/>
      <c r="H1174" s="109"/>
    </row>
    <row r="1175" spans="2:8" s="72" customFormat="1" ht="15">
      <c r="B1175" s="232" t="s">
        <v>3051</v>
      </c>
      <c r="C1175" s="124">
        <v>153146544.91999999</v>
      </c>
      <c r="F1175" s="109"/>
      <c r="G1175" s="109"/>
      <c r="H1175" s="109"/>
    </row>
    <row r="1176" spans="2:8" s="72" customFormat="1" ht="15">
      <c r="B1176" s="232" t="s">
        <v>3056</v>
      </c>
      <c r="C1176" s="124">
        <v>5787642.3600000003</v>
      </c>
      <c r="F1176" s="109"/>
      <c r="G1176" s="109"/>
      <c r="H1176" s="109"/>
    </row>
    <row r="1177" spans="2:8" s="72" customFormat="1" ht="15">
      <c r="B1177" s="232" t="s">
        <v>3057</v>
      </c>
      <c r="C1177" s="124">
        <v>25686361.48</v>
      </c>
      <c r="F1177" s="109"/>
      <c r="G1177" s="109"/>
      <c r="H1177" s="109"/>
    </row>
    <row r="1178" spans="2:8" s="72" customFormat="1" ht="15">
      <c r="B1178" s="232" t="s">
        <v>3058</v>
      </c>
      <c r="C1178" s="124">
        <v>39317907.479999997</v>
      </c>
      <c r="F1178" s="109"/>
      <c r="G1178" s="109"/>
      <c r="H1178" s="109"/>
    </row>
    <row r="1179" spans="2:8" s="72" customFormat="1" ht="15">
      <c r="B1179" s="232" t="s">
        <v>3068</v>
      </c>
      <c r="C1179" s="124">
        <v>15189299.27</v>
      </c>
      <c r="F1179" s="109"/>
      <c r="G1179" s="109"/>
      <c r="H1179" s="109"/>
    </row>
    <row r="1180" spans="2:8" s="72" customFormat="1" ht="15">
      <c r="B1180" s="232" t="s">
        <v>3069</v>
      </c>
      <c r="C1180" s="124">
        <v>93772998.390000001</v>
      </c>
      <c r="F1180" s="109"/>
      <c r="G1180" s="109"/>
      <c r="H1180" s="109"/>
    </row>
    <row r="1181" spans="2:8" s="72" customFormat="1" ht="15">
      <c r="B1181" s="232" t="s">
        <v>3070</v>
      </c>
      <c r="C1181" s="124">
        <v>156459864.75</v>
      </c>
      <c r="F1181" s="109"/>
      <c r="G1181" s="109"/>
      <c r="H1181" s="109"/>
    </row>
    <row r="1182" spans="2:8" s="72" customFormat="1" ht="15">
      <c r="B1182" s="232" t="s">
        <v>3071</v>
      </c>
      <c r="C1182" s="124">
        <v>2835452.2</v>
      </c>
      <c r="F1182" s="109"/>
      <c r="G1182" s="109"/>
      <c r="H1182" s="109"/>
    </row>
    <row r="1183" spans="2:8" s="72" customFormat="1" ht="15">
      <c r="B1183" s="232" t="s">
        <v>3526</v>
      </c>
      <c r="C1183" s="124">
        <v>30766383.899999999</v>
      </c>
      <c r="F1183" s="109"/>
      <c r="G1183" s="109"/>
      <c r="H1183" s="109"/>
    </row>
    <row r="1184" spans="2:8" s="72" customFormat="1" ht="15">
      <c r="B1184" s="232" t="s">
        <v>3080</v>
      </c>
      <c r="C1184" s="124">
        <v>118925616</v>
      </c>
      <c r="F1184" s="109"/>
      <c r="G1184" s="109"/>
      <c r="H1184" s="109"/>
    </row>
    <row r="1185" spans="2:8" s="72" customFormat="1" ht="15">
      <c r="B1185" s="232" t="s">
        <v>3089</v>
      </c>
      <c r="C1185" s="124">
        <v>2783293.6</v>
      </c>
      <c r="F1185" s="109"/>
      <c r="G1185" s="109"/>
      <c r="H1185" s="109"/>
    </row>
    <row r="1186" spans="2:8" s="72" customFormat="1" ht="15">
      <c r="B1186" s="232" t="s">
        <v>3090</v>
      </c>
      <c r="C1186" s="124">
        <v>120282430.25999999</v>
      </c>
      <c r="F1186" s="109"/>
      <c r="G1186" s="109"/>
      <c r="H1186" s="109"/>
    </row>
    <row r="1187" spans="2:8" s="72" customFormat="1" ht="15">
      <c r="B1187" s="232" t="s">
        <v>3091</v>
      </c>
      <c r="C1187" s="124">
        <v>244765731.68000001</v>
      </c>
      <c r="F1187" s="109"/>
      <c r="G1187" s="109"/>
      <c r="H1187" s="109"/>
    </row>
    <row r="1188" spans="2:8" s="72" customFormat="1" ht="15">
      <c r="B1188" s="232" t="s">
        <v>3099</v>
      </c>
      <c r="C1188" s="124">
        <v>277300275.94999999</v>
      </c>
      <c r="F1188" s="109"/>
      <c r="G1188" s="109"/>
      <c r="H1188" s="109"/>
    </row>
    <row r="1189" spans="2:8" s="72" customFormat="1" ht="15">
      <c r="B1189" s="232" t="s">
        <v>3100</v>
      </c>
      <c r="C1189" s="124">
        <v>184050892.53000003</v>
      </c>
      <c r="F1189" s="109"/>
      <c r="G1189" s="109"/>
      <c r="H1189" s="109"/>
    </row>
    <row r="1190" spans="2:8" s="72" customFormat="1" ht="15">
      <c r="B1190" s="232" t="s">
        <v>3101</v>
      </c>
      <c r="C1190" s="124">
        <v>147846816.36000001</v>
      </c>
      <c r="F1190" s="109"/>
      <c r="G1190" s="109"/>
      <c r="H1190" s="109"/>
    </row>
    <row r="1191" spans="2:8" s="72" customFormat="1" ht="15">
      <c r="B1191" s="232" t="s">
        <v>3112</v>
      </c>
      <c r="C1191" s="124">
        <v>11795621.280000001</v>
      </c>
      <c r="F1191" s="109"/>
      <c r="G1191" s="109"/>
      <c r="H1191" s="109"/>
    </row>
    <row r="1192" spans="2:8" s="72" customFormat="1" ht="15">
      <c r="B1192" s="232" t="s">
        <v>3113</v>
      </c>
      <c r="C1192" s="124">
        <v>11585405.48</v>
      </c>
      <c r="F1192" s="109"/>
      <c r="G1192" s="109"/>
      <c r="H1192" s="109"/>
    </row>
    <row r="1193" spans="2:8" s="72" customFormat="1" ht="15">
      <c r="B1193" s="232" t="s">
        <v>3115</v>
      </c>
      <c r="C1193" s="124">
        <v>137413138.44999999</v>
      </c>
      <c r="F1193" s="109"/>
      <c r="G1193" s="109"/>
      <c r="H1193" s="109"/>
    </row>
    <row r="1194" spans="2:8" s="72" customFormat="1" ht="15">
      <c r="B1194" s="232" t="s">
        <v>3116</v>
      </c>
      <c r="C1194" s="124">
        <v>125178997.72</v>
      </c>
      <c r="F1194" s="109"/>
      <c r="G1194" s="109"/>
      <c r="H1194" s="109"/>
    </row>
    <row r="1195" spans="2:8" s="72" customFormat="1" ht="15">
      <c r="B1195" s="232" t="s">
        <v>3120</v>
      </c>
      <c r="C1195" s="124">
        <v>38546122.120000005</v>
      </c>
      <c r="F1195" s="109"/>
      <c r="G1195" s="109"/>
      <c r="H1195" s="109"/>
    </row>
    <row r="1196" spans="2:8" s="72" customFormat="1" ht="15">
      <c r="B1196" s="232" t="s">
        <v>3124</v>
      </c>
      <c r="C1196" s="124">
        <v>163135865.80000001</v>
      </c>
      <c r="F1196" s="109"/>
      <c r="G1196" s="109"/>
      <c r="H1196" s="109"/>
    </row>
    <row r="1197" spans="2:8" s="72" customFormat="1" ht="15">
      <c r="B1197" s="232" t="s">
        <v>3129</v>
      </c>
      <c r="C1197" s="124">
        <v>166504823.5</v>
      </c>
      <c r="F1197" s="109"/>
      <c r="G1197" s="109"/>
      <c r="H1197" s="109"/>
    </row>
    <row r="1198" spans="2:8" s="72" customFormat="1" ht="15">
      <c r="B1198" s="232" t="s">
        <v>3141</v>
      </c>
      <c r="C1198" s="124">
        <v>71158845.620000005</v>
      </c>
      <c r="F1198" s="109"/>
      <c r="G1198" s="109"/>
      <c r="H1198" s="109"/>
    </row>
    <row r="1199" spans="2:8" s="72" customFormat="1" ht="15">
      <c r="B1199" s="232" t="s">
        <v>3149</v>
      </c>
      <c r="C1199" s="124">
        <v>37351351.100000001</v>
      </c>
      <c r="F1199" s="109"/>
      <c r="G1199" s="109"/>
      <c r="H1199" s="109"/>
    </row>
    <row r="1200" spans="2:8" s="72" customFormat="1" ht="15">
      <c r="B1200" s="232" t="s">
        <v>3151</v>
      </c>
      <c r="C1200" s="124">
        <v>129764582.89</v>
      </c>
      <c r="F1200" s="109"/>
      <c r="G1200" s="109"/>
      <c r="H1200" s="109"/>
    </row>
    <row r="1201" spans="2:8" s="72" customFormat="1" ht="15">
      <c r="B1201" s="232" t="s">
        <v>3154</v>
      </c>
      <c r="C1201" s="124">
        <v>64098012.68</v>
      </c>
      <c r="F1201" s="109"/>
      <c r="G1201" s="109"/>
      <c r="H1201" s="109"/>
    </row>
    <row r="1202" spans="2:8" s="72" customFormat="1" ht="15">
      <c r="B1202" s="232" t="s">
        <v>3156</v>
      </c>
      <c r="C1202" s="124">
        <v>89551895.520000011</v>
      </c>
      <c r="F1202" s="109"/>
      <c r="G1202" s="109"/>
      <c r="H1202" s="109"/>
    </row>
    <row r="1203" spans="2:8" s="72" customFormat="1" ht="15">
      <c r="B1203" s="232" t="s">
        <v>3165</v>
      </c>
      <c r="C1203" s="124">
        <v>111996232.48</v>
      </c>
      <c r="F1203" s="109"/>
      <c r="G1203" s="109"/>
      <c r="H1203" s="109"/>
    </row>
    <row r="1204" spans="2:8" s="72" customFormat="1" ht="15">
      <c r="B1204" s="232" t="s">
        <v>3167</v>
      </c>
      <c r="C1204" s="124">
        <v>5778160.2000000002</v>
      </c>
      <c r="F1204" s="109"/>
      <c r="G1204" s="109"/>
      <c r="H1204" s="109"/>
    </row>
    <row r="1205" spans="2:8" s="72" customFormat="1" ht="15">
      <c r="B1205" s="232" t="s">
        <v>3168</v>
      </c>
      <c r="C1205" s="124">
        <v>69298415.959999993</v>
      </c>
      <c r="F1205" s="109"/>
      <c r="G1205" s="109"/>
      <c r="H1205" s="109"/>
    </row>
    <row r="1206" spans="2:8" s="72" customFormat="1" ht="15">
      <c r="B1206" s="232" t="s">
        <v>3169</v>
      </c>
      <c r="C1206" s="124">
        <v>117280843.72</v>
      </c>
      <c r="F1206" s="109"/>
      <c r="G1206" s="109"/>
      <c r="H1206" s="109"/>
    </row>
    <row r="1207" spans="2:8" s="72" customFormat="1" ht="15">
      <c r="B1207" s="232" t="s">
        <v>3170</v>
      </c>
      <c r="C1207" s="124">
        <v>43615434.219999999</v>
      </c>
      <c r="F1207" s="109"/>
      <c r="G1207" s="109"/>
      <c r="H1207" s="109"/>
    </row>
    <row r="1208" spans="2:8" s="72" customFormat="1" ht="15">
      <c r="B1208" s="232" t="s">
        <v>3171</v>
      </c>
      <c r="C1208" s="124">
        <v>19359188.899999999</v>
      </c>
      <c r="F1208" s="109"/>
      <c r="G1208" s="109"/>
      <c r="H1208" s="109"/>
    </row>
    <row r="1209" spans="2:8" s="72" customFormat="1" ht="15">
      <c r="B1209" s="232" t="s">
        <v>3173</v>
      </c>
      <c r="C1209" s="124">
        <v>16812123.949999999</v>
      </c>
      <c r="F1209" s="109"/>
      <c r="G1209" s="109"/>
      <c r="H1209" s="109"/>
    </row>
    <row r="1210" spans="2:8" s="72" customFormat="1" ht="15">
      <c r="B1210" s="232" t="s">
        <v>3174</v>
      </c>
      <c r="C1210" s="124">
        <v>152508773.20000002</v>
      </c>
      <c r="F1210" s="109"/>
      <c r="G1210" s="109"/>
      <c r="H1210" s="109"/>
    </row>
    <row r="1211" spans="2:8" s="72" customFormat="1" ht="15">
      <c r="B1211" s="232" t="s">
        <v>3175</v>
      </c>
      <c r="C1211" s="124">
        <v>77224262.900000006</v>
      </c>
      <c r="F1211" s="109"/>
      <c r="G1211" s="109"/>
      <c r="H1211" s="109"/>
    </row>
    <row r="1212" spans="2:8" s="72" customFormat="1" ht="15">
      <c r="B1212" s="232" t="s">
        <v>3181</v>
      </c>
      <c r="C1212" s="124">
        <v>29768795.77</v>
      </c>
      <c r="F1212" s="109"/>
      <c r="G1212" s="109"/>
      <c r="H1212" s="109"/>
    </row>
    <row r="1213" spans="2:8" s="72" customFormat="1" ht="15">
      <c r="B1213" s="209" t="s">
        <v>3187</v>
      </c>
      <c r="C1213" s="214">
        <v>218040100.88999999</v>
      </c>
      <c r="F1213" s="109"/>
      <c r="G1213" s="109"/>
      <c r="H1213" s="109"/>
    </row>
    <row r="1214" spans="2:8" s="72" customFormat="1" ht="15">
      <c r="B1214" s="209" t="s">
        <v>3188</v>
      </c>
      <c r="C1214" s="214">
        <v>190951128.39000002</v>
      </c>
      <c r="F1214" s="109"/>
      <c r="G1214" s="109"/>
      <c r="H1214" s="109"/>
    </row>
    <row r="1215" spans="2:8" s="72" customFormat="1" ht="15">
      <c r="B1215" s="209" t="s">
        <v>3189</v>
      </c>
      <c r="C1215" s="214">
        <v>75754676.700000003</v>
      </c>
      <c r="F1215" s="109"/>
      <c r="G1215" s="109"/>
      <c r="H1215" s="109"/>
    </row>
    <row r="1216" spans="2:8" s="72" customFormat="1" ht="15">
      <c r="B1216" s="209" t="s">
        <v>3190</v>
      </c>
      <c r="C1216" s="214">
        <v>75075508.949999988</v>
      </c>
      <c r="F1216" s="109"/>
      <c r="G1216" s="109"/>
      <c r="H1216" s="109"/>
    </row>
    <row r="1217" spans="2:8" s="72" customFormat="1" ht="15">
      <c r="B1217" s="209" t="s">
        <v>3195</v>
      </c>
      <c r="C1217" s="214">
        <v>16014719.52</v>
      </c>
      <c r="F1217" s="109"/>
      <c r="G1217" s="109"/>
      <c r="H1217" s="109"/>
    </row>
    <row r="1218" spans="2:8" s="72" customFormat="1" ht="15">
      <c r="B1218" s="209" t="s">
        <v>3196</v>
      </c>
      <c r="C1218" s="214">
        <v>13745687.279999999</v>
      </c>
      <c r="F1218" s="109"/>
      <c r="G1218" s="109"/>
      <c r="H1218" s="109"/>
    </row>
    <row r="1219" spans="2:8" s="72" customFormat="1" ht="15">
      <c r="B1219" s="209" t="s">
        <v>3211</v>
      </c>
      <c r="C1219" s="214">
        <v>110618930.68000001</v>
      </c>
      <c r="F1219" s="109"/>
      <c r="G1219" s="109"/>
      <c r="H1219" s="109"/>
    </row>
    <row r="1220" spans="2:8" s="72" customFormat="1" ht="15">
      <c r="B1220" s="209" t="s">
        <v>3212</v>
      </c>
      <c r="C1220" s="214">
        <v>110115994.94999999</v>
      </c>
      <c r="F1220" s="109"/>
      <c r="G1220" s="109"/>
      <c r="H1220" s="109"/>
    </row>
    <row r="1221" spans="2:8" s="72" customFormat="1" ht="15">
      <c r="B1221" s="209" t="s">
        <v>3215</v>
      </c>
      <c r="C1221" s="214">
        <v>374851162.01999998</v>
      </c>
      <c r="F1221" s="109"/>
      <c r="G1221" s="109"/>
      <c r="H1221" s="109"/>
    </row>
    <row r="1222" spans="2:8" s="72" customFormat="1" ht="15">
      <c r="B1222" s="209" t="s">
        <v>3216</v>
      </c>
      <c r="C1222" s="214">
        <v>253185422.43000001</v>
      </c>
      <c r="F1222" s="109"/>
      <c r="G1222" s="109"/>
      <c r="H1222" s="109"/>
    </row>
    <row r="1223" spans="2:8" s="72" customFormat="1" ht="15">
      <c r="B1223" s="209" t="s">
        <v>3221</v>
      </c>
      <c r="C1223" s="214">
        <v>37872480.539999999</v>
      </c>
      <c r="F1223" s="109"/>
      <c r="G1223" s="109"/>
      <c r="H1223" s="109"/>
    </row>
    <row r="1224" spans="2:8" s="72" customFormat="1" ht="15">
      <c r="B1224" s="209" t="s">
        <v>3222</v>
      </c>
      <c r="C1224" s="214">
        <v>25746310.100000001</v>
      </c>
      <c r="F1224" s="109"/>
      <c r="G1224" s="109"/>
      <c r="H1224" s="109"/>
    </row>
    <row r="1225" spans="2:8" s="72" customFormat="1" ht="15">
      <c r="B1225" s="209" t="s">
        <v>3241</v>
      </c>
      <c r="C1225" s="214">
        <v>110262042.71000001</v>
      </c>
      <c r="F1225" s="109"/>
      <c r="G1225" s="109"/>
      <c r="H1225" s="109"/>
    </row>
    <row r="1226" spans="2:8" s="72" customFormat="1" ht="15">
      <c r="B1226" s="209" t="s">
        <v>3242</v>
      </c>
      <c r="C1226" s="214">
        <v>105238226.23</v>
      </c>
      <c r="F1226" s="109"/>
      <c r="G1226" s="109"/>
      <c r="H1226" s="109"/>
    </row>
    <row r="1227" spans="2:8" s="72" customFormat="1" ht="15">
      <c r="B1227" s="209" t="s">
        <v>3243</v>
      </c>
      <c r="C1227" s="214">
        <v>122598114.87</v>
      </c>
      <c r="F1227" s="109"/>
      <c r="G1227" s="109"/>
      <c r="H1227" s="109"/>
    </row>
    <row r="1228" spans="2:8" s="72" customFormat="1" ht="15">
      <c r="B1228" s="209" t="s">
        <v>3244</v>
      </c>
      <c r="C1228" s="214">
        <v>82657200.749999985</v>
      </c>
      <c r="F1228" s="109"/>
      <c r="G1228" s="109"/>
      <c r="H1228" s="109"/>
    </row>
    <row r="1229" spans="2:8" s="72" customFormat="1" ht="15">
      <c r="B1229" s="209" t="s">
        <v>3245</v>
      </c>
      <c r="C1229" s="214">
        <v>198560500.04000002</v>
      </c>
      <c r="F1229" s="109"/>
      <c r="G1229" s="109"/>
      <c r="H1229" s="109"/>
    </row>
    <row r="1230" spans="2:8" s="72" customFormat="1" ht="15">
      <c r="B1230" s="209" t="s">
        <v>3246</v>
      </c>
      <c r="C1230" s="214">
        <v>124104682.43000001</v>
      </c>
      <c r="F1230" s="109"/>
      <c r="G1230" s="109"/>
      <c r="H1230" s="109"/>
    </row>
    <row r="1231" spans="2:8" s="72" customFormat="1" ht="15">
      <c r="B1231" s="209" t="s">
        <v>3247</v>
      </c>
      <c r="C1231" s="214">
        <v>19013889.300000001</v>
      </c>
      <c r="F1231" s="109"/>
      <c r="G1231" s="109"/>
      <c r="H1231" s="109"/>
    </row>
    <row r="1232" spans="2:8" s="72" customFormat="1" ht="15">
      <c r="B1232" s="209" t="s">
        <v>3258</v>
      </c>
      <c r="C1232" s="214">
        <v>102223791.67000002</v>
      </c>
      <c r="F1232" s="109"/>
      <c r="G1232" s="109"/>
      <c r="H1232" s="109"/>
    </row>
    <row r="1233" spans="2:8" s="72" customFormat="1" ht="15">
      <c r="B1233" s="209" t="s">
        <v>3259</v>
      </c>
      <c r="C1233" s="214">
        <v>96509989.469999999</v>
      </c>
      <c r="F1233" s="109"/>
      <c r="G1233" s="109"/>
      <c r="H1233" s="109"/>
    </row>
    <row r="1234" spans="2:8" s="72" customFormat="1" ht="15">
      <c r="B1234" s="209" t="s">
        <v>3270</v>
      </c>
      <c r="C1234" s="214">
        <v>43434078.230000004</v>
      </c>
      <c r="F1234" s="109"/>
      <c r="G1234" s="109"/>
      <c r="H1234" s="109"/>
    </row>
    <row r="1235" spans="2:8" s="72" customFormat="1" ht="15">
      <c r="B1235" s="209" t="s">
        <v>3274</v>
      </c>
      <c r="C1235" s="214">
        <v>21558573.119999997</v>
      </c>
      <c r="F1235" s="109"/>
      <c r="G1235" s="109"/>
      <c r="H1235" s="109"/>
    </row>
    <row r="1236" spans="2:8" s="72" customFormat="1" ht="15">
      <c r="B1236" s="209" t="s">
        <v>3275</v>
      </c>
      <c r="C1236" s="214">
        <v>22921449</v>
      </c>
      <c r="F1236" s="109"/>
      <c r="G1236" s="109"/>
      <c r="H1236" s="109"/>
    </row>
    <row r="1237" spans="2:8" s="72" customFormat="1" ht="15">
      <c r="B1237" s="209" t="s">
        <v>3276</v>
      </c>
      <c r="C1237" s="214">
        <v>110212280.36</v>
      </c>
      <c r="F1237" s="109"/>
      <c r="G1237" s="109"/>
      <c r="H1237" s="109"/>
    </row>
    <row r="1238" spans="2:8" s="72" customFormat="1" ht="15">
      <c r="B1238" s="209" t="s">
        <v>3277</v>
      </c>
      <c r="C1238" s="214">
        <v>80636228.459999993</v>
      </c>
      <c r="F1238" s="109"/>
      <c r="G1238" s="109"/>
      <c r="H1238" s="109"/>
    </row>
    <row r="1239" spans="2:8" s="72" customFormat="1" ht="15">
      <c r="B1239" s="209" t="s">
        <v>3278</v>
      </c>
      <c r="C1239" s="214">
        <v>300047832.69</v>
      </c>
      <c r="F1239" s="109"/>
      <c r="G1239" s="109"/>
      <c r="H1239" s="109"/>
    </row>
    <row r="1240" spans="2:8" s="72" customFormat="1" ht="15">
      <c r="B1240" s="209" t="s">
        <v>3279</v>
      </c>
      <c r="C1240" s="214">
        <v>262687913.81999999</v>
      </c>
      <c r="F1240" s="109"/>
      <c r="G1240" s="109"/>
      <c r="H1240" s="109"/>
    </row>
    <row r="1241" spans="2:8" s="72" customFormat="1" ht="15">
      <c r="B1241" s="209" t="s">
        <v>3280</v>
      </c>
      <c r="C1241" s="214">
        <v>53712471.260000005</v>
      </c>
      <c r="F1241" s="109"/>
      <c r="G1241" s="109"/>
      <c r="H1241" s="109"/>
    </row>
    <row r="1242" spans="2:8" s="72" customFormat="1" ht="15">
      <c r="B1242" s="209" t="s">
        <v>3289</v>
      </c>
      <c r="C1242" s="214">
        <v>391186532.77999997</v>
      </c>
      <c r="F1242" s="109"/>
      <c r="G1242" s="109"/>
      <c r="H1242" s="109"/>
    </row>
    <row r="1243" spans="2:8" s="72" customFormat="1" ht="15">
      <c r="B1243" s="209" t="s">
        <v>3290</v>
      </c>
      <c r="C1243" s="214">
        <v>446223301.71999997</v>
      </c>
      <c r="F1243" s="109"/>
      <c r="G1243" s="109"/>
      <c r="H1243" s="109"/>
    </row>
    <row r="1244" spans="2:8" s="72" customFormat="1" ht="15">
      <c r="B1244" s="209" t="s">
        <v>3291</v>
      </c>
      <c r="C1244" s="214">
        <v>191308636.23999998</v>
      </c>
      <c r="F1244" s="109"/>
      <c r="G1244" s="109"/>
      <c r="H1244" s="109"/>
    </row>
    <row r="1245" spans="2:8" s="72" customFormat="1" ht="15">
      <c r="B1245" s="209" t="s">
        <v>3292</v>
      </c>
      <c r="C1245" s="214">
        <v>10031125.91</v>
      </c>
      <c r="F1245" s="109"/>
      <c r="G1245" s="109"/>
      <c r="H1245" s="109"/>
    </row>
    <row r="1246" spans="2:8" s="72" customFormat="1" ht="15">
      <c r="B1246" s="209" t="s">
        <v>3294</v>
      </c>
      <c r="C1246" s="214">
        <v>1559681.94</v>
      </c>
      <c r="F1246" s="109"/>
      <c r="G1246" s="109"/>
      <c r="H1246" s="109"/>
    </row>
    <row r="1247" spans="2:8" s="72" customFormat="1" ht="15">
      <c r="B1247" s="209" t="s">
        <v>3298</v>
      </c>
      <c r="C1247" s="214">
        <v>62249027.950000003</v>
      </c>
      <c r="F1247" s="109"/>
      <c r="G1247" s="109"/>
      <c r="H1247" s="109"/>
    </row>
    <row r="1248" spans="2:8" s="72" customFormat="1" ht="15">
      <c r="B1248" s="209" t="s">
        <v>3303</v>
      </c>
      <c r="C1248" s="214">
        <v>20051850.900000002</v>
      </c>
      <c r="F1248" s="109"/>
      <c r="G1248" s="109"/>
      <c r="H1248" s="109"/>
    </row>
    <row r="1249" spans="2:8" s="72" customFormat="1" ht="15">
      <c r="B1249" s="209" t="s">
        <v>3311</v>
      </c>
      <c r="C1249" s="214">
        <v>6752160</v>
      </c>
      <c r="F1249" s="109"/>
      <c r="G1249" s="109"/>
      <c r="H1249" s="109"/>
    </row>
    <row r="1250" spans="2:8" s="72" customFormat="1" ht="15">
      <c r="B1250" s="209" t="s">
        <v>3317</v>
      </c>
      <c r="C1250" s="214">
        <v>163220517.24000001</v>
      </c>
      <c r="F1250" s="109"/>
      <c r="G1250" s="109"/>
      <c r="H1250" s="109"/>
    </row>
    <row r="1251" spans="2:8" s="72" customFormat="1" ht="15">
      <c r="B1251" s="209" t="s">
        <v>3318</v>
      </c>
      <c r="C1251" s="214">
        <v>94204218.930000007</v>
      </c>
      <c r="F1251" s="109"/>
      <c r="G1251" s="109"/>
      <c r="H1251" s="109"/>
    </row>
    <row r="1252" spans="2:8" s="72" customFormat="1" ht="15">
      <c r="B1252" s="209" t="s">
        <v>3319</v>
      </c>
      <c r="C1252" s="214">
        <v>206445902.37</v>
      </c>
      <c r="F1252" s="109"/>
      <c r="G1252" s="109"/>
      <c r="H1252" s="109"/>
    </row>
    <row r="1253" spans="2:8" s="72" customFormat="1" ht="15">
      <c r="B1253" s="209" t="s">
        <v>3320</v>
      </c>
      <c r="C1253" s="214">
        <v>228246342.90000001</v>
      </c>
      <c r="F1253" s="109"/>
      <c r="G1253" s="109"/>
      <c r="H1253" s="109"/>
    </row>
    <row r="1254" spans="2:8" s="72" customFormat="1" ht="15">
      <c r="B1254" s="209" t="s">
        <v>3527</v>
      </c>
      <c r="C1254" s="214">
        <v>56892724.590000004</v>
      </c>
      <c r="F1254" s="109"/>
      <c r="G1254" s="109"/>
      <c r="H1254" s="109"/>
    </row>
    <row r="1255" spans="2:8" s="72" customFormat="1" ht="15">
      <c r="B1255" s="209" t="s">
        <v>3325</v>
      </c>
      <c r="C1255" s="214">
        <v>87234178.300000012</v>
      </c>
      <c r="F1255" s="109"/>
      <c r="G1255" s="109"/>
      <c r="H1255" s="109"/>
    </row>
    <row r="1256" spans="2:8" s="72" customFormat="1" ht="15">
      <c r="B1256" s="209" t="s">
        <v>3326</v>
      </c>
      <c r="C1256" s="214">
        <v>181507068.04000002</v>
      </c>
      <c r="F1256" s="109"/>
      <c r="G1256" s="109"/>
      <c r="H1256" s="109"/>
    </row>
    <row r="1257" spans="2:8" s="72" customFormat="1" ht="15">
      <c r="B1257" s="209" t="s">
        <v>3331</v>
      </c>
      <c r="C1257" s="214">
        <v>161368551.16</v>
      </c>
      <c r="F1257" s="109"/>
      <c r="G1257" s="109"/>
      <c r="H1257" s="109"/>
    </row>
    <row r="1258" spans="2:8" s="72" customFormat="1" ht="15">
      <c r="B1258" s="209" t="s">
        <v>3332</v>
      </c>
      <c r="C1258" s="214">
        <v>181508903.97999999</v>
      </c>
      <c r="F1258" s="109"/>
      <c r="G1258" s="109"/>
      <c r="H1258" s="109"/>
    </row>
    <row r="1259" spans="2:8" s="72" customFormat="1" ht="15">
      <c r="B1259" s="209" t="s">
        <v>3339</v>
      </c>
      <c r="C1259" s="214">
        <v>205728976</v>
      </c>
      <c r="F1259" s="109"/>
      <c r="G1259" s="109"/>
      <c r="H1259" s="109"/>
    </row>
    <row r="1260" spans="2:8" s="72" customFormat="1" ht="15">
      <c r="B1260" s="209" t="s">
        <v>3340</v>
      </c>
      <c r="C1260" s="214">
        <v>272621140</v>
      </c>
      <c r="F1260" s="109"/>
      <c r="G1260" s="109"/>
      <c r="H1260" s="109"/>
    </row>
    <row r="1261" spans="2:8" s="72" customFormat="1" ht="15">
      <c r="B1261" s="209" t="s">
        <v>3355</v>
      </c>
      <c r="C1261" s="214">
        <v>64296513.310000002</v>
      </c>
      <c r="F1261" s="109"/>
      <c r="G1261" s="109"/>
      <c r="H1261" s="109"/>
    </row>
    <row r="1262" spans="2:8" s="72" customFormat="1" ht="15">
      <c r="B1262" s="209" t="s">
        <v>3356</v>
      </c>
      <c r="C1262" s="214">
        <v>89115743.599999994</v>
      </c>
      <c r="F1262" s="109"/>
      <c r="G1262" s="109"/>
      <c r="H1262" s="109"/>
    </row>
    <row r="1263" spans="2:8" s="72" customFormat="1" ht="15">
      <c r="B1263" s="209" t="s">
        <v>3368</v>
      </c>
      <c r="C1263" s="214">
        <v>35975796.899999999</v>
      </c>
      <c r="F1263" s="109"/>
      <c r="G1263" s="109"/>
      <c r="H1263" s="109"/>
    </row>
    <row r="1264" spans="2:8" s="72" customFormat="1" ht="15">
      <c r="B1264" s="209" t="s">
        <v>3374</v>
      </c>
      <c r="C1264" s="214">
        <v>203996415.75</v>
      </c>
      <c r="F1264" s="109"/>
      <c r="G1264" s="109"/>
      <c r="H1264" s="109"/>
    </row>
    <row r="1265" spans="2:8" s="72" customFormat="1" ht="15">
      <c r="B1265" s="209" t="s">
        <v>3375</v>
      </c>
      <c r="C1265" s="214">
        <v>105522161.09999999</v>
      </c>
      <c r="F1265" s="109"/>
      <c r="G1265" s="109"/>
      <c r="H1265" s="109"/>
    </row>
    <row r="1266" spans="2:8" s="72" customFormat="1" ht="15">
      <c r="B1266" s="209" t="s">
        <v>3378</v>
      </c>
      <c r="C1266" s="214">
        <v>213279439.99000001</v>
      </c>
      <c r="F1266" s="109"/>
      <c r="G1266" s="109"/>
      <c r="H1266" s="109"/>
    </row>
    <row r="1267" spans="2:8" s="72" customFormat="1" ht="15">
      <c r="B1267" s="209" t="s">
        <v>3379</v>
      </c>
      <c r="C1267" s="214">
        <v>214487405.80000001</v>
      </c>
      <c r="F1267" s="109"/>
      <c r="G1267" s="109"/>
      <c r="H1267" s="109"/>
    </row>
    <row r="1268" spans="2:8" s="72" customFormat="1" ht="15">
      <c r="B1268" s="209" t="s">
        <v>3392</v>
      </c>
      <c r="C1268" s="214">
        <v>106937743.66</v>
      </c>
      <c r="F1268" s="109"/>
      <c r="G1268" s="109"/>
      <c r="H1268" s="109"/>
    </row>
    <row r="1269" spans="2:8" s="72" customFormat="1" ht="15">
      <c r="B1269" s="209" t="s">
        <v>3393</v>
      </c>
      <c r="C1269" s="214">
        <v>86072457.179999992</v>
      </c>
      <c r="F1269" s="109"/>
      <c r="G1269" s="109"/>
      <c r="H1269" s="109"/>
    </row>
    <row r="1270" spans="2:8" s="72" customFormat="1" ht="15">
      <c r="B1270" s="209" t="s">
        <v>3396</v>
      </c>
      <c r="C1270" s="214">
        <v>99512970.129999995</v>
      </c>
      <c r="F1270" s="109"/>
      <c r="G1270" s="109"/>
      <c r="H1270" s="109"/>
    </row>
    <row r="1271" spans="2:8" s="72" customFormat="1" ht="15">
      <c r="B1271" s="209" t="s">
        <v>3397</v>
      </c>
      <c r="C1271" s="214">
        <v>109392149.62</v>
      </c>
      <c r="F1271" s="109"/>
      <c r="G1271" s="109"/>
      <c r="H1271" s="109"/>
    </row>
    <row r="1272" spans="2:8" s="72" customFormat="1" ht="15">
      <c r="B1272" s="209" t="s">
        <v>3399</v>
      </c>
      <c r="C1272" s="214">
        <v>182050585.72999999</v>
      </c>
      <c r="F1272" s="109"/>
      <c r="G1272" s="109"/>
      <c r="H1272" s="109"/>
    </row>
    <row r="1273" spans="2:8" s="72" customFormat="1" ht="15">
      <c r="B1273" s="209" t="s">
        <v>3400</v>
      </c>
      <c r="C1273" s="214">
        <v>188752961.61000001</v>
      </c>
      <c r="F1273" s="109"/>
      <c r="G1273" s="109"/>
      <c r="H1273" s="109"/>
    </row>
    <row r="1274" spans="2:8" s="72" customFormat="1" ht="15">
      <c r="B1274" s="209" t="s">
        <v>3401</v>
      </c>
      <c r="C1274" s="214">
        <v>91684999.289999992</v>
      </c>
      <c r="F1274" s="109"/>
      <c r="G1274" s="109"/>
      <c r="H1274" s="109"/>
    </row>
    <row r="1275" spans="2:8" s="72" customFormat="1" ht="15">
      <c r="B1275" s="209" t="s">
        <v>3402</v>
      </c>
      <c r="C1275" s="214">
        <v>82767139.510000005</v>
      </c>
      <c r="F1275" s="109"/>
      <c r="G1275" s="109"/>
      <c r="H1275" s="109"/>
    </row>
    <row r="1276" spans="2:8" s="72" customFormat="1" ht="15">
      <c r="B1276" s="209" t="s">
        <v>3403</v>
      </c>
      <c r="C1276" s="214">
        <v>72206577.730000004</v>
      </c>
      <c r="F1276" s="109"/>
      <c r="G1276" s="109"/>
      <c r="H1276" s="109"/>
    </row>
    <row r="1277" spans="2:8" s="72" customFormat="1" ht="15">
      <c r="B1277" s="209" t="s">
        <v>3404</v>
      </c>
      <c r="C1277" s="214">
        <v>156458313.34</v>
      </c>
      <c r="F1277" s="109"/>
      <c r="G1277" s="109"/>
      <c r="H1277" s="109"/>
    </row>
    <row r="1278" spans="2:8" s="72" customFormat="1" ht="15">
      <c r="B1278" s="209" t="s">
        <v>3407</v>
      </c>
      <c r="C1278" s="214">
        <v>109328822.13</v>
      </c>
      <c r="F1278" s="109"/>
      <c r="G1278" s="109"/>
      <c r="H1278" s="109"/>
    </row>
    <row r="1279" spans="2:8" s="72" customFormat="1" ht="15">
      <c r="B1279" s="209" t="s">
        <v>3408</v>
      </c>
      <c r="C1279" s="214">
        <v>79583024.319999993</v>
      </c>
      <c r="F1279" s="109"/>
      <c r="G1279" s="109"/>
      <c r="H1279" s="109"/>
    </row>
    <row r="1280" spans="2:8" s="72" customFormat="1" ht="15">
      <c r="B1280" s="209" t="s">
        <v>3409</v>
      </c>
      <c r="C1280" s="214">
        <v>215147916.95999998</v>
      </c>
      <c r="F1280" s="109"/>
      <c r="G1280" s="109"/>
      <c r="H1280" s="109"/>
    </row>
    <row r="1281" spans="2:8" s="72" customFormat="1" ht="15">
      <c r="B1281" s="209" t="s">
        <v>3410</v>
      </c>
      <c r="C1281" s="214">
        <v>83596678.650000006</v>
      </c>
      <c r="F1281" s="109"/>
      <c r="G1281" s="109"/>
      <c r="H1281" s="109"/>
    </row>
    <row r="1282" spans="2:8" s="72" customFormat="1" ht="15">
      <c r="B1282" s="209" t="s">
        <v>3411</v>
      </c>
      <c r="C1282" s="214">
        <v>128829543.28</v>
      </c>
      <c r="F1282" s="109"/>
      <c r="G1282" s="109"/>
      <c r="H1282" s="109"/>
    </row>
    <row r="1283" spans="2:8" s="72" customFormat="1" ht="15">
      <c r="B1283" s="209" t="s">
        <v>3412</v>
      </c>
      <c r="C1283" s="214">
        <v>118195594.32000001</v>
      </c>
      <c r="F1283" s="109"/>
      <c r="G1283" s="109"/>
      <c r="H1283" s="109"/>
    </row>
    <row r="1284" spans="2:8" s="72" customFormat="1" ht="15">
      <c r="B1284" s="209" t="s">
        <v>3421</v>
      </c>
      <c r="C1284" s="214">
        <v>37227752.259999998</v>
      </c>
      <c r="F1284" s="109"/>
      <c r="G1284" s="109"/>
      <c r="H1284" s="109"/>
    </row>
    <row r="1285" spans="2:8" s="72" customFormat="1" ht="15">
      <c r="B1285" s="209" t="s">
        <v>3422</v>
      </c>
      <c r="C1285" s="214">
        <v>22525603.75</v>
      </c>
      <c r="F1285" s="109"/>
      <c r="G1285" s="109"/>
      <c r="H1285" s="109"/>
    </row>
    <row r="1286" spans="2:8" s="72" customFormat="1" ht="15">
      <c r="B1286" s="209" t="s">
        <v>3188</v>
      </c>
      <c r="C1286" s="214">
        <v>190874771.37000003</v>
      </c>
      <c r="F1286" s="109"/>
      <c r="G1286" s="109"/>
      <c r="H1286" s="109"/>
    </row>
    <row r="1287" spans="2:8" s="72" customFormat="1" ht="15">
      <c r="B1287" s="209" t="s">
        <v>3190</v>
      </c>
      <c r="C1287" s="214">
        <v>130514840.61</v>
      </c>
      <c r="F1287" s="109"/>
      <c r="G1287" s="109"/>
      <c r="H1287" s="109"/>
    </row>
    <row r="1288" spans="2:8" s="72" customFormat="1" ht="15">
      <c r="B1288" s="209" t="s">
        <v>3196</v>
      </c>
      <c r="C1288" s="214">
        <v>13740191.999999998</v>
      </c>
      <c r="F1288" s="109"/>
      <c r="G1288" s="109"/>
      <c r="H1288" s="109"/>
    </row>
    <row r="1289" spans="2:8" s="72" customFormat="1" ht="15">
      <c r="B1289" s="209" t="s">
        <v>3212</v>
      </c>
      <c r="C1289" s="214">
        <v>106960593.69000001</v>
      </c>
      <c r="F1289" s="109"/>
      <c r="G1289" s="109"/>
      <c r="H1289" s="109"/>
    </row>
    <row r="1290" spans="2:8" s="72" customFormat="1" ht="15">
      <c r="B1290" s="209" t="s">
        <v>3216</v>
      </c>
      <c r="C1290" s="214">
        <v>253084206.36999997</v>
      </c>
      <c r="F1290" s="109"/>
      <c r="G1290" s="109"/>
      <c r="H1290" s="109"/>
    </row>
    <row r="1291" spans="2:8" s="72" customFormat="1" ht="15">
      <c r="B1291" s="209" t="s">
        <v>3222</v>
      </c>
      <c r="C1291" s="214">
        <v>71255254.789999992</v>
      </c>
      <c r="F1291" s="109"/>
      <c r="G1291" s="109"/>
      <c r="H1291" s="109"/>
    </row>
    <row r="1292" spans="2:8" s="72" customFormat="1" ht="15">
      <c r="B1292" s="209" t="s">
        <v>3242</v>
      </c>
      <c r="C1292" s="214">
        <v>152883220.15000001</v>
      </c>
      <c r="F1292" s="109"/>
      <c r="G1292" s="109"/>
      <c r="H1292" s="109"/>
    </row>
    <row r="1293" spans="2:8" s="72" customFormat="1" ht="15">
      <c r="B1293" s="209" t="s">
        <v>3244</v>
      </c>
      <c r="C1293" s="214">
        <v>82624163.010000005</v>
      </c>
      <c r="F1293" s="109"/>
      <c r="G1293" s="109"/>
      <c r="H1293" s="109"/>
    </row>
    <row r="1294" spans="2:8" s="72" customFormat="1" ht="15">
      <c r="B1294" s="209" t="s">
        <v>3246</v>
      </c>
      <c r="C1294" s="214">
        <v>124055055.81</v>
      </c>
      <c r="F1294" s="109"/>
      <c r="G1294" s="109"/>
      <c r="H1294" s="109"/>
    </row>
    <row r="1295" spans="2:8" s="72" customFormat="1" ht="15">
      <c r="B1295" s="209" t="s">
        <v>3259</v>
      </c>
      <c r="C1295" s="214">
        <v>100385772.94</v>
      </c>
      <c r="F1295" s="109"/>
      <c r="G1295" s="109"/>
      <c r="H1295" s="109"/>
    </row>
    <row r="1296" spans="2:8" s="72" customFormat="1" ht="15">
      <c r="B1296" s="209" t="s">
        <v>3273</v>
      </c>
      <c r="C1296" s="214">
        <v>18786903.84</v>
      </c>
      <c r="F1296" s="109"/>
      <c r="G1296" s="109"/>
      <c r="H1296" s="109"/>
    </row>
    <row r="1297" spans="2:8" s="72" customFormat="1" ht="15">
      <c r="B1297" s="209" t="s">
        <v>3461</v>
      </c>
      <c r="C1297" s="214">
        <v>681655.18</v>
      </c>
      <c r="F1297" s="109"/>
      <c r="G1297" s="109"/>
      <c r="H1297" s="109"/>
    </row>
    <row r="1298" spans="2:8" s="72" customFormat="1" ht="15">
      <c r="B1298" s="209" t="s">
        <v>3275</v>
      </c>
      <c r="C1298" s="214">
        <v>22912281.659999996</v>
      </c>
      <c r="F1298" s="109"/>
      <c r="G1298" s="109"/>
      <c r="H1298" s="109"/>
    </row>
    <row r="1299" spans="2:8" s="72" customFormat="1" ht="15">
      <c r="B1299" s="209" t="s">
        <v>3277</v>
      </c>
      <c r="C1299" s="214">
        <v>80603982.899999991</v>
      </c>
      <c r="F1299" s="109"/>
      <c r="G1299" s="109"/>
      <c r="H1299" s="109"/>
    </row>
    <row r="1300" spans="2:8" s="72" customFormat="1" ht="15">
      <c r="B1300" s="209" t="s">
        <v>3279</v>
      </c>
      <c r="C1300" s="214">
        <v>262582863.06</v>
      </c>
      <c r="F1300" s="109"/>
      <c r="G1300" s="109"/>
      <c r="H1300" s="109"/>
    </row>
    <row r="1301" spans="2:8" s="72" customFormat="1" ht="15">
      <c r="B1301" s="209" t="s">
        <v>3290</v>
      </c>
      <c r="C1301" s="214">
        <v>446044935.30000001</v>
      </c>
      <c r="F1301" s="109"/>
      <c r="G1301" s="109"/>
      <c r="H1301" s="109"/>
    </row>
    <row r="1302" spans="2:8" s="72" customFormat="1" ht="15">
      <c r="B1302" s="209" t="s">
        <v>3292</v>
      </c>
      <c r="C1302" s="214">
        <v>38099322.090000004</v>
      </c>
      <c r="F1302" s="109"/>
      <c r="G1302" s="109"/>
      <c r="H1302" s="109"/>
    </row>
    <row r="1303" spans="2:8" s="72" customFormat="1" ht="15">
      <c r="B1303" s="209" t="s">
        <v>3294</v>
      </c>
      <c r="C1303" s="214">
        <v>124233717.84</v>
      </c>
      <c r="F1303" s="109"/>
      <c r="G1303" s="109"/>
      <c r="H1303" s="109"/>
    </row>
    <row r="1304" spans="2:8" s="72" customFormat="1" ht="15">
      <c r="B1304" s="209" t="s">
        <v>3298</v>
      </c>
      <c r="C1304" s="214">
        <v>75893046.069999993</v>
      </c>
      <c r="F1304" s="109"/>
      <c r="G1304" s="109"/>
      <c r="H1304" s="109"/>
    </row>
    <row r="1305" spans="2:8" s="72" customFormat="1" ht="15">
      <c r="B1305" s="209" t="s">
        <v>3318</v>
      </c>
      <c r="C1305" s="214">
        <v>94220330.390000001</v>
      </c>
      <c r="F1305" s="109"/>
      <c r="G1305" s="109"/>
      <c r="H1305" s="109"/>
    </row>
    <row r="1306" spans="2:8" s="72" customFormat="1" ht="15">
      <c r="B1306" s="209" t="s">
        <v>3320</v>
      </c>
      <c r="C1306" s="214">
        <v>228157493.25999999</v>
      </c>
      <c r="F1306" s="109"/>
      <c r="G1306" s="109"/>
      <c r="H1306" s="109"/>
    </row>
    <row r="1307" spans="2:8" s="72" customFormat="1" ht="15">
      <c r="B1307" s="209" t="s">
        <v>3527</v>
      </c>
      <c r="C1307" s="214">
        <v>56874007.709999993</v>
      </c>
      <c r="F1307" s="109"/>
      <c r="G1307" s="109"/>
      <c r="H1307" s="109"/>
    </row>
    <row r="1308" spans="2:8" s="72" customFormat="1" ht="15">
      <c r="B1308" s="209" t="s">
        <v>3326</v>
      </c>
      <c r="C1308" s="214">
        <v>181442230.83999997</v>
      </c>
      <c r="F1308" s="109"/>
      <c r="G1308" s="109"/>
      <c r="H1308" s="109"/>
    </row>
    <row r="1309" spans="2:8" s="72" customFormat="1" ht="15">
      <c r="B1309" s="209" t="s">
        <v>3332</v>
      </c>
      <c r="C1309" s="214">
        <v>181436336.08000001</v>
      </c>
      <c r="F1309" s="109"/>
      <c r="G1309" s="109"/>
      <c r="H1309" s="109"/>
    </row>
    <row r="1310" spans="2:8" s="72" customFormat="1" ht="15">
      <c r="B1310" s="209" t="s">
        <v>3340</v>
      </c>
      <c r="C1310" s="214">
        <v>272512136.5</v>
      </c>
      <c r="F1310" s="109"/>
      <c r="G1310" s="109"/>
      <c r="H1310" s="109"/>
    </row>
    <row r="1311" spans="2:8" s="72" customFormat="1" ht="15">
      <c r="B1311" s="209" t="s">
        <v>3356</v>
      </c>
      <c r="C1311" s="214">
        <v>89081075.25999999</v>
      </c>
      <c r="F1311" s="109"/>
      <c r="G1311" s="109"/>
      <c r="H1311" s="109"/>
    </row>
    <row r="1312" spans="2:8" s="72" customFormat="1" ht="15">
      <c r="B1312" s="209" t="s">
        <v>3375</v>
      </c>
      <c r="C1312" s="214">
        <v>117454464.66</v>
      </c>
      <c r="F1312" s="109"/>
      <c r="G1312" s="109"/>
      <c r="H1312" s="109"/>
    </row>
    <row r="1313" spans="2:8" s="72" customFormat="1" ht="15">
      <c r="B1313" s="209" t="s">
        <v>3379</v>
      </c>
      <c r="C1313" s="214">
        <v>214411755.79999998</v>
      </c>
      <c r="F1313" s="109"/>
      <c r="G1313" s="109"/>
      <c r="H1313" s="109"/>
    </row>
    <row r="1314" spans="2:8" s="72" customFormat="1" ht="15">
      <c r="B1314" s="209" t="s">
        <v>3383</v>
      </c>
      <c r="C1314" s="214">
        <v>44598481.350000001</v>
      </c>
      <c r="F1314" s="109"/>
      <c r="G1314" s="109"/>
      <c r="H1314" s="109"/>
    </row>
    <row r="1315" spans="2:8" s="72" customFormat="1" ht="15">
      <c r="B1315" s="209" t="s">
        <v>3393</v>
      </c>
      <c r="C1315" s="214">
        <v>86039274.420000017</v>
      </c>
      <c r="F1315" s="109"/>
      <c r="G1315" s="109"/>
      <c r="H1315" s="109"/>
    </row>
    <row r="1316" spans="2:8" s="72" customFormat="1" ht="15">
      <c r="B1316" s="209" t="s">
        <v>3397</v>
      </c>
      <c r="C1316" s="214">
        <v>150833128.86999997</v>
      </c>
      <c r="F1316" s="109"/>
      <c r="G1316" s="109"/>
      <c r="H1316" s="109"/>
    </row>
    <row r="1317" spans="2:8" s="72" customFormat="1" ht="15">
      <c r="B1317" s="209" t="s">
        <v>3400</v>
      </c>
      <c r="C1317" s="214">
        <v>188677495.25</v>
      </c>
      <c r="F1317" s="109"/>
      <c r="G1317" s="109"/>
      <c r="H1317" s="109"/>
    </row>
    <row r="1318" spans="2:8" s="72" customFormat="1" ht="15">
      <c r="B1318" s="209" t="s">
        <v>3402</v>
      </c>
      <c r="C1318" s="214">
        <v>146899852.57999998</v>
      </c>
      <c r="F1318" s="109"/>
      <c r="G1318" s="109"/>
      <c r="H1318" s="109"/>
    </row>
    <row r="1319" spans="2:8" s="72" customFormat="1" ht="15">
      <c r="B1319" s="209" t="s">
        <v>3404</v>
      </c>
      <c r="C1319" s="214">
        <v>157855287.96000001</v>
      </c>
      <c r="F1319" s="109"/>
      <c r="G1319" s="109"/>
      <c r="H1319" s="109"/>
    </row>
    <row r="1320" spans="2:8" s="72" customFormat="1" ht="15">
      <c r="B1320" s="209" t="s">
        <v>3408</v>
      </c>
      <c r="C1320" s="214">
        <v>94112537.519999981</v>
      </c>
      <c r="F1320" s="109"/>
      <c r="G1320" s="109"/>
      <c r="H1320" s="109"/>
    </row>
    <row r="1321" spans="2:8" s="72" customFormat="1" ht="15">
      <c r="B1321" s="209" t="s">
        <v>3410</v>
      </c>
      <c r="C1321" s="214">
        <v>84485396.710000008</v>
      </c>
      <c r="F1321" s="109"/>
      <c r="G1321" s="109"/>
      <c r="H1321" s="109"/>
    </row>
    <row r="1322" spans="2:8" s="72" customFormat="1" ht="15">
      <c r="B1322" s="209" t="s">
        <v>3412</v>
      </c>
      <c r="C1322" s="214">
        <v>125119639.16</v>
      </c>
      <c r="F1322" s="109"/>
      <c r="G1322" s="109"/>
      <c r="H1322" s="109"/>
    </row>
    <row r="1323" spans="2:8" s="72" customFormat="1" ht="15">
      <c r="B1323" s="209" t="s">
        <v>3422</v>
      </c>
      <c r="C1323" s="214">
        <v>23907055.68</v>
      </c>
      <c r="F1323" s="109"/>
      <c r="G1323" s="109"/>
      <c r="H1323" s="109"/>
    </row>
    <row r="1324" spans="2:8" s="72" customFormat="1" ht="15.75">
      <c r="C1324" s="215">
        <f>SUM(C1062:C1323)</f>
        <v>26541698410.799999</v>
      </c>
      <c r="F1324" s="109"/>
      <c r="G1324" s="109"/>
      <c r="H1324" s="109"/>
    </row>
    <row r="1325" spans="2:8" s="72" customFormat="1">
      <c r="C1325" s="108"/>
      <c r="F1325" s="109"/>
      <c r="G1325" s="109"/>
      <c r="H1325" s="109"/>
    </row>
    <row r="1326" spans="2:8" s="72" customFormat="1" ht="15.75">
      <c r="B1326" s="234" t="s">
        <v>3529</v>
      </c>
      <c r="C1326" s="215">
        <f>+C1324-C1059</f>
        <v>-807865340.1300087</v>
      </c>
      <c r="F1326" s="109"/>
      <c r="G1326" s="109"/>
      <c r="H1326" s="109"/>
    </row>
    <row r="1327" spans="2:8" s="72" customFormat="1">
      <c r="C1327" s="108"/>
      <c r="F1327" s="109"/>
      <c r="G1327" s="109"/>
      <c r="H1327" s="109"/>
    </row>
    <row r="1328" spans="2:8" s="72" customFormat="1">
      <c r="C1328" s="108"/>
      <c r="F1328" s="109"/>
      <c r="G1328" s="109"/>
      <c r="H1328" s="109"/>
    </row>
    <row r="1329" spans="2:8" s="72" customFormat="1" ht="15">
      <c r="B1329" s="217" t="s">
        <v>3513</v>
      </c>
      <c r="C1329" s="218">
        <v>44286</v>
      </c>
      <c r="D1329" s="117"/>
      <c r="E1329" s="219"/>
      <c r="F1329" s="220"/>
      <c r="G1329" s="109"/>
      <c r="H1329" s="109"/>
    </row>
    <row r="1330" spans="2:8" s="72" customFormat="1" ht="51">
      <c r="B1330" s="222" t="s">
        <v>2565</v>
      </c>
      <c r="C1330" s="222" t="s">
        <v>3514</v>
      </c>
      <c r="D1330" s="118" t="s">
        <v>2567</v>
      </c>
      <c r="E1330" s="223" t="s">
        <v>2568</v>
      </c>
      <c r="F1330" s="197" t="s">
        <v>2569</v>
      </c>
      <c r="G1330" s="109"/>
      <c r="H1330" s="109"/>
    </row>
    <row r="1331" spans="2:8" s="72" customFormat="1" ht="15">
      <c r="B1331" s="235" t="s">
        <v>3532</v>
      </c>
      <c r="C1331" s="236">
        <v>4375</v>
      </c>
      <c r="D1331" s="126">
        <v>33510.191401142903</v>
      </c>
      <c r="E1331" s="127">
        <v>33478.449999999997</v>
      </c>
      <c r="F1331" s="237" t="s">
        <v>3530</v>
      </c>
      <c r="G1331" s="109"/>
      <c r="H1331" s="109"/>
    </row>
    <row r="1332" spans="2:8" s="72" customFormat="1">
      <c r="B1332" s="224" t="s">
        <v>3531</v>
      </c>
      <c r="C1332" s="196"/>
      <c r="D1332" s="196"/>
      <c r="E1332" s="196"/>
      <c r="F1332" s="220"/>
      <c r="G1332" s="109"/>
      <c r="H1332" s="109"/>
    </row>
    <row r="1333" spans="2:8" s="72" customFormat="1">
      <c r="B1333" s="196"/>
      <c r="C1333" s="196"/>
      <c r="D1333" s="196"/>
      <c r="E1333" s="196"/>
      <c r="F1333" s="220"/>
      <c r="G1333" s="109"/>
      <c r="H1333" s="109"/>
    </row>
    <row r="1334" spans="2:8" s="72" customFormat="1">
      <c r="B1334" s="168" t="s">
        <v>3515</v>
      </c>
      <c r="C1334" s="351">
        <v>0.65</v>
      </c>
      <c r="D1334" s="196"/>
      <c r="E1334" s="196"/>
      <c r="F1334" s="220"/>
      <c r="G1334" s="109"/>
      <c r="H1334" s="109"/>
    </row>
    <row r="1335" spans="2:8" s="72" customFormat="1">
      <c r="C1335" s="108"/>
      <c r="F1335" s="109"/>
      <c r="G1335" s="109"/>
      <c r="H1335" s="109"/>
    </row>
    <row r="1336" spans="2:8" s="72" customFormat="1">
      <c r="C1336" s="108"/>
      <c r="F1336" s="109"/>
      <c r="G1336" s="109"/>
      <c r="H1336" s="109"/>
    </row>
    <row r="1337" spans="2:8" s="72" customFormat="1" ht="15">
      <c r="B1337" s="128" t="s">
        <v>3776</v>
      </c>
      <c r="C1337" s="108"/>
      <c r="F1337" s="109"/>
      <c r="G1337" s="109"/>
      <c r="H1337" s="109"/>
    </row>
    <row r="1338" spans="2:8" s="72" customFormat="1">
      <c r="C1338" s="108"/>
      <c r="F1338" s="109"/>
      <c r="G1338" s="109"/>
      <c r="H1338" s="109"/>
    </row>
    <row r="1339" spans="2:8" s="72" customFormat="1" ht="15">
      <c r="B1339" s="238" t="s">
        <v>3533</v>
      </c>
      <c r="C1339" s="130" t="s">
        <v>3517</v>
      </c>
      <c r="F1339" s="109"/>
      <c r="G1339" s="109"/>
      <c r="H1339" s="109"/>
    </row>
    <row r="1340" spans="2:8" s="72" customFormat="1" ht="15">
      <c r="B1340" s="235" t="s">
        <v>3537</v>
      </c>
      <c r="C1340" s="133">
        <v>2</v>
      </c>
      <c r="F1340" s="109"/>
      <c r="G1340" s="109"/>
      <c r="H1340" s="109"/>
    </row>
    <row r="1341" spans="2:8" s="72" customFormat="1" ht="15">
      <c r="B1341" s="209" t="s">
        <v>3538</v>
      </c>
      <c r="C1341" s="133">
        <v>3</v>
      </c>
      <c r="F1341" s="109"/>
      <c r="G1341" s="109"/>
      <c r="H1341" s="109"/>
    </row>
    <row r="1342" spans="2:8" s="72" customFormat="1" ht="15">
      <c r="B1342" s="235" t="s">
        <v>3539</v>
      </c>
      <c r="C1342" s="134">
        <v>1</v>
      </c>
      <c r="F1342" s="109"/>
      <c r="G1342" s="109"/>
      <c r="H1342" s="109"/>
    </row>
    <row r="1343" spans="2:8" s="72" customFormat="1" ht="15">
      <c r="B1343" s="135" t="s">
        <v>3540</v>
      </c>
      <c r="C1343" s="134">
        <v>2</v>
      </c>
      <c r="F1343" s="109"/>
      <c r="G1343" s="109"/>
      <c r="H1343" s="109"/>
    </row>
    <row r="1344" spans="2:8" s="72" customFormat="1" ht="15">
      <c r="B1344" s="135" t="s">
        <v>3541</v>
      </c>
      <c r="C1344" s="134">
        <v>2</v>
      </c>
      <c r="F1344" s="109"/>
      <c r="G1344" s="109"/>
      <c r="H1344" s="109"/>
    </row>
    <row r="1345" spans="2:8" s="72" customFormat="1" ht="15">
      <c r="B1345" s="239" t="s">
        <v>3542</v>
      </c>
      <c r="C1345" s="133">
        <v>1</v>
      </c>
      <c r="F1345" s="109"/>
      <c r="G1345" s="109"/>
      <c r="H1345" s="109"/>
    </row>
    <row r="1346" spans="2:8" s="72" customFormat="1" ht="15">
      <c r="B1346" s="239" t="s">
        <v>2500</v>
      </c>
      <c r="C1346" s="133">
        <v>1</v>
      </c>
      <c r="F1346" s="109"/>
      <c r="G1346" s="109"/>
      <c r="H1346" s="109"/>
    </row>
    <row r="1347" spans="2:8" s="72" customFormat="1">
      <c r="C1347" s="108"/>
      <c r="F1347" s="109"/>
      <c r="G1347" s="109"/>
      <c r="H1347" s="109"/>
    </row>
    <row r="1348" spans="2:8" s="72" customFormat="1">
      <c r="C1348" s="108"/>
      <c r="F1348" s="109"/>
      <c r="G1348" s="109"/>
      <c r="H1348" s="109"/>
    </row>
    <row r="1349" spans="2:8" s="72" customFormat="1" ht="15">
      <c r="B1349" s="238" t="s">
        <v>3534</v>
      </c>
      <c r="C1349" s="131" t="s">
        <v>3517</v>
      </c>
      <c r="F1349" s="109"/>
      <c r="G1349" s="109"/>
      <c r="H1349" s="109"/>
    </row>
    <row r="1350" spans="2:8" s="72" customFormat="1" ht="15">
      <c r="B1350" s="235" t="s">
        <v>3537</v>
      </c>
      <c r="C1350" s="133">
        <v>2</v>
      </c>
      <c r="F1350" s="109"/>
      <c r="G1350" s="109"/>
      <c r="H1350" s="109"/>
    </row>
    <row r="1351" spans="2:8" s="72" customFormat="1" ht="15">
      <c r="B1351" s="209" t="s">
        <v>3538</v>
      </c>
      <c r="C1351" s="133">
        <v>3</v>
      </c>
      <c r="F1351" s="109"/>
      <c r="G1351" s="109"/>
      <c r="H1351" s="109"/>
    </row>
    <row r="1352" spans="2:8" s="72" customFormat="1" ht="15">
      <c r="B1352" s="235" t="s">
        <v>3539</v>
      </c>
      <c r="C1352" s="134">
        <v>1</v>
      </c>
      <c r="F1352" s="109"/>
      <c r="G1352" s="109"/>
      <c r="H1352" s="109"/>
    </row>
    <row r="1353" spans="2:8" s="72" customFormat="1" ht="15">
      <c r="B1353" s="135" t="s">
        <v>3540</v>
      </c>
      <c r="C1353" s="134">
        <v>2</v>
      </c>
      <c r="F1353" s="109"/>
      <c r="G1353" s="109"/>
      <c r="H1353" s="109"/>
    </row>
    <row r="1354" spans="2:8" s="72" customFormat="1" ht="15">
      <c r="B1354" s="135" t="s">
        <v>3541</v>
      </c>
      <c r="C1354" s="134">
        <v>2</v>
      </c>
      <c r="F1354" s="109"/>
      <c r="G1354" s="109"/>
      <c r="H1354" s="109"/>
    </row>
    <row r="1355" spans="2:8" s="72" customFormat="1" ht="15">
      <c r="B1355" s="239" t="s">
        <v>3542</v>
      </c>
      <c r="C1355" s="133">
        <v>1</v>
      </c>
      <c r="F1355" s="109"/>
      <c r="G1355" s="109"/>
      <c r="H1355" s="109"/>
    </row>
    <row r="1356" spans="2:8" s="72" customFormat="1" ht="15">
      <c r="B1356" s="239" t="s">
        <v>2500</v>
      </c>
      <c r="C1356" s="133">
        <v>1</v>
      </c>
      <c r="F1356" s="109"/>
      <c r="G1356" s="109"/>
      <c r="H1356" s="109"/>
    </row>
    <row r="1357" spans="2:8" s="72" customFormat="1">
      <c r="C1357" s="108"/>
      <c r="F1357" s="109"/>
      <c r="G1357" s="109"/>
      <c r="H1357" s="109"/>
    </row>
    <row r="1358" spans="2:8" s="72" customFormat="1">
      <c r="C1358" s="108"/>
      <c r="F1358" s="109"/>
      <c r="G1358" s="109"/>
      <c r="H1358" s="109"/>
    </row>
    <row r="1359" spans="2:8" s="72" customFormat="1" ht="15">
      <c r="B1359" s="238" t="s">
        <v>3535</v>
      </c>
      <c r="C1359" s="132" t="s">
        <v>3519</v>
      </c>
      <c r="F1359" s="109"/>
      <c r="G1359" s="109"/>
      <c r="H1359" s="109"/>
    </row>
    <row r="1360" spans="2:8" s="72" customFormat="1" ht="15">
      <c r="B1360" s="235" t="s">
        <v>3537</v>
      </c>
      <c r="C1360" s="136">
        <v>70253973.560000002</v>
      </c>
      <c r="F1360" s="109"/>
      <c r="G1360" s="109"/>
      <c r="H1360" s="109"/>
    </row>
    <row r="1361" spans="2:8" s="72" customFormat="1" ht="15">
      <c r="B1361" s="209" t="s">
        <v>3538</v>
      </c>
      <c r="C1361" s="137">
        <v>100888418.82000001</v>
      </c>
      <c r="F1361" s="109"/>
      <c r="G1361" s="109"/>
      <c r="H1361" s="109"/>
    </row>
    <row r="1362" spans="2:8" s="72" customFormat="1" ht="15">
      <c r="B1362" s="235" t="s">
        <v>3539</v>
      </c>
      <c r="C1362" s="137">
        <v>82023146.36999999</v>
      </c>
      <c r="F1362" s="109"/>
      <c r="G1362" s="109"/>
      <c r="H1362" s="109"/>
    </row>
    <row r="1363" spans="2:8" s="72" customFormat="1" ht="15">
      <c r="B1363" s="135" t="s">
        <v>3540</v>
      </c>
      <c r="C1363" s="138">
        <v>85084055.760000005</v>
      </c>
      <c r="F1363" s="109"/>
      <c r="G1363" s="109"/>
      <c r="H1363" s="109"/>
    </row>
    <row r="1364" spans="2:8" s="72" customFormat="1" ht="15">
      <c r="B1364" s="135" t="s">
        <v>3541</v>
      </c>
      <c r="C1364" s="138">
        <v>97395325.159999996</v>
      </c>
      <c r="F1364" s="109"/>
      <c r="G1364" s="109"/>
      <c r="H1364" s="109"/>
    </row>
    <row r="1365" spans="2:8" s="72" customFormat="1" ht="15">
      <c r="B1365" s="239" t="s">
        <v>3542</v>
      </c>
      <c r="C1365" s="240">
        <v>67554982.409999996</v>
      </c>
      <c r="F1365" s="109"/>
      <c r="G1365" s="109"/>
      <c r="H1365" s="109"/>
    </row>
    <row r="1366" spans="2:8" s="72" customFormat="1" ht="15">
      <c r="B1366" s="239" t="s">
        <v>2500</v>
      </c>
      <c r="C1366" s="240">
        <v>145832478.63</v>
      </c>
      <c r="F1366" s="109"/>
      <c r="G1366" s="109"/>
      <c r="H1366" s="109"/>
    </row>
    <row r="1367" spans="2:8" s="72" customFormat="1" ht="15.75">
      <c r="C1367" s="215">
        <f>SUM(C1360:C1366)</f>
        <v>649032380.70999992</v>
      </c>
      <c r="F1367" s="109"/>
      <c r="G1367" s="109"/>
      <c r="H1367" s="109"/>
    </row>
    <row r="1368" spans="2:8" s="72" customFormat="1">
      <c r="C1368" s="108"/>
      <c r="F1368" s="109"/>
      <c r="G1368" s="109"/>
      <c r="H1368" s="109"/>
    </row>
    <row r="1369" spans="2:8" s="72" customFormat="1" ht="15">
      <c r="B1369" s="238" t="s">
        <v>3536</v>
      </c>
      <c r="C1369" s="132" t="s">
        <v>3519</v>
      </c>
      <c r="F1369" s="109"/>
      <c r="G1369" s="109"/>
      <c r="H1369" s="109"/>
    </row>
    <row r="1370" spans="2:8" s="72" customFormat="1" ht="15">
      <c r="B1370" s="235" t="s">
        <v>3537</v>
      </c>
      <c r="C1370" s="136">
        <v>71522817.469999999</v>
      </c>
      <c r="F1370" s="109"/>
      <c r="G1370" s="109"/>
      <c r="H1370" s="109"/>
    </row>
    <row r="1371" spans="2:8" s="72" customFormat="1" ht="15">
      <c r="B1371" s="209" t="s">
        <v>3538</v>
      </c>
      <c r="C1371" s="137">
        <v>122045431.78</v>
      </c>
      <c r="F1371" s="109"/>
      <c r="G1371" s="109"/>
      <c r="H1371" s="109"/>
    </row>
    <row r="1372" spans="2:8" s="72" customFormat="1" ht="15">
      <c r="B1372" s="235" t="s">
        <v>3539</v>
      </c>
      <c r="C1372" s="137">
        <v>84874375.099999994</v>
      </c>
      <c r="F1372" s="109"/>
      <c r="G1372" s="109"/>
      <c r="H1372" s="109"/>
    </row>
    <row r="1373" spans="2:8" s="72" customFormat="1" ht="15">
      <c r="B1373" s="135" t="s">
        <v>3540</v>
      </c>
      <c r="C1373" s="138">
        <v>82830551.269999996</v>
      </c>
      <c r="F1373" s="109"/>
      <c r="G1373" s="109"/>
      <c r="H1373" s="109"/>
    </row>
    <row r="1374" spans="2:8" s="72" customFormat="1" ht="15">
      <c r="B1374" s="135" t="s">
        <v>3541</v>
      </c>
      <c r="C1374" s="139">
        <v>111524495.92</v>
      </c>
      <c r="F1374" s="109"/>
      <c r="G1374" s="109"/>
      <c r="H1374" s="109"/>
    </row>
    <row r="1375" spans="2:8" s="72" customFormat="1" ht="15">
      <c r="B1375" s="239" t="s">
        <v>3542</v>
      </c>
      <c r="C1375" s="139">
        <v>67554982.409999996</v>
      </c>
      <c r="F1375" s="109"/>
      <c r="G1375" s="109"/>
      <c r="H1375" s="109"/>
    </row>
    <row r="1376" spans="2:8" s="72" customFormat="1" ht="15">
      <c r="B1376" s="239" t="s">
        <v>2500</v>
      </c>
      <c r="C1376" s="139">
        <v>135125253.28</v>
      </c>
      <c r="F1376" s="109"/>
      <c r="G1376" s="109"/>
      <c r="H1376" s="109"/>
    </row>
    <row r="1377" spans="2:8" s="72" customFormat="1" ht="15.75">
      <c r="C1377" s="215">
        <f>SUM(C1370:C1376)</f>
        <v>675477907.23000002</v>
      </c>
      <c r="F1377" s="109"/>
      <c r="G1377" s="109"/>
      <c r="H1377" s="109"/>
    </row>
    <row r="1378" spans="2:8" s="72" customFormat="1">
      <c r="C1378" s="108"/>
      <c r="F1378" s="109"/>
      <c r="G1378" s="109"/>
      <c r="H1378" s="109"/>
    </row>
    <row r="1379" spans="2:8" s="72" customFormat="1" ht="15.75">
      <c r="B1379" s="241" t="s">
        <v>3543</v>
      </c>
      <c r="C1379" s="215">
        <f>+C1377-C1367</f>
        <v>26445526.5200001</v>
      </c>
      <c r="F1379" s="109"/>
      <c r="G1379" s="109"/>
      <c r="H1379" s="109"/>
    </row>
    <row r="1380" spans="2:8" s="72" customFormat="1" ht="15.75">
      <c r="B1380" s="241"/>
      <c r="C1380" s="215"/>
      <c r="F1380" s="109"/>
      <c r="G1380" s="109"/>
      <c r="H1380" s="109"/>
    </row>
    <row r="1381" spans="2:8" s="72" customFormat="1">
      <c r="C1381" s="108"/>
      <c r="F1381" s="109"/>
      <c r="G1381" s="109"/>
      <c r="H1381" s="109"/>
    </row>
    <row r="1382" spans="2:8" s="72" customFormat="1" ht="15">
      <c r="B1382" s="217" t="s">
        <v>3513</v>
      </c>
      <c r="C1382" s="218">
        <v>44286</v>
      </c>
      <c r="D1382" s="117"/>
      <c r="E1382" s="219"/>
      <c r="F1382" s="220"/>
      <c r="G1382" s="109"/>
      <c r="H1382" s="109"/>
    </row>
    <row r="1383" spans="2:8" s="72" customFormat="1" ht="51">
      <c r="B1383" s="222" t="s">
        <v>2565</v>
      </c>
      <c r="C1383" s="222" t="s">
        <v>3514</v>
      </c>
      <c r="D1383" s="118" t="s">
        <v>2567</v>
      </c>
      <c r="E1383" s="223" t="s">
        <v>2568</v>
      </c>
      <c r="F1383" s="197" t="s">
        <v>2569</v>
      </c>
      <c r="G1383" s="109"/>
      <c r="H1383" s="109"/>
    </row>
    <row r="1384" spans="2:8" s="113" customFormat="1">
      <c r="B1384" s="251" t="s">
        <v>332</v>
      </c>
      <c r="C1384" s="252" t="s">
        <v>332</v>
      </c>
      <c r="D1384" s="143" t="s">
        <v>332</v>
      </c>
      <c r="E1384" s="143" t="s">
        <v>332</v>
      </c>
      <c r="F1384" s="143" t="s">
        <v>332</v>
      </c>
      <c r="G1384" s="108"/>
      <c r="H1384" s="108"/>
    </row>
    <row r="1385" spans="2:8" s="72" customFormat="1">
      <c r="B1385" s="224"/>
      <c r="C1385" s="196"/>
      <c r="D1385" s="196"/>
      <c r="E1385" s="196"/>
      <c r="F1385" s="220"/>
      <c r="G1385" s="109"/>
      <c r="H1385" s="109"/>
    </row>
    <row r="1386" spans="2:8" s="72" customFormat="1">
      <c r="B1386" s="196"/>
      <c r="C1386" s="196"/>
      <c r="D1386" s="196"/>
      <c r="E1386" s="196"/>
      <c r="F1386" s="220"/>
      <c r="G1386" s="109"/>
      <c r="H1386" s="109"/>
    </row>
    <row r="1387" spans="2:8" s="72" customFormat="1">
      <c r="B1387" s="200" t="s">
        <v>3777</v>
      </c>
      <c r="C1387" s="252" t="s">
        <v>332</v>
      </c>
      <c r="D1387" s="196"/>
      <c r="E1387" s="196"/>
      <c r="F1387" s="220"/>
      <c r="G1387" s="109"/>
      <c r="H1387" s="109"/>
    </row>
    <row r="1388" spans="2:8" s="72" customFormat="1">
      <c r="B1388" s="196"/>
      <c r="C1388" s="196"/>
      <c r="D1388" s="196"/>
      <c r="E1388" s="196"/>
      <c r="F1388" s="220"/>
      <c r="G1388" s="109"/>
      <c r="H1388" s="109"/>
    </row>
    <row r="1389" spans="2:8" s="72" customFormat="1" ht="15">
      <c r="B1389" s="128" t="s">
        <v>3778</v>
      </c>
      <c r="C1389" s="196"/>
      <c r="E1389" s="196"/>
      <c r="F1389" s="220"/>
      <c r="G1389" s="109"/>
      <c r="H1389" s="109"/>
    </row>
    <row r="1390" spans="2:8" s="72" customFormat="1">
      <c r="B1390" s="196"/>
      <c r="C1390" s="196"/>
      <c r="E1390" s="196"/>
      <c r="F1390" s="220"/>
      <c r="G1390" s="109"/>
      <c r="H1390" s="109"/>
    </row>
    <row r="1391" spans="2:8" s="72" customFormat="1" ht="15">
      <c r="B1391" s="225" t="s">
        <v>3544</v>
      </c>
      <c r="C1391" s="144" t="s">
        <v>3517</v>
      </c>
      <c r="E1391" s="196"/>
      <c r="F1391" s="220"/>
      <c r="G1391" s="109"/>
      <c r="H1391" s="109"/>
    </row>
    <row r="1392" spans="2:8" s="72" customFormat="1" ht="15">
      <c r="B1392" s="253"/>
      <c r="C1392" s="252" t="s">
        <v>332</v>
      </c>
      <c r="E1392" s="196"/>
      <c r="F1392" s="220"/>
      <c r="G1392" s="109"/>
      <c r="H1392" s="109"/>
    </row>
    <row r="1393" spans="2:8" s="72" customFormat="1" ht="15">
      <c r="B1393" s="254"/>
      <c r="C1393" s="145"/>
      <c r="E1393" s="196"/>
      <c r="F1393" s="220"/>
      <c r="G1393" s="109"/>
      <c r="H1393" s="109"/>
    </row>
    <row r="1394" spans="2:8" s="72" customFormat="1">
      <c r="E1394" s="196"/>
      <c r="F1394" s="220"/>
      <c r="G1394" s="109"/>
      <c r="H1394" s="109"/>
    </row>
    <row r="1395" spans="2:8" s="72" customFormat="1" ht="15">
      <c r="B1395" s="255" t="s">
        <v>3509</v>
      </c>
      <c r="C1395" s="146" t="s">
        <v>3517</v>
      </c>
      <c r="E1395" s="196"/>
      <c r="F1395" s="220"/>
      <c r="G1395" s="109"/>
      <c r="H1395" s="109"/>
    </row>
    <row r="1396" spans="2:8" s="72" customFormat="1">
      <c r="B1396" s="252"/>
      <c r="C1396" s="252" t="s">
        <v>332</v>
      </c>
      <c r="E1396" s="196"/>
      <c r="F1396" s="220"/>
      <c r="G1396" s="109"/>
      <c r="H1396" s="109"/>
    </row>
    <row r="1397" spans="2:8" s="72" customFormat="1">
      <c r="C1397" s="113"/>
      <c r="E1397" s="196"/>
      <c r="F1397" s="220"/>
      <c r="G1397" s="109"/>
      <c r="H1397" s="109"/>
    </row>
    <row r="1398" spans="2:8" s="72" customFormat="1" ht="15">
      <c r="B1398" s="225" t="s">
        <v>3518</v>
      </c>
      <c r="C1398" s="144" t="s">
        <v>3519</v>
      </c>
      <c r="E1398" s="196"/>
      <c r="F1398" s="220"/>
      <c r="G1398" s="109"/>
      <c r="H1398" s="109"/>
    </row>
    <row r="1399" spans="2:8" s="72" customFormat="1" ht="15">
      <c r="B1399" s="253"/>
      <c r="C1399" s="252" t="s">
        <v>332</v>
      </c>
      <c r="E1399" s="196"/>
      <c r="F1399" s="220"/>
      <c r="G1399" s="109"/>
      <c r="H1399" s="109"/>
    </row>
    <row r="1400" spans="2:8" s="72" customFormat="1">
      <c r="C1400" s="113"/>
      <c r="F1400" s="109"/>
      <c r="G1400" s="109"/>
      <c r="H1400" s="109"/>
    </row>
    <row r="1401" spans="2:8" s="72" customFormat="1" ht="15">
      <c r="B1401" s="255" t="s">
        <v>3545</v>
      </c>
      <c r="C1401" s="147" t="s">
        <v>3519</v>
      </c>
      <c r="F1401" s="109"/>
      <c r="G1401" s="109"/>
      <c r="H1401" s="109"/>
    </row>
    <row r="1402" spans="2:8" s="72" customFormat="1" ht="15">
      <c r="B1402" s="253"/>
      <c r="C1402" s="252" t="s">
        <v>332</v>
      </c>
      <c r="F1402" s="109"/>
      <c r="G1402" s="109"/>
      <c r="H1402" s="109"/>
    </row>
    <row r="1403" spans="2:8" s="72" customFormat="1">
      <c r="C1403" s="113"/>
      <c r="F1403" s="109"/>
      <c r="G1403" s="109"/>
      <c r="H1403" s="109"/>
    </row>
    <row r="1404" spans="2:8" s="72" customFormat="1" ht="15">
      <c r="B1404" s="226" t="s">
        <v>3543</v>
      </c>
      <c r="C1404" s="252" t="s">
        <v>332</v>
      </c>
      <c r="F1404" s="109"/>
      <c r="G1404" s="109"/>
      <c r="H1404" s="109"/>
    </row>
    <row r="1405" spans="2:8" s="72" customFormat="1">
      <c r="F1405" s="109"/>
      <c r="G1405" s="109"/>
      <c r="H1405" s="109"/>
    </row>
    <row r="1406" spans="2:8" s="72" customFormat="1">
      <c r="C1406" s="229"/>
      <c r="F1406" s="109"/>
      <c r="G1406" s="109"/>
      <c r="H1406" s="109"/>
    </row>
    <row r="1407" spans="2:8" s="72" customFormat="1">
      <c r="C1407" s="108"/>
      <c r="F1407" s="109"/>
      <c r="G1407" s="109"/>
      <c r="H1407" s="109"/>
    </row>
    <row r="1408" spans="2:8" s="72" customFormat="1">
      <c r="C1408" s="108"/>
      <c r="F1408" s="109"/>
      <c r="G1408" s="109"/>
      <c r="H1408" s="109"/>
    </row>
    <row r="1409" spans="3:8" s="72" customFormat="1">
      <c r="C1409" s="108"/>
      <c r="F1409" s="109"/>
      <c r="G1409" s="109"/>
      <c r="H1409" s="109"/>
    </row>
    <row r="1410" spans="3:8" s="72" customFormat="1">
      <c r="C1410" s="108"/>
      <c r="F1410" s="109"/>
      <c r="G1410" s="109"/>
      <c r="H1410" s="109"/>
    </row>
    <row r="1411" spans="3:8" s="72" customFormat="1">
      <c r="C1411" s="108"/>
      <c r="F1411" s="109"/>
      <c r="G1411" s="109"/>
      <c r="H1411" s="109"/>
    </row>
    <row r="1412" spans="3:8" s="72" customFormat="1">
      <c r="C1412" s="108"/>
      <c r="F1412" s="109"/>
      <c r="G1412" s="109"/>
      <c r="H1412" s="109"/>
    </row>
    <row r="1413" spans="3:8" s="72" customFormat="1">
      <c r="C1413" s="108"/>
      <c r="F1413" s="109"/>
      <c r="G1413" s="109"/>
      <c r="H1413" s="109"/>
    </row>
    <row r="1414" spans="3:8" s="72" customFormat="1">
      <c r="C1414" s="108"/>
      <c r="F1414" s="109"/>
      <c r="G1414" s="109"/>
      <c r="H1414" s="109"/>
    </row>
    <row r="1415" spans="3:8" s="72" customFormat="1">
      <c r="C1415" s="108"/>
      <c r="F1415" s="109"/>
      <c r="G1415" s="109"/>
      <c r="H1415" s="109"/>
    </row>
    <row r="1416" spans="3:8" s="72" customFormat="1">
      <c r="C1416" s="108"/>
      <c r="F1416" s="109"/>
      <c r="G1416" s="109"/>
      <c r="H1416" s="109"/>
    </row>
    <row r="1417" spans="3:8" s="72" customFormat="1">
      <c r="C1417" s="108"/>
      <c r="F1417" s="109"/>
      <c r="G1417" s="109"/>
      <c r="H1417" s="109"/>
    </row>
    <row r="1418" spans="3:8" s="72" customFormat="1">
      <c r="C1418" s="108"/>
      <c r="F1418" s="109"/>
      <c r="G1418" s="109"/>
      <c r="H1418" s="109"/>
    </row>
    <row r="1419" spans="3:8" s="72" customFormat="1">
      <c r="C1419" s="108"/>
      <c r="F1419" s="109"/>
      <c r="G1419" s="109"/>
      <c r="H1419" s="109"/>
    </row>
    <row r="1420" spans="3:8" s="72" customFormat="1">
      <c r="C1420" s="108"/>
      <c r="F1420" s="109"/>
      <c r="G1420" s="109"/>
      <c r="H1420" s="109"/>
    </row>
  </sheetData>
  <mergeCells count="3">
    <mergeCell ref="B1:E1"/>
    <mergeCell ref="C3:C8"/>
    <mergeCell ref="F226:F261"/>
  </mergeCells>
  <conditionalFormatting sqref="C269:C304">
    <cfRule type="expression" dxfId="965" priority="602" stopIfTrue="1">
      <formula>$C269="Total"</formula>
    </cfRule>
  </conditionalFormatting>
  <conditionalFormatting sqref="C269:C304">
    <cfRule type="expression" dxfId="964" priority="601">
      <formula>#REF!="Total"</formula>
    </cfRule>
  </conditionalFormatting>
  <conditionalFormatting sqref="C283:C284 C275 C269">
    <cfRule type="expression" dxfId="963" priority="600">
      <formula>#REF!="Total"</formula>
    </cfRule>
  </conditionalFormatting>
  <conditionalFormatting sqref="C269:C304">
    <cfRule type="expression" dxfId="962" priority="599">
      <formula>#REF!="Total"</formula>
    </cfRule>
  </conditionalFormatting>
  <conditionalFormatting sqref="C279:C280 C273 C269:C270">
    <cfRule type="expression" dxfId="961" priority="598">
      <formula>#REF!="Total"</formula>
    </cfRule>
  </conditionalFormatting>
  <conditionalFormatting sqref="C272">
    <cfRule type="expression" dxfId="960" priority="597">
      <formula>#REF!="Total"</formula>
    </cfRule>
  </conditionalFormatting>
  <conditionalFormatting sqref="C269:C304">
    <cfRule type="expression" dxfId="959" priority="596">
      <formula>#REF!="Total"</formula>
    </cfRule>
  </conditionalFormatting>
  <conditionalFormatting sqref="C275:C276">
    <cfRule type="expression" dxfId="958" priority="595">
      <formula>$A273="Total"</formula>
    </cfRule>
  </conditionalFormatting>
  <conditionalFormatting sqref="C279 C281 C274 C269">
    <cfRule type="expression" dxfId="957" priority="594">
      <formula>#REF!="Total"</formula>
    </cfRule>
  </conditionalFormatting>
  <conditionalFormatting sqref="C270">
    <cfRule type="expression" dxfId="956" priority="593">
      <formula>$A269="Total"</formula>
    </cfRule>
  </conditionalFormatting>
  <conditionalFormatting sqref="C270">
    <cfRule type="expression" dxfId="955" priority="592">
      <formula>$A269="Total"</formula>
    </cfRule>
  </conditionalFormatting>
  <conditionalFormatting sqref="C270">
    <cfRule type="expression" dxfId="954" priority="591">
      <formula>$A269="Total"</formula>
    </cfRule>
  </conditionalFormatting>
  <conditionalFormatting sqref="C270">
    <cfRule type="expression" dxfId="953" priority="590">
      <formula>$A269="Total"</formula>
    </cfRule>
  </conditionalFormatting>
  <conditionalFormatting sqref="C277:C304 C269:C274">
    <cfRule type="expression" dxfId="952" priority="589">
      <formula>$A266="Total"</formula>
    </cfRule>
  </conditionalFormatting>
  <conditionalFormatting sqref="C284">
    <cfRule type="expression" dxfId="951" priority="587">
      <formula>$A281="Total"</formula>
    </cfRule>
  </conditionalFormatting>
  <conditionalFormatting sqref="C274">
    <cfRule type="expression" dxfId="950" priority="588">
      <formula>$A270="Total"</formula>
    </cfRule>
  </conditionalFormatting>
  <conditionalFormatting sqref="C282">
    <cfRule type="expression" dxfId="949" priority="586">
      <formula>$A277="Total"</formula>
    </cfRule>
  </conditionalFormatting>
  <conditionalFormatting sqref="C279:C280">
    <cfRule type="expression" dxfId="948" priority="585">
      <formula>$A275="Total"</formula>
    </cfRule>
  </conditionalFormatting>
  <conditionalFormatting sqref="C270">
    <cfRule type="expression" dxfId="947" priority="584">
      <formula>$A261="Total"</formula>
    </cfRule>
  </conditionalFormatting>
  <conditionalFormatting sqref="C274">
    <cfRule type="expression" dxfId="946" priority="583">
      <formula>$A270="Total"</formula>
    </cfRule>
  </conditionalFormatting>
  <conditionalFormatting sqref="C284">
    <cfRule type="expression" dxfId="945" priority="582">
      <formula>$A281="Total"</formula>
    </cfRule>
  </conditionalFormatting>
  <conditionalFormatting sqref="C282">
    <cfRule type="expression" dxfId="944" priority="581">
      <formula>$A277="Total"</formula>
    </cfRule>
  </conditionalFormatting>
  <conditionalFormatting sqref="C279:C280">
    <cfRule type="expression" dxfId="943" priority="580">
      <formula>$A275="Total"</formula>
    </cfRule>
  </conditionalFormatting>
  <conditionalFormatting sqref="C270">
    <cfRule type="expression" dxfId="942" priority="579">
      <formula>$A261="Total"</formula>
    </cfRule>
  </conditionalFormatting>
  <conditionalFormatting sqref="C274">
    <cfRule type="expression" dxfId="941" priority="578">
      <formula>$A270="Total"</formula>
    </cfRule>
  </conditionalFormatting>
  <conditionalFormatting sqref="C284">
    <cfRule type="expression" dxfId="940" priority="577">
      <formula>$A281="Total"</formula>
    </cfRule>
  </conditionalFormatting>
  <conditionalFormatting sqref="C282">
    <cfRule type="expression" dxfId="939" priority="576">
      <formula>$A277="Total"</formula>
    </cfRule>
  </conditionalFormatting>
  <conditionalFormatting sqref="C279:C280">
    <cfRule type="expression" dxfId="938" priority="575">
      <formula>$A275="Total"</formula>
    </cfRule>
  </conditionalFormatting>
  <conditionalFormatting sqref="C270">
    <cfRule type="expression" dxfId="937" priority="574">
      <formula>$A261="Total"</formula>
    </cfRule>
  </conditionalFormatting>
  <conditionalFormatting sqref="C287:C304">
    <cfRule type="expression" dxfId="936" priority="573">
      <formula>$A275="Total"</formula>
    </cfRule>
  </conditionalFormatting>
  <conditionalFormatting sqref="C269">
    <cfRule type="expression" dxfId="935" priority="572">
      <formula>$A260="Total"</formula>
    </cfRule>
  </conditionalFormatting>
  <conditionalFormatting sqref="C270 C278">
    <cfRule type="expression" dxfId="934" priority="571">
      <formula>$A269="Total"</formula>
    </cfRule>
  </conditionalFormatting>
  <conditionalFormatting sqref="C274">
    <cfRule type="expression" dxfId="933" priority="570">
      <formula>$A269="Total"</formula>
    </cfRule>
  </conditionalFormatting>
  <conditionalFormatting sqref="C272 C280">
    <cfRule type="expression" dxfId="932" priority="569">
      <formula>$A268="Total"</formula>
    </cfRule>
  </conditionalFormatting>
  <conditionalFormatting sqref="C273 C282">
    <cfRule type="expression" dxfId="931" priority="568">
      <formula>$A271="Total"</formula>
    </cfRule>
  </conditionalFormatting>
  <conditionalFormatting sqref="C273">
    <cfRule type="expression" dxfId="930" priority="567">
      <formula>$A270="Total"</formula>
    </cfRule>
  </conditionalFormatting>
  <conditionalFormatting sqref="C279">
    <cfRule type="expression" dxfId="929" priority="566">
      <formula>$A275="Total"</formula>
    </cfRule>
  </conditionalFormatting>
  <conditionalFormatting sqref="C281">
    <cfRule type="expression" dxfId="928" priority="565">
      <formula>$A278="Total"</formula>
    </cfRule>
  </conditionalFormatting>
  <conditionalFormatting sqref="C283:C284">
    <cfRule type="expression" dxfId="927" priority="564">
      <formula>$A281="Total"</formula>
    </cfRule>
  </conditionalFormatting>
  <conditionalFormatting sqref="C269:C273">
    <cfRule type="expression" dxfId="926" priority="563">
      <formula>$A250="Total"</formula>
    </cfRule>
  </conditionalFormatting>
  <conditionalFormatting sqref="C269:C304">
    <cfRule type="expression" dxfId="925" priority="603">
      <formula>#REF!="Total"</formula>
    </cfRule>
  </conditionalFormatting>
  <conditionalFormatting sqref="C269:C270 C278">
    <cfRule type="expression" dxfId="924" priority="562">
      <formula>$A267="Total"</formula>
    </cfRule>
  </conditionalFormatting>
  <conditionalFormatting sqref="C273 C277">
    <cfRule type="expression" dxfId="923" priority="561">
      <formula>$A272="Total"</formula>
    </cfRule>
  </conditionalFormatting>
  <conditionalFormatting sqref="C278">
    <cfRule type="expression" dxfId="922" priority="604">
      <formula>$A311="Total"</formula>
    </cfRule>
  </conditionalFormatting>
  <conditionalFormatting sqref="C277">
    <cfRule type="expression" dxfId="921" priority="605">
      <formula>$A311="Total"</formula>
    </cfRule>
  </conditionalFormatting>
  <conditionalFormatting sqref="C286">
    <cfRule type="expression" dxfId="920" priority="606">
      <formula>$A311="Total"</formula>
    </cfRule>
  </conditionalFormatting>
  <conditionalFormatting sqref="C277:C285">
    <cfRule type="expression" dxfId="919" priority="607">
      <formula>$A266="Total"</formula>
    </cfRule>
  </conditionalFormatting>
  <conditionalFormatting sqref="C274">
    <cfRule type="expression" dxfId="918" priority="608">
      <formula>$A256="Total"</formula>
    </cfRule>
  </conditionalFormatting>
  <conditionalFormatting sqref="C275:C276">
    <cfRule type="expression" dxfId="917" priority="609">
      <formula>$A260="Total"</formula>
    </cfRule>
  </conditionalFormatting>
  <conditionalFormatting sqref="C376:C418">
    <cfRule type="expression" dxfId="916" priority="531" stopIfTrue="1">
      <formula>$C376="Total"</formula>
    </cfRule>
  </conditionalFormatting>
  <conditionalFormatting sqref="C376:C418">
    <cfRule type="expression" dxfId="915" priority="530">
      <formula>#REF!="Total"</formula>
    </cfRule>
  </conditionalFormatting>
  <conditionalFormatting sqref="C415:C416 C377 C382">
    <cfRule type="expression" dxfId="914" priority="529">
      <formula>#REF!="Total"</formula>
    </cfRule>
  </conditionalFormatting>
  <conditionalFormatting sqref="C376:C418">
    <cfRule type="expression" dxfId="913" priority="528">
      <formula>#REF!="Total"</formula>
    </cfRule>
  </conditionalFormatting>
  <conditionalFormatting sqref="C411:C412 C381 C377:C378">
    <cfRule type="expression" dxfId="912" priority="527">
      <formula>#REF!="Total"</formula>
    </cfRule>
  </conditionalFormatting>
  <conditionalFormatting sqref="C380">
    <cfRule type="expression" dxfId="911" priority="526">
      <formula>#REF!="Total"</formula>
    </cfRule>
  </conditionalFormatting>
  <conditionalFormatting sqref="C376:C418">
    <cfRule type="expression" dxfId="910" priority="525">
      <formula>#REF!="Total"</formula>
    </cfRule>
  </conditionalFormatting>
  <conditionalFormatting sqref="C382 C385">
    <cfRule type="expression" dxfId="909" priority="524">
      <formula>$A381="Total"</formula>
    </cfRule>
  </conditionalFormatting>
  <conditionalFormatting sqref="C383:C418">
    <cfRule type="expression" dxfId="908" priority="523">
      <formula>$A381="Total"</formula>
    </cfRule>
  </conditionalFormatting>
  <conditionalFormatting sqref="C411 C413 C377">
    <cfRule type="expression" dxfId="907" priority="522">
      <formula>#REF!="Total"</formula>
    </cfRule>
  </conditionalFormatting>
  <conditionalFormatting sqref="C378">
    <cfRule type="expression" dxfId="906" priority="521">
      <formula>$A377="Total"</formula>
    </cfRule>
  </conditionalFormatting>
  <conditionalFormatting sqref="C378">
    <cfRule type="expression" dxfId="905" priority="520">
      <formula>$A377="Total"</formula>
    </cfRule>
  </conditionalFormatting>
  <conditionalFormatting sqref="C378">
    <cfRule type="expression" dxfId="904" priority="519">
      <formula>$A377="Total"</formula>
    </cfRule>
  </conditionalFormatting>
  <conditionalFormatting sqref="C378">
    <cfRule type="expression" dxfId="903" priority="518">
      <formula>$A377="Total"</formula>
    </cfRule>
  </conditionalFormatting>
  <conditionalFormatting sqref="C388:C418 C376:C384">
    <cfRule type="expression" dxfId="902" priority="517">
      <formula>$A373="Total"</formula>
    </cfRule>
  </conditionalFormatting>
  <conditionalFormatting sqref="C416">
    <cfRule type="expression" dxfId="901" priority="516">
      <formula>$A413="Total"</formula>
    </cfRule>
  </conditionalFormatting>
  <conditionalFormatting sqref="C414">
    <cfRule type="expression" dxfId="900" priority="515">
      <formula>$A383="Total"</formula>
    </cfRule>
  </conditionalFormatting>
  <conditionalFormatting sqref="C378">
    <cfRule type="expression" dxfId="899" priority="514">
      <formula>$A373="Total"</formula>
    </cfRule>
  </conditionalFormatting>
  <conditionalFormatting sqref="C416">
    <cfRule type="expression" dxfId="898" priority="513">
      <formula>$A413="Total"</formula>
    </cfRule>
  </conditionalFormatting>
  <conditionalFormatting sqref="C414">
    <cfRule type="expression" dxfId="897" priority="512">
      <formula>$A383="Total"</formula>
    </cfRule>
  </conditionalFormatting>
  <conditionalFormatting sqref="C378">
    <cfRule type="expression" dxfId="896" priority="511">
      <formula>$A373="Total"</formula>
    </cfRule>
  </conditionalFormatting>
  <conditionalFormatting sqref="C416">
    <cfRule type="expression" dxfId="895" priority="510">
      <formula>$A413="Total"</formula>
    </cfRule>
  </conditionalFormatting>
  <conditionalFormatting sqref="C414">
    <cfRule type="expression" dxfId="894" priority="509">
      <formula>$A383="Total"</formula>
    </cfRule>
  </conditionalFormatting>
  <conditionalFormatting sqref="C378">
    <cfRule type="expression" dxfId="893" priority="508">
      <formula>$A373="Total"</formula>
    </cfRule>
  </conditionalFormatting>
  <conditionalFormatting sqref="C385:C396">
    <cfRule type="expression" dxfId="892" priority="507">
      <formula>$A373="Total"</formula>
    </cfRule>
  </conditionalFormatting>
  <conditionalFormatting sqref="C410:C412">
    <cfRule type="expression" dxfId="891" priority="506">
      <formula>$A381="Total"</formula>
    </cfRule>
  </conditionalFormatting>
  <conditionalFormatting sqref="C377">
    <cfRule type="expression" dxfId="890" priority="505">
      <formula>$A372="Total"</formula>
    </cfRule>
  </conditionalFormatting>
  <conditionalFormatting sqref="C378">
    <cfRule type="expression" dxfId="889" priority="504">
      <formula>$A377="Total"</formula>
    </cfRule>
  </conditionalFormatting>
  <conditionalFormatting sqref="C378">
    <cfRule type="expression" dxfId="888" priority="503">
      <formula>$A373="Total"</formula>
    </cfRule>
  </conditionalFormatting>
  <conditionalFormatting sqref="C380">
    <cfRule type="expression" dxfId="887" priority="502">
      <formula>$A376="Total"</formula>
    </cfRule>
  </conditionalFormatting>
  <conditionalFormatting sqref="C381 C414">
    <cfRule type="expression" dxfId="886" priority="501">
      <formula>$A379="Total"</formula>
    </cfRule>
  </conditionalFormatting>
  <conditionalFormatting sqref="C381">
    <cfRule type="expression" dxfId="885" priority="500">
      <formula>$A378="Total"</formula>
    </cfRule>
  </conditionalFormatting>
  <conditionalFormatting sqref="C411">
    <cfRule type="expression" dxfId="884" priority="499">
      <formula>$A382="Total"</formula>
    </cfRule>
  </conditionalFormatting>
  <conditionalFormatting sqref="C413">
    <cfRule type="expression" dxfId="883" priority="498">
      <formula>$A410="Total"</formula>
    </cfRule>
  </conditionalFormatting>
  <conditionalFormatting sqref="C415:C416">
    <cfRule type="expression" dxfId="882" priority="497">
      <formula>$A413="Total"</formula>
    </cfRule>
  </conditionalFormatting>
  <conditionalFormatting sqref="C382">
    <cfRule type="expression" dxfId="881" priority="496">
      <formula>$A368="Total"</formula>
    </cfRule>
  </conditionalFormatting>
  <conditionalFormatting sqref="C376:C418">
    <cfRule type="expression" dxfId="880" priority="532">
      <formula>#REF!="Total"</formula>
    </cfRule>
  </conditionalFormatting>
  <conditionalFormatting sqref="C377:C378">
    <cfRule type="expression" dxfId="879" priority="495">
      <formula>$A375="Total"</formula>
    </cfRule>
  </conditionalFormatting>
  <conditionalFormatting sqref="C381">
    <cfRule type="expression" dxfId="878" priority="494">
      <formula>$A380="Total"</formula>
    </cfRule>
  </conditionalFormatting>
  <conditionalFormatting sqref="C408:C418">
    <cfRule type="expression" dxfId="877" priority="533">
      <formula>$A450="Total"</formula>
    </cfRule>
  </conditionalFormatting>
  <conditionalFormatting sqref="C382">
    <cfRule type="expression" dxfId="876" priority="534">
      <formula>$A372="Total"</formula>
    </cfRule>
  </conditionalFormatting>
  <conditionalFormatting sqref="C381">
    <cfRule type="expression" dxfId="875" priority="535">
      <formula>#REF!="Total"</formula>
    </cfRule>
  </conditionalFormatting>
  <conditionalFormatting sqref="C380">
    <cfRule type="expression" dxfId="874" priority="536">
      <formula>#REF!="Total"</formula>
    </cfRule>
  </conditionalFormatting>
  <conditionalFormatting sqref="C410">
    <cfRule type="expression" dxfId="873" priority="537">
      <formula>#REF!="Total"</formula>
    </cfRule>
  </conditionalFormatting>
  <conditionalFormatting sqref="C383:C418">
    <cfRule type="expression" dxfId="872" priority="538">
      <formula>#REF!="Total"</formula>
    </cfRule>
  </conditionalFormatting>
  <conditionalFormatting sqref="C418">
    <cfRule type="expression" dxfId="871" priority="539">
      <formula>#REF!="Total"</formula>
    </cfRule>
  </conditionalFormatting>
  <conditionalFormatting sqref="C385:C392">
    <cfRule type="expression" dxfId="870" priority="493">
      <formula>$A377="Total"</formula>
    </cfRule>
  </conditionalFormatting>
  <conditionalFormatting sqref="C410">
    <cfRule type="expression" dxfId="869" priority="492">
      <formula>$A383="Total"</formula>
    </cfRule>
  </conditionalFormatting>
  <conditionalFormatting sqref="C410:C418">
    <cfRule type="expression" dxfId="868" priority="540">
      <formula>$A371="Total"</formula>
    </cfRule>
  </conditionalFormatting>
  <conditionalFormatting sqref="C402:C418 C382:C384">
    <cfRule type="expression" dxfId="867" priority="541">
      <formula>$A365="Total"</formula>
    </cfRule>
  </conditionalFormatting>
  <conditionalFormatting sqref="C410">
    <cfRule type="expression" dxfId="866" priority="542">
      <formula>$A382="Total"</formula>
    </cfRule>
  </conditionalFormatting>
  <conditionalFormatting sqref="C398:C418 C383:C384">
    <cfRule type="expression" dxfId="865" priority="543">
      <formula>$A370="Total"</formula>
    </cfRule>
  </conditionalFormatting>
  <conditionalFormatting sqref="C394:C418 C383:C384">
    <cfRule type="expression" dxfId="864" priority="544">
      <formula>$A374="Total"</formula>
    </cfRule>
  </conditionalFormatting>
  <conditionalFormatting sqref="C411">
    <cfRule type="expression" dxfId="863" priority="545">
      <formula>#REF!="Total"</formula>
    </cfRule>
  </conditionalFormatting>
  <conditionalFormatting sqref="C412">
    <cfRule type="expression" dxfId="862" priority="546">
      <formula>#REF!="Total"</formula>
    </cfRule>
  </conditionalFormatting>
  <conditionalFormatting sqref="C410:C418">
    <cfRule type="expression" dxfId="861" priority="547">
      <formula>$A367="Total"</formula>
    </cfRule>
  </conditionalFormatting>
  <conditionalFormatting sqref="C410:C416">
    <cfRule type="expression" dxfId="860" priority="548">
      <formula>$A375="Total"</formula>
    </cfRule>
  </conditionalFormatting>
  <conditionalFormatting sqref="C386">
    <cfRule type="expression" dxfId="859" priority="549">
      <formula>$A425="Total"</formula>
    </cfRule>
  </conditionalFormatting>
  <conditionalFormatting sqref="C387">
    <cfRule type="expression" dxfId="858" priority="550">
      <formula>$A425="Total"</formula>
    </cfRule>
  </conditionalFormatting>
  <conditionalFormatting sqref="C383">
    <cfRule type="expression" dxfId="857" priority="551">
      <formula>#REF!="Total"</formula>
    </cfRule>
  </conditionalFormatting>
  <conditionalFormatting sqref="C417">
    <cfRule type="expression" dxfId="856" priority="552">
      <formula>#REF!="Total"</formula>
    </cfRule>
  </conditionalFormatting>
  <conditionalFormatting sqref="C401">
    <cfRule type="expression" dxfId="855" priority="553">
      <formula>$A425="Total"</formula>
    </cfRule>
  </conditionalFormatting>
  <conditionalFormatting sqref="C397">
    <cfRule type="expression" dxfId="854" priority="554">
      <formula>$A425="Total"</formula>
    </cfRule>
  </conditionalFormatting>
  <conditionalFormatting sqref="C393">
    <cfRule type="expression" dxfId="853" priority="555">
      <formula>$A425="Total"</formula>
    </cfRule>
  </conditionalFormatting>
  <conditionalFormatting sqref="C384">
    <cfRule type="expression" dxfId="852" priority="556">
      <formula>$A426="Total"</formula>
    </cfRule>
  </conditionalFormatting>
  <conditionalFormatting sqref="C385:C400">
    <cfRule type="expression" dxfId="851" priority="557">
      <formula>$A369="Total"</formula>
    </cfRule>
  </conditionalFormatting>
  <conditionalFormatting sqref="C376:C381">
    <cfRule type="expression" dxfId="850" priority="558">
      <formula>#REF!="Total"</formula>
    </cfRule>
  </conditionalFormatting>
  <conditionalFormatting sqref="C385:C406">
    <cfRule type="expression" dxfId="849" priority="559">
      <formula>$A428="Total"</formula>
    </cfRule>
  </conditionalFormatting>
  <conditionalFormatting sqref="C407">
    <cfRule type="expression" dxfId="848" priority="560">
      <formula>#REF!="Total"</formula>
    </cfRule>
  </conditionalFormatting>
  <conditionalFormatting sqref="C268">
    <cfRule type="expression" dxfId="847" priority="490" stopIfTrue="1">
      <formula>$C268="Total"</formula>
    </cfRule>
  </conditionalFormatting>
  <conditionalFormatting sqref="C268">
    <cfRule type="expression" dxfId="846" priority="489">
      <formula>#REF!="Total"</formula>
    </cfRule>
  </conditionalFormatting>
  <conditionalFormatting sqref="C268">
    <cfRule type="expression" dxfId="845" priority="488">
      <formula>#REF!="Total"</formula>
    </cfRule>
  </conditionalFormatting>
  <conditionalFormatting sqref="C268">
    <cfRule type="expression" dxfId="844" priority="487">
      <formula>#REF!="Total"</formula>
    </cfRule>
  </conditionalFormatting>
  <conditionalFormatting sqref="C268">
    <cfRule type="expression" dxfId="843" priority="486">
      <formula>#REF!="Total"</formula>
    </cfRule>
  </conditionalFormatting>
  <conditionalFormatting sqref="C268">
    <cfRule type="expression" dxfId="842" priority="485">
      <formula>#REF!="Total"</formula>
    </cfRule>
  </conditionalFormatting>
  <conditionalFormatting sqref="C268">
    <cfRule type="expression" dxfId="841" priority="484">
      <formula>#REF!="Total"</formula>
    </cfRule>
  </conditionalFormatting>
  <conditionalFormatting sqref="C268">
    <cfRule type="expression" dxfId="840" priority="483">
      <formula>$A264="Total"</formula>
    </cfRule>
  </conditionalFormatting>
  <conditionalFormatting sqref="C268">
    <cfRule type="expression" dxfId="839" priority="482">
      <formula>$A259="Total"</formula>
    </cfRule>
  </conditionalFormatting>
  <conditionalFormatting sqref="C268">
    <cfRule type="expression" dxfId="838" priority="481">
      <formula>$A249="Total"</formula>
    </cfRule>
  </conditionalFormatting>
  <conditionalFormatting sqref="C268">
    <cfRule type="expression" dxfId="837" priority="491">
      <formula>#REF!="Total"</formula>
    </cfRule>
  </conditionalFormatting>
  <conditionalFormatting sqref="C268">
    <cfRule type="expression" dxfId="836" priority="480">
      <formula>$A266="Total"</formula>
    </cfRule>
  </conditionalFormatting>
  <conditionalFormatting sqref="C534:C569">
    <cfRule type="expression" dxfId="835" priority="473" stopIfTrue="1">
      <formula>$C534="Total"</formula>
    </cfRule>
  </conditionalFormatting>
  <conditionalFormatting sqref="C534:C569">
    <cfRule type="expression" dxfId="834" priority="472">
      <formula>#REF!="Total"</formula>
    </cfRule>
  </conditionalFormatting>
  <conditionalFormatting sqref="C548:C549 C540 C534">
    <cfRule type="expression" dxfId="833" priority="471">
      <formula>#REF!="Total"</formula>
    </cfRule>
  </conditionalFormatting>
  <conditionalFormatting sqref="C534:C569">
    <cfRule type="expression" dxfId="832" priority="470">
      <formula>#REF!="Total"</formula>
    </cfRule>
  </conditionalFormatting>
  <conditionalFormatting sqref="C544:C545 C538 C534:C535">
    <cfRule type="expression" dxfId="831" priority="469">
      <formula>#REF!="Total"</formula>
    </cfRule>
  </conditionalFormatting>
  <conditionalFormatting sqref="C537">
    <cfRule type="expression" dxfId="830" priority="468">
      <formula>#REF!="Total"</formula>
    </cfRule>
  </conditionalFormatting>
  <conditionalFormatting sqref="C534:C569">
    <cfRule type="expression" dxfId="829" priority="467">
      <formula>#REF!="Total"</formula>
    </cfRule>
  </conditionalFormatting>
  <conditionalFormatting sqref="C540:C541">
    <cfRule type="expression" dxfId="828" priority="466">
      <formula>$A538="Total"</formula>
    </cfRule>
  </conditionalFormatting>
  <conditionalFormatting sqref="C544 C546 C539 C534">
    <cfRule type="expression" dxfId="827" priority="465">
      <formula>#REF!="Total"</formula>
    </cfRule>
  </conditionalFormatting>
  <conditionalFormatting sqref="C535">
    <cfRule type="expression" dxfId="826" priority="464">
      <formula>$A534="Total"</formula>
    </cfRule>
  </conditionalFormatting>
  <conditionalFormatting sqref="C535">
    <cfRule type="expression" dxfId="825" priority="463">
      <formula>$A534="Total"</formula>
    </cfRule>
  </conditionalFormatting>
  <conditionalFormatting sqref="C535">
    <cfRule type="expression" dxfId="824" priority="462">
      <formula>$A534="Total"</formula>
    </cfRule>
  </conditionalFormatting>
  <conditionalFormatting sqref="C535">
    <cfRule type="expression" dxfId="823" priority="461">
      <formula>$A534="Total"</formula>
    </cfRule>
  </conditionalFormatting>
  <conditionalFormatting sqref="C534:C539 C542:C569">
    <cfRule type="expression" dxfId="822" priority="460">
      <formula>$A531="Total"</formula>
    </cfRule>
  </conditionalFormatting>
  <conditionalFormatting sqref="C549">
    <cfRule type="expression" dxfId="821" priority="458">
      <formula>$A546="Total"</formula>
    </cfRule>
  </conditionalFormatting>
  <conditionalFormatting sqref="C539">
    <cfRule type="expression" dxfId="820" priority="459">
      <formula>$A535="Total"</formula>
    </cfRule>
  </conditionalFormatting>
  <conditionalFormatting sqref="C547">
    <cfRule type="expression" dxfId="819" priority="457">
      <formula>$A542="Total"</formula>
    </cfRule>
  </conditionalFormatting>
  <conditionalFormatting sqref="C544:C545">
    <cfRule type="expression" dxfId="818" priority="456">
      <formula>$A540="Total"</formula>
    </cfRule>
  </conditionalFormatting>
  <conditionalFormatting sqref="C535">
    <cfRule type="expression" dxfId="817" priority="455">
      <formula>$A530="Total"</formula>
    </cfRule>
  </conditionalFormatting>
  <conditionalFormatting sqref="C539">
    <cfRule type="expression" dxfId="816" priority="454">
      <formula>$A535="Total"</formula>
    </cfRule>
  </conditionalFormatting>
  <conditionalFormatting sqref="C549">
    <cfRule type="expression" dxfId="815" priority="453">
      <formula>$A546="Total"</formula>
    </cfRule>
  </conditionalFormatting>
  <conditionalFormatting sqref="C547">
    <cfRule type="expression" dxfId="814" priority="452">
      <formula>$A542="Total"</formula>
    </cfRule>
  </conditionalFormatting>
  <conditionalFormatting sqref="C544:C545">
    <cfRule type="expression" dxfId="813" priority="451">
      <formula>$A540="Total"</formula>
    </cfRule>
  </conditionalFormatting>
  <conditionalFormatting sqref="C535">
    <cfRule type="expression" dxfId="812" priority="450">
      <formula>$A530="Total"</formula>
    </cfRule>
  </conditionalFormatting>
  <conditionalFormatting sqref="C539">
    <cfRule type="expression" dxfId="811" priority="449">
      <formula>$A535="Total"</formula>
    </cfRule>
  </conditionalFormatting>
  <conditionalFormatting sqref="C549">
    <cfRule type="expression" dxfId="810" priority="448">
      <formula>$A546="Total"</formula>
    </cfRule>
  </conditionalFormatting>
  <conditionalFormatting sqref="C547">
    <cfRule type="expression" dxfId="809" priority="447">
      <formula>$A542="Total"</formula>
    </cfRule>
  </conditionalFormatting>
  <conditionalFormatting sqref="C544:C545">
    <cfRule type="expression" dxfId="808" priority="446">
      <formula>$A540="Total"</formula>
    </cfRule>
  </conditionalFormatting>
  <conditionalFormatting sqref="C535">
    <cfRule type="expression" dxfId="807" priority="445">
      <formula>$A530="Total"</formula>
    </cfRule>
  </conditionalFormatting>
  <conditionalFormatting sqref="C552:C569">
    <cfRule type="expression" dxfId="806" priority="444">
      <formula>$A540="Total"</formula>
    </cfRule>
  </conditionalFormatting>
  <conditionalFormatting sqref="C534">
    <cfRule type="expression" dxfId="805" priority="443">
      <formula>$A529="Total"</formula>
    </cfRule>
  </conditionalFormatting>
  <conditionalFormatting sqref="C535 C543">
    <cfRule type="expression" dxfId="804" priority="442">
      <formula>$A534="Total"</formula>
    </cfRule>
  </conditionalFormatting>
  <conditionalFormatting sqref="C535 C539">
    <cfRule type="expression" dxfId="803" priority="441">
      <formula>$A530="Total"</formula>
    </cfRule>
  </conditionalFormatting>
  <conditionalFormatting sqref="C537 C545">
    <cfRule type="expression" dxfId="802" priority="440">
      <formula>$A533="Total"</formula>
    </cfRule>
  </conditionalFormatting>
  <conditionalFormatting sqref="C538 C547">
    <cfRule type="expression" dxfId="801" priority="439">
      <formula>$A536="Total"</formula>
    </cfRule>
  </conditionalFormatting>
  <conditionalFormatting sqref="C538">
    <cfRule type="expression" dxfId="800" priority="438">
      <formula>$A535="Total"</formula>
    </cfRule>
  </conditionalFormatting>
  <conditionalFormatting sqref="C544">
    <cfRule type="expression" dxfId="799" priority="437">
      <formula>$A540="Total"</formula>
    </cfRule>
  </conditionalFormatting>
  <conditionalFormatting sqref="C546">
    <cfRule type="expression" dxfId="798" priority="436">
      <formula>$A543="Total"</formula>
    </cfRule>
  </conditionalFormatting>
  <conditionalFormatting sqref="C548:C549">
    <cfRule type="expression" dxfId="797" priority="435">
      <formula>$A546="Total"</formula>
    </cfRule>
  </conditionalFormatting>
  <conditionalFormatting sqref="C534:C538">
    <cfRule type="expression" dxfId="796" priority="434">
      <formula>$A519="Total"</formula>
    </cfRule>
  </conditionalFormatting>
  <conditionalFormatting sqref="C534:C569">
    <cfRule type="expression" dxfId="795" priority="474">
      <formula>#REF!="Total"</formula>
    </cfRule>
  </conditionalFormatting>
  <conditionalFormatting sqref="C534:C535 C543">
    <cfRule type="expression" dxfId="794" priority="433">
      <formula>$A532="Total"</formula>
    </cfRule>
  </conditionalFormatting>
  <conditionalFormatting sqref="C538 C542">
    <cfRule type="expression" dxfId="793" priority="432">
      <formula>$A537="Total"</formula>
    </cfRule>
  </conditionalFormatting>
  <conditionalFormatting sqref="C543">
    <cfRule type="expression" dxfId="792" priority="475">
      <formula>$A576="Total"</formula>
    </cfRule>
  </conditionalFormatting>
  <conditionalFormatting sqref="C542">
    <cfRule type="expression" dxfId="791" priority="476">
      <formula>$A576="Total"</formula>
    </cfRule>
  </conditionalFormatting>
  <conditionalFormatting sqref="C551">
    <cfRule type="expression" dxfId="790" priority="477">
      <formula>$A576="Total"</formula>
    </cfRule>
  </conditionalFormatting>
  <conditionalFormatting sqref="C540:C550">
    <cfRule type="expression" dxfId="789" priority="478">
      <formula>$A529="Total"</formula>
    </cfRule>
  </conditionalFormatting>
  <conditionalFormatting sqref="C539">
    <cfRule type="expression" dxfId="788" priority="479">
      <formula>$A525="Total"</formula>
    </cfRule>
  </conditionalFormatting>
  <conditionalFormatting sqref="C641:C683">
    <cfRule type="expression" dxfId="787" priority="402" stopIfTrue="1">
      <formula>$C641="Total"</formula>
    </cfRule>
  </conditionalFormatting>
  <conditionalFormatting sqref="C641:C683">
    <cfRule type="expression" dxfId="786" priority="401">
      <formula>#REF!="Total"</formula>
    </cfRule>
  </conditionalFormatting>
  <conditionalFormatting sqref="C680:C681 C642 C647">
    <cfRule type="expression" dxfId="785" priority="400">
      <formula>#REF!="Total"</formula>
    </cfRule>
  </conditionalFormatting>
  <conditionalFormatting sqref="C641:C683">
    <cfRule type="expression" dxfId="784" priority="399">
      <formula>#REF!="Total"</formula>
    </cfRule>
  </conditionalFormatting>
  <conditionalFormatting sqref="C676:C677 C646 C642:C643">
    <cfRule type="expression" dxfId="783" priority="398">
      <formula>#REF!="Total"</formula>
    </cfRule>
  </conditionalFormatting>
  <conditionalFormatting sqref="C645">
    <cfRule type="expression" dxfId="782" priority="397">
      <formula>#REF!="Total"</formula>
    </cfRule>
  </conditionalFormatting>
  <conditionalFormatting sqref="C641:C683">
    <cfRule type="expression" dxfId="781" priority="396">
      <formula>#REF!="Total"</formula>
    </cfRule>
  </conditionalFormatting>
  <conditionalFormatting sqref="C647 C650">
    <cfRule type="expression" dxfId="780" priority="395">
      <formula>$A646="Total"</formula>
    </cfRule>
  </conditionalFormatting>
  <conditionalFormatting sqref="C648:C683">
    <cfRule type="expression" dxfId="779" priority="394">
      <formula>$A646="Total"</formula>
    </cfRule>
  </conditionalFormatting>
  <conditionalFormatting sqref="C676 C678 C642">
    <cfRule type="expression" dxfId="778" priority="393">
      <formula>#REF!="Total"</formula>
    </cfRule>
  </conditionalFormatting>
  <conditionalFormatting sqref="C643">
    <cfRule type="expression" dxfId="777" priority="392">
      <formula>$A642="Total"</formula>
    </cfRule>
  </conditionalFormatting>
  <conditionalFormatting sqref="C643">
    <cfRule type="expression" dxfId="776" priority="391">
      <formula>$A642="Total"</formula>
    </cfRule>
  </conditionalFormatting>
  <conditionalFormatting sqref="C643">
    <cfRule type="expression" dxfId="775" priority="390">
      <formula>$A642="Total"</formula>
    </cfRule>
  </conditionalFormatting>
  <conditionalFormatting sqref="C643">
    <cfRule type="expression" dxfId="774" priority="389">
      <formula>$A642="Total"</formula>
    </cfRule>
  </conditionalFormatting>
  <conditionalFormatting sqref="C653:C683 C641:C649">
    <cfRule type="expression" dxfId="773" priority="388">
      <formula>$A638="Total"</formula>
    </cfRule>
  </conditionalFormatting>
  <conditionalFormatting sqref="C681">
    <cfRule type="expression" dxfId="772" priority="387">
      <formula>$A678="Total"</formula>
    </cfRule>
  </conditionalFormatting>
  <conditionalFormatting sqref="C679">
    <cfRule type="expression" dxfId="771" priority="386">
      <formula>$A648="Total"</formula>
    </cfRule>
  </conditionalFormatting>
  <conditionalFormatting sqref="C643">
    <cfRule type="expression" dxfId="770" priority="385">
      <formula>$A638="Total"</formula>
    </cfRule>
  </conditionalFormatting>
  <conditionalFormatting sqref="C681">
    <cfRule type="expression" dxfId="769" priority="384">
      <formula>$A678="Total"</formula>
    </cfRule>
  </conditionalFormatting>
  <conditionalFormatting sqref="C679">
    <cfRule type="expression" dxfId="768" priority="383">
      <formula>$A648="Total"</formula>
    </cfRule>
  </conditionalFormatting>
  <conditionalFormatting sqref="C643">
    <cfRule type="expression" dxfId="767" priority="382">
      <formula>$A638="Total"</formula>
    </cfRule>
  </conditionalFormatting>
  <conditionalFormatting sqref="C681">
    <cfRule type="expression" dxfId="766" priority="381">
      <formula>$A678="Total"</formula>
    </cfRule>
  </conditionalFormatting>
  <conditionalFormatting sqref="C679">
    <cfRule type="expression" dxfId="765" priority="380">
      <formula>$A648="Total"</formula>
    </cfRule>
  </conditionalFormatting>
  <conditionalFormatting sqref="C643">
    <cfRule type="expression" dxfId="764" priority="379">
      <formula>$A638="Total"</formula>
    </cfRule>
  </conditionalFormatting>
  <conditionalFormatting sqref="C650:C661">
    <cfRule type="expression" dxfId="763" priority="378">
      <formula>$A638="Total"</formula>
    </cfRule>
  </conditionalFormatting>
  <conditionalFormatting sqref="C675:C677">
    <cfRule type="expression" dxfId="762" priority="377">
      <formula>$A646="Total"</formula>
    </cfRule>
  </conditionalFormatting>
  <conditionalFormatting sqref="C642">
    <cfRule type="expression" dxfId="761" priority="376">
      <formula>$A637="Total"</formula>
    </cfRule>
  </conditionalFormatting>
  <conditionalFormatting sqref="C643">
    <cfRule type="expression" dxfId="760" priority="375">
      <formula>$A642="Total"</formula>
    </cfRule>
  </conditionalFormatting>
  <conditionalFormatting sqref="C643">
    <cfRule type="expression" dxfId="759" priority="374">
      <formula>$A638="Total"</formula>
    </cfRule>
  </conditionalFormatting>
  <conditionalFormatting sqref="C645">
    <cfRule type="expression" dxfId="758" priority="373">
      <formula>$A641="Total"</formula>
    </cfRule>
  </conditionalFormatting>
  <conditionalFormatting sqref="C646 C679">
    <cfRule type="expression" dxfId="757" priority="372">
      <formula>$A644="Total"</formula>
    </cfRule>
  </conditionalFormatting>
  <conditionalFormatting sqref="C646">
    <cfRule type="expression" dxfId="756" priority="371">
      <formula>$A643="Total"</formula>
    </cfRule>
  </conditionalFormatting>
  <conditionalFormatting sqref="C676">
    <cfRule type="expression" dxfId="755" priority="370">
      <formula>$A647="Total"</formula>
    </cfRule>
  </conditionalFormatting>
  <conditionalFormatting sqref="C678">
    <cfRule type="expression" dxfId="754" priority="369">
      <formula>$A675="Total"</formula>
    </cfRule>
  </conditionalFormatting>
  <conditionalFormatting sqref="C680:C681">
    <cfRule type="expression" dxfId="753" priority="368">
      <formula>$A678="Total"</formula>
    </cfRule>
  </conditionalFormatting>
  <conditionalFormatting sqref="C647">
    <cfRule type="expression" dxfId="752" priority="367">
      <formula>$A633="Total"</formula>
    </cfRule>
  </conditionalFormatting>
  <conditionalFormatting sqref="C641:C683">
    <cfRule type="expression" dxfId="751" priority="403">
      <formula>#REF!="Total"</formula>
    </cfRule>
  </conditionalFormatting>
  <conditionalFormatting sqref="C642:C643">
    <cfRule type="expression" dxfId="750" priority="366">
      <formula>$A640="Total"</formula>
    </cfRule>
  </conditionalFormatting>
  <conditionalFormatting sqref="C646">
    <cfRule type="expression" dxfId="749" priority="365">
      <formula>$A645="Total"</formula>
    </cfRule>
  </conditionalFormatting>
  <conditionalFormatting sqref="C673:C683">
    <cfRule type="expression" dxfId="748" priority="404">
      <formula>$A715="Total"</formula>
    </cfRule>
  </conditionalFormatting>
  <conditionalFormatting sqref="C647">
    <cfRule type="expression" dxfId="747" priority="405">
      <formula>$A637="Total"</formula>
    </cfRule>
  </conditionalFormatting>
  <conditionalFormatting sqref="C646">
    <cfRule type="expression" dxfId="746" priority="406">
      <formula>#REF!="Total"</formula>
    </cfRule>
  </conditionalFormatting>
  <conditionalFormatting sqref="C645">
    <cfRule type="expression" dxfId="745" priority="407">
      <formula>#REF!="Total"</formula>
    </cfRule>
  </conditionalFormatting>
  <conditionalFormatting sqref="C675">
    <cfRule type="expression" dxfId="744" priority="408">
      <formula>#REF!="Total"</formula>
    </cfRule>
  </conditionalFormatting>
  <conditionalFormatting sqref="C648:C683">
    <cfRule type="expression" dxfId="743" priority="409">
      <formula>#REF!="Total"</formula>
    </cfRule>
  </conditionalFormatting>
  <conditionalFormatting sqref="C683">
    <cfRule type="expression" dxfId="742" priority="410">
      <formula>#REF!="Total"</formula>
    </cfRule>
  </conditionalFormatting>
  <conditionalFormatting sqref="C650:C657">
    <cfRule type="expression" dxfId="741" priority="364">
      <formula>$A642="Total"</formula>
    </cfRule>
  </conditionalFormatting>
  <conditionalFormatting sqref="C675">
    <cfRule type="expression" dxfId="740" priority="363">
      <formula>$A648="Total"</formula>
    </cfRule>
  </conditionalFormatting>
  <conditionalFormatting sqref="C675:C683">
    <cfRule type="expression" dxfId="739" priority="411">
      <formula>$A636="Total"</formula>
    </cfRule>
  </conditionalFormatting>
  <conditionalFormatting sqref="C667:C683 C647:C649">
    <cfRule type="expression" dxfId="738" priority="412">
      <formula>$A630="Total"</formula>
    </cfRule>
  </conditionalFormatting>
  <conditionalFormatting sqref="C675">
    <cfRule type="expression" dxfId="737" priority="413">
      <formula>$A647="Total"</formula>
    </cfRule>
  </conditionalFormatting>
  <conditionalFormatting sqref="C663:C683 C648:C649">
    <cfRule type="expression" dxfId="736" priority="414">
      <formula>$A635="Total"</formula>
    </cfRule>
  </conditionalFormatting>
  <conditionalFormatting sqref="C659:C683 C648:C649">
    <cfRule type="expression" dxfId="735" priority="415">
      <formula>$A639="Total"</formula>
    </cfRule>
  </conditionalFormatting>
  <conditionalFormatting sqref="C676">
    <cfRule type="expression" dxfId="734" priority="416">
      <formula>#REF!="Total"</formula>
    </cfRule>
  </conditionalFormatting>
  <conditionalFormatting sqref="C677">
    <cfRule type="expression" dxfId="733" priority="417">
      <formula>#REF!="Total"</formula>
    </cfRule>
  </conditionalFormatting>
  <conditionalFormatting sqref="C675:C683">
    <cfRule type="expression" dxfId="732" priority="418">
      <formula>$A632="Total"</formula>
    </cfRule>
  </conditionalFormatting>
  <conditionalFormatting sqref="C675:C681">
    <cfRule type="expression" dxfId="731" priority="419">
      <formula>$A640="Total"</formula>
    </cfRule>
  </conditionalFormatting>
  <conditionalFormatting sqref="C651">
    <cfRule type="expression" dxfId="730" priority="420">
      <formula>$A690="Total"</formula>
    </cfRule>
  </conditionalFormatting>
  <conditionalFormatting sqref="C652">
    <cfRule type="expression" dxfId="729" priority="421">
      <formula>$A690="Total"</formula>
    </cfRule>
  </conditionalFormatting>
  <conditionalFormatting sqref="C648">
    <cfRule type="expression" dxfId="728" priority="422">
      <formula>#REF!="Total"</formula>
    </cfRule>
  </conditionalFormatting>
  <conditionalFormatting sqref="C682">
    <cfRule type="expression" dxfId="727" priority="423">
      <formula>#REF!="Total"</formula>
    </cfRule>
  </conditionalFormatting>
  <conditionalFormatting sqref="C666">
    <cfRule type="expression" dxfId="726" priority="424">
      <formula>$A690="Total"</formula>
    </cfRule>
  </conditionalFormatting>
  <conditionalFormatting sqref="C662">
    <cfRule type="expression" dxfId="725" priority="425">
      <formula>$A690="Total"</formula>
    </cfRule>
  </conditionalFormatting>
  <conditionalFormatting sqref="C658">
    <cfRule type="expression" dxfId="724" priority="426">
      <formula>$A690="Total"</formula>
    </cfRule>
  </conditionalFormatting>
  <conditionalFormatting sqref="C649">
    <cfRule type="expression" dxfId="723" priority="427">
      <formula>$A691="Total"</formula>
    </cfRule>
  </conditionalFormatting>
  <conditionalFormatting sqref="C650:C665">
    <cfRule type="expression" dxfId="722" priority="428">
      <formula>$A634="Total"</formula>
    </cfRule>
  </conditionalFormatting>
  <conditionalFormatting sqref="C641:C646">
    <cfRule type="expression" dxfId="721" priority="429">
      <formula>#REF!="Total"</formula>
    </cfRule>
  </conditionalFormatting>
  <conditionalFormatting sqref="C650:C671">
    <cfRule type="expression" dxfId="720" priority="430">
      <formula>$A693="Total"</formula>
    </cfRule>
  </conditionalFormatting>
  <conditionalFormatting sqref="C672">
    <cfRule type="expression" dxfId="719" priority="431">
      <formula>#REF!="Total"</formula>
    </cfRule>
  </conditionalFormatting>
  <conditionalFormatting sqref="C533">
    <cfRule type="expression" dxfId="718" priority="361" stopIfTrue="1">
      <formula>$C533="Total"</formula>
    </cfRule>
  </conditionalFormatting>
  <conditionalFormatting sqref="C533">
    <cfRule type="expression" dxfId="717" priority="360">
      <formula>#REF!="Total"</formula>
    </cfRule>
  </conditionalFormatting>
  <conditionalFormatting sqref="C533">
    <cfRule type="expression" dxfId="716" priority="359">
      <formula>#REF!="Total"</formula>
    </cfRule>
  </conditionalFormatting>
  <conditionalFormatting sqref="C533">
    <cfRule type="expression" dxfId="715" priority="358">
      <formula>#REF!="Total"</formula>
    </cfRule>
  </conditionalFormatting>
  <conditionalFormatting sqref="C533">
    <cfRule type="expression" dxfId="714" priority="357">
      <formula>#REF!="Total"</formula>
    </cfRule>
  </conditionalFormatting>
  <conditionalFormatting sqref="C533">
    <cfRule type="expression" dxfId="713" priority="356">
      <formula>#REF!="Total"</formula>
    </cfRule>
  </conditionalFormatting>
  <conditionalFormatting sqref="C533">
    <cfRule type="expression" dxfId="712" priority="355">
      <formula>#REF!="Total"</formula>
    </cfRule>
  </conditionalFormatting>
  <conditionalFormatting sqref="C533">
    <cfRule type="expression" dxfId="711" priority="354">
      <formula>$A530="Total"</formula>
    </cfRule>
  </conditionalFormatting>
  <conditionalFormatting sqref="C533">
    <cfRule type="expression" dxfId="710" priority="353">
      <formula>$A528="Total"</formula>
    </cfRule>
  </conditionalFormatting>
  <conditionalFormatting sqref="C533">
    <cfRule type="expression" dxfId="709" priority="352">
      <formula>$A518="Total"</formula>
    </cfRule>
  </conditionalFormatting>
  <conditionalFormatting sqref="C533">
    <cfRule type="expression" dxfId="708" priority="362">
      <formula>#REF!="Total"</formula>
    </cfRule>
  </conditionalFormatting>
  <conditionalFormatting sqref="C533">
    <cfRule type="expression" dxfId="707" priority="351">
      <formula>$A531="Total"</formula>
    </cfRule>
  </conditionalFormatting>
  <conditionalFormatting sqref="C813 C797 C802:C803">
    <cfRule type="expression" dxfId="706" priority="348">
      <formula>#REF!="Total"</formula>
    </cfRule>
  </conditionalFormatting>
  <conditionalFormatting sqref="C812:C813 C804 C798">
    <cfRule type="expression" dxfId="705" priority="347">
      <formula>#REF!="Total"</formula>
    </cfRule>
  </conditionalFormatting>
  <conditionalFormatting sqref="C812 C804 C810 C806 C801">
    <cfRule type="expression" dxfId="704" priority="346">
      <formula>#REF!="Total"</formula>
    </cfRule>
  </conditionalFormatting>
  <conditionalFormatting sqref="C804 C808:C809 C802 C798:C799">
    <cfRule type="expression" dxfId="703" priority="345">
      <formula>#REF!="Total"</formula>
    </cfRule>
  </conditionalFormatting>
  <conditionalFormatting sqref="C801">
    <cfRule type="expression" dxfId="702" priority="344">
      <formula>#REF!="Total"</formula>
    </cfRule>
  </conditionalFormatting>
  <conditionalFormatting sqref="C809:C812 C806:C807 C797 C799 C803">
    <cfRule type="expression" dxfId="701" priority="343">
      <formula>#REF!="Total"</formula>
    </cfRule>
  </conditionalFormatting>
  <conditionalFormatting sqref="C804">
    <cfRule type="expression" dxfId="700" priority="342">
      <formula>$A802="Total"</formula>
    </cfRule>
  </conditionalFormatting>
  <conditionalFormatting sqref="C808 C810 C801 C803 C798">
    <cfRule type="expression" dxfId="699" priority="341">
      <formula>#REF!="Total"</formula>
    </cfRule>
  </conditionalFormatting>
  <conditionalFormatting sqref="C806">
    <cfRule type="expression" dxfId="698" priority="340">
      <formula>$A803="Total"</formula>
    </cfRule>
  </conditionalFormatting>
  <conditionalFormatting sqref="C803">
    <cfRule type="expression" dxfId="697" priority="339">
      <formula>$A799="Total"</formula>
    </cfRule>
  </conditionalFormatting>
  <conditionalFormatting sqref="C801">
    <cfRule type="expression" dxfId="696" priority="338">
      <formula>$A798="Total"</formula>
    </cfRule>
  </conditionalFormatting>
  <conditionalFormatting sqref="C808:C809">
    <cfRule type="expression" dxfId="695" priority="335">
      <formula>$A804="Total"</formula>
    </cfRule>
  </conditionalFormatting>
  <conditionalFormatting sqref="C813">
    <cfRule type="expression" dxfId="694" priority="337">
      <formula>$A810="Total"</formula>
    </cfRule>
  </conditionalFormatting>
  <conditionalFormatting sqref="C811">
    <cfRule type="expression" dxfId="693" priority="336">
      <formula>$A806="Total"</formula>
    </cfRule>
  </conditionalFormatting>
  <conditionalFormatting sqref="C799">
    <cfRule type="expression" dxfId="692" priority="334">
      <formula>#REF!="Total"</formula>
    </cfRule>
  </conditionalFormatting>
  <conditionalFormatting sqref="C803">
    <cfRule type="expression" dxfId="691" priority="333">
      <formula>$A799="Total"</formula>
    </cfRule>
  </conditionalFormatting>
  <conditionalFormatting sqref="C801">
    <cfRule type="expression" dxfId="690" priority="332">
      <formula>$A798="Total"</formula>
    </cfRule>
  </conditionalFormatting>
  <conditionalFormatting sqref="C813">
    <cfRule type="expression" dxfId="689" priority="331">
      <formula>$A810="Total"</formula>
    </cfRule>
  </conditionalFormatting>
  <conditionalFormatting sqref="C811">
    <cfRule type="expression" dxfId="688" priority="330">
      <formula>$A806="Total"</formula>
    </cfRule>
  </conditionalFormatting>
  <conditionalFormatting sqref="C808:C809">
    <cfRule type="expression" dxfId="687" priority="329">
      <formula>$A804="Total"</formula>
    </cfRule>
  </conditionalFormatting>
  <conditionalFormatting sqref="C799">
    <cfRule type="expression" dxfId="686" priority="328">
      <formula>#REF!="Total"</formula>
    </cfRule>
  </conditionalFormatting>
  <conditionalFormatting sqref="C797">
    <cfRule type="expression" dxfId="685" priority="327">
      <formula>$A785="Total"</formula>
    </cfRule>
  </conditionalFormatting>
  <conditionalFormatting sqref="C798">
    <cfRule type="expression" dxfId="684" priority="326">
      <formula>#REF!="Total"</formula>
    </cfRule>
  </conditionalFormatting>
  <conditionalFormatting sqref="C799 C807">
    <cfRule type="expression" dxfId="683" priority="325">
      <formula>$A798="Total"</formula>
    </cfRule>
  </conditionalFormatting>
  <conditionalFormatting sqref="C803">
    <cfRule type="expression" dxfId="682" priority="324">
      <formula>$A798="Total"</formula>
    </cfRule>
  </conditionalFormatting>
  <conditionalFormatting sqref="C801 C809">
    <cfRule type="expression" dxfId="681" priority="323">
      <formula>$A797="Total"</formula>
    </cfRule>
  </conditionalFormatting>
  <conditionalFormatting sqref="C802 C811">
    <cfRule type="expression" dxfId="680" priority="322">
      <formula>$A800="Total"</formula>
    </cfRule>
  </conditionalFormatting>
  <conditionalFormatting sqref="C802">
    <cfRule type="expression" dxfId="679" priority="321">
      <formula>$A799="Total"</formula>
    </cfRule>
  </conditionalFormatting>
  <conditionalFormatting sqref="C808">
    <cfRule type="expression" dxfId="678" priority="320">
      <formula>$A804="Total"</formula>
    </cfRule>
  </conditionalFormatting>
  <conditionalFormatting sqref="C810">
    <cfRule type="expression" dxfId="677" priority="319">
      <formula>$A807="Total"</formula>
    </cfRule>
  </conditionalFormatting>
  <conditionalFormatting sqref="C812:C813">
    <cfRule type="expression" dxfId="676" priority="318">
      <formula>$A810="Total"</formula>
    </cfRule>
  </conditionalFormatting>
  <conditionalFormatting sqref="C797">
    <cfRule type="expression" dxfId="675" priority="349">
      <formula>#REF!="Total"</formula>
    </cfRule>
  </conditionalFormatting>
  <conditionalFormatting sqref="C797">
    <cfRule type="expression" dxfId="674" priority="317">
      <formula>#REF!="Total"</formula>
    </cfRule>
  </conditionalFormatting>
  <conditionalFormatting sqref="C798:C799 C807">
    <cfRule type="expression" dxfId="673" priority="316">
      <formula>$A796="Total"</formula>
    </cfRule>
  </conditionalFormatting>
  <conditionalFormatting sqref="C802 C806">
    <cfRule type="expression" dxfId="672" priority="315">
      <formula>$A801="Total"</formula>
    </cfRule>
  </conditionalFormatting>
  <conditionalFormatting sqref="C807">
    <cfRule type="expression" dxfId="671" priority="350">
      <formula>$A839="Total"</formula>
    </cfRule>
  </conditionalFormatting>
  <conditionalFormatting sqref="C839 C842">
    <cfRule type="expression" dxfId="670" priority="281">
      <formula>$A838="Total"</formula>
    </cfRule>
  </conditionalFormatting>
  <conditionalFormatting sqref="C834:C870">
    <cfRule type="expression" dxfId="669" priority="311">
      <formula>#REF!="Total"</formula>
    </cfRule>
  </conditionalFormatting>
  <conditionalFormatting sqref="C848:C849 C840 C835">
    <cfRule type="expression" dxfId="668" priority="310">
      <formula>#REF!="Total"</formula>
    </cfRule>
  </conditionalFormatting>
  <conditionalFormatting sqref="C848 C840 C846 C842 C838">
    <cfRule type="expression" dxfId="667" priority="309">
      <formula>#REF!="Total"</formula>
    </cfRule>
  </conditionalFormatting>
  <conditionalFormatting sqref="C844:C845 C839:C840 C835:C836">
    <cfRule type="expression" dxfId="666" priority="308">
      <formula>#REF!="Total"</formula>
    </cfRule>
  </conditionalFormatting>
  <conditionalFormatting sqref="C838">
    <cfRule type="expression" dxfId="665" priority="307">
      <formula>#REF!="Total"</formula>
    </cfRule>
  </conditionalFormatting>
  <conditionalFormatting sqref="C834:C870">
    <cfRule type="expression" dxfId="664" priority="306">
      <formula>#REF!="Total"</formula>
    </cfRule>
  </conditionalFormatting>
  <conditionalFormatting sqref="C840">
    <cfRule type="expression" dxfId="663" priority="305">
      <formula>$A839="Total"</formula>
    </cfRule>
  </conditionalFormatting>
  <conditionalFormatting sqref="C844 C846 C838 C835">
    <cfRule type="expression" dxfId="662" priority="304">
      <formula>#REF!="Total"</formula>
    </cfRule>
  </conditionalFormatting>
  <conditionalFormatting sqref="C834:C870">
    <cfRule type="expression" dxfId="661" priority="303">
      <formula>$A831="Total"</formula>
    </cfRule>
  </conditionalFormatting>
  <conditionalFormatting sqref="C844:C845">
    <cfRule type="expression" dxfId="660" priority="300">
      <formula>$A840="Total"</formula>
    </cfRule>
  </conditionalFormatting>
  <conditionalFormatting sqref="C849">
    <cfRule type="expression" dxfId="659" priority="302">
      <formula>$A846="Total"</formula>
    </cfRule>
  </conditionalFormatting>
  <conditionalFormatting sqref="C847">
    <cfRule type="expression" dxfId="658" priority="301">
      <formula>$A842="Total"</formula>
    </cfRule>
  </conditionalFormatting>
  <conditionalFormatting sqref="C836">
    <cfRule type="expression" dxfId="657" priority="299">
      <formula>$A831="Total"</formula>
    </cfRule>
  </conditionalFormatting>
  <conditionalFormatting sqref="C834:C870">
    <cfRule type="expression" dxfId="656" priority="298">
      <formula>$A831="Total"</formula>
    </cfRule>
  </conditionalFormatting>
  <conditionalFormatting sqref="C849">
    <cfRule type="expression" dxfId="655" priority="297">
      <formula>$A846="Total"</formula>
    </cfRule>
  </conditionalFormatting>
  <conditionalFormatting sqref="C847">
    <cfRule type="expression" dxfId="654" priority="296">
      <formula>$A842="Total"</formula>
    </cfRule>
  </conditionalFormatting>
  <conditionalFormatting sqref="C844:C845">
    <cfRule type="expression" dxfId="653" priority="295">
      <formula>$A840="Total"</formula>
    </cfRule>
  </conditionalFormatting>
  <conditionalFormatting sqref="C836">
    <cfRule type="expression" dxfId="652" priority="294">
      <formula>$A831="Total"</formula>
    </cfRule>
  </conditionalFormatting>
  <conditionalFormatting sqref="C834:C870">
    <cfRule type="expression" dxfId="651" priority="293">
      <formula>$A820="Total"</formula>
    </cfRule>
  </conditionalFormatting>
  <conditionalFormatting sqref="C835">
    <cfRule type="expression" dxfId="650" priority="292">
      <formula>$A830="Total"</formula>
    </cfRule>
  </conditionalFormatting>
  <conditionalFormatting sqref="C836 C843">
    <cfRule type="expression" dxfId="649" priority="291">
      <formula>$A835="Total"</formula>
    </cfRule>
  </conditionalFormatting>
  <conditionalFormatting sqref="C836">
    <cfRule type="expression" dxfId="648" priority="290">
      <formula>$A831="Total"</formula>
    </cfRule>
  </conditionalFormatting>
  <conditionalFormatting sqref="C838 C845">
    <cfRule type="expression" dxfId="647" priority="289">
      <formula>$A834="Total"</formula>
    </cfRule>
  </conditionalFormatting>
  <conditionalFormatting sqref="C839 C847">
    <cfRule type="expression" dxfId="646" priority="288">
      <formula>$A837="Total"</formula>
    </cfRule>
  </conditionalFormatting>
  <conditionalFormatting sqref="C839">
    <cfRule type="expression" dxfId="645" priority="287">
      <formula>$A836="Total"</formula>
    </cfRule>
  </conditionalFormatting>
  <conditionalFormatting sqref="C844">
    <cfRule type="expression" dxfId="644" priority="286">
      <formula>$A840="Total"</formula>
    </cfRule>
  </conditionalFormatting>
  <conditionalFormatting sqref="C846">
    <cfRule type="expression" dxfId="643" priority="285">
      <formula>$A843="Total"</formula>
    </cfRule>
  </conditionalFormatting>
  <conditionalFormatting sqref="C848:C849">
    <cfRule type="expression" dxfId="642" priority="284">
      <formula>$A846="Total"</formula>
    </cfRule>
  </conditionalFormatting>
  <conditionalFormatting sqref="C834:C870">
    <cfRule type="expression" dxfId="641" priority="312">
      <formula>#REF!="Total"</formula>
    </cfRule>
  </conditionalFormatting>
  <conditionalFormatting sqref="C834:C870">
    <cfRule type="expression" dxfId="640" priority="283">
      <formula>$A831="Total"</formula>
    </cfRule>
  </conditionalFormatting>
  <conditionalFormatting sqref="C835:C836 C843">
    <cfRule type="expression" dxfId="639" priority="282">
      <formula>$A833="Total"</formula>
    </cfRule>
  </conditionalFormatting>
  <conditionalFormatting sqref="C842">
    <cfRule type="expression" dxfId="638" priority="313">
      <formula>$A879="Total"</formula>
    </cfRule>
  </conditionalFormatting>
  <conditionalFormatting sqref="C843">
    <cfRule type="expression" dxfId="637" priority="314">
      <formula>#REF!="Total"</formula>
    </cfRule>
  </conditionalFormatting>
  <conditionalFormatting sqref="C905:C947">
    <cfRule type="expression" dxfId="636" priority="259">
      <formula>#REF!="Total"</formula>
    </cfRule>
  </conditionalFormatting>
  <conditionalFormatting sqref="C944:C945 C906 C911">
    <cfRule type="expression" dxfId="635" priority="258">
      <formula>#REF!="Total"</formula>
    </cfRule>
  </conditionalFormatting>
  <conditionalFormatting sqref="C909 C911:C947">
    <cfRule type="expression" dxfId="634" priority="257">
      <formula>#REF!="Total"</formula>
    </cfRule>
  </conditionalFormatting>
  <conditionalFormatting sqref="C940:C941 C910:C911 C906:C907">
    <cfRule type="expression" dxfId="633" priority="256">
      <formula>#REF!="Total"</formula>
    </cfRule>
  </conditionalFormatting>
  <conditionalFormatting sqref="C909">
    <cfRule type="expression" dxfId="632" priority="255">
      <formula>#REF!="Total"</formula>
    </cfRule>
  </conditionalFormatting>
  <conditionalFormatting sqref="C905:C947">
    <cfRule type="expression" dxfId="631" priority="254">
      <formula>#REF!="Total"</formula>
    </cfRule>
  </conditionalFormatting>
  <conditionalFormatting sqref="C911 C914">
    <cfRule type="expression" dxfId="630" priority="253">
      <formula>$A910="Total"</formula>
    </cfRule>
  </conditionalFormatting>
  <conditionalFormatting sqref="C912:C947">
    <cfRule type="expression" dxfId="629" priority="252">
      <formula>$A910="Total"</formula>
    </cfRule>
  </conditionalFormatting>
  <conditionalFormatting sqref="C940 C942 C909 C906">
    <cfRule type="expression" dxfId="628" priority="251">
      <formula>#REF!="Total"</formula>
    </cfRule>
  </conditionalFormatting>
  <conditionalFormatting sqref="C917:C947 C905:C913">
    <cfRule type="expression" dxfId="627" priority="250">
      <formula>$A902="Total"</formula>
    </cfRule>
  </conditionalFormatting>
  <conditionalFormatting sqref="C945">
    <cfRule type="expression" dxfId="626" priority="249">
      <formula>$A942="Total"</formula>
    </cfRule>
  </conditionalFormatting>
  <conditionalFormatting sqref="C943">
    <cfRule type="expression" dxfId="625" priority="248">
      <formula>$A912="Total"</formula>
    </cfRule>
  </conditionalFormatting>
  <conditionalFormatting sqref="C907">
    <cfRule type="expression" dxfId="624" priority="247">
      <formula>$A902="Total"</formula>
    </cfRule>
  </conditionalFormatting>
  <conditionalFormatting sqref="C945">
    <cfRule type="expression" dxfId="623" priority="246">
      <formula>$A942="Total"</formula>
    </cfRule>
  </conditionalFormatting>
  <conditionalFormatting sqref="C943">
    <cfRule type="expression" dxfId="622" priority="245">
      <formula>$A912="Total"</formula>
    </cfRule>
  </conditionalFormatting>
  <conditionalFormatting sqref="C907">
    <cfRule type="expression" dxfId="621" priority="244">
      <formula>$A902="Total"</formula>
    </cfRule>
  </conditionalFormatting>
  <conditionalFormatting sqref="C914:C925">
    <cfRule type="expression" dxfId="620" priority="243">
      <formula>$A902="Total"</formula>
    </cfRule>
  </conditionalFormatting>
  <conditionalFormatting sqref="C939:C941">
    <cfRule type="expression" dxfId="619" priority="242">
      <formula>$A910="Total"</formula>
    </cfRule>
  </conditionalFormatting>
  <conditionalFormatting sqref="C911">
    <cfRule type="expression" dxfId="618" priority="241">
      <formula>$A897="Total"</formula>
    </cfRule>
  </conditionalFormatting>
  <conditionalFormatting sqref="C906">
    <cfRule type="expression" dxfId="617" priority="240">
      <formula>$A901="Total"</formula>
    </cfRule>
  </conditionalFormatting>
  <conditionalFormatting sqref="C907">
    <cfRule type="expression" dxfId="616" priority="239">
      <formula>$A906="Total"</formula>
    </cfRule>
  </conditionalFormatting>
  <conditionalFormatting sqref="C907">
    <cfRule type="expression" dxfId="615" priority="238">
      <formula>$A902="Total"</formula>
    </cfRule>
  </conditionalFormatting>
  <conditionalFormatting sqref="C909">
    <cfRule type="expression" dxfId="614" priority="237">
      <formula>$A905="Total"</formula>
    </cfRule>
  </conditionalFormatting>
  <conditionalFormatting sqref="C910 C943">
    <cfRule type="expression" dxfId="613" priority="236">
      <formula>$A908="Total"</formula>
    </cfRule>
  </conditionalFormatting>
  <conditionalFormatting sqref="C910">
    <cfRule type="expression" dxfId="612" priority="235">
      <formula>$A907="Total"</formula>
    </cfRule>
  </conditionalFormatting>
  <conditionalFormatting sqref="C940">
    <cfRule type="expression" dxfId="611" priority="234">
      <formula>$A911="Total"</formula>
    </cfRule>
  </conditionalFormatting>
  <conditionalFormatting sqref="C942">
    <cfRule type="expression" dxfId="610" priority="233">
      <formula>$A939="Total"</formula>
    </cfRule>
  </conditionalFormatting>
  <conditionalFormatting sqref="C944:C945">
    <cfRule type="expression" dxfId="609" priority="232">
      <formula>$A942="Total"</formula>
    </cfRule>
  </conditionalFormatting>
  <conditionalFormatting sqref="C905:C947">
    <cfRule type="expression" dxfId="608" priority="260">
      <formula>#REF!="Total"</formula>
    </cfRule>
  </conditionalFormatting>
  <conditionalFormatting sqref="C906:C907">
    <cfRule type="expression" dxfId="607" priority="231">
      <formula>$A904="Total"</formula>
    </cfRule>
  </conditionalFormatting>
  <conditionalFormatting sqref="C910">
    <cfRule type="expression" dxfId="606" priority="230">
      <formula>$A909="Total"</formula>
    </cfRule>
  </conditionalFormatting>
  <conditionalFormatting sqref="C937:C947">
    <cfRule type="expression" dxfId="605" priority="261">
      <formula>$A978="Total"</formula>
    </cfRule>
  </conditionalFormatting>
  <conditionalFormatting sqref="C939">
    <cfRule type="expression" dxfId="604" priority="262">
      <formula>#REF!="Total"</formula>
    </cfRule>
  </conditionalFormatting>
  <conditionalFormatting sqref="C912:C947">
    <cfRule type="expression" dxfId="603" priority="263">
      <formula>#REF!="Total"</formula>
    </cfRule>
  </conditionalFormatting>
  <conditionalFormatting sqref="C939">
    <cfRule type="expression" dxfId="602" priority="229">
      <formula>$A912="Total"</formula>
    </cfRule>
  </conditionalFormatting>
  <conditionalFormatting sqref="C939:C947">
    <cfRule type="expression" dxfId="601" priority="264">
      <formula>$A900="Total"</formula>
    </cfRule>
  </conditionalFormatting>
  <conditionalFormatting sqref="C931:C947 C911:C913">
    <cfRule type="expression" dxfId="600" priority="265">
      <formula>$A894="Total"</formula>
    </cfRule>
  </conditionalFormatting>
  <conditionalFormatting sqref="C939">
    <cfRule type="expression" dxfId="599" priority="266">
      <formula>$A911="Total"</formula>
    </cfRule>
  </conditionalFormatting>
  <conditionalFormatting sqref="C927:C947 C912:C913">
    <cfRule type="expression" dxfId="598" priority="267">
      <formula>$A899="Total"</formula>
    </cfRule>
  </conditionalFormatting>
  <conditionalFormatting sqref="C940">
    <cfRule type="expression" dxfId="597" priority="268">
      <formula>#REF!="Total"</formula>
    </cfRule>
  </conditionalFormatting>
  <conditionalFormatting sqref="C941">
    <cfRule type="expression" dxfId="596" priority="269">
      <formula>#REF!="Total"</formula>
    </cfRule>
  </conditionalFormatting>
  <conditionalFormatting sqref="C939:C947">
    <cfRule type="expression" dxfId="595" priority="270">
      <formula>$A896="Total"</formula>
    </cfRule>
  </conditionalFormatting>
  <conditionalFormatting sqref="C915">
    <cfRule type="expression" dxfId="594" priority="271">
      <formula>$A953="Total"</formula>
    </cfRule>
  </conditionalFormatting>
  <conditionalFormatting sqref="C916">
    <cfRule type="expression" dxfId="593" priority="272">
      <formula>$A953="Total"</formula>
    </cfRule>
  </conditionalFormatting>
  <conditionalFormatting sqref="C912">
    <cfRule type="expression" dxfId="592" priority="273">
      <formula>#REF!="Total"</formula>
    </cfRule>
  </conditionalFormatting>
  <conditionalFormatting sqref="C930">
    <cfRule type="expression" dxfId="591" priority="274">
      <formula>$A953="Total"</formula>
    </cfRule>
  </conditionalFormatting>
  <conditionalFormatting sqref="C926">
    <cfRule type="expression" dxfId="590" priority="275">
      <formula>$A953="Total"</formula>
    </cfRule>
  </conditionalFormatting>
  <conditionalFormatting sqref="C913">
    <cfRule type="expression" dxfId="589" priority="276">
      <formula>$A954="Total"</formula>
    </cfRule>
  </conditionalFormatting>
  <conditionalFormatting sqref="C914:C929">
    <cfRule type="expression" dxfId="588" priority="277">
      <formula>$A898="Total"</formula>
    </cfRule>
  </conditionalFormatting>
  <conditionalFormatting sqref="C905:C910">
    <cfRule type="expression" dxfId="587" priority="278">
      <formula>#REF!="Total"</formula>
    </cfRule>
  </conditionalFormatting>
  <conditionalFormatting sqref="C914:C935">
    <cfRule type="expression" dxfId="586" priority="279">
      <formula>$A956="Total"</formula>
    </cfRule>
  </conditionalFormatting>
  <conditionalFormatting sqref="C936">
    <cfRule type="expression" dxfId="585" priority="280">
      <formula>#REF!="Total"</formula>
    </cfRule>
  </conditionalFormatting>
  <conditionalFormatting sqref="C1342">
    <cfRule type="expression" dxfId="584" priority="225" stopIfTrue="1">
      <formula>$C1342="Total"</formula>
    </cfRule>
  </conditionalFormatting>
  <conditionalFormatting sqref="C1342">
    <cfRule type="expression" dxfId="583" priority="224">
      <formula>#REF!="Total"</formula>
    </cfRule>
  </conditionalFormatting>
  <conditionalFormatting sqref="C1342">
    <cfRule type="expression" dxfId="582" priority="223">
      <formula>#REF!="Total"</formula>
    </cfRule>
  </conditionalFormatting>
  <conditionalFormatting sqref="C1342">
    <cfRule type="expression" dxfId="581" priority="222">
      <formula>#REF!="Total"</formula>
    </cfRule>
  </conditionalFormatting>
  <conditionalFormatting sqref="C1342">
    <cfRule type="expression" dxfId="580" priority="221">
      <formula>#REF!="Total"</formula>
    </cfRule>
  </conditionalFormatting>
  <conditionalFormatting sqref="C1342">
    <cfRule type="expression" dxfId="579" priority="220">
      <formula>#REF!="Total"</formula>
    </cfRule>
  </conditionalFormatting>
  <conditionalFormatting sqref="C1342">
    <cfRule type="expression" dxfId="578" priority="226">
      <formula>#REF!="Total"</formula>
    </cfRule>
  </conditionalFormatting>
  <conditionalFormatting sqref="C1342">
    <cfRule type="expression" dxfId="577" priority="227">
      <formula>$A1297="Total"</formula>
    </cfRule>
  </conditionalFormatting>
  <conditionalFormatting sqref="C1342">
    <cfRule type="expression" dxfId="576" priority="219">
      <formula>#REF!="Total"</formula>
    </cfRule>
  </conditionalFormatting>
  <conditionalFormatting sqref="C1342">
    <cfRule type="expression" dxfId="575" priority="218">
      <formula>$A1339="Total"</formula>
    </cfRule>
  </conditionalFormatting>
  <conditionalFormatting sqref="C1342">
    <cfRule type="expression" dxfId="574" priority="217" stopIfTrue="1">
      <formula>$C1342="Total"</formula>
    </cfRule>
  </conditionalFormatting>
  <conditionalFormatting sqref="C1342">
    <cfRule type="expression" dxfId="573" priority="216">
      <formula>$A1339="Total"</formula>
    </cfRule>
  </conditionalFormatting>
  <conditionalFormatting sqref="C1342">
    <cfRule type="expression" dxfId="572" priority="215">
      <formula>#REF!="Total"</formula>
    </cfRule>
  </conditionalFormatting>
  <conditionalFormatting sqref="C1342">
    <cfRule type="expression" dxfId="571" priority="228">
      <formula>$A1306="Total"</formula>
    </cfRule>
  </conditionalFormatting>
  <conditionalFormatting sqref="C1342">
    <cfRule type="expression" dxfId="570" priority="214">
      <formula>$A1339="Total"</formula>
    </cfRule>
  </conditionalFormatting>
  <conditionalFormatting sqref="C1342">
    <cfRule type="expression" dxfId="569" priority="213">
      <formula>$A1330="Total"</formula>
    </cfRule>
  </conditionalFormatting>
  <conditionalFormatting sqref="C1342">
    <cfRule type="expression" dxfId="568" priority="212">
      <formula>$A1328="Total"</formula>
    </cfRule>
  </conditionalFormatting>
  <conditionalFormatting sqref="C1342">
    <cfRule type="expression" dxfId="567" priority="211">
      <formula>$A1325="Total"</formula>
    </cfRule>
  </conditionalFormatting>
  <conditionalFormatting sqref="C1342">
    <cfRule type="expression" dxfId="566" priority="210">
      <formula>$A1339="Total"</formula>
    </cfRule>
  </conditionalFormatting>
  <conditionalFormatting sqref="C1342">
    <cfRule type="expression" dxfId="565" priority="209">
      <formula>$A1330="Total"</formula>
    </cfRule>
  </conditionalFormatting>
  <conditionalFormatting sqref="C1342">
    <cfRule type="expression" dxfId="564" priority="208">
      <formula>$A1328="Total"</formula>
    </cfRule>
  </conditionalFormatting>
  <conditionalFormatting sqref="C1342">
    <cfRule type="expression" dxfId="563" priority="207">
      <formula>$A1325="Total"</formula>
    </cfRule>
  </conditionalFormatting>
  <conditionalFormatting sqref="C1343">
    <cfRule type="expression" dxfId="562" priority="203" stopIfTrue="1">
      <formula>$C1343="Total"</formula>
    </cfRule>
  </conditionalFormatting>
  <conditionalFormatting sqref="C1343">
    <cfRule type="expression" dxfId="561" priority="202">
      <formula>#REF!="Total"</formula>
    </cfRule>
  </conditionalFormatting>
  <conditionalFormatting sqref="C1343">
    <cfRule type="expression" dxfId="560" priority="201">
      <formula>#REF!="Total"</formula>
    </cfRule>
  </conditionalFormatting>
  <conditionalFormatting sqref="C1343">
    <cfRule type="expression" dxfId="559" priority="200">
      <formula>#REF!="Total"</formula>
    </cfRule>
  </conditionalFormatting>
  <conditionalFormatting sqref="C1343">
    <cfRule type="expression" dxfId="558" priority="199">
      <formula>#REF!="Total"</formula>
    </cfRule>
  </conditionalFormatting>
  <conditionalFormatting sqref="C1343">
    <cfRule type="expression" dxfId="557" priority="198">
      <formula>#REF!="Total"</formula>
    </cfRule>
  </conditionalFormatting>
  <conditionalFormatting sqref="C1343">
    <cfRule type="expression" dxfId="556" priority="204">
      <formula>#REF!="Total"</formula>
    </cfRule>
  </conditionalFormatting>
  <conditionalFormatting sqref="C1343">
    <cfRule type="expression" dxfId="555" priority="205">
      <formula>$A1298="Total"</formula>
    </cfRule>
  </conditionalFormatting>
  <conditionalFormatting sqref="C1343">
    <cfRule type="expression" dxfId="554" priority="197">
      <formula>#REF!="Total"</formula>
    </cfRule>
  </conditionalFormatting>
  <conditionalFormatting sqref="C1343">
    <cfRule type="expression" dxfId="553" priority="196">
      <formula>$A1340="Total"</formula>
    </cfRule>
  </conditionalFormatting>
  <conditionalFormatting sqref="C1343">
    <cfRule type="expression" dxfId="552" priority="195" stopIfTrue="1">
      <formula>$C1343="Total"</formula>
    </cfRule>
  </conditionalFormatting>
  <conditionalFormatting sqref="C1343">
    <cfRule type="expression" dxfId="551" priority="194">
      <formula>$A1340="Total"</formula>
    </cfRule>
  </conditionalFormatting>
  <conditionalFormatting sqref="C1343">
    <cfRule type="expression" dxfId="550" priority="193">
      <formula>#REF!="Total"</formula>
    </cfRule>
  </conditionalFormatting>
  <conditionalFormatting sqref="C1343">
    <cfRule type="expression" dxfId="549" priority="206">
      <formula>$A1307="Total"</formula>
    </cfRule>
  </conditionalFormatting>
  <conditionalFormatting sqref="C1343">
    <cfRule type="expression" dxfId="548" priority="192">
      <formula>$A1340="Total"</formula>
    </cfRule>
  </conditionalFormatting>
  <conditionalFormatting sqref="C1343">
    <cfRule type="expression" dxfId="547" priority="191">
      <formula>$A1331="Total"</formula>
    </cfRule>
  </conditionalFormatting>
  <conditionalFormatting sqref="C1343">
    <cfRule type="expression" dxfId="546" priority="190">
      <formula>$A1329="Total"</formula>
    </cfRule>
  </conditionalFormatting>
  <conditionalFormatting sqref="C1343">
    <cfRule type="expression" dxfId="545" priority="189">
      <formula>$A1326="Total"</formula>
    </cfRule>
  </conditionalFormatting>
  <conditionalFormatting sqref="C1343">
    <cfRule type="expression" dxfId="544" priority="188">
      <formula>$A1340="Total"</formula>
    </cfRule>
  </conditionalFormatting>
  <conditionalFormatting sqref="C1343">
    <cfRule type="expression" dxfId="543" priority="187">
      <formula>$A1331="Total"</formula>
    </cfRule>
  </conditionalFormatting>
  <conditionalFormatting sqref="C1343">
    <cfRule type="expression" dxfId="542" priority="186">
      <formula>$A1329="Total"</formula>
    </cfRule>
  </conditionalFormatting>
  <conditionalFormatting sqref="C1343">
    <cfRule type="expression" dxfId="541" priority="185">
      <formula>$A1326="Total"</formula>
    </cfRule>
  </conditionalFormatting>
  <conditionalFormatting sqref="B1343">
    <cfRule type="expression" dxfId="540" priority="181">
      <formula>#REF!="Total"</formula>
    </cfRule>
  </conditionalFormatting>
  <conditionalFormatting sqref="B1343">
    <cfRule type="expression" dxfId="539" priority="180">
      <formula>#REF!="Total"</formula>
    </cfRule>
  </conditionalFormatting>
  <conditionalFormatting sqref="B1343">
    <cfRule type="expression" dxfId="538" priority="179">
      <formula>#REF!="Total"</formula>
    </cfRule>
  </conditionalFormatting>
  <conditionalFormatting sqref="B1343">
    <cfRule type="expression" dxfId="537" priority="182">
      <formula>#REF!="Total"</formula>
    </cfRule>
  </conditionalFormatting>
  <conditionalFormatting sqref="B1343">
    <cfRule type="expression" dxfId="536" priority="183">
      <formula>#REF!="Total"</formula>
    </cfRule>
  </conditionalFormatting>
  <conditionalFormatting sqref="B1343">
    <cfRule type="expression" dxfId="535" priority="184" stopIfTrue="1">
      <formula>#REF!="Total"</formula>
    </cfRule>
  </conditionalFormatting>
  <conditionalFormatting sqref="B1343">
    <cfRule type="expression" dxfId="534" priority="178">
      <formula>$A1290="Total"</formula>
    </cfRule>
  </conditionalFormatting>
  <conditionalFormatting sqref="B1343">
    <cfRule type="expression" dxfId="533" priority="177">
      <formula>$A1300="Total"</formula>
    </cfRule>
  </conditionalFormatting>
  <conditionalFormatting sqref="B1343">
    <cfRule type="expression" dxfId="532" priority="176">
      <formula>$A1301="Total"</formula>
    </cfRule>
  </conditionalFormatting>
  <conditionalFormatting sqref="B1343">
    <cfRule type="expression" dxfId="531" priority="175">
      <formula>$A1345="Total"</formula>
    </cfRule>
  </conditionalFormatting>
  <conditionalFormatting sqref="B1343">
    <cfRule type="expression" dxfId="530" priority="174">
      <formula>$A1294="Total"</formula>
    </cfRule>
  </conditionalFormatting>
  <conditionalFormatting sqref="B1343">
    <cfRule type="expression" dxfId="529" priority="173">
      <formula>$A1286="Total"</formula>
    </cfRule>
  </conditionalFormatting>
  <conditionalFormatting sqref="C1344">
    <cfRule type="expression" dxfId="528" priority="169" stopIfTrue="1">
      <formula>$C1344="Total"</formula>
    </cfRule>
  </conditionalFormatting>
  <conditionalFormatting sqref="C1344">
    <cfRule type="expression" dxfId="527" priority="168">
      <formula>#REF!="Total"</formula>
    </cfRule>
  </conditionalFormatting>
  <conditionalFormatting sqref="C1344">
    <cfRule type="expression" dxfId="526" priority="167">
      <formula>#REF!="Total"</formula>
    </cfRule>
  </conditionalFormatting>
  <conditionalFormatting sqref="C1344">
    <cfRule type="expression" dxfId="525" priority="166">
      <formula>#REF!="Total"</formula>
    </cfRule>
  </conditionalFormatting>
  <conditionalFormatting sqref="C1344">
    <cfRule type="expression" dxfId="524" priority="165">
      <formula>#REF!="Total"</formula>
    </cfRule>
  </conditionalFormatting>
  <conditionalFormatting sqref="C1344">
    <cfRule type="expression" dxfId="523" priority="164">
      <formula>#REF!="Total"</formula>
    </cfRule>
  </conditionalFormatting>
  <conditionalFormatting sqref="C1344">
    <cfRule type="expression" dxfId="522" priority="170">
      <formula>#REF!="Total"</formula>
    </cfRule>
  </conditionalFormatting>
  <conditionalFormatting sqref="C1344">
    <cfRule type="expression" dxfId="521" priority="171">
      <formula>$A1310="Total"</formula>
    </cfRule>
  </conditionalFormatting>
  <conditionalFormatting sqref="C1344">
    <cfRule type="expression" dxfId="520" priority="163">
      <formula>#REF!="Total"</formula>
    </cfRule>
  </conditionalFormatting>
  <conditionalFormatting sqref="C1344">
    <cfRule type="expression" dxfId="519" priority="162">
      <formula>$A1341="Total"</formula>
    </cfRule>
  </conditionalFormatting>
  <conditionalFormatting sqref="C1344">
    <cfRule type="expression" dxfId="518" priority="161" stopIfTrue="1">
      <formula>$C1344="Total"</formula>
    </cfRule>
  </conditionalFormatting>
  <conditionalFormatting sqref="C1344">
    <cfRule type="expression" dxfId="517" priority="160">
      <formula>$A1341="Total"</formula>
    </cfRule>
  </conditionalFormatting>
  <conditionalFormatting sqref="C1344">
    <cfRule type="expression" dxfId="516" priority="159">
      <formula>#REF!="Total"</formula>
    </cfRule>
  </conditionalFormatting>
  <conditionalFormatting sqref="C1344">
    <cfRule type="expression" dxfId="515" priority="172">
      <formula>$A1319="Total"</formula>
    </cfRule>
  </conditionalFormatting>
  <conditionalFormatting sqref="C1344">
    <cfRule type="expression" dxfId="514" priority="158">
      <formula>$A1341="Total"</formula>
    </cfRule>
  </conditionalFormatting>
  <conditionalFormatting sqref="C1344">
    <cfRule type="expression" dxfId="513" priority="157">
      <formula>$A1332="Total"</formula>
    </cfRule>
  </conditionalFormatting>
  <conditionalFormatting sqref="C1344">
    <cfRule type="expression" dxfId="512" priority="156">
      <formula>$A1330="Total"</formula>
    </cfRule>
  </conditionalFormatting>
  <conditionalFormatting sqref="C1344">
    <cfRule type="expression" dxfId="511" priority="155">
      <formula>#REF!="Total"</formula>
    </cfRule>
  </conditionalFormatting>
  <conditionalFormatting sqref="C1344">
    <cfRule type="expression" dxfId="510" priority="154">
      <formula>$A1341="Total"</formula>
    </cfRule>
  </conditionalFormatting>
  <conditionalFormatting sqref="C1344">
    <cfRule type="expression" dxfId="509" priority="153">
      <formula>$A1332="Total"</formula>
    </cfRule>
  </conditionalFormatting>
  <conditionalFormatting sqref="C1344">
    <cfRule type="expression" dxfId="508" priority="152">
      <formula>$A1330="Total"</formula>
    </cfRule>
  </conditionalFormatting>
  <conditionalFormatting sqref="C1344">
    <cfRule type="expression" dxfId="507" priority="151">
      <formula>#REF!="Total"</formula>
    </cfRule>
  </conditionalFormatting>
  <conditionalFormatting sqref="B1344">
    <cfRule type="expression" dxfId="506" priority="147">
      <formula>#REF!="Total"</formula>
    </cfRule>
  </conditionalFormatting>
  <conditionalFormatting sqref="B1344">
    <cfRule type="expression" dxfId="505" priority="146">
      <formula>#REF!="Total"</formula>
    </cfRule>
  </conditionalFormatting>
  <conditionalFormatting sqref="B1344">
    <cfRule type="expression" dxfId="504" priority="145">
      <formula>#REF!="Total"</formula>
    </cfRule>
  </conditionalFormatting>
  <conditionalFormatting sqref="B1344">
    <cfRule type="expression" dxfId="503" priority="148">
      <formula>#REF!="Total"</formula>
    </cfRule>
  </conditionalFormatting>
  <conditionalFormatting sqref="B1344">
    <cfRule type="expression" dxfId="502" priority="149">
      <formula>#REF!="Total"</formula>
    </cfRule>
  </conditionalFormatting>
  <conditionalFormatting sqref="B1344">
    <cfRule type="expression" dxfId="501" priority="150" stopIfTrue="1">
      <formula>#REF!="Total"</formula>
    </cfRule>
  </conditionalFormatting>
  <conditionalFormatting sqref="B1344">
    <cfRule type="expression" dxfId="500" priority="144">
      <formula>#REF!="Total"</formula>
    </cfRule>
  </conditionalFormatting>
  <conditionalFormatting sqref="B1344">
    <cfRule type="expression" dxfId="499" priority="143">
      <formula>$A1312="Total"</formula>
    </cfRule>
  </conditionalFormatting>
  <conditionalFormatting sqref="B1344">
    <cfRule type="expression" dxfId="498" priority="142">
      <formula>$A1313="Total"</formula>
    </cfRule>
  </conditionalFormatting>
  <conditionalFormatting sqref="B1344">
    <cfRule type="expression" dxfId="497" priority="141">
      <formula>$A1346="Total"</formula>
    </cfRule>
  </conditionalFormatting>
  <conditionalFormatting sqref="B1344">
    <cfRule type="expression" dxfId="496" priority="140">
      <formula>$A1256="Total"</formula>
    </cfRule>
  </conditionalFormatting>
  <conditionalFormatting sqref="B1344">
    <cfRule type="expression" dxfId="495" priority="139">
      <formula>$A1250="Total"</formula>
    </cfRule>
  </conditionalFormatting>
  <conditionalFormatting sqref="C1352">
    <cfRule type="expression" dxfId="494" priority="135" stopIfTrue="1">
      <formula>$C1352="Total"</formula>
    </cfRule>
  </conditionalFormatting>
  <conditionalFormatting sqref="C1352">
    <cfRule type="expression" dxfId="493" priority="134">
      <formula>#REF!="Total"</formula>
    </cfRule>
  </conditionalFormatting>
  <conditionalFormatting sqref="C1352">
    <cfRule type="expression" dxfId="492" priority="133">
      <formula>#REF!="Total"</formula>
    </cfRule>
  </conditionalFormatting>
  <conditionalFormatting sqref="C1352">
    <cfRule type="expression" dxfId="491" priority="132">
      <formula>#REF!="Total"</formula>
    </cfRule>
  </conditionalFormatting>
  <conditionalFormatting sqref="C1352">
    <cfRule type="expression" dxfId="490" priority="131">
      <formula>#REF!="Total"</formula>
    </cfRule>
  </conditionalFormatting>
  <conditionalFormatting sqref="C1352">
    <cfRule type="expression" dxfId="489" priority="130">
      <formula>#REF!="Total"</formula>
    </cfRule>
  </conditionalFormatting>
  <conditionalFormatting sqref="C1352">
    <cfRule type="expression" dxfId="488" priority="136">
      <formula>#REF!="Total"</formula>
    </cfRule>
  </conditionalFormatting>
  <conditionalFormatting sqref="C1352">
    <cfRule type="expression" dxfId="487" priority="137">
      <formula>$A1307="Total"</formula>
    </cfRule>
  </conditionalFormatting>
  <conditionalFormatting sqref="C1352">
    <cfRule type="expression" dxfId="486" priority="129">
      <formula>#REF!="Total"</formula>
    </cfRule>
  </conditionalFormatting>
  <conditionalFormatting sqref="C1352">
    <cfRule type="expression" dxfId="485" priority="128">
      <formula>$A1349="Total"</formula>
    </cfRule>
  </conditionalFormatting>
  <conditionalFormatting sqref="C1352">
    <cfRule type="expression" dxfId="484" priority="127" stopIfTrue="1">
      <formula>$C1352="Total"</formula>
    </cfRule>
  </conditionalFormatting>
  <conditionalFormatting sqref="C1352">
    <cfRule type="expression" dxfId="483" priority="126">
      <formula>$A1349="Total"</formula>
    </cfRule>
  </conditionalFormatting>
  <conditionalFormatting sqref="C1352">
    <cfRule type="expression" dxfId="482" priority="125">
      <formula>#REF!="Total"</formula>
    </cfRule>
  </conditionalFormatting>
  <conditionalFormatting sqref="C1352">
    <cfRule type="expression" dxfId="481" priority="138">
      <formula>$A1316="Total"</formula>
    </cfRule>
  </conditionalFormatting>
  <conditionalFormatting sqref="C1352">
    <cfRule type="expression" dxfId="480" priority="124">
      <formula>$A1349="Total"</formula>
    </cfRule>
  </conditionalFormatting>
  <conditionalFormatting sqref="C1352">
    <cfRule type="expression" dxfId="479" priority="123">
      <formula>$A1340="Total"</formula>
    </cfRule>
  </conditionalFormatting>
  <conditionalFormatting sqref="C1352">
    <cfRule type="expression" dxfId="478" priority="122">
      <formula>$A1338="Total"</formula>
    </cfRule>
  </conditionalFormatting>
  <conditionalFormatting sqref="C1352">
    <cfRule type="expression" dxfId="477" priority="121">
      <formula>$A1335="Total"</formula>
    </cfRule>
  </conditionalFormatting>
  <conditionalFormatting sqref="C1352">
    <cfRule type="expression" dxfId="476" priority="120">
      <formula>$A1349="Total"</formula>
    </cfRule>
  </conditionalFormatting>
  <conditionalFormatting sqref="C1352">
    <cfRule type="expression" dxfId="475" priority="119">
      <formula>$A1340="Total"</formula>
    </cfRule>
  </conditionalFormatting>
  <conditionalFormatting sqref="C1352">
    <cfRule type="expression" dxfId="474" priority="118">
      <formula>$A1338="Total"</formula>
    </cfRule>
  </conditionalFormatting>
  <conditionalFormatting sqref="C1352">
    <cfRule type="expression" dxfId="473" priority="117">
      <formula>$A1335="Total"</formula>
    </cfRule>
  </conditionalFormatting>
  <conditionalFormatting sqref="C1353">
    <cfRule type="expression" dxfId="472" priority="113" stopIfTrue="1">
      <formula>$C1353="Total"</formula>
    </cfRule>
  </conditionalFormatting>
  <conditionalFormatting sqref="C1353">
    <cfRule type="expression" dxfId="471" priority="112">
      <formula>#REF!="Total"</formula>
    </cfRule>
  </conditionalFormatting>
  <conditionalFormatting sqref="C1353">
    <cfRule type="expression" dxfId="470" priority="111">
      <formula>#REF!="Total"</formula>
    </cfRule>
  </conditionalFormatting>
  <conditionalFormatting sqref="C1353">
    <cfRule type="expression" dxfId="469" priority="110">
      <formula>#REF!="Total"</formula>
    </cfRule>
  </conditionalFormatting>
  <conditionalFormatting sqref="C1353">
    <cfRule type="expression" dxfId="468" priority="109">
      <formula>#REF!="Total"</formula>
    </cfRule>
  </conditionalFormatting>
  <conditionalFormatting sqref="C1353">
    <cfRule type="expression" dxfId="467" priority="108">
      <formula>#REF!="Total"</formula>
    </cfRule>
  </conditionalFormatting>
  <conditionalFormatting sqref="C1353">
    <cfRule type="expression" dxfId="466" priority="114">
      <formula>#REF!="Total"</formula>
    </cfRule>
  </conditionalFormatting>
  <conditionalFormatting sqref="C1353">
    <cfRule type="expression" dxfId="465" priority="115">
      <formula>$A1308="Total"</formula>
    </cfRule>
  </conditionalFormatting>
  <conditionalFormatting sqref="C1353">
    <cfRule type="expression" dxfId="464" priority="107">
      <formula>#REF!="Total"</formula>
    </cfRule>
  </conditionalFormatting>
  <conditionalFormatting sqref="C1353">
    <cfRule type="expression" dxfId="463" priority="106">
      <formula>$A1350="Total"</formula>
    </cfRule>
  </conditionalFormatting>
  <conditionalFormatting sqref="C1353">
    <cfRule type="expression" dxfId="462" priority="105" stopIfTrue="1">
      <formula>$C1353="Total"</formula>
    </cfRule>
  </conditionalFormatting>
  <conditionalFormatting sqref="C1353">
    <cfRule type="expression" dxfId="461" priority="104">
      <formula>$A1350="Total"</formula>
    </cfRule>
  </conditionalFormatting>
  <conditionalFormatting sqref="C1353">
    <cfRule type="expression" dxfId="460" priority="103">
      <formula>#REF!="Total"</formula>
    </cfRule>
  </conditionalFormatting>
  <conditionalFormatting sqref="C1353">
    <cfRule type="expression" dxfId="459" priority="116">
      <formula>$A1317="Total"</formula>
    </cfRule>
  </conditionalFormatting>
  <conditionalFormatting sqref="C1353">
    <cfRule type="expression" dxfId="458" priority="102">
      <formula>$A1350="Total"</formula>
    </cfRule>
  </conditionalFormatting>
  <conditionalFormatting sqref="C1353">
    <cfRule type="expression" dxfId="457" priority="101">
      <formula>$A1341="Total"</formula>
    </cfRule>
  </conditionalFormatting>
  <conditionalFormatting sqref="C1353">
    <cfRule type="expression" dxfId="456" priority="100">
      <formula>$A1339="Total"</formula>
    </cfRule>
  </conditionalFormatting>
  <conditionalFormatting sqref="C1353">
    <cfRule type="expression" dxfId="455" priority="99">
      <formula>$A1336="Total"</formula>
    </cfRule>
  </conditionalFormatting>
  <conditionalFormatting sqref="C1353">
    <cfRule type="expression" dxfId="454" priority="98">
      <formula>$A1350="Total"</formula>
    </cfRule>
  </conditionalFormatting>
  <conditionalFormatting sqref="C1353">
    <cfRule type="expression" dxfId="453" priority="97">
      <formula>$A1341="Total"</formula>
    </cfRule>
  </conditionalFormatting>
  <conditionalFormatting sqref="C1353">
    <cfRule type="expression" dxfId="452" priority="96">
      <formula>$A1339="Total"</formula>
    </cfRule>
  </conditionalFormatting>
  <conditionalFormatting sqref="C1353">
    <cfRule type="expression" dxfId="451" priority="95">
      <formula>$A1336="Total"</formula>
    </cfRule>
  </conditionalFormatting>
  <conditionalFormatting sqref="B1353">
    <cfRule type="expression" dxfId="450" priority="91">
      <formula>#REF!="Total"</formula>
    </cfRule>
  </conditionalFormatting>
  <conditionalFormatting sqref="B1353">
    <cfRule type="expression" dxfId="449" priority="90">
      <formula>#REF!="Total"</formula>
    </cfRule>
  </conditionalFormatting>
  <conditionalFormatting sqref="B1353">
    <cfRule type="expression" dxfId="448" priority="89">
      <formula>#REF!="Total"</formula>
    </cfRule>
  </conditionalFormatting>
  <conditionalFormatting sqref="B1353">
    <cfRule type="expression" dxfId="447" priority="92">
      <formula>#REF!="Total"</formula>
    </cfRule>
  </conditionalFormatting>
  <conditionalFormatting sqref="B1353">
    <cfRule type="expression" dxfId="446" priority="93">
      <formula>#REF!="Total"</formula>
    </cfRule>
  </conditionalFormatting>
  <conditionalFormatting sqref="B1353">
    <cfRule type="expression" dxfId="445" priority="94" stopIfTrue="1">
      <formula>#REF!="Total"</formula>
    </cfRule>
  </conditionalFormatting>
  <conditionalFormatting sqref="B1353">
    <cfRule type="expression" dxfId="444" priority="88">
      <formula>$A1300="Total"</formula>
    </cfRule>
  </conditionalFormatting>
  <conditionalFormatting sqref="B1353">
    <cfRule type="expression" dxfId="443" priority="87">
      <formula>$A1310="Total"</formula>
    </cfRule>
  </conditionalFormatting>
  <conditionalFormatting sqref="B1353">
    <cfRule type="expression" dxfId="442" priority="86">
      <formula>$A1311="Total"</formula>
    </cfRule>
  </conditionalFormatting>
  <conditionalFormatting sqref="B1353">
    <cfRule type="expression" dxfId="441" priority="85">
      <formula>$A1355="Total"</formula>
    </cfRule>
  </conditionalFormatting>
  <conditionalFormatting sqref="B1353">
    <cfRule type="expression" dxfId="440" priority="84">
      <formula>$A1304="Total"</formula>
    </cfRule>
  </conditionalFormatting>
  <conditionalFormatting sqref="B1353">
    <cfRule type="expression" dxfId="439" priority="83">
      <formula>$A1296="Total"</formula>
    </cfRule>
  </conditionalFormatting>
  <conditionalFormatting sqref="C1354">
    <cfRule type="expression" dxfId="438" priority="80">
      <formula>#REF!="Total"</formula>
    </cfRule>
  </conditionalFormatting>
  <conditionalFormatting sqref="C1354">
    <cfRule type="expression" dxfId="437" priority="79" stopIfTrue="1">
      <formula>$C1354="Total"</formula>
    </cfRule>
  </conditionalFormatting>
  <conditionalFormatting sqref="C1354">
    <cfRule type="expression" dxfId="436" priority="78">
      <formula>#REF!="Total"</formula>
    </cfRule>
  </conditionalFormatting>
  <conditionalFormatting sqref="C1354">
    <cfRule type="expression" dxfId="435" priority="77">
      <formula>#REF!="Total"</formula>
    </cfRule>
  </conditionalFormatting>
  <conditionalFormatting sqref="C1354">
    <cfRule type="expression" dxfId="434" priority="76">
      <formula>#REF!="Total"</formula>
    </cfRule>
  </conditionalFormatting>
  <conditionalFormatting sqref="C1354">
    <cfRule type="expression" dxfId="433" priority="75">
      <formula>#REF!="Total"</formula>
    </cfRule>
  </conditionalFormatting>
  <conditionalFormatting sqref="C1354">
    <cfRule type="expression" dxfId="432" priority="74">
      <formula>#REF!="Total"</formula>
    </cfRule>
  </conditionalFormatting>
  <conditionalFormatting sqref="C1354">
    <cfRule type="expression" dxfId="431" priority="81">
      <formula>$A1320="Total"</formula>
    </cfRule>
  </conditionalFormatting>
  <conditionalFormatting sqref="C1354">
    <cfRule type="expression" dxfId="430" priority="73">
      <formula>#REF!="Total"</formula>
    </cfRule>
  </conditionalFormatting>
  <conditionalFormatting sqref="C1354">
    <cfRule type="expression" dxfId="429" priority="72">
      <formula>$A1351="Total"</formula>
    </cfRule>
  </conditionalFormatting>
  <conditionalFormatting sqref="C1354">
    <cfRule type="expression" dxfId="428" priority="71" stopIfTrue="1">
      <formula>$C1354="Total"</formula>
    </cfRule>
  </conditionalFormatting>
  <conditionalFormatting sqref="C1354">
    <cfRule type="expression" dxfId="427" priority="70">
      <formula>$A1351="Total"</formula>
    </cfRule>
  </conditionalFormatting>
  <conditionalFormatting sqref="C1354">
    <cfRule type="expression" dxfId="426" priority="69">
      <formula>#REF!="Total"</formula>
    </cfRule>
  </conditionalFormatting>
  <conditionalFormatting sqref="C1354">
    <cfRule type="expression" dxfId="425" priority="82">
      <formula>$A1329="Total"</formula>
    </cfRule>
  </conditionalFormatting>
  <conditionalFormatting sqref="C1354">
    <cfRule type="expression" dxfId="424" priority="68">
      <formula>$A1351="Total"</formula>
    </cfRule>
  </conditionalFormatting>
  <conditionalFormatting sqref="C1354">
    <cfRule type="expression" dxfId="423" priority="67">
      <formula>$A1342="Total"</formula>
    </cfRule>
  </conditionalFormatting>
  <conditionalFormatting sqref="C1354">
    <cfRule type="expression" dxfId="422" priority="66">
      <formula>$A1340="Total"</formula>
    </cfRule>
  </conditionalFormatting>
  <conditionalFormatting sqref="C1354">
    <cfRule type="expression" dxfId="421" priority="65">
      <formula>#REF!="Total"</formula>
    </cfRule>
  </conditionalFormatting>
  <conditionalFormatting sqref="C1354">
    <cfRule type="expression" dxfId="420" priority="64">
      <formula>$A1351="Total"</formula>
    </cfRule>
  </conditionalFormatting>
  <conditionalFormatting sqref="C1354">
    <cfRule type="expression" dxfId="419" priority="63">
      <formula>$A1342="Total"</formula>
    </cfRule>
  </conditionalFormatting>
  <conditionalFormatting sqref="C1354">
    <cfRule type="expression" dxfId="418" priority="62">
      <formula>$A1340="Total"</formula>
    </cfRule>
  </conditionalFormatting>
  <conditionalFormatting sqref="C1354">
    <cfRule type="expression" dxfId="417" priority="61">
      <formula>#REF!="Total"</formula>
    </cfRule>
  </conditionalFormatting>
  <conditionalFormatting sqref="B1354">
    <cfRule type="expression" dxfId="416" priority="57">
      <formula>#REF!="Total"</formula>
    </cfRule>
  </conditionalFormatting>
  <conditionalFormatting sqref="B1354">
    <cfRule type="expression" dxfId="415" priority="56">
      <formula>#REF!="Total"</formula>
    </cfRule>
  </conditionalFormatting>
  <conditionalFormatting sqref="B1354">
    <cfRule type="expression" dxfId="414" priority="55">
      <formula>#REF!="Total"</formula>
    </cfRule>
  </conditionalFormatting>
  <conditionalFormatting sqref="B1354">
    <cfRule type="expression" dxfId="413" priority="58">
      <formula>#REF!="Total"</formula>
    </cfRule>
  </conditionalFormatting>
  <conditionalFormatting sqref="B1354">
    <cfRule type="expression" dxfId="412" priority="59">
      <formula>#REF!="Total"</formula>
    </cfRule>
  </conditionalFormatting>
  <conditionalFormatting sqref="B1354">
    <cfRule type="expression" dxfId="411" priority="60" stopIfTrue="1">
      <formula>#REF!="Total"</formula>
    </cfRule>
  </conditionalFormatting>
  <conditionalFormatting sqref="B1354">
    <cfRule type="expression" dxfId="410" priority="54">
      <formula>#REF!="Total"</formula>
    </cfRule>
  </conditionalFormatting>
  <conditionalFormatting sqref="B1354">
    <cfRule type="expression" dxfId="409" priority="53">
      <formula>$A1322="Total"</formula>
    </cfRule>
  </conditionalFormatting>
  <conditionalFormatting sqref="B1354">
    <cfRule type="expression" dxfId="408" priority="52">
      <formula>$A1323="Total"</formula>
    </cfRule>
  </conditionalFormatting>
  <conditionalFormatting sqref="B1354">
    <cfRule type="expression" dxfId="407" priority="51">
      <formula>$A1356="Total"</formula>
    </cfRule>
  </conditionalFormatting>
  <conditionalFormatting sqref="B1354">
    <cfRule type="expression" dxfId="406" priority="50">
      <formula>$A1266="Total"</formula>
    </cfRule>
  </conditionalFormatting>
  <conditionalFormatting sqref="B1354">
    <cfRule type="expression" dxfId="405" priority="49">
      <formula>$A1260="Total"</formula>
    </cfRule>
  </conditionalFormatting>
  <conditionalFormatting sqref="B1363">
    <cfRule type="expression" dxfId="404" priority="45">
      <formula>#REF!="Total"</formula>
    </cfRule>
  </conditionalFormatting>
  <conditionalFormatting sqref="B1363">
    <cfRule type="expression" dxfId="403" priority="44">
      <formula>#REF!="Total"</formula>
    </cfRule>
  </conditionalFormatting>
  <conditionalFormatting sqref="B1363">
    <cfRule type="expression" dxfId="402" priority="43">
      <formula>#REF!="Total"</formula>
    </cfRule>
  </conditionalFormatting>
  <conditionalFormatting sqref="B1363">
    <cfRule type="expression" dxfId="401" priority="46">
      <formula>#REF!="Total"</formula>
    </cfRule>
  </conditionalFormatting>
  <conditionalFormatting sqref="B1363">
    <cfRule type="expression" dxfId="400" priority="47">
      <formula>#REF!="Total"</formula>
    </cfRule>
  </conditionalFormatting>
  <conditionalFormatting sqref="B1363">
    <cfRule type="expression" dxfId="399" priority="48" stopIfTrue="1">
      <formula>#REF!="Total"</formula>
    </cfRule>
  </conditionalFormatting>
  <conditionalFormatting sqref="B1363">
    <cfRule type="expression" dxfId="398" priority="42">
      <formula>$A1310="Total"</formula>
    </cfRule>
  </conditionalFormatting>
  <conditionalFormatting sqref="B1363">
    <cfRule type="expression" dxfId="397" priority="41">
      <formula>$A1320="Total"</formula>
    </cfRule>
  </conditionalFormatting>
  <conditionalFormatting sqref="B1363">
    <cfRule type="expression" dxfId="396" priority="40">
      <formula>$A1321="Total"</formula>
    </cfRule>
  </conditionalFormatting>
  <conditionalFormatting sqref="B1363">
    <cfRule type="expression" dxfId="395" priority="39">
      <formula>$A1365="Total"</formula>
    </cfRule>
  </conditionalFormatting>
  <conditionalFormatting sqref="B1363">
    <cfRule type="expression" dxfId="394" priority="38">
      <formula>$A1314="Total"</formula>
    </cfRule>
  </conditionalFormatting>
  <conditionalFormatting sqref="B1363">
    <cfRule type="expression" dxfId="393" priority="37">
      <formula>$A1306="Total"</formula>
    </cfRule>
  </conditionalFormatting>
  <conditionalFormatting sqref="B1364">
    <cfRule type="expression" dxfId="392" priority="33">
      <formula>#REF!="Total"</formula>
    </cfRule>
  </conditionalFormatting>
  <conditionalFormatting sqref="B1364">
    <cfRule type="expression" dxfId="391" priority="32">
      <formula>#REF!="Total"</formula>
    </cfRule>
  </conditionalFormatting>
  <conditionalFormatting sqref="B1364">
    <cfRule type="expression" dxfId="390" priority="31">
      <formula>#REF!="Total"</formula>
    </cfRule>
  </conditionalFormatting>
  <conditionalFormatting sqref="B1364">
    <cfRule type="expression" dxfId="389" priority="34">
      <formula>#REF!="Total"</formula>
    </cfRule>
  </conditionalFormatting>
  <conditionalFormatting sqref="B1364">
    <cfRule type="expression" dxfId="388" priority="35">
      <formula>#REF!="Total"</formula>
    </cfRule>
  </conditionalFormatting>
  <conditionalFormatting sqref="B1364">
    <cfRule type="expression" dxfId="387" priority="36" stopIfTrue="1">
      <formula>#REF!="Total"</formula>
    </cfRule>
  </conditionalFormatting>
  <conditionalFormatting sqref="B1364">
    <cfRule type="expression" dxfId="386" priority="30">
      <formula>#REF!="Total"</formula>
    </cfRule>
  </conditionalFormatting>
  <conditionalFormatting sqref="B1364">
    <cfRule type="expression" dxfId="385" priority="29">
      <formula>$A1332="Total"</formula>
    </cfRule>
  </conditionalFormatting>
  <conditionalFormatting sqref="B1364">
    <cfRule type="expression" dxfId="384" priority="28">
      <formula>$A1333="Total"</formula>
    </cfRule>
  </conditionalFormatting>
  <conditionalFormatting sqref="B1364">
    <cfRule type="expression" dxfId="383" priority="27">
      <formula>$A1366="Total"</formula>
    </cfRule>
  </conditionalFormatting>
  <conditionalFormatting sqref="B1364">
    <cfRule type="expression" dxfId="382" priority="26">
      <formula>$A1276="Total"</formula>
    </cfRule>
  </conditionalFormatting>
  <conditionalFormatting sqref="B1364">
    <cfRule type="expression" dxfId="381" priority="25">
      <formula>$A1270="Total"</formula>
    </cfRule>
  </conditionalFormatting>
  <conditionalFormatting sqref="B1373">
    <cfRule type="expression" dxfId="380" priority="21">
      <formula>#REF!="Total"</formula>
    </cfRule>
  </conditionalFormatting>
  <conditionalFormatting sqref="B1373">
    <cfRule type="expression" dxfId="379" priority="20">
      <formula>#REF!="Total"</formula>
    </cfRule>
  </conditionalFormatting>
  <conditionalFormatting sqref="B1373">
    <cfRule type="expression" dxfId="378" priority="19">
      <formula>#REF!="Total"</formula>
    </cfRule>
  </conditionalFormatting>
  <conditionalFormatting sqref="B1373">
    <cfRule type="expression" dxfId="377" priority="22">
      <formula>#REF!="Total"</formula>
    </cfRule>
  </conditionalFormatting>
  <conditionalFormatting sqref="B1373">
    <cfRule type="expression" dxfId="376" priority="23">
      <formula>#REF!="Total"</formula>
    </cfRule>
  </conditionalFormatting>
  <conditionalFormatting sqref="B1373">
    <cfRule type="expression" dxfId="375" priority="24" stopIfTrue="1">
      <formula>#REF!="Total"</formula>
    </cfRule>
  </conditionalFormatting>
  <conditionalFormatting sqref="B1373">
    <cfRule type="expression" dxfId="374" priority="18">
      <formula>$A1320="Total"</formula>
    </cfRule>
  </conditionalFormatting>
  <conditionalFormatting sqref="B1373">
    <cfRule type="expression" dxfId="373" priority="17">
      <formula>$A1330="Total"</formula>
    </cfRule>
  </conditionalFormatting>
  <conditionalFormatting sqref="B1373">
    <cfRule type="expression" dxfId="372" priority="16">
      <formula>$A1331="Total"</formula>
    </cfRule>
  </conditionalFormatting>
  <conditionalFormatting sqref="B1373">
    <cfRule type="expression" dxfId="371" priority="15">
      <formula>$A1375="Total"</formula>
    </cfRule>
  </conditionalFormatting>
  <conditionalFormatting sqref="B1373">
    <cfRule type="expression" dxfId="370" priority="14">
      <formula>$A1324="Total"</formula>
    </cfRule>
  </conditionalFormatting>
  <conditionalFormatting sqref="B1373">
    <cfRule type="expression" dxfId="369" priority="13">
      <formula>$A1316="Total"</formula>
    </cfRule>
  </conditionalFormatting>
  <conditionalFormatting sqref="B1374">
    <cfRule type="expression" dxfId="368" priority="9">
      <formula>#REF!="Total"</formula>
    </cfRule>
  </conditionalFormatting>
  <conditionalFormatting sqref="B1374">
    <cfRule type="expression" dxfId="367" priority="8">
      <formula>#REF!="Total"</formula>
    </cfRule>
  </conditionalFormatting>
  <conditionalFormatting sqref="B1374">
    <cfRule type="expression" dxfId="366" priority="7">
      <formula>#REF!="Total"</formula>
    </cfRule>
  </conditionalFormatting>
  <conditionalFormatting sqref="B1374">
    <cfRule type="expression" dxfId="365" priority="10">
      <formula>#REF!="Total"</formula>
    </cfRule>
  </conditionalFormatting>
  <conditionalFormatting sqref="B1374">
    <cfRule type="expression" dxfId="364" priority="11">
      <formula>#REF!="Total"</formula>
    </cfRule>
  </conditionalFormatting>
  <conditionalFormatting sqref="B1374">
    <cfRule type="expression" dxfId="363" priority="12" stopIfTrue="1">
      <formula>#REF!="Total"</formula>
    </cfRule>
  </conditionalFormatting>
  <conditionalFormatting sqref="B1374">
    <cfRule type="expression" dxfId="362" priority="6">
      <formula>#REF!="Total"</formula>
    </cfRule>
  </conditionalFormatting>
  <conditionalFormatting sqref="B1374">
    <cfRule type="expression" dxfId="361" priority="5">
      <formula>$A1342="Total"</formula>
    </cfRule>
  </conditionalFormatting>
  <conditionalFormatting sqref="B1374">
    <cfRule type="expression" dxfId="360" priority="4">
      <formula>$A1343="Total"</formula>
    </cfRule>
  </conditionalFormatting>
  <conditionalFormatting sqref="B1374">
    <cfRule type="expression" dxfId="359" priority="3">
      <formula>$A1376="Total"</formula>
    </cfRule>
  </conditionalFormatting>
  <conditionalFormatting sqref="B1374">
    <cfRule type="expression" dxfId="358" priority="2">
      <formula>$A1286="Total"</formula>
    </cfRule>
  </conditionalFormatting>
  <conditionalFormatting sqref="B1374">
    <cfRule type="expression" dxfId="357" priority="1">
      <formula>$A1280="Total"</formula>
    </cfRule>
  </conditionalFormatting>
  <hyperlinks>
    <hyperlink ref="A1" location="Index!A1" display="Index" xr:uid="{46DD66C4-9533-45A3-8D8F-31BCED7E26C8}"/>
  </hyperlinks>
  <pageMargins left="0.75" right="0.75" top="1" bottom="1" header="0.5" footer="0.5"/>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F2BD5-6471-432F-A5E7-4D83610A8101}">
  <dimension ref="A1:K730"/>
  <sheetViews>
    <sheetView workbookViewId="0">
      <selection activeCell="B1" sqref="B1:E1"/>
    </sheetView>
  </sheetViews>
  <sheetFormatPr defaultRowHeight="12.75"/>
  <cols>
    <col min="1" max="1" width="5.42578125" style="81" bestFit="1" customWidth="1"/>
    <col min="2" max="2" width="72.28515625" style="81" bestFit="1" customWidth="1"/>
    <col min="3" max="3" width="22" style="88" customWidth="1"/>
    <col min="4" max="4" width="30.28515625" style="81" bestFit="1" customWidth="1"/>
    <col min="5" max="5" width="14" style="81" bestFit="1" customWidth="1"/>
    <col min="6" max="6" width="10.28515625" style="82" bestFit="1" customWidth="1"/>
    <col min="7" max="7" width="18.140625" style="82" bestFit="1" customWidth="1"/>
    <col min="8" max="8" width="9.140625" style="82"/>
    <col min="9" max="9" width="9.140625" style="81"/>
    <col min="10" max="10" width="21.42578125" style="81" bestFit="1" customWidth="1"/>
    <col min="11" max="256" width="9.140625" style="81"/>
    <col min="257" max="257" width="5.42578125" style="81" bestFit="1" customWidth="1"/>
    <col min="258" max="258" width="72.28515625" style="81" bestFit="1" customWidth="1"/>
    <col min="259" max="259" width="13.140625" style="81" bestFit="1" customWidth="1"/>
    <col min="260" max="260" width="30.28515625" style="81" bestFit="1" customWidth="1"/>
    <col min="261" max="261" width="14" style="81" bestFit="1" customWidth="1"/>
    <col min="262" max="262" width="10.28515625" style="81" bestFit="1" customWidth="1"/>
    <col min="263" max="263" width="18.140625" style="81" bestFit="1" customWidth="1"/>
    <col min="264" max="512" width="9.140625" style="81"/>
    <col min="513" max="513" width="5.42578125" style="81" bestFit="1" customWidth="1"/>
    <col min="514" max="514" width="72.28515625" style="81" bestFit="1" customWidth="1"/>
    <col min="515" max="515" width="13.140625" style="81" bestFit="1" customWidth="1"/>
    <col min="516" max="516" width="30.28515625" style="81" bestFit="1" customWidth="1"/>
    <col min="517" max="517" width="14" style="81" bestFit="1" customWidth="1"/>
    <col min="518" max="518" width="10.28515625" style="81" bestFit="1" customWidth="1"/>
    <col min="519" max="519" width="18.140625" style="81" bestFit="1" customWidth="1"/>
    <col min="520" max="768" width="9.140625" style="81"/>
    <col min="769" max="769" width="5.42578125" style="81" bestFit="1" customWidth="1"/>
    <col min="770" max="770" width="72.28515625" style="81" bestFit="1" customWidth="1"/>
    <col min="771" max="771" width="13.140625" style="81" bestFit="1" customWidth="1"/>
    <col min="772" max="772" width="30.28515625" style="81" bestFit="1" customWidth="1"/>
    <col min="773" max="773" width="14" style="81" bestFit="1" customWidth="1"/>
    <col min="774" max="774" width="10.28515625" style="81" bestFit="1" customWidth="1"/>
    <col min="775" max="775" width="18.140625" style="81" bestFit="1" customWidth="1"/>
    <col min="776" max="1024" width="9.140625" style="81"/>
    <col min="1025" max="1025" width="5.42578125" style="81" bestFit="1" customWidth="1"/>
    <col min="1026" max="1026" width="72.28515625" style="81" bestFit="1" customWidth="1"/>
    <col min="1027" max="1027" width="13.140625" style="81" bestFit="1" customWidth="1"/>
    <col min="1028" max="1028" width="30.28515625" style="81" bestFit="1" customWidth="1"/>
    <col min="1029" max="1029" width="14" style="81" bestFit="1" customWidth="1"/>
    <col min="1030" max="1030" width="10.28515625" style="81" bestFit="1" customWidth="1"/>
    <col min="1031" max="1031" width="18.140625" style="81" bestFit="1" customWidth="1"/>
    <col min="1032" max="1280" width="9.140625" style="81"/>
    <col min="1281" max="1281" width="5.42578125" style="81" bestFit="1" customWidth="1"/>
    <col min="1282" max="1282" width="72.28515625" style="81" bestFit="1" customWidth="1"/>
    <col min="1283" max="1283" width="13.140625" style="81" bestFit="1" customWidth="1"/>
    <col min="1284" max="1284" width="30.28515625" style="81" bestFit="1" customWidth="1"/>
    <col min="1285" max="1285" width="14" style="81" bestFit="1" customWidth="1"/>
    <col min="1286" max="1286" width="10.28515625" style="81" bestFit="1" customWidth="1"/>
    <col min="1287" max="1287" width="18.140625" style="81" bestFit="1" customWidth="1"/>
    <col min="1288" max="1536" width="9.140625" style="81"/>
    <col min="1537" max="1537" width="5.42578125" style="81" bestFit="1" customWidth="1"/>
    <col min="1538" max="1538" width="72.28515625" style="81" bestFit="1" customWidth="1"/>
    <col min="1539" max="1539" width="13.140625" style="81" bestFit="1" customWidth="1"/>
    <col min="1540" max="1540" width="30.28515625" style="81" bestFit="1" customWidth="1"/>
    <col min="1541" max="1541" width="14" style="81" bestFit="1" customWidth="1"/>
    <col min="1542" max="1542" width="10.28515625" style="81" bestFit="1" customWidth="1"/>
    <col min="1543" max="1543" width="18.140625" style="81" bestFit="1" customWidth="1"/>
    <col min="1544" max="1792" width="9.140625" style="81"/>
    <col min="1793" max="1793" width="5.42578125" style="81" bestFit="1" customWidth="1"/>
    <col min="1794" max="1794" width="72.28515625" style="81" bestFit="1" customWidth="1"/>
    <col min="1795" max="1795" width="13.140625" style="81" bestFit="1" customWidth="1"/>
    <col min="1796" max="1796" width="30.28515625" style="81" bestFit="1" customWidth="1"/>
    <col min="1797" max="1797" width="14" style="81" bestFit="1" customWidth="1"/>
    <col min="1798" max="1798" width="10.28515625" style="81" bestFit="1" customWidth="1"/>
    <col min="1799" max="1799" width="18.140625" style="81" bestFit="1" customWidth="1"/>
    <col min="1800" max="2048" width="9.140625" style="81"/>
    <col min="2049" max="2049" width="5.42578125" style="81" bestFit="1" customWidth="1"/>
    <col min="2050" max="2050" width="72.28515625" style="81" bestFit="1" customWidth="1"/>
    <col min="2051" max="2051" width="13.140625" style="81" bestFit="1" customWidth="1"/>
    <col min="2052" max="2052" width="30.28515625" style="81" bestFit="1" customWidth="1"/>
    <col min="2053" max="2053" width="14" style="81" bestFit="1" customWidth="1"/>
    <col min="2054" max="2054" width="10.28515625" style="81" bestFit="1" customWidth="1"/>
    <col min="2055" max="2055" width="18.140625" style="81" bestFit="1" customWidth="1"/>
    <col min="2056" max="2304" width="9.140625" style="81"/>
    <col min="2305" max="2305" width="5.42578125" style="81" bestFit="1" customWidth="1"/>
    <col min="2306" max="2306" width="72.28515625" style="81" bestFit="1" customWidth="1"/>
    <col min="2307" max="2307" width="13.140625" style="81" bestFit="1" customWidth="1"/>
    <col min="2308" max="2308" width="30.28515625" style="81" bestFit="1" customWidth="1"/>
    <col min="2309" max="2309" width="14" style="81" bestFit="1" customWidth="1"/>
    <col min="2310" max="2310" width="10.28515625" style="81" bestFit="1" customWidth="1"/>
    <col min="2311" max="2311" width="18.140625" style="81" bestFit="1" customWidth="1"/>
    <col min="2312" max="2560" width="9.140625" style="81"/>
    <col min="2561" max="2561" width="5.42578125" style="81" bestFit="1" customWidth="1"/>
    <col min="2562" max="2562" width="72.28515625" style="81" bestFit="1" customWidth="1"/>
    <col min="2563" max="2563" width="13.140625" style="81" bestFit="1" customWidth="1"/>
    <col min="2564" max="2564" width="30.28515625" style="81" bestFit="1" customWidth="1"/>
    <col min="2565" max="2565" width="14" style="81" bestFit="1" customWidth="1"/>
    <col min="2566" max="2566" width="10.28515625" style="81" bestFit="1" customWidth="1"/>
    <col min="2567" max="2567" width="18.140625" style="81" bestFit="1" customWidth="1"/>
    <col min="2568" max="2816" width="9.140625" style="81"/>
    <col min="2817" max="2817" width="5.42578125" style="81" bestFit="1" customWidth="1"/>
    <col min="2818" max="2818" width="72.28515625" style="81" bestFit="1" customWidth="1"/>
    <col min="2819" max="2819" width="13.140625" style="81" bestFit="1" customWidth="1"/>
    <col min="2820" max="2820" width="30.28515625" style="81" bestFit="1" customWidth="1"/>
    <col min="2821" max="2821" width="14" style="81" bestFit="1" customWidth="1"/>
    <col min="2822" max="2822" width="10.28515625" style="81" bestFit="1" customWidth="1"/>
    <col min="2823" max="2823" width="18.140625" style="81" bestFit="1" customWidth="1"/>
    <col min="2824" max="3072" width="9.140625" style="81"/>
    <col min="3073" max="3073" width="5.42578125" style="81" bestFit="1" customWidth="1"/>
    <col min="3074" max="3074" width="72.28515625" style="81" bestFit="1" customWidth="1"/>
    <col min="3075" max="3075" width="13.140625" style="81" bestFit="1" customWidth="1"/>
    <col min="3076" max="3076" width="30.28515625" style="81" bestFit="1" customWidth="1"/>
    <col min="3077" max="3077" width="14" style="81" bestFit="1" customWidth="1"/>
    <col min="3078" max="3078" width="10.28515625" style="81" bestFit="1" customWidth="1"/>
    <col min="3079" max="3079" width="18.140625" style="81" bestFit="1" customWidth="1"/>
    <col min="3080" max="3328" width="9.140625" style="81"/>
    <col min="3329" max="3329" width="5.42578125" style="81" bestFit="1" customWidth="1"/>
    <col min="3330" max="3330" width="72.28515625" style="81" bestFit="1" customWidth="1"/>
    <col min="3331" max="3331" width="13.140625" style="81" bestFit="1" customWidth="1"/>
    <col min="3332" max="3332" width="30.28515625" style="81" bestFit="1" customWidth="1"/>
    <col min="3333" max="3333" width="14" style="81" bestFit="1" customWidth="1"/>
    <col min="3334" max="3334" width="10.28515625" style="81" bestFit="1" customWidth="1"/>
    <col min="3335" max="3335" width="18.140625" style="81" bestFit="1" customWidth="1"/>
    <col min="3336" max="3584" width="9.140625" style="81"/>
    <col min="3585" max="3585" width="5.42578125" style="81" bestFit="1" customWidth="1"/>
    <col min="3586" max="3586" width="72.28515625" style="81" bestFit="1" customWidth="1"/>
    <col min="3587" max="3587" width="13.140625" style="81" bestFit="1" customWidth="1"/>
    <col min="3588" max="3588" width="30.28515625" style="81" bestFit="1" customWidth="1"/>
    <col min="3589" max="3589" width="14" style="81" bestFit="1" customWidth="1"/>
    <col min="3590" max="3590" width="10.28515625" style="81" bestFit="1" customWidth="1"/>
    <col min="3591" max="3591" width="18.140625" style="81" bestFit="1" customWidth="1"/>
    <col min="3592" max="3840" width="9.140625" style="81"/>
    <col min="3841" max="3841" width="5.42578125" style="81" bestFit="1" customWidth="1"/>
    <col min="3842" max="3842" width="72.28515625" style="81" bestFit="1" customWidth="1"/>
    <col min="3843" max="3843" width="13.140625" style="81" bestFit="1" customWidth="1"/>
    <col min="3844" max="3844" width="30.28515625" style="81" bestFit="1" customWidth="1"/>
    <col min="3845" max="3845" width="14" style="81" bestFit="1" customWidth="1"/>
    <col min="3846" max="3846" width="10.28515625" style="81" bestFit="1" customWidth="1"/>
    <col min="3847" max="3847" width="18.140625" style="81" bestFit="1" customWidth="1"/>
    <col min="3848" max="4096" width="9.140625" style="81"/>
    <col min="4097" max="4097" width="5.42578125" style="81" bestFit="1" customWidth="1"/>
    <col min="4098" max="4098" width="72.28515625" style="81" bestFit="1" customWidth="1"/>
    <col min="4099" max="4099" width="13.140625" style="81" bestFit="1" customWidth="1"/>
    <col min="4100" max="4100" width="30.28515625" style="81" bestFit="1" customWidth="1"/>
    <col min="4101" max="4101" width="14" style="81" bestFit="1" customWidth="1"/>
    <col min="4102" max="4102" width="10.28515625" style="81" bestFit="1" customWidth="1"/>
    <col min="4103" max="4103" width="18.140625" style="81" bestFit="1" customWidth="1"/>
    <col min="4104" max="4352" width="9.140625" style="81"/>
    <col min="4353" max="4353" width="5.42578125" style="81" bestFit="1" customWidth="1"/>
    <col min="4354" max="4354" width="72.28515625" style="81" bestFit="1" customWidth="1"/>
    <col min="4355" max="4355" width="13.140625" style="81" bestFit="1" customWidth="1"/>
    <col min="4356" max="4356" width="30.28515625" style="81" bestFit="1" customWidth="1"/>
    <col min="4357" max="4357" width="14" style="81" bestFit="1" customWidth="1"/>
    <col min="4358" max="4358" width="10.28515625" style="81" bestFit="1" customWidth="1"/>
    <col min="4359" max="4359" width="18.140625" style="81" bestFit="1" customWidth="1"/>
    <col min="4360" max="4608" width="9.140625" style="81"/>
    <col min="4609" max="4609" width="5.42578125" style="81" bestFit="1" customWidth="1"/>
    <col min="4610" max="4610" width="72.28515625" style="81" bestFit="1" customWidth="1"/>
    <col min="4611" max="4611" width="13.140625" style="81" bestFit="1" customWidth="1"/>
    <col min="4612" max="4612" width="30.28515625" style="81" bestFit="1" customWidth="1"/>
    <col min="4613" max="4613" width="14" style="81" bestFit="1" customWidth="1"/>
    <col min="4614" max="4614" width="10.28515625" style="81" bestFit="1" customWidth="1"/>
    <col min="4615" max="4615" width="18.140625" style="81" bestFit="1" customWidth="1"/>
    <col min="4616" max="4864" width="9.140625" style="81"/>
    <col min="4865" max="4865" width="5.42578125" style="81" bestFit="1" customWidth="1"/>
    <col min="4866" max="4866" width="72.28515625" style="81" bestFit="1" customWidth="1"/>
    <col min="4867" max="4867" width="13.140625" style="81" bestFit="1" customWidth="1"/>
    <col min="4868" max="4868" width="30.28515625" style="81" bestFit="1" customWidth="1"/>
    <col min="4869" max="4869" width="14" style="81" bestFit="1" customWidth="1"/>
    <col min="4870" max="4870" width="10.28515625" style="81" bestFit="1" customWidth="1"/>
    <col min="4871" max="4871" width="18.140625" style="81" bestFit="1" customWidth="1"/>
    <col min="4872" max="5120" width="9.140625" style="81"/>
    <col min="5121" max="5121" width="5.42578125" style="81" bestFit="1" customWidth="1"/>
    <col min="5122" max="5122" width="72.28515625" style="81" bestFit="1" customWidth="1"/>
    <col min="5123" max="5123" width="13.140625" style="81" bestFit="1" customWidth="1"/>
    <col min="5124" max="5124" width="30.28515625" style="81" bestFit="1" customWidth="1"/>
    <col min="5125" max="5125" width="14" style="81" bestFit="1" customWidth="1"/>
    <col min="5126" max="5126" width="10.28515625" style="81" bestFit="1" customWidth="1"/>
    <col min="5127" max="5127" width="18.140625" style="81" bestFit="1" customWidth="1"/>
    <col min="5128" max="5376" width="9.140625" style="81"/>
    <col min="5377" max="5377" width="5.42578125" style="81" bestFit="1" customWidth="1"/>
    <col min="5378" max="5378" width="72.28515625" style="81" bestFit="1" customWidth="1"/>
    <col min="5379" max="5379" width="13.140625" style="81" bestFit="1" customWidth="1"/>
    <col min="5380" max="5380" width="30.28515625" style="81" bestFit="1" customWidth="1"/>
    <col min="5381" max="5381" width="14" style="81" bestFit="1" customWidth="1"/>
    <col min="5382" max="5382" width="10.28515625" style="81" bestFit="1" customWidth="1"/>
    <col min="5383" max="5383" width="18.140625" style="81" bestFit="1" customWidth="1"/>
    <col min="5384" max="5632" width="9.140625" style="81"/>
    <col min="5633" max="5633" width="5.42578125" style="81" bestFit="1" customWidth="1"/>
    <col min="5634" max="5634" width="72.28515625" style="81" bestFit="1" customWidth="1"/>
    <col min="5635" max="5635" width="13.140625" style="81" bestFit="1" customWidth="1"/>
    <col min="5636" max="5636" width="30.28515625" style="81" bestFit="1" customWidth="1"/>
    <col min="5637" max="5637" width="14" style="81" bestFit="1" customWidth="1"/>
    <col min="5638" max="5638" width="10.28515625" style="81" bestFit="1" customWidth="1"/>
    <col min="5639" max="5639" width="18.140625" style="81" bestFit="1" customWidth="1"/>
    <col min="5640" max="5888" width="9.140625" style="81"/>
    <col min="5889" max="5889" width="5.42578125" style="81" bestFit="1" customWidth="1"/>
    <col min="5890" max="5890" width="72.28515625" style="81" bestFit="1" customWidth="1"/>
    <col min="5891" max="5891" width="13.140625" style="81" bestFit="1" customWidth="1"/>
    <col min="5892" max="5892" width="30.28515625" style="81" bestFit="1" customWidth="1"/>
    <col min="5893" max="5893" width="14" style="81" bestFit="1" customWidth="1"/>
    <col min="5894" max="5894" width="10.28515625" style="81" bestFit="1" customWidth="1"/>
    <col min="5895" max="5895" width="18.140625" style="81" bestFit="1" customWidth="1"/>
    <col min="5896" max="6144" width="9.140625" style="81"/>
    <col min="6145" max="6145" width="5.42578125" style="81" bestFit="1" customWidth="1"/>
    <col min="6146" max="6146" width="72.28515625" style="81" bestFit="1" customWidth="1"/>
    <col min="6147" max="6147" width="13.140625" style="81" bestFit="1" customWidth="1"/>
    <col min="6148" max="6148" width="30.28515625" style="81" bestFit="1" customWidth="1"/>
    <col min="6149" max="6149" width="14" style="81" bestFit="1" customWidth="1"/>
    <col min="6150" max="6150" width="10.28515625" style="81" bestFit="1" customWidth="1"/>
    <col min="6151" max="6151" width="18.140625" style="81" bestFit="1" customWidth="1"/>
    <col min="6152" max="6400" width="9.140625" style="81"/>
    <col min="6401" max="6401" width="5.42578125" style="81" bestFit="1" customWidth="1"/>
    <col min="6402" max="6402" width="72.28515625" style="81" bestFit="1" customWidth="1"/>
    <col min="6403" max="6403" width="13.140625" style="81" bestFit="1" customWidth="1"/>
    <col min="6404" max="6404" width="30.28515625" style="81" bestFit="1" customWidth="1"/>
    <col min="6405" max="6405" width="14" style="81" bestFit="1" customWidth="1"/>
    <col min="6406" max="6406" width="10.28515625" style="81" bestFit="1" customWidth="1"/>
    <col min="6407" max="6407" width="18.140625" style="81" bestFit="1" customWidth="1"/>
    <col min="6408" max="6656" width="9.140625" style="81"/>
    <col min="6657" max="6657" width="5.42578125" style="81" bestFit="1" customWidth="1"/>
    <col min="6658" max="6658" width="72.28515625" style="81" bestFit="1" customWidth="1"/>
    <col min="6659" max="6659" width="13.140625" style="81" bestFit="1" customWidth="1"/>
    <col min="6660" max="6660" width="30.28515625" style="81" bestFit="1" customWidth="1"/>
    <col min="6661" max="6661" width="14" style="81" bestFit="1" customWidth="1"/>
    <col min="6662" max="6662" width="10.28515625" style="81" bestFit="1" customWidth="1"/>
    <col min="6663" max="6663" width="18.140625" style="81" bestFit="1" customWidth="1"/>
    <col min="6664" max="6912" width="9.140625" style="81"/>
    <col min="6913" max="6913" width="5.42578125" style="81" bestFit="1" customWidth="1"/>
    <col min="6914" max="6914" width="72.28515625" style="81" bestFit="1" customWidth="1"/>
    <col min="6915" max="6915" width="13.140625" style="81" bestFit="1" customWidth="1"/>
    <col min="6916" max="6916" width="30.28515625" style="81" bestFit="1" customWidth="1"/>
    <col min="6917" max="6917" width="14" style="81" bestFit="1" customWidth="1"/>
    <col min="6918" max="6918" width="10.28515625" style="81" bestFit="1" customWidth="1"/>
    <col min="6919" max="6919" width="18.140625" style="81" bestFit="1" customWidth="1"/>
    <col min="6920" max="7168" width="9.140625" style="81"/>
    <col min="7169" max="7169" width="5.42578125" style="81" bestFit="1" customWidth="1"/>
    <col min="7170" max="7170" width="72.28515625" style="81" bestFit="1" customWidth="1"/>
    <col min="7171" max="7171" width="13.140625" style="81" bestFit="1" customWidth="1"/>
    <col min="7172" max="7172" width="30.28515625" style="81" bestFit="1" customWidth="1"/>
    <col min="7173" max="7173" width="14" style="81" bestFit="1" customWidth="1"/>
    <col min="7174" max="7174" width="10.28515625" style="81" bestFit="1" customWidth="1"/>
    <col min="7175" max="7175" width="18.140625" style="81" bestFit="1" customWidth="1"/>
    <col min="7176" max="7424" width="9.140625" style="81"/>
    <col min="7425" max="7425" width="5.42578125" style="81" bestFit="1" customWidth="1"/>
    <col min="7426" max="7426" width="72.28515625" style="81" bestFit="1" customWidth="1"/>
    <col min="7427" max="7427" width="13.140625" style="81" bestFit="1" customWidth="1"/>
    <col min="7428" max="7428" width="30.28515625" style="81" bestFit="1" customWidth="1"/>
    <col min="7429" max="7429" width="14" style="81" bestFit="1" customWidth="1"/>
    <col min="7430" max="7430" width="10.28515625" style="81" bestFit="1" customWidth="1"/>
    <col min="7431" max="7431" width="18.140625" style="81" bestFit="1" customWidth="1"/>
    <col min="7432" max="7680" width="9.140625" style="81"/>
    <col min="7681" max="7681" width="5.42578125" style="81" bestFit="1" customWidth="1"/>
    <col min="7682" max="7682" width="72.28515625" style="81" bestFit="1" customWidth="1"/>
    <col min="7683" max="7683" width="13.140625" style="81" bestFit="1" customWidth="1"/>
    <col min="7684" max="7684" width="30.28515625" style="81" bestFit="1" customWidth="1"/>
    <col min="7685" max="7685" width="14" style="81" bestFit="1" customWidth="1"/>
    <col min="7686" max="7686" width="10.28515625" style="81" bestFit="1" customWidth="1"/>
    <col min="7687" max="7687" width="18.140625" style="81" bestFit="1" customWidth="1"/>
    <col min="7688" max="7936" width="9.140625" style="81"/>
    <col min="7937" max="7937" width="5.42578125" style="81" bestFit="1" customWidth="1"/>
    <col min="7938" max="7938" width="72.28515625" style="81" bestFit="1" customWidth="1"/>
    <col min="7939" max="7939" width="13.140625" style="81" bestFit="1" customWidth="1"/>
    <col min="7940" max="7940" width="30.28515625" style="81" bestFit="1" customWidth="1"/>
    <col min="7941" max="7941" width="14" style="81" bestFit="1" customWidth="1"/>
    <col min="7942" max="7942" width="10.28515625" style="81" bestFit="1" customWidth="1"/>
    <col min="7943" max="7943" width="18.140625" style="81" bestFit="1" customWidth="1"/>
    <col min="7944" max="8192" width="9.140625" style="81"/>
    <col min="8193" max="8193" width="5.42578125" style="81" bestFit="1" customWidth="1"/>
    <col min="8194" max="8194" width="72.28515625" style="81" bestFit="1" customWidth="1"/>
    <col min="8195" max="8195" width="13.140625" style="81" bestFit="1" customWidth="1"/>
    <col min="8196" max="8196" width="30.28515625" style="81" bestFit="1" customWidth="1"/>
    <col min="8197" max="8197" width="14" style="81" bestFit="1" customWidth="1"/>
    <col min="8198" max="8198" width="10.28515625" style="81" bestFit="1" customWidth="1"/>
    <col min="8199" max="8199" width="18.140625" style="81" bestFit="1" customWidth="1"/>
    <col min="8200" max="8448" width="9.140625" style="81"/>
    <col min="8449" max="8449" width="5.42578125" style="81" bestFit="1" customWidth="1"/>
    <col min="8450" max="8450" width="72.28515625" style="81" bestFit="1" customWidth="1"/>
    <col min="8451" max="8451" width="13.140625" style="81" bestFit="1" customWidth="1"/>
    <col min="8452" max="8452" width="30.28515625" style="81" bestFit="1" customWidth="1"/>
    <col min="8453" max="8453" width="14" style="81" bestFit="1" customWidth="1"/>
    <col min="8454" max="8454" width="10.28515625" style="81" bestFit="1" customWidth="1"/>
    <col min="8455" max="8455" width="18.140625" style="81" bestFit="1" customWidth="1"/>
    <col min="8456" max="8704" width="9.140625" style="81"/>
    <col min="8705" max="8705" width="5.42578125" style="81" bestFit="1" customWidth="1"/>
    <col min="8706" max="8706" width="72.28515625" style="81" bestFit="1" customWidth="1"/>
    <col min="8707" max="8707" width="13.140625" style="81" bestFit="1" customWidth="1"/>
    <col min="8708" max="8708" width="30.28515625" style="81" bestFit="1" customWidth="1"/>
    <col min="8709" max="8709" width="14" style="81" bestFit="1" customWidth="1"/>
    <col min="8710" max="8710" width="10.28515625" style="81" bestFit="1" customWidth="1"/>
    <col min="8711" max="8711" width="18.140625" style="81" bestFit="1" customWidth="1"/>
    <col min="8712" max="8960" width="9.140625" style="81"/>
    <col min="8961" max="8961" width="5.42578125" style="81" bestFit="1" customWidth="1"/>
    <col min="8962" max="8962" width="72.28515625" style="81" bestFit="1" customWidth="1"/>
    <col min="8963" max="8963" width="13.140625" style="81" bestFit="1" customWidth="1"/>
    <col min="8964" max="8964" width="30.28515625" style="81" bestFit="1" customWidth="1"/>
    <col min="8965" max="8965" width="14" style="81" bestFit="1" customWidth="1"/>
    <col min="8966" max="8966" width="10.28515625" style="81" bestFit="1" customWidth="1"/>
    <col min="8967" max="8967" width="18.140625" style="81" bestFit="1" customWidth="1"/>
    <col min="8968" max="9216" width="9.140625" style="81"/>
    <col min="9217" max="9217" width="5.42578125" style="81" bestFit="1" customWidth="1"/>
    <col min="9218" max="9218" width="72.28515625" style="81" bestFit="1" customWidth="1"/>
    <col min="9219" max="9219" width="13.140625" style="81" bestFit="1" customWidth="1"/>
    <col min="9220" max="9220" width="30.28515625" style="81" bestFit="1" customWidth="1"/>
    <col min="9221" max="9221" width="14" style="81" bestFit="1" customWidth="1"/>
    <col min="9222" max="9222" width="10.28515625" style="81" bestFit="1" customWidth="1"/>
    <col min="9223" max="9223" width="18.140625" style="81" bestFit="1" customWidth="1"/>
    <col min="9224" max="9472" width="9.140625" style="81"/>
    <col min="9473" max="9473" width="5.42578125" style="81" bestFit="1" customWidth="1"/>
    <col min="9474" max="9474" width="72.28515625" style="81" bestFit="1" customWidth="1"/>
    <col min="9475" max="9475" width="13.140625" style="81" bestFit="1" customWidth="1"/>
    <col min="9476" max="9476" width="30.28515625" style="81" bestFit="1" customWidth="1"/>
    <col min="9477" max="9477" width="14" style="81" bestFit="1" customWidth="1"/>
    <col min="9478" max="9478" width="10.28515625" style="81" bestFit="1" customWidth="1"/>
    <col min="9479" max="9479" width="18.140625" style="81" bestFit="1" customWidth="1"/>
    <col min="9480" max="9728" width="9.140625" style="81"/>
    <col min="9729" max="9729" width="5.42578125" style="81" bestFit="1" customWidth="1"/>
    <col min="9730" max="9730" width="72.28515625" style="81" bestFit="1" customWidth="1"/>
    <col min="9731" max="9731" width="13.140625" style="81" bestFit="1" customWidth="1"/>
    <col min="9732" max="9732" width="30.28515625" style="81" bestFit="1" customWidth="1"/>
    <col min="9733" max="9733" width="14" style="81" bestFit="1" customWidth="1"/>
    <col min="9734" max="9734" width="10.28515625" style="81" bestFit="1" customWidth="1"/>
    <col min="9735" max="9735" width="18.140625" style="81" bestFit="1" customWidth="1"/>
    <col min="9736" max="9984" width="9.140625" style="81"/>
    <col min="9985" max="9985" width="5.42578125" style="81" bestFit="1" customWidth="1"/>
    <col min="9986" max="9986" width="72.28515625" style="81" bestFit="1" customWidth="1"/>
    <col min="9987" max="9987" width="13.140625" style="81" bestFit="1" customWidth="1"/>
    <col min="9988" max="9988" width="30.28515625" style="81" bestFit="1" customWidth="1"/>
    <col min="9989" max="9989" width="14" style="81" bestFit="1" customWidth="1"/>
    <col min="9990" max="9990" width="10.28515625" style="81" bestFit="1" customWidth="1"/>
    <col min="9991" max="9991" width="18.140625" style="81" bestFit="1" customWidth="1"/>
    <col min="9992" max="10240" width="9.140625" style="81"/>
    <col min="10241" max="10241" width="5.42578125" style="81" bestFit="1" customWidth="1"/>
    <col min="10242" max="10242" width="72.28515625" style="81" bestFit="1" customWidth="1"/>
    <col min="10243" max="10243" width="13.140625" style="81" bestFit="1" customWidth="1"/>
    <col min="10244" max="10244" width="30.28515625" style="81" bestFit="1" customWidth="1"/>
    <col min="10245" max="10245" width="14" style="81" bestFit="1" customWidth="1"/>
    <col min="10246" max="10246" width="10.28515625" style="81" bestFit="1" customWidth="1"/>
    <col min="10247" max="10247" width="18.140625" style="81" bestFit="1" customWidth="1"/>
    <col min="10248" max="10496" width="9.140625" style="81"/>
    <col min="10497" max="10497" width="5.42578125" style="81" bestFit="1" customWidth="1"/>
    <col min="10498" max="10498" width="72.28515625" style="81" bestFit="1" customWidth="1"/>
    <col min="10499" max="10499" width="13.140625" style="81" bestFit="1" customWidth="1"/>
    <col min="10500" max="10500" width="30.28515625" style="81" bestFit="1" customWidth="1"/>
    <col min="10501" max="10501" width="14" style="81" bestFit="1" customWidth="1"/>
    <col min="10502" max="10502" width="10.28515625" style="81" bestFit="1" customWidth="1"/>
    <col min="10503" max="10503" width="18.140625" style="81" bestFit="1" customWidth="1"/>
    <col min="10504" max="10752" width="9.140625" style="81"/>
    <col min="10753" max="10753" width="5.42578125" style="81" bestFit="1" customWidth="1"/>
    <col min="10754" max="10754" width="72.28515625" style="81" bestFit="1" customWidth="1"/>
    <col min="10755" max="10755" width="13.140625" style="81" bestFit="1" customWidth="1"/>
    <col min="10756" max="10756" width="30.28515625" style="81" bestFit="1" customWidth="1"/>
    <col min="10757" max="10757" width="14" style="81" bestFit="1" customWidth="1"/>
    <col min="10758" max="10758" width="10.28515625" style="81" bestFit="1" customWidth="1"/>
    <col min="10759" max="10759" width="18.140625" style="81" bestFit="1" customWidth="1"/>
    <col min="10760" max="11008" width="9.140625" style="81"/>
    <col min="11009" max="11009" width="5.42578125" style="81" bestFit="1" customWidth="1"/>
    <col min="11010" max="11010" width="72.28515625" style="81" bestFit="1" customWidth="1"/>
    <col min="11011" max="11011" width="13.140625" style="81" bestFit="1" customWidth="1"/>
    <col min="11012" max="11012" width="30.28515625" style="81" bestFit="1" customWidth="1"/>
    <col min="11013" max="11013" width="14" style="81" bestFit="1" customWidth="1"/>
    <col min="11014" max="11014" width="10.28515625" style="81" bestFit="1" customWidth="1"/>
    <col min="11015" max="11015" width="18.140625" style="81" bestFit="1" customWidth="1"/>
    <col min="11016" max="11264" width="9.140625" style="81"/>
    <col min="11265" max="11265" width="5.42578125" style="81" bestFit="1" customWidth="1"/>
    <col min="11266" max="11266" width="72.28515625" style="81" bestFit="1" customWidth="1"/>
    <col min="11267" max="11267" width="13.140625" style="81" bestFit="1" customWidth="1"/>
    <col min="11268" max="11268" width="30.28515625" style="81" bestFit="1" customWidth="1"/>
    <col min="11269" max="11269" width="14" style="81" bestFit="1" customWidth="1"/>
    <col min="11270" max="11270" width="10.28515625" style="81" bestFit="1" customWidth="1"/>
    <col min="11271" max="11271" width="18.140625" style="81" bestFit="1" customWidth="1"/>
    <col min="11272" max="11520" width="9.140625" style="81"/>
    <col min="11521" max="11521" width="5.42578125" style="81" bestFit="1" customWidth="1"/>
    <col min="11522" max="11522" width="72.28515625" style="81" bestFit="1" customWidth="1"/>
    <col min="11523" max="11523" width="13.140625" style="81" bestFit="1" customWidth="1"/>
    <col min="11524" max="11524" width="30.28515625" style="81" bestFit="1" customWidth="1"/>
    <col min="11525" max="11525" width="14" style="81" bestFit="1" customWidth="1"/>
    <col min="11526" max="11526" width="10.28515625" style="81" bestFit="1" customWidth="1"/>
    <col min="11527" max="11527" width="18.140625" style="81" bestFit="1" customWidth="1"/>
    <col min="11528" max="11776" width="9.140625" style="81"/>
    <col min="11777" max="11777" width="5.42578125" style="81" bestFit="1" customWidth="1"/>
    <col min="11778" max="11778" width="72.28515625" style="81" bestFit="1" customWidth="1"/>
    <col min="11779" max="11779" width="13.140625" style="81" bestFit="1" customWidth="1"/>
    <col min="11780" max="11780" width="30.28515625" style="81" bestFit="1" customWidth="1"/>
    <col min="11781" max="11781" width="14" style="81" bestFit="1" customWidth="1"/>
    <col min="11782" max="11782" width="10.28515625" style="81" bestFit="1" customWidth="1"/>
    <col min="11783" max="11783" width="18.140625" style="81" bestFit="1" customWidth="1"/>
    <col min="11784" max="12032" width="9.140625" style="81"/>
    <col min="12033" max="12033" width="5.42578125" style="81" bestFit="1" customWidth="1"/>
    <col min="12034" max="12034" width="72.28515625" style="81" bestFit="1" customWidth="1"/>
    <col min="12035" max="12035" width="13.140625" style="81" bestFit="1" customWidth="1"/>
    <col min="12036" max="12036" width="30.28515625" style="81" bestFit="1" customWidth="1"/>
    <col min="12037" max="12037" width="14" style="81" bestFit="1" customWidth="1"/>
    <col min="12038" max="12038" width="10.28515625" style="81" bestFit="1" customWidth="1"/>
    <col min="12039" max="12039" width="18.140625" style="81" bestFit="1" customWidth="1"/>
    <col min="12040" max="12288" width="9.140625" style="81"/>
    <col min="12289" max="12289" width="5.42578125" style="81" bestFit="1" customWidth="1"/>
    <col min="12290" max="12290" width="72.28515625" style="81" bestFit="1" customWidth="1"/>
    <col min="12291" max="12291" width="13.140625" style="81" bestFit="1" customWidth="1"/>
    <col min="12292" max="12292" width="30.28515625" style="81" bestFit="1" customWidth="1"/>
    <col min="12293" max="12293" width="14" style="81" bestFit="1" customWidth="1"/>
    <col min="12294" max="12294" width="10.28515625" style="81" bestFit="1" customWidth="1"/>
    <col min="12295" max="12295" width="18.140625" style="81" bestFit="1" customWidth="1"/>
    <col min="12296" max="12544" width="9.140625" style="81"/>
    <col min="12545" max="12545" width="5.42578125" style="81" bestFit="1" customWidth="1"/>
    <col min="12546" max="12546" width="72.28515625" style="81" bestFit="1" customWidth="1"/>
    <col min="12547" max="12547" width="13.140625" style="81" bestFit="1" customWidth="1"/>
    <col min="12548" max="12548" width="30.28515625" style="81" bestFit="1" customWidth="1"/>
    <col min="12549" max="12549" width="14" style="81" bestFit="1" customWidth="1"/>
    <col min="12550" max="12550" width="10.28515625" style="81" bestFit="1" customWidth="1"/>
    <col min="12551" max="12551" width="18.140625" style="81" bestFit="1" customWidth="1"/>
    <col min="12552" max="12800" width="9.140625" style="81"/>
    <col min="12801" max="12801" width="5.42578125" style="81" bestFit="1" customWidth="1"/>
    <col min="12802" max="12802" width="72.28515625" style="81" bestFit="1" customWidth="1"/>
    <col min="12803" max="12803" width="13.140625" style="81" bestFit="1" customWidth="1"/>
    <col min="12804" max="12804" width="30.28515625" style="81" bestFit="1" customWidth="1"/>
    <col min="12805" max="12805" width="14" style="81" bestFit="1" customWidth="1"/>
    <col min="12806" max="12806" width="10.28515625" style="81" bestFit="1" customWidth="1"/>
    <col min="12807" max="12807" width="18.140625" style="81" bestFit="1" customWidth="1"/>
    <col min="12808" max="13056" width="9.140625" style="81"/>
    <col min="13057" max="13057" width="5.42578125" style="81" bestFit="1" customWidth="1"/>
    <col min="13058" max="13058" width="72.28515625" style="81" bestFit="1" customWidth="1"/>
    <col min="13059" max="13059" width="13.140625" style="81" bestFit="1" customWidth="1"/>
    <col min="13060" max="13060" width="30.28515625" style="81" bestFit="1" customWidth="1"/>
    <col min="13061" max="13061" width="14" style="81" bestFit="1" customWidth="1"/>
    <col min="13062" max="13062" width="10.28515625" style="81" bestFit="1" customWidth="1"/>
    <col min="13063" max="13063" width="18.140625" style="81" bestFit="1" customWidth="1"/>
    <col min="13064" max="13312" width="9.140625" style="81"/>
    <col min="13313" max="13313" width="5.42578125" style="81" bestFit="1" customWidth="1"/>
    <col min="13314" max="13314" width="72.28515625" style="81" bestFit="1" customWidth="1"/>
    <col min="13315" max="13315" width="13.140625" style="81" bestFit="1" customWidth="1"/>
    <col min="13316" max="13316" width="30.28515625" style="81" bestFit="1" customWidth="1"/>
    <col min="13317" max="13317" width="14" style="81" bestFit="1" customWidth="1"/>
    <col min="13318" max="13318" width="10.28515625" style="81" bestFit="1" customWidth="1"/>
    <col min="13319" max="13319" width="18.140625" style="81" bestFit="1" customWidth="1"/>
    <col min="13320" max="13568" width="9.140625" style="81"/>
    <col min="13569" max="13569" width="5.42578125" style="81" bestFit="1" customWidth="1"/>
    <col min="13570" max="13570" width="72.28515625" style="81" bestFit="1" customWidth="1"/>
    <col min="13571" max="13571" width="13.140625" style="81" bestFit="1" customWidth="1"/>
    <col min="13572" max="13572" width="30.28515625" style="81" bestFit="1" customWidth="1"/>
    <col min="13573" max="13573" width="14" style="81" bestFit="1" customWidth="1"/>
    <col min="13574" max="13574" width="10.28515625" style="81" bestFit="1" customWidth="1"/>
    <col min="13575" max="13575" width="18.140625" style="81" bestFit="1" customWidth="1"/>
    <col min="13576" max="13824" width="9.140625" style="81"/>
    <col min="13825" max="13825" width="5.42578125" style="81" bestFit="1" customWidth="1"/>
    <col min="13826" max="13826" width="72.28515625" style="81" bestFit="1" customWidth="1"/>
    <col min="13827" max="13827" width="13.140625" style="81" bestFit="1" customWidth="1"/>
    <col min="13828" max="13828" width="30.28515625" style="81" bestFit="1" customWidth="1"/>
    <col min="13829" max="13829" width="14" style="81" bestFit="1" customWidth="1"/>
    <col min="13830" max="13830" width="10.28515625" style="81" bestFit="1" customWidth="1"/>
    <col min="13831" max="13831" width="18.140625" style="81" bestFit="1" customWidth="1"/>
    <col min="13832" max="14080" width="9.140625" style="81"/>
    <col min="14081" max="14081" width="5.42578125" style="81" bestFit="1" customWidth="1"/>
    <col min="14082" max="14082" width="72.28515625" style="81" bestFit="1" customWidth="1"/>
    <col min="14083" max="14083" width="13.140625" style="81" bestFit="1" customWidth="1"/>
    <col min="14084" max="14084" width="30.28515625" style="81" bestFit="1" customWidth="1"/>
    <col min="14085" max="14085" width="14" style="81" bestFit="1" customWidth="1"/>
    <col min="14086" max="14086" width="10.28515625" style="81" bestFit="1" customWidth="1"/>
    <col min="14087" max="14087" width="18.140625" style="81" bestFit="1" customWidth="1"/>
    <col min="14088" max="14336" width="9.140625" style="81"/>
    <col min="14337" max="14337" width="5.42578125" style="81" bestFit="1" customWidth="1"/>
    <col min="14338" max="14338" width="72.28515625" style="81" bestFit="1" customWidth="1"/>
    <col min="14339" max="14339" width="13.140625" style="81" bestFit="1" customWidth="1"/>
    <col min="14340" max="14340" width="30.28515625" style="81" bestFit="1" customWidth="1"/>
    <col min="14341" max="14341" width="14" style="81" bestFit="1" customWidth="1"/>
    <col min="14342" max="14342" width="10.28515625" style="81" bestFit="1" customWidth="1"/>
    <col min="14343" max="14343" width="18.140625" style="81" bestFit="1" customWidth="1"/>
    <col min="14344" max="14592" width="9.140625" style="81"/>
    <col min="14593" max="14593" width="5.42578125" style="81" bestFit="1" customWidth="1"/>
    <col min="14594" max="14594" width="72.28515625" style="81" bestFit="1" customWidth="1"/>
    <col min="14595" max="14595" width="13.140625" style="81" bestFit="1" customWidth="1"/>
    <col min="14596" max="14596" width="30.28515625" style="81" bestFit="1" customWidth="1"/>
    <col min="14597" max="14597" width="14" style="81" bestFit="1" customWidth="1"/>
    <col min="14598" max="14598" width="10.28515625" style="81" bestFit="1" customWidth="1"/>
    <col min="14599" max="14599" width="18.140625" style="81" bestFit="1" customWidth="1"/>
    <col min="14600" max="14848" width="9.140625" style="81"/>
    <col min="14849" max="14849" width="5.42578125" style="81" bestFit="1" customWidth="1"/>
    <col min="14850" max="14850" width="72.28515625" style="81" bestFit="1" customWidth="1"/>
    <col min="14851" max="14851" width="13.140625" style="81" bestFit="1" customWidth="1"/>
    <col min="14852" max="14852" width="30.28515625" style="81" bestFit="1" customWidth="1"/>
    <col min="14853" max="14853" width="14" style="81" bestFit="1" customWidth="1"/>
    <col min="14854" max="14854" width="10.28515625" style="81" bestFit="1" customWidth="1"/>
    <col min="14855" max="14855" width="18.140625" style="81" bestFit="1" customWidth="1"/>
    <col min="14856" max="15104" width="9.140625" style="81"/>
    <col min="15105" max="15105" width="5.42578125" style="81" bestFit="1" customWidth="1"/>
    <col min="15106" max="15106" width="72.28515625" style="81" bestFit="1" customWidth="1"/>
    <col min="15107" max="15107" width="13.140625" style="81" bestFit="1" customWidth="1"/>
    <col min="15108" max="15108" width="30.28515625" style="81" bestFit="1" customWidth="1"/>
    <col min="15109" max="15109" width="14" style="81" bestFit="1" customWidth="1"/>
    <col min="15110" max="15110" width="10.28515625" style="81" bestFit="1" customWidth="1"/>
    <col min="15111" max="15111" width="18.140625" style="81" bestFit="1" customWidth="1"/>
    <col min="15112" max="15360" width="9.140625" style="81"/>
    <col min="15361" max="15361" width="5.42578125" style="81" bestFit="1" customWidth="1"/>
    <col min="15362" max="15362" width="72.28515625" style="81" bestFit="1" customWidth="1"/>
    <col min="15363" max="15363" width="13.140625" style="81" bestFit="1" customWidth="1"/>
    <col min="15364" max="15364" width="30.28515625" style="81" bestFit="1" customWidth="1"/>
    <col min="15365" max="15365" width="14" style="81" bestFit="1" customWidth="1"/>
    <col min="15366" max="15366" width="10.28515625" style="81" bestFit="1" customWidth="1"/>
    <col min="15367" max="15367" width="18.140625" style="81" bestFit="1" customWidth="1"/>
    <col min="15368" max="15616" width="9.140625" style="81"/>
    <col min="15617" max="15617" width="5.42578125" style="81" bestFit="1" customWidth="1"/>
    <col min="15618" max="15618" width="72.28515625" style="81" bestFit="1" customWidth="1"/>
    <col min="15619" max="15619" width="13.140625" style="81" bestFit="1" customWidth="1"/>
    <col min="15620" max="15620" width="30.28515625" style="81" bestFit="1" customWidth="1"/>
    <col min="15621" max="15621" width="14" style="81" bestFit="1" customWidth="1"/>
    <col min="15622" max="15622" width="10.28515625" style="81" bestFit="1" customWidth="1"/>
    <col min="15623" max="15623" width="18.140625" style="81" bestFit="1" customWidth="1"/>
    <col min="15624" max="15872" width="9.140625" style="81"/>
    <col min="15873" max="15873" width="5.42578125" style="81" bestFit="1" customWidth="1"/>
    <col min="15874" max="15874" width="72.28515625" style="81" bestFit="1" customWidth="1"/>
    <col min="15875" max="15875" width="13.140625" style="81" bestFit="1" customWidth="1"/>
    <col min="15876" max="15876" width="30.28515625" style="81" bestFit="1" customWidth="1"/>
    <col min="15877" max="15877" width="14" style="81" bestFit="1" customWidth="1"/>
    <col min="15878" max="15878" width="10.28515625" style="81" bestFit="1" customWidth="1"/>
    <col min="15879" max="15879" width="18.140625" style="81" bestFit="1" customWidth="1"/>
    <col min="15880" max="16128" width="9.140625" style="81"/>
    <col min="16129" max="16129" width="5.42578125" style="81" bestFit="1" customWidth="1"/>
    <col min="16130" max="16130" width="72.28515625" style="81" bestFit="1" customWidth="1"/>
    <col min="16131" max="16131" width="13.140625" style="81" bestFit="1" customWidth="1"/>
    <col min="16132" max="16132" width="30.28515625" style="81" bestFit="1" customWidth="1"/>
    <col min="16133" max="16133" width="14" style="81" bestFit="1" customWidth="1"/>
    <col min="16134" max="16134" width="10.28515625" style="81" bestFit="1" customWidth="1"/>
    <col min="16135" max="16135" width="18.140625" style="81" bestFit="1" customWidth="1"/>
    <col min="16136" max="16384" width="9.140625" style="81"/>
  </cols>
  <sheetData>
    <row r="1" spans="1:9">
      <c r="A1" s="3" t="s">
        <v>193</v>
      </c>
      <c r="B1" s="383" t="s">
        <v>1307</v>
      </c>
      <c r="C1" s="383"/>
      <c r="D1" s="383"/>
      <c r="E1" s="383"/>
    </row>
    <row r="2" spans="1:9" ht="13.5" thickBot="1"/>
    <row r="3" spans="1:9" s="1" customFormat="1" ht="15">
      <c r="B3" s="92" t="s">
        <v>2267</v>
      </c>
      <c r="C3" s="376"/>
      <c r="F3" s="4"/>
      <c r="G3" s="4"/>
      <c r="H3" s="4"/>
    </row>
    <row r="4" spans="1:9" s="1" customFormat="1" ht="15">
      <c r="B4" s="94" t="s">
        <v>2268</v>
      </c>
      <c r="C4" s="377"/>
      <c r="F4" s="4"/>
      <c r="G4" s="4"/>
      <c r="H4" s="4"/>
    </row>
    <row r="5" spans="1:9" s="1" customFormat="1" ht="15">
      <c r="B5" s="94"/>
      <c r="C5" s="377"/>
      <c r="F5" s="4"/>
      <c r="G5" s="4"/>
      <c r="H5" s="4"/>
    </row>
    <row r="6" spans="1:9" s="1" customFormat="1" ht="15">
      <c r="B6" s="94" t="s">
        <v>2260</v>
      </c>
      <c r="C6" s="377"/>
      <c r="F6" s="4"/>
      <c r="G6" s="4"/>
      <c r="H6" s="4"/>
    </row>
    <row r="7" spans="1:9" s="1" customFormat="1" ht="30">
      <c r="B7" s="94" t="s">
        <v>2269</v>
      </c>
      <c r="C7" s="377"/>
      <c r="F7" s="4"/>
      <c r="G7" s="4"/>
      <c r="H7" s="4"/>
    </row>
    <row r="8" spans="1:9" s="1" customFormat="1" ht="30.75" thickBot="1">
      <c r="B8" s="95" t="s">
        <v>2270</v>
      </c>
      <c r="C8" s="378"/>
      <c r="F8" s="4"/>
      <c r="G8" s="4"/>
      <c r="H8" s="4"/>
    </row>
    <row r="10" spans="1:9">
      <c r="B10" s="81" t="s">
        <v>239</v>
      </c>
    </row>
    <row r="12" spans="1:9" s="110" customFormat="1">
      <c r="B12" s="163" t="s">
        <v>240</v>
      </c>
      <c r="C12" s="164" t="s">
        <v>241</v>
      </c>
      <c r="D12" s="163" t="s">
        <v>594</v>
      </c>
      <c r="E12" s="163" t="s">
        <v>243</v>
      </c>
      <c r="F12" s="165" t="s">
        <v>244</v>
      </c>
      <c r="G12" s="165" t="s">
        <v>245</v>
      </c>
      <c r="H12" s="165" t="s">
        <v>246</v>
      </c>
      <c r="I12" s="227" t="s">
        <v>595</v>
      </c>
    </row>
    <row r="13" spans="1:9" s="110" customFormat="1">
      <c r="B13" s="227" t="s">
        <v>596</v>
      </c>
      <c r="C13" s="166"/>
      <c r="F13" s="167"/>
      <c r="G13" s="167"/>
      <c r="H13" s="167"/>
    </row>
    <row r="14" spans="1:9" s="110" customFormat="1">
      <c r="B14" s="227" t="s">
        <v>248</v>
      </c>
      <c r="C14" s="166"/>
      <c r="F14" s="167"/>
      <c r="G14" s="167"/>
      <c r="H14" s="167"/>
    </row>
    <row r="15" spans="1:9" s="110" customFormat="1">
      <c r="B15" s="110" t="s">
        <v>1913</v>
      </c>
      <c r="C15" s="166" t="s">
        <v>597</v>
      </c>
      <c r="D15" s="110" t="s">
        <v>1352</v>
      </c>
      <c r="E15" s="110" t="s">
        <v>1353</v>
      </c>
      <c r="F15" s="167">
        <v>104000</v>
      </c>
      <c r="G15" s="167">
        <v>730.5</v>
      </c>
      <c r="H15" s="167">
        <v>7.41</v>
      </c>
    </row>
    <row r="16" spans="1:9" s="110" customFormat="1">
      <c r="B16" s="110" t="s">
        <v>1050</v>
      </c>
      <c r="C16" s="166" t="s">
        <v>597</v>
      </c>
      <c r="D16" s="110" t="s">
        <v>603</v>
      </c>
      <c r="E16" s="110" t="s">
        <v>604</v>
      </c>
      <c r="F16" s="167">
        <v>41200</v>
      </c>
      <c r="G16" s="167">
        <v>563.64</v>
      </c>
      <c r="H16" s="167">
        <v>5.71</v>
      </c>
    </row>
    <row r="17" spans="2:8" s="110" customFormat="1">
      <c r="B17" s="110" t="s">
        <v>1048</v>
      </c>
      <c r="C17" s="166" t="s">
        <v>597</v>
      </c>
      <c r="D17" s="110" t="s">
        <v>598</v>
      </c>
      <c r="E17" s="110" t="s">
        <v>600</v>
      </c>
      <c r="F17" s="167">
        <v>32200</v>
      </c>
      <c r="G17" s="167">
        <v>480.96</v>
      </c>
      <c r="H17" s="167">
        <v>4.88</v>
      </c>
    </row>
    <row r="18" spans="2:8" s="110" customFormat="1">
      <c r="B18" s="110" t="s">
        <v>1052</v>
      </c>
      <c r="C18" s="166" t="s">
        <v>597</v>
      </c>
      <c r="D18" s="110" t="s">
        <v>606</v>
      </c>
      <c r="E18" s="110" t="s">
        <v>607</v>
      </c>
      <c r="F18" s="167">
        <v>208000</v>
      </c>
      <c r="G18" s="167">
        <v>454.48</v>
      </c>
      <c r="H18" s="167">
        <v>4.6100000000000003</v>
      </c>
    </row>
    <row r="19" spans="2:8" s="110" customFormat="1">
      <c r="B19" s="110" t="s">
        <v>1047</v>
      </c>
      <c r="C19" s="166" t="s">
        <v>597</v>
      </c>
      <c r="D19" s="110" t="s">
        <v>598</v>
      </c>
      <c r="E19" s="110" t="s">
        <v>599</v>
      </c>
      <c r="F19" s="167">
        <v>67230</v>
      </c>
      <c r="G19" s="167">
        <v>391.35</v>
      </c>
      <c r="H19" s="167">
        <v>3.97</v>
      </c>
    </row>
    <row r="20" spans="2:8" s="110" customFormat="1">
      <c r="B20" s="110" t="s">
        <v>640</v>
      </c>
      <c r="C20" s="166" t="s">
        <v>597</v>
      </c>
      <c r="D20" s="110" t="s">
        <v>598</v>
      </c>
      <c r="E20" s="110" t="s">
        <v>641</v>
      </c>
      <c r="F20" s="167">
        <v>99000</v>
      </c>
      <c r="G20" s="167">
        <v>360.66</v>
      </c>
      <c r="H20" s="167">
        <v>3.66</v>
      </c>
    </row>
    <row r="21" spans="2:8" s="110" customFormat="1">
      <c r="B21" s="110" t="s">
        <v>1079</v>
      </c>
      <c r="C21" s="166" t="s">
        <v>597</v>
      </c>
      <c r="D21" s="110" t="s">
        <v>616</v>
      </c>
      <c r="E21" s="110" t="s">
        <v>647</v>
      </c>
      <c r="F21" s="167">
        <v>9100</v>
      </c>
      <c r="G21" s="167">
        <v>329.67</v>
      </c>
      <c r="H21" s="167">
        <v>3.34</v>
      </c>
    </row>
    <row r="22" spans="2:8" s="110" customFormat="1">
      <c r="B22" s="110" t="s">
        <v>1937</v>
      </c>
      <c r="C22" s="166" t="s">
        <v>597</v>
      </c>
      <c r="D22" s="110" t="s">
        <v>1363</v>
      </c>
      <c r="E22" s="110" t="s">
        <v>1387</v>
      </c>
      <c r="F22" s="167">
        <v>142600</v>
      </c>
      <c r="G22" s="167">
        <v>326.2</v>
      </c>
      <c r="H22" s="167">
        <v>3.31</v>
      </c>
    </row>
    <row r="23" spans="2:8" s="110" customFormat="1">
      <c r="B23" s="110" t="s">
        <v>1969</v>
      </c>
      <c r="C23" s="166" t="s">
        <v>597</v>
      </c>
      <c r="D23" s="110" t="s">
        <v>601</v>
      </c>
      <c r="E23" s="110" t="s">
        <v>1426</v>
      </c>
      <c r="F23" s="167">
        <v>135000</v>
      </c>
      <c r="G23" s="167">
        <v>316.58</v>
      </c>
      <c r="H23" s="167">
        <v>3.21</v>
      </c>
    </row>
    <row r="24" spans="2:8" s="110" customFormat="1">
      <c r="B24" s="110" t="s">
        <v>1049</v>
      </c>
      <c r="C24" s="166" t="s">
        <v>597</v>
      </c>
      <c r="D24" s="110" t="s">
        <v>601</v>
      </c>
      <c r="E24" s="110" t="s">
        <v>602</v>
      </c>
      <c r="F24" s="167">
        <v>14850</v>
      </c>
      <c r="G24" s="167">
        <v>297.45999999999998</v>
      </c>
      <c r="H24" s="167">
        <v>3.02</v>
      </c>
    </row>
    <row r="25" spans="2:8" s="110" customFormat="1">
      <c r="B25" s="110" t="s">
        <v>1078</v>
      </c>
      <c r="C25" s="166" t="s">
        <v>597</v>
      </c>
      <c r="D25" s="110" t="s">
        <v>637</v>
      </c>
      <c r="E25" s="110" t="s">
        <v>646</v>
      </c>
      <c r="F25" s="167">
        <v>8000</v>
      </c>
      <c r="G25" s="167">
        <v>293.64999999999998</v>
      </c>
      <c r="H25" s="167">
        <v>2.98</v>
      </c>
    </row>
    <row r="26" spans="2:8" s="110" customFormat="1">
      <c r="B26" s="110" t="s">
        <v>1051</v>
      </c>
      <c r="C26" s="166" t="s">
        <v>597</v>
      </c>
      <c r="D26" s="110" t="s">
        <v>603</v>
      </c>
      <c r="E26" s="110" t="s">
        <v>605</v>
      </c>
      <c r="F26" s="167">
        <v>7650</v>
      </c>
      <c r="G26" s="167">
        <v>243.11</v>
      </c>
      <c r="H26" s="167">
        <v>2.46</v>
      </c>
    </row>
    <row r="27" spans="2:8" s="110" customFormat="1">
      <c r="B27" s="110" t="s">
        <v>1914</v>
      </c>
      <c r="C27" s="166" t="s">
        <v>597</v>
      </c>
      <c r="D27" s="110" t="s">
        <v>610</v>
      </c>
      <c r="E27" s="110" t="s">
        <v>1354</v>
      </c>
      <c r="F27" s="167">
        <v>9700</v>
      </c>
      <c r="G27" s="167">
        <v>242.32</v>
      </c>
      <c r="H27" s="167">
        <v>2.46</v>
      </c>
    </row>
    <row r="28" spans="2:8" s="110" customFormat="1">
      <c r="B28" s="110" t="s">
        <v>1918</v>
      </c>
      <c r="C28" s="166" t="s">
        <v>597</v>
      </c>
      <c r="D28" s="110" t="s">
        <v>603</v>
      </c>
      <c r="E28" s="110" t="s">
        <v>1360</v>
      </c>
      <c r="F28" s="167">
        <v>22800</v>
      </c>
      <c r="G28" s="167">
        <v>226.05</v>
      </c>
      <c r="H28" s="167">
        <v>2.29</v>
      </c>
    </row>
    <row r="29" spans="2:8" s="110" customFormat="1">
      <c r="B29" s="110" t="s">
        <v>1912</v>
      </c>
      <c r="C29" s="166" t="s">
        <v>597</v>
      </c>
      <c r="D29" s="110" t="s">
        <v>1350</v>
      </c>
      <c r="E29" s="110" t="s">
        <v>1351</v>
      </c>
      <c r="F29" s="167">
        <v>33433</v>
      </c>
      <c r="G29" s="167">
        <v>172.95</v>
      </c>
      <c r="H29" s="167">
        <v>1.75</v>
      </c>
    </row>
    <row r="30" spans="2:8" s="110" customFormat="1">
      <c r="B30" s="110" t="s">
        <v>1063</v>
      </c>
      <c r="C30" s="166" t="s">
        <v>597</v>
      </c>
      <c r="D30" s="110" t="s">
        <v>606</v>
      </c>
      <c r="E30" s="110" t="s">
        <v>622</v>
      </c>
      <c r="F30" s="167">
        <v>4950</v>
      </c>
      <c r="G30" s="167">
        <v>120.36</v>
      </c>
      <c r="H30" s="167">
        <v>1.22</v>
      </c>
    </row>
    <row r="31" spans="2:8" s="110" customFormat="1">
      <c r="B31" s="110" t="s">
        <v>1082</v>
      </c>
      <c r="C31" s="166" t="s">
        <v>597</v>
      </c>
      <c r="D31" s="110" t="s">
        <v>634</v>
      </c>
      <c r="E31" s="110" t="s">
        <v>651</v>
      </c>
      <c r="F31" s="167">
        <v>1550</v>
      </c>
      <c r="G31" s="167">
        <v>104.44</v>
      </c>
      <c r="H31" s="167">
        <v>1.06</v>
      </c>
    </row>
    <row r="32" spans="2:8" s="110" customFormat="1">
      <c r="B32" s="110" t="s">
        <v>1929</v>
      </c>
      <c r="C32" s="166" t="s">
        <v>597</v>
      </c>
      <c r="D32" s="110" t="s">
        <v>606</v>
      </c>
      <c r="E32" s="110" t="s">
        <v>1374</v>
      </c>
      <c r="F32" s="167">
        <v>18750</v>
      </c>
      <c r="G32" s="167">
        <v>104.32</v>
      </c>
      <c r="H32" s="167">
        <v>1.06</v>
      </c>
    </row>
    <row r="33" spans="2:8" s="110" customFormat="1">
      <c r="B33" s="110" t="s">
        <v>1059</v>
      </c>
      <c r="C33" s="166" t="s">
        <v>597</v>
      </c>
      <c r="D33" s="110" t="s">
        <v>616</v>
      </c>
      <c r="E33" s="110" t="s">
        <v>617</v>
      </c>
      <c r="F33" s="167">
        <v>2000</v>
      </c>
      <c r="G33" s="167">
        <v>90.32</v>
      </c>
      <c r="H33" s="167">
        <v>0.92</v>
      </c>
    </row>
    <row r="34" spans="2:8" s="110" customFormat="1">
      <c r="B34" s="110" t="s">
        <v>1951</v>
      </c>
      <c r="C34" s="166" t="s">
        <v>597</v>
      </c>
      <c r="D34" s="110" t="s">
        <v>606</v>
      </c>
      <c r="E34" s="110" t="s">
        <v>1405</v>
      </c>
      <c r="F34" s="167">
        <v>3300</v>
      </c>
      <c r="G34" s="167">
        <v>83.73</v>
      </c>
      <c r="H34" s="167">
        <v>0.85</v>
      </c>
    </row>
    <row r="35" spans="2:8" s="110" customFormat="1">
      <c r="B35" s="110" t="s">
        <v>1915</v>
      </c>
      <c r="C35" s="166" t="s">
        <v>597</v>
      </c>
      <c r="D35" s="110" t="s">
        <v>1355</v>
      </c>
      <c r="E35" s="110" t="s">
        <v>1356</v>
      </c>
      <c r="F35" s="167">
        <v>5700</v>
      </c>
      <c r="G35" s="167">
        <v>80.88</v>
      </c>
      <c r="H35" s="167">
        <v>0.82</v>
      </c>
    </row>
    <row r="36" spans="2:8" s="110" customFormat="1">
      <c r="B36" s="110" t="s">
        <v>1973</v>
      </c>
      <c r="C36" s="166" t="s">
        <v>597</v>
      </c>
      <c r="D36" s="110" t="s">
        <v>625</v>
      </c>
      <c r="E36" s="110" t="s">
        <v>1431</v>
      </c>
      <c r="F36" s="167">
        <v>74500</v>
      </c>
      <c r="G36" s="167">
        <v>79.38</v>
      </c>
      <c r="H36" s="167">
        <v>0.8</v>
      </c>
    </row>
    <row r="37" spans="2:8" s="110" customFormat="1">
      <c r="B37" s="110" t="s">
        <v>1923</v>
      </c>
      <c r="C37" s="166" t="s">
        <v>597</v>
      </c>
      <c r="D37" s="110" t="s">
        <v>637</v>
      </c>
      <c r="E37" s="110" t="s">
        <v>1366</v>
      </c>
      <c r="F37" s="167">
        <v>26000</v>
      </c>
      <c r="G37" s="167">
        <v>78.47</v>
      </c>
      <c r="H37" s="167">
        <v>0.8</v>
      </c>
    </row>
    <row r="38" spans="2:8" s="110" customFormat="1">
      <c r="B38" s="110" t="s">
        <v>1054</v>
      </c>
      <c r="C38" s="166" t="s">
        <v>597</v>
      </c>
      <c r="D38" s="110" t="s">
        <v>603</v>
      </c>
      <c r="E38" s="110" t="s">
        <v>609</v>
      </c>
      <c r="F38" s="167">
        <v>7000</v>
      </c>
      <c r="G38" s="167">
        <v>68.790000000000006</v>
      </c>
      <c r="H38" s="167">
        <v>0.7</v>
      </c>
    </row>
    <row r="39" spans="2:8" s="110" customFormat="1">
      <c r="B39" s="110" t="s">
        <v>1067</v>
      </c>
      <c r="C39" s="166" t="s">
        <v>597</v>
      </c>
      <c r="D39" s="110" t="s">
        <v>614</v>
      </c>
      <c r="E39" s="110" t="s">
        <v>629</v>
      </c>
      <c r="F39" s="167">
        <v>6800</v>
      </c>
      <c r="G39" s="167">
        <v>68.13</v>
      </c>
      <c r="H39" s="167">
        <v>0.69</v>
      </c>
    </row>
    <row r="40" spans="2:8" s="110" customFormat="1">
      <c r="B40" s="110" t="s">
        <v>2131</v>
      </c>
      <c r="C40" s="166" t="s">
        <v>597</v>
      </c>
      <c r="D40" s="110" t="s">
        <v>625</v>
      </c>
      <c r="E40" s="110" t="s">
        <v>1665</v>
      </c>
      <c r="F40" s="167">
        <v>16000</v>
      </c>
      <c r="G40" s="167">
        <v>67.81</v>
      </c>
      <c r="H40" s="167">
        <v>0.69</v>
      </c>
    </row>
    <row r="41" spans="2:8" s="110" customFormat="1">
      <c r="B41" s="110" t="s">
        <v>1952</v>
      </c>
      <c r="C41" s="166" t="s">
        <v>597</v>
      </c>
      <c r="D41" s="110" t="s">
        <v>637</v>
      </c>
      <c r="E41" s="110" t="s">
        <v>1406</v>
      </c>
      <c r="F41" s="167">
        <v>7900</v>
      </c>
      <c r="G41" s="167">
        <v>62.82</v>
      </c>
      <c r="H41" s="167">
        <v>0.64</v>
      </c>
    </row>
    <row r="42" spans="2:8" s="110" customFormat="1">
      <c r="B42" s="110" t="s">
        <v>1060</v>
      </c>
      <c r="C42" s="166" t="s">
        <v>597</v>
      </c>
      <c r="D42" s="110" t="s">
        <v>606</v>
      </c>
      <c r="E42" s="110" t="s">
        <v>618</v>
      </c>
      <c r="F42" s="167">
        <v>9800</v>
      </c>
      <c r="G42" s="167">
        <v>62.61</v>
      </c>
      <c r="H42" s="167">
        <v>0.63</v>
      </c>
    </row>
    <row r="43" spans="2:8" s="110" customFormat="1">
      <c r="B43" s="110" t="s">
        <v>1061</v>
      </c>
      <c r="C43" s="166" t="s">
        <v>597</v>
      </c>
      <c r="D43" s="110" t="s">
        <v>614</v>
      </c>
      <c r="E43" s="110" t="s">
        <v>619</v>
      </c>
      <c r="F43" s="167">
        <v>4000</v>
      </c>
      <c r="G43" s="167">
        <v>62.32</v>
      </c>
      <c r="H43" s="167">
        <v>0.63</v>
      </c>
    </row>
    <row r="44" spans="2:8" s="110" customFormat="1">
      <c r="B44" s="110" t="s">
        <v>1938</v>
      </c>
      <c r="C44" s="166" t="s">
        <v>597</v>
      </c>
      <c r="D44" s="110" t="s">
        <v>623</v>
      </c>
      <c r="E44" s="110" t="s">
        <v>1388</v>
      </c>
      <c r="F44" s="167">
        <v>6000</v>
      </c>
      <c r="G44" s="167">
        <v>52.85</v>
      </c>
      <c r="H44" s="167">
        <v>0.54</v>
      </c>
    </row>
    <row r="45" spans="2:8" s="110" customFormat="1">
      <c r="B45" s="110" t="s">
        <v>1086</v>
      </c>
      <c r="C45" s="166" t="s">
        <v>597</v>
      </c>
      <c r="D45" s="110" t="s">
        <v>637</v>
      </c>
      <c r="E45" s="110" t="s">
        <v>655</v>
      </c>
      <c r="F45" s="167">
        <v>570</v>
      </c>
      <c r="G45" s="167">
        <v>39.1</v>
      </c>
      <c r="H45" s="167">
        <v>0.4</v>
      </c>
    </row>
    <row r="46" spans="2:8" s="110" customFormat="1">
      <c r="B46" s="110" t="s">
        <v>1083</v>
      </c>
      <c r="C46" s="166" t="s">
        <v>597</v>
      </c>
      <c r="D46" s="110" t="s">
        <v>634</v>
      </c>
      <c r="E46" s="110" t="s">
        <v>652</v>
      </c>
      <c r="F46" s="167">
        <v>2000</v>
      </c>
      <c r="G46" s="167">
        <v>38.07</v>
      </c>
      <c r="H46" s="167">
        <v>0.39</v>
      </c>
    </row>
    <row r="47" spans="2:8" s="110" customFormat="1">
      <c r="B47" s="110" t="s">
        <v>1053</v>
      </c>
      <c r="C47" s="166" t="s">
        <v>597</v>
      </c>
      <c r="D47" s="110" t="s">
        <v>598</v>
      </c>
      <c r="E47" s="110" t="s">
        <v>608</v>
      </c>
      <c r="F47" s="167">
        <v>5400</v>
      </c>
      <c r="G47" s="167">
        <v>37.659999999999997</v>
      </c>
      <c r="H47" s="167">
        <v>0.38</v>
      </c>
    </row>
    <row r="48" spans="2:8" s="110" customFormat="1">
      <c r="B48" s="110" t="s">
        <v>1056</v>
      </c>
      <c r="C48" s="166" t="s">
        <v>597</v>
      </c>
      <c r="D48" s="110" t="s">
        <v>598</v>
      </c>
      <c r="E48" s="110" t="s">
        <v>612</v>
      </c>
      <c r="F48" s="167">
        <v>2100</v>
      </c>
      <c r="G48" s="167">
        <v>36.81</v>
      </c>
      <c r="H48" s="167">
        <v>0.37</v>
      </c>
    </row>
    <row r="49" spans="2:8" s="110" customFormat="1">
      <c r="B49" s="110" t="s">
        <v>1916</v>
      </c>
      <c r="C49" s="166" t="s">
        <v>597</v>
      </c>
      <c r="D49" s="110" t="s">
        <v>616</v>
      </c>
      <c r="E49" s="110" t="s">
        <v>1357</v>
      </c>
      <c r="F49" s="167">
        <v>5500</v>
      </c>
      <c r="G49" s="167">
        <v>32.880000000000003</v>
      </c>
      <c r="H49" s="167">
        <v>0.33</v>
      </c>
    </row>
    <row r="50" spans="2:8" s="110" customFormat="1">
      <c r="B50" s="110" t="s">
        <v>1065</v>
      </c>
      <c r="C50" s="166" t="s">
        <v>597</v>
      </c>
      <c r="D50" s="110" t="s">
        <v>625</v>
      </c>
      <c r="E50" s="110" t="s">
        <v>626</v>
      </c>
      <c r="F50" s="167">
        <v>15000</v>
      </c>
      <c r="G50" s="167">
        <v>32.35</v>
      </c>
      <c r="H50" s="167">
        <v>0.33</v>
      </c>
    </row>
    <row r="51" spans="2:8" s="110" customFormat="1">
      <c r="B51" s="110" t="s">
        <v>2132</v>
      </c>
      <c r="C51" s="166" t="s">
        <v>597</v>
      </c>
      <c r="D51" s="110" t="s">
        <v>601</v>
      </c>
      <c r="E51" s="110" t="s">
        <v>1672</v>
      </c>
      <c r="F51" s="167">
        <v>2073</v>
      </c>
      <c r="G51" s="167">
        <v>22.61</v>
      </c>
      <c r="H51" s="167">
        <v>0.23</v>
      </c>
    </row>
    <row r="52" spans="2:8" s="110" customFormat="1">
      <c r="B52" s="227" t="s">
        <v>1991</v>
      </c>
      <c r="C52" s="166" t="s">
        <v>597</v>
      </c>
      <c r="D52" s="110" t="s">
        <v>637</v>
      </c>
      <c r="E52" s="110" t="s">
        <v>646</v>
      </c>
      <c r="F52" s="167">
        <v>-8000</v>
      </c>
      <c r="G52" s="167">
        <v>-294.72000000000003</v>
      </c>
      <c r="H52" s="167">
        <v>-2.9876999999999998</v>
      </c>
    </row>
    <row r="53" spans="2:8" s="110" customFormat="1">
      <c r="B53" s="110" t="s">
        <v>1993</v>
      </c>
      <c r="C53" s="166" t="s">
        <v>597</v>
      </c>
      <c r="D53" s="110" t="s">
        <v>603</v>
      </c>
      <c r="E53" s="110" t="s">
        <v>609</v>
      </c>
      <c r="F53" s="167">
        <v>-7000</v>
      </c>
      <c r="G53" s="167">
        <v>-69.22</v>
      </c>
      <c r="H53" s="167">
        <v>-0.70169999999999999</v>
      </c>
    </row>
    <row r="54" spans="2:8" s="110" customFormat="1">
      <c r="B54" s="110" t="s">
        <v>1994</v>
      </c>
      <c r="C54" s="166" t="s">
        <v>597</v>
      </c>
      <c r="D54" s="110" t="s">
        <v>606</v>
      </c>
      <c r="E54" s="110" t="s">
        <v>1374</v>
      </c>
      <c r="F54" s="167">
        <v>-18750</v>
      </c>
      <c r="G54" s="167">
        <v>-105.07</v>
      </c>
      <c r="H54" s="167">
        <v>-1.0650999999999999</v>
      </c>
    </row>
    <row r="55" spans="2:8" s="110" customFormat="1">
      <c r="B55" s="110" t="s">
        <v>2004</v>
      </c>
      <c r="C55" s="166" t="s">
        <v>597</v>
      </c>
      <c r="D55" s="110" t="s">
        <v>1352</v>
      </c>
      <c r="E55" s="110" t="s">
        <v>1353</v>
      </c>
      <c r="F55" s="167">
        <v>-95000</v>
      </c>
      <c r="G55" s="167">
        <v>-672.03</v>
      </c>
      <c r="H55" s="167">
        <v>-6.8125999999999998</v>
      </c>
    </row>
    <row r="56" spans="2:8" s="110" customFormat="1">
      <c r="B56" s="110" t="s">
        <v>2009</v>
      </c>
      <c r="C56" s="166" t="s">
        <v>597</v>
      </c>
      <c r="D56" s="110" t="s">
        <v>603</v>
      </c>
      <c r="E56" s="110" t="s">
        <v>1360</v>
      </c>
      <c r="F56" s="167">
        <v>-22800</v>
      </c>
      <c r="G56" s="167">
        <v>-227.69</v>
      </c>
      <c r="H56" s="167">
        <v>-2.3081999999999998</v>
      </c>
    </row>
    <row r="57" spans="2:8" s="110" customFormat="1">
      <c r="B57" s="110" t="s">
        <v>2029</v>
      </c>
      <c r="C57" s="166" t="s">
        <v>597</v>
      </c>
      <c r="D57" s="110" t="s">
        <v>616</v>
      </c>
      <c r="E57" s="110" t="s">
        <v>647</v>
      </c>
      <c r="F57" s="167">
        <v>-6800</v>
      </c>
      <c r="G57" s="167">
        <v>-247.32</v>
      </c>
      <c r="H57" s="167">
        <v>-2.5070999999999999</v>
      </c>
    </row>
    <row r="58" spans="2:8" s="110" customFormat="1">
      <c r="B58" s="110" t="s">
        <v>2051</v>
      </c>
      <c r="C58" s="166" t="s">
        <v>597</v>
      </c>
      <c r="D58" s="110" t="s">
        <v>1363</v>
      </c>
      <c r="E58" s="110" t="s">
        <v>1387</v>
      </c>
      <c r="F58" s="167">
        <v>-142600</v>
      </c>
      <c r="G58" s="167">
        <v>-326.7</v>
      </c>
      <c r="H58" s="167">
        <v>-3.3119000000000001</v>
      </c>
    </row>
    <row r="59" spans="2:8" s="110" customFormat="1">
      <c r="B59" s="110" t="s">
        <v>2060</v>
      </c>
      <c r="C59" s="166" t="s">
        <v>597</v>
      </c>
      <c r="D59" s="110" t="s">
        <v>606</v>
      </c>
      <c r="E59" s="110" t="s">
        <v>607</v>
      </c>
      <c r="F59" s="167">
        <v>-208000</v>
      </c>
      <c r="G59" s="167">
        <v>-456.25</v>
      </c>
      <c r="H59" s="167">
        <v>-4.6252000000000004</v>
      </c>
    </row>
    <row r="60" spans="2:8" s="110" customFormat="1">
      <c r="B60" s="110" t="s">
        <v>2065</v>
      </c>
      <c r="C60" s="166" t="s">
        <v>597</v>
      </c>
      <c r="D60" s="110" t="s">
        <v>623</v>
      </c>
      <c r="E60" s="110" t="s">
        <v>1388</v>
      </c>
      <c r="F60" s="167">
        <v>-6000</v>
      </c>
      <c r="G60" s="167">
        <v>-53.05</v>
      </c>
      <c r="H60" s="167">
        <v>-0.53769999999999996</v>
      </c>
    </row>
    <row r="61" spans="2:8" s="110" customFormat="1">
      <c r="B61" s="110" t="s">
        <v>2071</v>
      </c>
      <c r="C61" s="166" t="s">
        <v>597</v>
      </c>
      <c r="D61" s="110" t="s">
        <v>601</v>
      </c>
      <c r="E61" s="110" t="s">
        <v>1426</v>
      </c>
      <c r="F61" s="167">
        <v>-135000</v>
      </c>
      <c r="G61" s="167">
        <v>-317.58999999999997</v>
      </c>
      <c r="H61" s="167">
        <v>-3.2195</v>
      </c>
    </row>
    <row r="62" spans="2:8" s="110" customFormat="1">
      <c r="B62" s="110" t="s">
        <v>2074</v>
      </c>
      <c r="C62" s="166" t="s">
        <v>597</v>
      </c>
      <c r="D62" s="110" t="s">
        <v>616</v>
      </c>
      <c r="E62" s="110" t="s">
        <v>617</v>
      </c>
      <c r="F62" s="167">
        <v>-2000</v>
      </c>
      <c r="G62" s="167">
        <v>-90.96</v>
      </c>
      <c r="H62" s="167">
        <v>-0.92210000000000003</v>
      </c>
    </row>
    <row r="63" spans="2:8" s="110" customFormat="1">
      <c r="B63" s="110" t="s">
        <v>1448</v>
      </c>
      <c r="C63" s="166" t="s">
        <v>597</v>
      </c>
      <c r="D63" s="110" t="s">
        <v>598</v>
      </c>
      <c r="E63" s="110" t="s">
        <v>641</v>
      </c>
      <c r="F63" s="167">
        <v>-87000</v>
      </c>
      <c r="G63" s="167">
        <v>-318.72000000000003</v>
      </c>
      <c r="H63" s="167">
        <v>-3.2309999999999999</v>
      </c>
    </row>
    <row r="64" spans="2:8" s="110" customFormat="1">
      <c r="B64" s="110" t="s">
        <v>2085</v>
      </c>
      <c r="C64" s="166" t="s">
        <v>597</v>
      </c>
      <c r="D64" s="110" t="s">
        <v>606</v>
      </c>
      <c r="E64" s="110" t="s">
        <v>1405</v>
      </c>
      <c r="F64" s="167">
        <v>-3300</v>
      </c>
      <c r="G64" s="167">
        <v>-84.31</v>
      </c>
      <c r="H64" s="167">
        <v>-0.85470000000000002</v>
      </c>
    </row>
    <row r="65" spans="2:8" s="110" customFormat="1">
      <c r="B65" s="110" t="s">
        <v>2092</v>
      </c>
      <c r="C65" s="166" t="s">
        <v>597</v>
      </c>
      <c r="D65" s="110" t="s">
        <v>603</v>
      </c>
      <c r="E65" s="110" t="s">
        <v>604</v>
      </c>
      <c r="F65" s="167">
        <v>-15600</v>
      </c>
      <c r="G65" s="167">
        <v>-214.82</v>
      </c>
      <c r="H65" s="167">
        <v>-2.1777000000000002</v>
      </c>
    </row>
    <row r="66" spans="2:8" s="110" customFormat="1">
      <c r="B66" s="227" t="s">
        <v>658</v>
      </c>
      <c r="C66" s="242"/>
      <c r="D66" s="227"/>
      <c r="E66" s="227"/>
      <c r="F66" s="243"/>
      <c r="G66" s="243">
        <f>SUM(G12:G51)</f>
        <v>6856.2899999999972</v>
      </c>
      <c r="H66" s="243">
        <f>SUM(H12:H51)</f>
        <v>69.540000000000006</v>
      </c>
    </row>
    <row r="67" spans="2:8" s="110" customFormat="1">
      <c r="B67" s="163" t="s">
        <v>240</v>
      </c>
      <c r="C67" s="164" t="s">
        <v>241</v>
      </c>
      <c r="D67" s="163" t="s">
        <v>242</v>
      </c>
      <c r="E67" s="163" t="s">
        <v>243</v>
      </c>
      <c r="F67" s="165" t="s">
        <v>244</v>
      </c>
      <c r="G67" s="165" t="s">
        <v>245</v>
      </c>
      <c r="H67" s="165" t="s">
        <v>246</v>
      </c>
    </row>
    <row r="68" spans="2:8" s="110" customFormat="1">
      <c r="B68" s="227" t="s">
        <v>247</v>
      </c>
      <c r="C68" s="166"/>
      <c r="F68" s="167"/>
      <c r="G68" s="167"/>
      <c r="H68" s="167"/>
    </row>
    <row r="69" spans="2:8" s="110" customFormat="1">
      <c r="B69" s="227" t="s">
        <v>248</v>
      </c>
      <c r="C69" s="166"/>
      <c r="F69" s="167"/>
      <c r="G69" s="167"/>
      <c r="H69" s="167"/>
    </row>
    <row r="70" spans="2:8" s="110" customFormat="1">
      <c r="B70" s="227" t="s">
        <v>249</v>
      </c>
      <c r="C70" s="166"/>
      <c r="F70" s="167"/>
      <c r="G70" s="167"/>
      <c r="H70" s="167"/>
    </row>
    <row r="71" spans="2:8" s="110" customFormat="1">
      <c r="B71" s="110" t="s">
        <v>2542</v>
      </c>
      <c r="C71" s="166">
        <v>4.51</v>
      </c>
      <c r="D71" s="110" t="s">
        <v>251</v>
      </c>
      <c r="E71" s="110" t="s">
        <v>504</v>
      </c>
      <c r="F71" s="167">
        <v>300000</v>
      </c>
      <c r="G71" s="167">
        <v>316.52</v>
      </c>
      <c r="H71" s="167">
        <v>3.21</v>
      </c>
    </row>
    <row r="72" spans="2:8" s="110" customFormat="1">
      <c r="B72" s="110" t="s">
        <v>2543</v>
      </c>
      <c r="C72" s="166">
        <v>3.92</v>
      </c>
      <c r="D72" s="110" t="s">
        <v>251</v>
      </c>
      <c r="E72" s="110" t="s">
        <v>414</v>
      </c>
      <c r="F72" s="167">
        <v>300000</v>
      </c>
      <c r="G72" s="167">
        <v>303.52999999999997</v>
      </c>
      <c r="H72" s="167">
        <v>3.08</v>
      </c>
    </row>
    <row r="73" spans="2:8" s="110" customFormat="1">
      <c r="B73" s="110" t="s">
        <v>2544</v>
      </c>
      <c r="C73" s="166">
        <v>4.93</v>
      </c>
      <c r="D73" s="110" t="s">
        <v>251</v>
      </c>
      <c r="E73" s="110" t="s">
        <v>496</v>
      </c>
      <c r="F73" s="167">
        <v>200000</v>
      </c>
      <c r="G73" s="167">
        <v>212.45</v>
      </c>
      <c r="H73" s="167">
        <v>2.15</v>
      </c>
    </row>
    <row r="74" spans="2:8" s="110" customFormat="1">
      <c r="B74" s="110" t="s">
        <v>2545</v>
      </c>
      <c r="C74" s="166">
        <v>4.25</v>
      </c>
      <c r="D74" s="110" t="s">
        <v>251</v>
      </c>
      <c r="E74" s="110" t="s">
        <v>520</v>
      </c>
      <c r="F74" s="167">
        <v>200000</v>
      </c>
      <c r="G74" s="167">
        <v>208.46</v>
      </c>
      <c r="H74" s="167">
        <v>2.11</v>
      </c>
    </row>
    <row r="75" spans="2:8" s="110" customFormat="1">
      <c r="B75" s="227" t="s">
        <v>253</v>
      </c>
      <c r="C75" s="242"/>
      <c r="D75" s="227"/>
      <c r="E75" s="227"/>
      <c r="F75" s="243"/>
      <c r="G75" s="243">
        <f>SUM(G67:G74)</f>
        <v>1040.96</v>
      </c>
      <c r="H75" s="243">
        <f>SUM(H67:H74)</f>
        <v>10.549999999999999</v>
      </c>
    </row>
    <row r="76" spans="2:8" s="110" customFormat="1">
      <c r="B76" s="227" t="s">
        <v>421</v>
      </c>
      <c r="C76" s="166"/>
      <c r="F76" s="167"/>
      <c r="G76" s="167"/>
      <c r="H76" s="167"/>
    </row>
    <row r="77" spans="2:8" s="110" customFormat="1">
      <c r="B77" s="110" t="s">
        <v>1103</v>
      </c>
      <c r="C77" s="166">
        <v>6.11</v>
      </c>
      <c r="D77" s="110" t="s">
        <v>351</v>
      </c>
      <c r="E77" s="110" t="s">
        <v>158</v>
      </c>
      <c r="F77" s="167">
        <v>50</v>
      </c>
      <c r="G77" s="167">
        <v>553.25</v>
      </c>
      <c r="H77" s="167">
        <v>5.61</v>
      </c>
    </row>
    <row r="78" spans="2:8" s="110" customFormat="1">
      <c r="B78" s="110" t="s">
        <v>552</v>
      </c>
      <c r="C78" s="166">
        <v>5.03</v>
      </c>
      <c r="D78" s="110" t="s">
        <v>351</v>
      </c>
      <c r="E78" s="110" t="s">
        <v>553</v>
      </c>
      <c r="F78" s="167">
        <v>20</v>
      </c>
      <c r="G78" s="167">
        <v>205.82</v>
      </c>
      <c r="H78" s="167">
        <v>2.09</v>
      </c>
    </row>
    <row r="79" spans="2:8" s="110" customFormat="1">
      <c r="B79" s="110" t="s">
        <v>1138</v>
      </c>
      <c r="C79" s="166">
        <v>18.399999999999999</v>
      </c>
      <c r="D79" s="110" t="s">
        <v>35</v>
      </c>
      <c r="E79" s="110" t="s">
        <v>36</v>
      </c>
      <c r="F79" s="167">
        <v>10</v>
      </c>
      <c r="G79" s="167">
        <v>125.02</v>
      </c>
      <c r="H79" s="167">
        <v>1.27</v>
      </c>
    </row>
    <row r="80" spans="2:8" s="110" customFormat="1">
      <c r="B80" s="110" t="s">
        <v>1143</v>
      </c>
      <c r="C80" s="166">
        <v>8.86</v>
      </c>
      <c r="D80" s="110" t="s">
        <v>840</v>
      </c>
      <c r="E80" s="110" t="s">
        <v>50</v>
      </c>
      <c r="F80" s="167">
        <v>5</v>
      </c>
      <c r="G80" s="167">
        <v>64.489999999999995</v>
      </c>
      <c r="H80" s="167">
        <v>0.65</v>
      </c>
    </row>
    <row r="81" spans="2:11" s="110" customFormat="1">
      <c r="B81" s="110" t="s">
        <v>1144</v>
      </c>
      <c r="C81" s="166">
        <v>18.399999999999999</v>
      </c>
      <c r="D81" s="110" t="s">
        <v>35</v>
      </c>
      <c r="E81" s="110" t="s">
        <v>51</v>
      </c>
      <c r="F81" s="167">
        <v>5</v>
      </c>
      <c r="G81" s="167">
        <v>62.21</v>
      </c>
      <c r="H81" s="167">
        <v>0.63</v>
      </c>
    </row>
    <row r="82" spans="2:11" s="110" customFormat="1">
      <c r="B82" s="110" t="s">
        <v>1150</v>
      </c>
      <c r="C82" s="166">
        <v>3.65</v>
      </c>
      <c r="D82" s="110" t="s">
        <v>351</v>
      </c>
      <c r="E82" s="110" t="s">
        <v>67</v>
      </c>
      <c r="F82" s="167">
        <v>1</v>
      </c>
      <c r="G82" s="167">
        <v>10.119999999999999</v>
      </c>
      <c r="H82" s="167">
        <v>0.1</v>
      </c>
    </row>
    <row r="83" spans="2:11" s="110" customFormat="1">
      <c r="B83" s="193" t="s">
        <v>1169</v>
      </c>
      <c r="C83" s="242"/>
      <c r="D83" s="227"/>
      <c r="E83" s="227"/>
      <c r="F83" s="243"/>
      <c r="G83" s="243">
        <f>SUM(G76:G82)</f>
        <v>1020.91</v>
      </c>
      <c r="H83" s="243">
        <f>SUM(H76:H82)</f>
        <v>10.350000000000001</v>
      </c>
      <c r="J83" s="288"/>
      <c r="K83" s="288"/>
    </row>
    <row r="84" spans="2:11" s="110" customFormat="1">
      <c r="B84" s="193" t="s">
        <v>3687</v>
      </c>
      <c r="C84" s="166"/>
      <c r="F84" s="167"/>
      <c r="G84" s="167"/>
      <c r="H84" s="167"/>
      <c r="J84" s="288"/>
      <c r="K84" s="288"/>
    </row>
    <row r="85" spans="2:11" s="110" customFormat="1">
      <c r="B85" s="110" t="s">
        <v>1048</v>
      </c>
      <c r="C85" s="166"/>
      <c r="F85" s="167"/>
      <c r="G85" s="167">
        <v>100</v>
      </c>
      <c r="H85" s="167">
        <v>1.0137414248586798</v>
      </c>
      <c r="J85" s="168"/>
      <c r="K85" s="244"/>
    </row>
    <row r="86" spans="2:11" s="110" customFormat="1">
      <c r="B86" s="110" t="s">
        <v>1475</v>
      </c>
      <c r="C86" s="166"/>
      <c r="F86" s="167"/>
      <c r="G86" s="167">
        <v>100</v>
      </c>
      <c r="H86" s="167">
        <v>1.0137414248586798</v>
      </c>
      <c r="J86" s="168"/>
      <c r="K86" s="244"/>
    </row>
    <row r="87" spans="2:11" s="110" customFormat="1">
      <c r="B87" s="193" t="s">
        <v>2534</v>
      </c>
      <c r="C87" s="242"/>
      <c r="D87" s="227"/>
      <c r="E87" s="227"/>
      <c r="F87" s="243"/>
      <c r="G87" s="243">
        <f>SUM(G84:G86)</f>
        <v>200</v>
      </c>
      <c r="H87" s="243">
        <f>SUM(H84:H86)</f>
        <v>2.0274828497173596</v>
      </c>
      <c r="J87" s="111"/>
      <c r="K87" s="287"/>
    </row>
    <row r="88" spans="2:11" s="110" customFormat="1">
      <c r="B88" s="227" t="s">
        <v>382</v>
      </c>
      <c r="C88" s="242"/>
      <c r="D88" s="227"/>
      <c r="E88" s="227"/>
      <c r="F88" s="243"/>
      <c r="G88" s="243">
        <v>672.22</v>
      </c>
      <c r="H88" s="243">
        <v>6.81</v>
      </c>
      <c r="J88" s="361"/>
      <c r="K88" s="361"/>
    </row>
    <row r="89" spans="2:11" s="110" customFormat="1">
      <c r="B89" s="227" t="s">
        <v>326</v>
      </c>
      <c r="C89" s="242"/>
      <c r="D89" s="227"/>
      <c r="E89" s="227"/>
      <c r="F89" s="243"/>
      <c r="G89" s="243">
        <f>+G66+G75+G83+G87+G88</f>
        <v>9790.3799999999974</v>
      </c>
      <c r="H89" s="243">
        <f>+G89*100/G91</f>
        <v>99.2491377110792</v>
      </c>
      <c r="J89" s="362"/>
      <c r="K89" s="362"/>
    </row>
    <row r="90" spans="2:11" s="110" customFormat="1">
      <c r="B90" s="227" t="s">
        <v>327</v>
      </c>
      <c r="C90" s="242"/>
      <c r="D90" s="227"/>
      <c r="E90" s="227"/>
      <c r="F90" s="243"/>
      <c r="G90" s="243">
        <f>+G91-G89</f>
        <v>74.068423220001932</v>
      </c>
      <c r="H90" s="243">
        <f>+G90*100/G91</f>
        <v>0.75086228892080487</v>
      </c>
      <c r="J90" s="362"/>
      <c r="K90" s="362"/>
    </row>
    <row r="91" spans="2:11" s="110" customFormat="1">
      <c r="B91" s="227" t="s">
        <v>328</v>
      </c>
      <c r="C91" s="242"/>
      <c r="D91" s="227"/>
      <c r="E91" s="227"/>
      <c r="F91" s="243"/>
      <c r="G91" s="243">
        <v>9864.4484232199993</v>
      </c>
      <c r="H91" s="243">
        <v>100</v>
      </c>
      <c r="J91" s="361"/>
      <c r="K91" s="361"/>
    </row>
    <row r="92" spans="2:11" s="110" customFormat="1">
      <c r="B92" s="227" t="s">
        <v>329</v>
      </c>
      <c r="C92" s="166"/>
      <c r="F92" s="167"/>
      <c r="G92" s="167"/>
      <c r="H92" s="167"/>
    </row>
    <row r="93" spans="2:11" s="110" customFormat="1">
      <c r="B93" s="227" t="s">
        <v>330</v>
      </c>
      <c r="C93" s="166"/>
      <c r="F93" s="167"/>
      <c r="G93" s="167"/>
      <c r="H93" s="167"/>
    </row>
    <row r="94" spans="2:11" s="110" customFormat="1">
      <c r="B94" s="227" t="s">
        <v>333</v>
      </c>
      <c r="C94" s="166"/>
      <c r="F94" s="167"/>
      <c r="G94" s="167"/>
      <c r="H94" s="167"/>
    </row>
    <row r="95" spans="2:11" s="110" customFormat="1">
      <c r="B95" s="227" t="s">
        <v>1479</v>
      </c>
      <c r="C95" s="166"/>
      <c r="F95" s="167"/>
      <c r="G95" s="167"/>
      <c r="H95" s="167"/>
    </row>
    <row r="96" spans="2:11" s="110" customFormat="1">
      <c r="B96" s="193" t="s">
        <v>3774</v>
      </c>
      <c r="C96" s="166"/>
      <c r="F96" s="167"/>
      <c r="G96" s="167"/>
      <c r="H96" s="167"/>
    </row>
    <row r="97" spans="2:8" s="110" customFormat="1">
      <c r="B97" s="227" t="s">
        <v>1673</v>
      </c>
      <c r="C97" s="242"/>
      <c r="F97" s="167"/>
      <c r="G97" s="167"/>
      <c r="H97" s="167"/>
    </row>
    <row r="98" spans="2:8" s="110" customFormat="1">
      <c r="B98" s="227" t="s">
        <v>1674</v>
      </c>
      <c r="C98" s="242"/>
      <c r="F98" s="167"/>
      <c r="G98" s="167"/>
      <c r="H98" s="167"/>
    </row>
    <row r="99" spans="2:8" s="110" customFormat="1">
      <c r="B99" s="227" t="s">
        <v>1675</v>
      </c>
      <c r="C99" s="242"/>
      <c r="F99" s="167"/>
      <c r="G99" s="167"/>
      <c r="H99" s="167"/>
    </row>
    <row r="100" spans="2:8" s="110" customFormat="1">
      <c r="B100" s="227" t="s">
        <v>1676</v>
      </c>
      <c r="C100" s="242"/>
      <c r="F100" s="167"/>
      <c r="G100" s="167"/>
      <c r="H100" s="167"/>
    </row>
    <row r="101" spans="2:8" s="110" customFormat="1">
      <c r="B101" s="227" t="s">
        <v>1677</v>
      </c>
      <c r="C101" s="242"/>
      <c r="F101" s="167"/>
      <c r="G101" s="167"/>
      <c r="H101" s="167"/>
    </row>
    <row r="102" spans="2:8" s="110" customFormat="1">
      <c r="B102" s="227" t="s">
        <v>1678</v>
      </c>
      <c r="C102" s="242"/>
      <c r="F102" s="167"/>
      <c r="G102" s="167"/>
      <c r="H102" s="167"/>
    </row>
    <row r="103" spans="2:8" s="110" customFormat="1">
      <c r="B103" s="227" t="s">
        <v>1679</v>
      </c>
      <c r="C103" s="242"/>
      <c r="F103" s="167"/>
      <c r="G103" s="167"/>
      <c r="H103" s="167"/>
    </row>
    <row r="104" spans="2:8" s="110" customFormat="1">
      <c r="B104" s="227" t="s">
        <v>1680</v>
      </c>
      <c r="C104" s="242"/>
      <c r="F104" s="167"/>
      <c r="G104" s="167"/>
      <c r="H104" s="167"/>
    </row>
    <row r="105" spans="2:8" s="110" customFormat="1">
      <c r="B105" s="227" t="s">
        <v>1681</v>
      </c>
      <c r="C105" s="242"/>
      <c r="F105" s="167"/>
      <c r="G105" s="167"/>
      <c r="H105" s="167"/>
    </row>
    <row r="106" spans="2:8" s="110" customFormat="1">
      <c r="B106" s="227" t="s">
        <v>1682</v>
      </c>
      <c r="C106" s="242"/>
      <c r="F106" s="167"/>
      <c r="G106" s="167"/>
      <c r="H106" s="167"/>
    </row>
    <row r="107" spans="2:8" s="110" customFormat="1">
      <c r="B107" s="227" t="s">
        <v>1683</v>
      </c>
      <c r="C107" s="242"/>
      <c r="F107" s="167"/>
      <c r="G107" s="167"/>
      <c r="H107" s="167"/>
    </row>
    <row r="108" spans="2:8" s="110" customFormat="1">
      <c r="B108" s="227" t="s">
        <v>1684</v>
      </c>
      <c r="C108" s="242"/>
      <c r="F108" s="167"/>
      <c r="G108" s="167"/>
      <c r="H108" s="167"/>
    </row>
    <row r="109" spans="2:8" s="110" customFormat="1">
      <c r="B109" s="227" t="s">
        <v>2411</v>
      </c>
      <c r="C109" s="242"/>
      <c r="F109" s="167"/>
      <c r="G109" s="167"/>
      <c r="H109" s="167"/>
    </row>
    <row r="110" spans="2:8" s="110" customFormat="1">
      <c r="B110" s="217" t="s">
        <v>1171</v>
      </c>
      <c r="C110" s="166"/>
      <c r="F110" s="167"/>
      <c r="G110" s="167"/>
      <c r="H110" s="167"/>
    </row>
    <row r="111" spans="2:8" s="110" customFormat="1">
      <c r="B111" s="48" t="s">
        <v>3733</v>
      </c>
      <c r="C111" s="166"/>
      <c r="F111" s="167"/>
      <c r="G111" s="167"/>
      <c r="H111" s="167"/>
    </row>
    <row r="112" spans="2:8" s="110" customFormat="1">
      <c r="B112" s="2" t="s">
        <v>344</v>
      </c>
      <c r="C112" s="166"/>
      <c r="F112" s="167"/>
      <c r="G112" s="167"/>
      <c r="H112" s="167"/>
    </row>
    <row r="113" spans="2:8" s="110" customFormat="1">
      <c r="C113" s="166"/>
      <c r="F113" s="167"/>
      <c r="G113" s="167"/>
      <c r="H113" s="167"/>
    </row>
    <row r="114" spans="2:8" s="110" customFormat="1">
      <c r="C114" s="166"/>
      <c r="F114" s="167"/>
      <c r="G114" s="167"/>
      <c r="H114" s="167"/>
    </row>
    <row r="115" spans="2:8" s="110" customFormat="1" ht="14.25">
      <c r="B115" s="353" t="s">
        <v>3789</v>
      </c>
      <c r="C115" s="50"/>
      <c r="F115" s="167"/>
      <c r="G115" s="167"/>
      <c r="H115" s="167"/>
    </row>
    <row r="116" spans="2:8" s="110" customFormat="1" ht="25.5">
      <c r="B116" s="320" t="s">
        <v>2537</v>
      </c>
      <c r="C116" s="320" t="s">
        <v>3784</v>
      </c>
      <c r="F116" s="167"/>
      <c r="G116" s="167"/>
      <c r="H116" s="167"/>
    </row>
    <row r="117" spans="2:8" s="110" customFormat="1">
      <c r="B117" s="355" t="s">
        <v>3790</v>
      </c>
      <c r="C117" s="356">
        <v>0</v>
      </c>
      <c r="F117" s="167"/>
      <c r="G117" s="167"/>
      <c r="H117" s="167"/>
    </row>
    <row r="118" spans="2:8" s="110" customFormat="1">
      <c r="B118" s="355" t="s">
        <v>3785</v>
      </c>
      <c r="C118" s="356">
        <v>200</v>
      </c>
      <c r="F118" s="167"/>
      <c r="G118" s="167"/>
      <c r="H118" s="167"/>
    </row>
    <row r="119" spans="2:8" s="110" customFormat="1">
      <c r="B119" s="355" t="s">
        <v>3786</v>
      </c>
      <c r="C119" s="356">
        <v>1000</v>
      </c>
      <c r="F119" s="167"/>
      <c r="G119" s="167"/>
      <c r="H119" s="167"/>
    </row>
    <row r="120" spans="2:8" s="110" customFormat="1">
      <c r="B120" s="355" t="s">
        <v>3787</v>
      </c>
      <c r="C120" s="356">
        <v>0</v>
      </c>
      <c r="F120" s="167"/>
      <c r="G120" s="167"/>
      <c r="H120" s="167"/>
    </row>
    <row r="121" spans="2:8" s="110" customFormat="1">
      <c r="B121" s="354" t="s">
        <v>3788</v>
      </c>
      <c r="C121" s="357">
        <f>SUM(C117:C120)</f>
        <v>1200</v>
      </c>
      <c r="F121" s="167"/>
      <c r="G121" s="167"/>
      <c r="H121" s="167"/>
    </row>
    <row r="122" spans="2:8" s="110" customFormat="1">
      <c r="C122" s="166"/>
      <c r="F122" s="167"/>
      <c r="G122" s="167"/>
      <c r="H122" s="167"/>
    </row>
    <row r="123" spans="2:8" s="110" customFormat="1">
      <c r="C123" s="166"/>
      <c r="F123" s="167"/>
      <c r="G123" s="167"/>
      <c r="H123" s="167"/>
    </row>
    <row r="124" spans="2:8" s="110" customFormat="1" ht="15">
      <c r="B124" s="159" t="s">
        <v>2564</v>
      </c>
      <c r="C124" s="160">
        <v>44286</v>
      </c>
      <c r="D124" s="72"/>
      <c r="E124" s="72"/>
      <c r="F124" s="109"/>
      <c r="G124" s="167"/>
      <c r="H124" s="167"/>
    </row>
    <row r="125" spans="2:8" s="110" customFormat="1" ht="60">
      <c r="B125" s="161" t="s">
        <v>2565</v>
      </c>
      <c r="C125" s="161" t="s">
        <v>2566</v>
      </c>
      <c r="D125" s="114" t="s">
        <v>2567</v>
      </c>
      <c r="E125" s="161" t="s">
        <v>2568</v>
      </c>
      <c r="F125" s="161" t="s">
        <v>2569</v>
      </c>
      <c r="G125" s="167"/>
      <c r="H125" s="167"/>
    </row>
    <row r="126" spans="2:8" s="110" customFormat="1">
      <c r="B126" s="156" t="s">
        <v>2571</v>
      </c>
      <c r="C126" s="246">
        <v>-3300</v>
      </c>
      <c r="D126" s="158">
        <v>2448.0830168350199</v>
      </c>
      <c r="E126" s="158">
        <v>2554.75</v>
      </c>
      <c r="F126" s="384">
        <v>1200</v>
      </c>
      <c r="G126" s="167"/>
      <c r="H126" s="167"/>
    </row>
    <row r="127" spans="2:8" s="110" customFormat="1">
      <c r="B127" s="156" t="s">
        <v>2587</v>
      </c>
      <c r="C127" s="246">
        <v>-8000</v>
      </c>
      <c r="D127" s="158">
        <v>3661.0577172068502</v>
      </c>
      <c r="E127" s="158">
        <v>3684</v>
      </c>
      <c r="F127" s="384"/>
      <c r="G127" s="167"/>
      <c r="H127" s="167"/>
    </row>
    <row r="128" spans="2:8" s="110" customFormat="1">
      <c r="B128" s="156" t="s">
        <v>2597</v>
      </c>
      <c r="C128" s="246">
        <v>-2000</v>
      </c>
      <c r="D128" s="158">
        <v>4380.2059814532904</v>
      </c>
      <c r="E128" s="158">
        <v>4547.8999999999996</v>
      </c>
      <c r="F128" s="384"/>
      <c r="G128" s="167"/>
      <c r="H128" s="167"/>
    </row>
    <row r="129" spans="2:8" s="110" customFormat="1">
      <c r="B129" s="156" t="s">
        <v>2599</v>
      </c>
      <c r="C129" s="246">
        <v>-6800</v>
      </c>
      <c r="D129" s="158">
        <v>3439.52207793651</v>
      </c>
      <c r="E129" s="158">
        <v>3637</v>
      </c>
      <c r="F129" s="384"/>
      <c r="G129" s="167"/>
      <c r="H129" s="167"/>
    </row>
    <row r="130" spans="2:8" s="110" customFormat="1">
      <c r="B130" s="156" t="s">
        <v>2612</v>
      </c>
      <c r="C130" s="246">
        <v>-135000</v>
      </c>
      <c r="D130" s="158">
        <v>236.771723106689</v>
      </c>
      <c r="E130" s="158">
        <v>235.25</v>
      </c>
      <c r="F130" s="384"/>
      <c r="G130" s="167"/>
      <c r="H130" s="167"/>
    </row>
    <row r="131" spans="2:8" s="110" customFormat="1">
      <c r="B131" s="156" t="s">
        <v>2614</v>
      </c>
      <c r="C131" s="246">
        <v>-7000</v>
      </c>
      <c r="D131" s="158">
        <v>968.11999608033705</v>
      </c>
      <c r="E131" s="158">
        <v>988.9</v>
      </c>
      <c r="F131" s="384"/>
      <c r="G131" s="167"/>
      <c r="H131" s="167"/>
    </row>
    <row r="132" spans="2:8" s="110" customFormat="1">
      <c r="B132" s="156" t="s">
        <v>2620</v>
      </c>
      <c r="C132" s="246">
        <v>-208000</v>
      </c>
      <c r="D132" s="158">
        <v>220.41584937374699</v>
      </c>
      <c r="E132" s="158">
        <v>219.35</v>
      </c>
      <c r="F132" s="384"/>
      <c r="G132" s="167"/>
      <c r="H132" s="167"/>
    </row>
    <row r="133" spans="2:8" s="110" customFormat="1">
      <c r="B133" s="156" t="s">
        <v>2621</v>
      </c>
      <c r="C133" s="246">
        <v>-15600</v>
      </c>
      <c r="D133" s="158">
        <v>1362.7993095049501</v>
      </c>
      <c r="E133" s="158">
        <v>1377.05</v>
      </c>
      <c r="F133" s="384"/>
      <c r="G133" s="167"/>
      <c r="H133" s="167"/>
    </row>
    <row r="134" spans="2:8" s="110" customFormat="1">
      <c r="B134" s="156" t="s">
        <v>2642</v>
      </c>
      <c r="C134" s="246">
        <v>-95000</v>
      </c>
      <c r="D134" s="158">
        <v>728.669085529158</v>
      </c>
      <c r="E134" s="158">
        <v>707.4</v>
      </c>
      <c r="F134" s="384"/>
      <c r="G134" s="167"/>
      <c r="H134" s="167"/>
    </row>
    <row r="135" spans="2:8" s="110" customFormat="1">
      <c r="B135" s="156" t="s">
        <v>2658</v>
      </c>
      <c r="C135" s="246">
        <v>-87000</v>
      </c>
      <c r="D135" s="158">
        <v>368.85794381078699</v>
      </c>
      <c r="E135" s="158">
        <v>366.35</v>
      </c>
      <c r="F135" s="384"/>
      <c r="G135" s="167"/>
      <c r="H135" s="167"/>
    </row>
    <row r="136" spans="2:8" s="110" customFormat="1">
      <c r="B136" s="156" t="s">
        <v>2660</v>
      </c>
      <c r="C136" s="246">
        <v>-142600</v>
      </c>
      <c r="D136" s="158">
        <v>221.56399359852901</v>
      </c>
      <c r="E136" s="158">
        <v>229.1</v>
      </c>
      <c r="F136" s="384"/>
      <c r="G136" s="167"/>
      <c r="H136" s="167"/>
    </row>
    <row r="137" spans="2:8" s="110" customFormat="1">
      <c r="B137" s="156" t="s">
        <v>2664</v>
      </c>
      <c r="C137" s="246">
        <v>-6000</v>
      </c>
      <c r="D137" s="158">
        <v>888.83428172588799</v>
      </c>
      <c r="E137" s="158">
        <v>884.1</v>
      </c>
      <c r="F137" s="384"/>
      <c r="G137" s="167"/>
      <c r="H137" s="167"/>
    </row>
    <row r="138" spans="2:8" s="110" customFormat="1">
      <c r="B138" s="156" t="s">
        <v>2672</v>
      </c>
      <c r="C138" s="246">
        <v>-22800</v>
      </c>
      <c r="D138" s="158">
        <v>1009.5100159464999</v>
      </c>
      <c r="E138" s="158">
        <v>998.65</v>
      </c>
      <c r="F138" s="384"/>
      <c r="G138" s="167"/>
      <c r="H138" s="167"/>
    </row>
    <row r="139" spans="2:8" s="110" customFormat="1">
      <c r="B139" s="156" t="s">
        <v>2676</v>
      </c>
      <c r="C139" s="246">
        <v>-18750</v>
      </c>
      <c r="D139" s="158">
        <v>550.48239594584095</v>
      </c>
      <c r="E139" s="158">
        <v>560.35</v>
      </c>
      <c r="F139" s="384"/>
      <c r="G139" s="167"/>
      <c r="H139" s="167"/>
    </row>
    <row r="140" spans="2:8" s="110" customFormat="1">
      <c r="C140" s="166"/>
      <c r="F140" s="167"/>
      <c r="G140" s="167"/>
      <c r="H140" s="167"/>
    </row>
    <row r="141" spans="2:8" s="110" customFormat="1">
      <c r="C141" s="166"/>
      <c r="F141" s="167"/>
      <c r="G141" s="167"/>
      <c r="H141" s="167"/>
    </row>
    <row r="142" spans="2:8" s="110" customFormat="1">
      <c r="B142" s="162" t="s">
        <v>3521</v>
      </c>
      <c r="C142" s="122">
        <v>0.35260000000000002</v>
      </c>
      <c r="F142" s="167"/>
      <c r="G142" s="167"/>
      <c r="H142" s="167"/>
    </row>
    <row r="143" spans="2:8" s="110" customFormat="1" ht="15">
      <c r="B143" s="128" t="s">
        <v>3776</v>
      </c>
      <c r="C143" s="166"/>
      <c r="F143" s="167"/>
      <c r="G143" s="167"/>
      <c r="H143" s="167"/>
    </row>
    <row r="144" spans="2:8" s="110" customFormat="1" ht="15">
      <c r="B144" s="128"/>
      <c r="C144" s="166"/>
      <c r="F144" s="167"/>
      <c r="G144" s="167"/>
      <c r="H144" s="167"/>
    </row>
    <row r="145" spans="2:8" s="110" customFormat="1" ht="15.75">
      <c r="B145" s="231" t="s">
        <v>2682</v>
      </c>
      <c r="C145" s="140" t="s">
        <v>3517</v>
      </c>
      <c r="F145" s="167"/>
      <c r="G145" s="167"/>
      <c r="H145" s="167"/>
    </row>
    <row r="146" spans="2:8" s="248" customFormat="1" ht="15">
      <c r="B146" s="247" t="s">
        <v>2772</v>
      </c>
      <c r="C146" s="133">
        <v>2</v>
      </c>
      <c r="F146" s="249"/>
      <c r="G146" s="249"/>
      <c r="H146" s="249"/>
    </row>
    <row r="147" spans="2:8" s="248" customFormat="1" ht="15">
      <c r="B147" s="247" t="s">
        <v>2692</v>
      </c>
      <c r="C147" s="133">
        <v>43</v>
      </c>
      <c r="F147" s="249"/>
      <c r="G147" s="249"/>
      <c r="H147" s="249"/>
    </row>
    <row r="148" spans="2:8" s="248" customFormat="1" ht="15">
      <c r="B148" s="247" t="s">
        <v>2704</v>
      </c>
      <c r="C148" s="133">
        <v>2</v>
      </c>
      <c r="F148" s="249"/>
      <c r="G148" s="249"/>
      <c r="H148" s="249"/>
    </row>
    <row r="149" spans="2:8" s="248" customFormat="1" ht="15">
      <c r="B149" s="247" t="s">
        <v>2701</v>
      </c>
      <c r="C149" s="133">
        <v>53</v>
      </c>
      <c r="F149" s="249"/>
      <c r="G149" s="249"/>
      <c r="H149" s="249"/>
    </row>
    <row r="150" spans="2:8" s="248" customFormat="1" ht="15">
      <c r="B150" s="247" t="s">
        <v>2718</v>
      </c>
      <c r="C150" s="133">
        <v>44</v>
      </c>
      <c r="F150" s="249"/>
      <c r="G150" s="249"/>
      <c r="H150" s="249"/>
    </row>
    <row r="151" spans="2:8" s="248" customFormat="1" ht="15">
      <c r="B151" s="247" t="s">
        <v>2736</v>
      </c>
      <c r="C151" s="133">
        <v>12</v>
      </c>
      <c r="F151" s="249"/>
      <c r="G151" s="249"/>
      <c r="H151" s="249"/>
    </row>
    <row r="152" spans="2:8" s="248" customFormat="1" ht="15">
      <c r="B152" s="247" t="s">
        <v>2737</v>
      </c>
      <c r="C152" s="133">
        <v>76</v>
      </c>
      <c r="F152" s="249"/>
      <c r="G152" s="249"/>
      <c r="H152" s="249"/>
    </row>
    <row r="153" spans="2:8" s="248" customFormat="1" ht="15">
      <c r="B153" s="247" t="s">
        <v>3524</v>
      </c>
      <c r="C153" s="133">
        <v>8</v>
      </c>
      <c r="F153" s="249"/>
      <c r="G153" s="249"/>
      <c r="H153" s="249"/>
    </row>
    <row r="154" spans="2:8" s="248" customFormat="1" ht="15">
      <c r="B154" s="247" t="s">
        <v>2738</v>
      </c>
      <c r="C154" s="133">
        <v>12</v>
      </c>
      <c r="F154" s="249"/>
      <c r="G154" s="249"/>
      <c r="H154" s="249"/>
    </row>
    <row r="155" spans="2:8" s="248" customFormat="1" ht="15">
      <c r="B155" s="247" t="s">
        <v>2743</v>
      </c>
      <c r="C155" s="133">
        <v>45</v>
      </c>
      <c r="F155" s="249"/>
      <c r="G155" s="249"/>
      <c r="H155" s="249"/>
    </row>
    <row r="156" spans="2:8" s="248" customFormat="1" ht="15">
      <c r="B156" s="247" t="s">
        <v>2742</v>
      </c>
      <c r="C156" s="133">
        <v>12</v>
      </c>
      <c r="F156" s="249"/>
      <c r="G156" s="249"/>
      <c r="H156" s="249"/>
    </row>
    <row r="157" spans="2:8" s="248" customFormat="1" ht="15">
      <c r="B157" s="247" t="s">
        <v>2745</v>
      </c>
      <c r="C157" s="133">
        <v>33</v>
      </c>
      <c r="F157" s="249"/>
      <c r="G157" s="249"/>
      <c r="H157" s="249"/>
    </row>
    <row r="158" spans="2:8" s="248" customFormat="1" ht="15">
      <c r="B158" s="247" t="s">
        <v>2744</v>
      </c>
      <c r="C158" s="133">
        <v>61</v>
      </c>
      <c r="F158" s="249"/>
      <c r="G158" s="249"/>
      <c r="H158" s="249"/>
    </row>
    <row r="159" spans="2:8" s="248" customFormat="1" ht="15">
      <c r="B159" s="247" t="s">
        <v>2901</v>
      </c>
      <c r="C159" s="133">
        <v>3</v>
      </c>
      <c r="F159" s="249"/>
      <c r="G159" s="249"/>
      <c r="H159" s="249"/>
    </row>
    <row r="160" spans="2:8" s="248" customFormat="1" ht="15">
      <c r="B160" s="247" t="s">
        <v>2791</v>
      </c>
      <c r="C160" s="133">
        <v>24</v>
      </c>
      <c r="F160" s="249"/>
      <c r="G160" s="249"/>
      <c r="H160" s="249"/>
    </row>
    <row r="161" spans="2:8" s="248" customFormat="1" ht="15">
      <c r="B161" s="247" t="s">
        <v>2805</v>
      </c>
      <c r="C161" s="133">
        <v>48</v>
      </c>
      <c r="F161" s="249"/>
      <c r="G161" s="249"/>
      <c r="H161" s="249"/>
    </row>
    <row r="162" spans="2:8" s="248" customFormat="1" ht="15">
      <c r="B162" s="247" t="s">
        <v>2796</v>
      </c>
      <c r="C162" s="133">
        <v>9</v>
      </c>
      <c r="F162" s="249"/>
      <c r="G162" s="249"/>
      <c r="H162" s="249"/>
    </row>
    <row r="163" spans="2:8" s="248" customFormat="1" ht="15">
      <c r="B163" s="209" t="s">
        <v>2832</v>
      </c>
      <c r="C163" s="210">
        <v>6</v>
      </c>
      <c r="F163" s="249"/>
      <c r="G163" s="249"/>
      <c r="H163" s="249"/>
    </row>
    <row r="164" spans="2:8" s="248" customFormat="1" ht="15">
      <c r="B164" s="209" t="s">
        <v>2839</v>
      </c>
      <c r="C164" s="210">
        <v>6</v>
      </c>
      <c r="F164" s="249"/>
      <c r="G164" s="249"/>
      <c r="H164" s="249"/>
    </row>
    <row r="165" spans="2:8" s="248" customFormat="1" ht="15">
      <c r="B165" s="209" t="s">
        <v>2842</v>
      </c>
      <c r="C165" s="210">
        <v>2</v>
      </c>
      <c r="F165" s="249"/>
      <c r="G165" s="249"/>
      <c r="H165" s="249"/>
    </row>
    <row r="166" spans="2:8" s="248" customFormat="1" ht="15">
      <c r="B166" s="209" t="s">
        <v>2851</v>
      </c>
      <c r="C166" s="210">
        <v>1</v>
      </c>
      <c r="F166" s="249"/>
      <c r="G166" s="249"/>
      <c r="H166" s="249"/>
    </row>
    <row r="167" spans="2:8" s="248" customFormat="1" ht="15">
      <c r="B167" s="209" t="s">
        <v>2852</v>
      </c>
      <c r="C167" s="210">
        <v>2</v>
      </c>
      <c r="F167" s="249"/>
      <c r="G167" s="249"/>
      <c r="H167" s="249"/>
    </row>
    <row r="168" spans="2:8" s="248" customFormat="1" ht="15">
      <c r="B168" s="209" t="s">
        <v>2717</v>
      </c>
      <c r="C168" s="210">
        <v>1</v>
      </c>
      <c r="F168" s="249"/>
      <c r="G168" s="249"/>
      <c r="H168" s="249"/>
    </row>
    <row r="169" spans="2:8" s="248" customFormat="1" ht="15">
      <c r="B169" s="209" t="s">
        <v>2733</v>
      </c>
      <c r="C169" s="210">
        <v>1</v>
      </c>
      <c r="F169" s="249"/>
      <c r="G169" s="249"/>
      <c r="H169" s="249"/>
    </row>
    <row r="170" spans="2:8" s="248" customFormat="1" ht="15">
      <c r="B170" s="209" t="s">
        <v>2735</v>
      </c>
      <c r="C170" s="210">
        <v>10</v>
      </c>
      <c r="F170" s="249"/>
      <c r="G170" s="249"/>
      <c r="H170" s="249"/>
    </row>
    <row r="171" spans="2:8" s="248" customFormat="1" ht="15">
      <c r="B171" s="209" t="s">
        <v>2871</v>
      </c>
      <c r="C171" s="210">
        <v>1</v>
      </c>
      <c r="F171" s="249"/>
      <c r="G171" s="249"/>
      <c r="H171" s="249"/>
    </row>
    <row r="172" spans="2:8" s="248" customFormat="1" ht="15">
      <c r="B172" s="209" t="s">
        <v>2880</v>
      </c>
      <c r="C172" s="210">
        <v>3</v>
      </c>
      <c r="F172" s="249"/>
      <c r="G172" s="249"/>
      <c r="H172" s="249"/>
    </row>
    <row r="173" spans="2:8" s="248" customFormat="1" ht="15">
      <c r="B173" s="209" t="s">
        <v>2882</v>
      </c>
      <c r="C173" s="210">
        <v>4</v>
      </c>
      <c r="F173" s="249"/>
      <c r="G173" s="249"/>
      <c r="H173" s="249"/>
    </row>
    <row r="174" spans="2:8" s="248" customFormat="1" ht="15">
      <c r="B174" s="209" t="s">
        <v>2883</v>
      </c>
      <c r="C174" s="210">
        <v>1</v>
      </c>
      <c r="F174" s="249"/>
      <c r="G174" s="249"/>
      <c r="H174" s="249"/>
    </row>
    <row r="175" spans="2:8" s="248" customFormat="1" ht="15">
      <c r="B175" s="209" t="s">
        <v>2901</v>
      </c>
      <c r="C175" s="210">
        <v>1</v>
      </c>
      <c r="F175" s="249"/>
      <c r="G175" s="249"/>
      <c r="H175" s="249"/>
    </row>
    <row r="176" spans="2:8" s="248" customFormat="1" ht="15">
      <c r="B176" s="209" t="s">
        <v>2903</v>
      </c>
      <c r="C176" s="210">
        <v>1</v>
      </c>
      <c r="F176" s="249"/>
      <c r="G176" s="249"/>
      <c r="H176" s="249"/>
    </row>
    <row r="177" spans="2:8" s="248" customFormat="1" ht="15">
      <c r="B177" s="209" t="s">
        <v>2771</v>
      </c>
      <c r="C177" s="210">
        <v>3</v>
      </c>
      <c r="F177" s="249"/>
      <c r="G177" s="249"/>
      <c r="H177" s="249"/>
    </row>
    <row r="178" spans="2:8" s="248" customFormat="1" ht="15">
      <c r="B178" s="209" t="s">
        <v>2920</v>
      </c>
      <c r="C178" s="210">
        <v>3</v>
      </c>
      <c r="F178" s="249"/>
      <c r="G178" s="249"/>
      <c r="H178" s="249"/>
    </row>
    <row r="179" spans="2:8" s="248" customFormat="1" ht="15">
      <c r="B179" s="209" t="s">
        <v>2930</v>
      </c>
      <c r="C179" s="210">
        <v>3</v>
      </c>
      <c r="F179" s="249"/>
      <c r="G179" s="249"/>
      <c r="H179" s="249"/>
    </row>
    <row r="180" spans="2:8" s="248" customFormat="1" ht="15">
      <c r="B180" s="209" t="s">
        <v>2813</v>
      </c>
      <c r="C180" s="210">
        <v>2</v>
      </c>
      <c r="F180" s="249"/>
      <c r="G180" s="249"/>
      <c r="H180" s="249"/>
    </row>
    <row r="181" spans="2:8" s="248" customFormat="1" ht="15">
      <c r="B181" s="209" t="s">
        <v>2942</v>
      </c>
      <c r="C181" s="210">
        <v>2</v>
      </c>
      <c r="F181" s="249"/>
      <c r="G181" s="249"/>
      <c r="H181" s="249"/>
    </row>
    <row r="182" spans="2:8" s="248" customFormat="1" ht="15">
      <c r="B182" s="209" t="s">
        <v>2952</v>
      </c>
      <c r="C182" s="210">
        <v>1</v>
      </c>
      <c r="F182" s="249"/>
      <c r="G182" s="249"/>
      <c r="H182" s="249"/>
    </row>
    <row r="183" spans="2:8" s="248" customFormat="1" ht="15">
      <c r="B183" s="209" t="s">
        <v>2953</v>
      </c>
      <c r="C183" s="210">
        <v>1</v>
      </c>
      <c r="F183" s="249"/>
      <c r="G183" s="249"/>
      <c r="H183" s="249"/>
    </row>
    <row r="184" spans="2:8" s="248" customFormat="1" ht="15">
      <c r="B184" s="209" t="s">
        <v>2958</v>
      </c>
      <c r="C184" s="210">
        <v>1</v>
      </c>
      <c r="F184" s="249"/>
      <c r="G184" s="249"/>
      <c r="H184" s="249"/>
    </row>
    <row r="185" spans="2:8" s="248" customFormat="1" ht="15">
      <c r="B185" s="209" t="s">
        <v>2967</v>
      </c>
      <c r="C185" s="210">
        <v>6</v>
      </c>
      <c r="F185" s="249"/>
      <c r="G185" s="249"/>
      <c r="H185" s="249"/>
    </row>
    <row r="186" spans="2:8" s="248" customFormat="1" ht="15">
      <c r="B186" s="209" t="s">
        <v>2974</v>
      </c>
      <c r="C186" s="210">
        <v>3</v>
      </c>
      <c r="F186" s="249"/>
      <c r="G186" s="249"/>
      <c r="H186" s="249"/>
    </row>
    <row r="187" spans="2:8" s="248" customFormat="1" ht="15">
      <c r="B187" s="209" t="s">
        <v>2975</v>
      </c>
      <c r="C187" s="210">
        <v>2</v>
      </c>
      <c r="F187" s="249"/>
      <c r="G187" s="249"/>
      <c r="H187" s="249"/>
    </row>
    <row r="188" spans="2:8" s="248" customFormat="1" ht="15">
      <c r="B188" s="209" t="s">
        <v>2853</v>
      </c>
      <c r="C188" s="210">
        <v>5</v>
      </c>
      <c r="F188" s="249"/>
      <c r="G188" s="249"/>
      <c r="H188" s="249"/>
    </row>
    <row r="189" spans="2:8" s="248" customFormat="1" ht="15">
      <c r="B189" s="209" t="s">
        <v>2862</v>
      </c>
      <c r="C189" s="210">
        <v>1</v>
      </c>
      <c r="F189" s="249"/>
      <c r="G189" s="249"/>
      <c r="H189" s="249"/>
    </row>
    <row r="190" spans="2:8" s="248" customFormat="1" ht="15">
      <c r="B190" s="209" t="s">
        <v>2982</v>
      </c>
      <c r="C190" s="210">
        <v>1</v>
      </c>
      <c r="F190" s="249"/>
      <c r="G190" s="249"/>
      <c r="H190" s="249"/>
    </row>
    <row r="191" spans="2:8" s="248" customFormat="1" ht="15">
      <c r="B191" s="209" t="s">
        <v>2869</v>
      </c>
      <c r="C191" s="210">
        <v>1</v>
      </c>
      <c r="F191" s="249"/>
      <c r="G191" s="249"/>
      <c r="H191" s="249"/>
    </row>
    <row r="192" spans="2:8" s="248" customFormat="1" ht="15">
      <c r="B192" s="209" t="s">
        <v>2984</v>
      </c>
      <c r="C192" s="210">
        <v>5</v>
      </c>
      <c r="F192" s="249"/>
      <c r="G192" s="249"/>
      <c r="H192" s="249"/>
    </row>
    <row r="193" spans="2:8" s="248" customFormat="1" ht="15">
      <c r="B193" s="209" t="s">
        <v>2986</v>
      </c>
      <c r="C193" s="210">
        <v>2</v>
      </c>
      <c r="F193" s="249"/>
      <c r="G193" s="249"/>
      <c r="H193" s="249"/>
    </row>
    <row r="194" spans="2:8" s="248" customFormat="1" ht="15">
      <c r="B194" s="209" t="s">
        <v>2988</v>
      </c>
      <c r="C194" s="210">
        <v>4</v>
      </c>
      <c r="F194" s="249"/>
      <c r="G194" s="249"/>
      <c r="H194" s="249"/>
    </row>
    <row r="195" spans="2:8" s="248" customFormat="1" ht="15">
      <c r="B195" s="209" t="s">
        <v>2989</v>
      </c>
      <c r="C195" s="210">
        <v>2</v>
      </c>
      <c r="F195" s="249"/>
      <c r="G195" s="249"/>
      <c r="H195" s="249"/>
    </row>
    <row r="196" spans="2:8" s="248" customFormat="1" ht="15">
      <c r="B196" s="209" t="s">
        <v>2902</v>
      </c>
      <c r="C196" s="210">
        <v>2</v>
      </c>
      <c r="F196" s="249"/>
      <c r="G196" s="249"/>
      <c r="H196" s="249"/>
    </row>
    <row r="197" spans="2:8" s="248" customFormat="1" ht="15">
      <c r="B197" s="209" t="s">
        <v>3002</v>
      </c>
      <c r="C197" s="210">
        <v>2</v>
      </c>
      <c r="F197" s="249"/>
      <c r="G197" s="249"/>
      <c r="H197" s="249"/>
    </row>
    <row r="198" spans="2:8" s="248" customFormat="1" ht="15">
      <c r="B198" s="209" t="s">
        <v>3016</v>
      </c>
      <c r="C198" s="210">
        <v>3</v>
      </c>
      <c r="F198" s="249"/>
      <c r="G198" s="249"/>
      <c r="H198" s="249"/>
    </row>
    <row r="199" spans="2:8" s="248" customFormat="1" ht="15">
      <c r="B199" s="209" t="s">
        <v>3027</v>
      </c>
      <c r="C199" s="210">
        <v>3</v>
      </c>
      <c r="F199" s="249"/>
      <c r="G199" s="249"/>
      <c r="H199" s="249"/>
    </row>
    <row r="200" spans="2:8" s="248" customFormat="1" ht="15">
      <c r="B200" s="209" t="s">
        <v>2931</v>
      </c>
      <c r="C200" s="210">
        <v>1</v>
      </c>
      <c r="F200" s="249"/>
      <c r="G200" s="249"/>
      <c r="H200" s="249"/>
    </row>
    <row r="201" spans="2:8" s="248" customFormat="1" ht="15">
      <c r="B201" s="209" t="s">
        <v>3030</v>
      </c>
      <c r="C201" s="210">
        <v>4</v>
      </c>
      <c r="F201" s="249"/>
      <c r="G201" s="249"/>
      <c r="H201" s="249"/>
    </row>
    <row r="202" spans="2:8" s="248" customFormat="1" ht="15">
      <c r="B202" s="209" t="s">
        <v>3031</v>
      </c>
      <c r="C202" s="210">
        <v>1</v>
      </c>
      <c r="F202" s="249"/>
      <c r="G202" s="249"/>
      <c r="H202" s="249"/>
    </row>
    <row r="203" spans="2:8" s="248" customFormat="1" ht="15">
      <c r="B203" s="247" t="s">
        <v>3037</v>
      </c>
      <c r="C203" s="134">
        <v>1</v>
      </c>
      <c r="F203" s="249"/>
      <c r="G203" s="249"/>
      <c r="H203" s="249"/>
    </row>
    <row r="204" spans="2:8" s="248" customFormat="1" ht="15">
      <c r="B204" s="247" t="s">
        <v>3056</v>
      </c>
      <c r="C204" s="134">
        <v>1</v>
      </c>
      <c r="F204" s="249"/>
      <c r="G204" s="249"/>
      <c r="H204" s="249"/>
    </row>
    <row r="205" spans="2:8" s="248" customFormat="1" ht="15">
      <c r="B205" s="247" t="s">
        <v>3057</v>
      </c>
      <c r="C205" s="134">
        <v>1</v>
      </c>
      <c r="F205" s="249"/>
      <c r="G205" s="249"/>
      <c r="H205" s="249"/>
    </row>
    <row r="206" spans="2:8" s="248" customFormat="1" ht="15">
      <c r="B206" s="247" t="s">
        <v>3069</v>
      </c>
      <c r="C206" s="134">
        <v>8</v>
      </c>
      <c r="F206" s="249"/>
      <c r="G206" s="249"/>
      <c r="H206" s="249"/>
    </row>
    <row r="207" spans="2:8" s="248" customFormat="1" ht="15">
      <c r="B207" s="247" t="s">
        <v>3070</v>
      </c>
      <c r="C207" s="134">
        <v>4</v>
      </c>
      <c r="F207" s="249"/>
      <c r="G207" s="249"/>
      <c r="H207" s="249"/>
    </row>
    <row r="208" spans="2:8" s="248" customFormat="1" ht="15">
      <c r="B208" s="247" t="s">
        <v>3081</v>
      </c>
      <c r="C208" s="134">
        <v>2</v>
      </c>
      <c r="F208" s="249"/>
      <c r="G208" s="249"/>
      <c r="H208" s="249"/>
    </row>
    <row r="209" spans="2:8" s="248" customFormat="1" ht="15">
      <c r="B209" s="247" t="s">
        <v>3086</v>
      </c>
      <c r="C209" s="134">
        <v>1</v>
      </c>
      <c r="F209" s="249"/>
      <c r="G209" s="249"/>
      <c r="H209" s="249"/>
    </row>
    <row r="210" spans="2:8" s="248" customFormat="1" ht="15">
      <c r="B210" s="247" t="s">
        <v>3090</v>
      </c>
      <c r="C210" s="134">
        <v>4</v>
      </c>
      <c r="F210" s="249"/>
      <c r="G210" s="249"/>
      <c r="H210" s="249"/>
    </row>
    <row r="211" spans="2:8" s="248" customFormat="1" ht="15">
      <c r="B211" s="247" t="s">
        <v>3092</v>
      </c>
      <c r="C211" s="134">
        <v>2</v>
      </c>
      <c r="F211" s="249"/>
      <c r="G211" s="249"/>
      <c r="H211" s="249"/>
    </row>
    <row r="212" spans="2:8" s="248" customFormat="1" ht="15">
      <c r="B212" s="247" t="s">
        <v>3095</v>
      </c>
      <c r="C212" s="134">
        <v>2</v>
      </c>
      <c r="F212" s="249"/>
      <c r="G212" s="249"/>
      <c r="H212" s="249"/>
    </row>
    <row r="213" spans="2:8" s="248" customFormat="1" ht="15">
      <c r="B213" s="247" t="s">
        <v>3100</v>
      </c>
      <c r="C213" s="134">
        <v>2</v>
      </c>
      <c r="F213" s="249"/>
      <c r="G213" s="249"/>
      <c r="H213" s="249"/>
    </row>
    <row r="214" spans="2:8" s="248" customFormat="1" ht="15">
      <c r="B214" s="247" t="s">
        <v>3124</v>
      </c>
      <c r="C214" s="134">
        <v>9</v>
      </c>
      <c r="F214" s="249"/>
      <c r="G214" s="249"/>
      <c r="H214" s="249"/>
    </row>
    <row r="215" spans="2:8" s="248" customFormat="1" ht="15">
      <c r="B215" s="247" t="s">
        <v>3129</v>
      </c>
      <c r="C215" s="134">
        <v>1</v>
      </c>
      <c r="F215" s="249"/>
      <c r="G215" s="249"/>
      <c r="H215" s="249"/>
    </row>
    <row r="216" spans="2:8" s="248" customFormat="1" ht="15">
      <c r="B216" s="247" t="s">
        <v>3141</v>
      </c>
      <c r="C216" s="134">
        <v>1</v>
      </c>
      <c r="F216" s="249"/>
      <c r="G216" s="249"/>
      <c r="H216" s="249"/>
    </row>
    <row r="217" spans="2:8" s="248" customFormat="1" ht="15">
      <c r="B217" s="247" t="s">
        <v>3151</v>
      </c>
      <c r="C217" s="134">
        <v>4</v>
      </c>
      <c r="F217" s="249"/>
      <c r="G217" s="249"/>
      <c r="H217" s="249"/>
    </row>
    <row r="218" spans="2:8" s="248" customFormat="1" ht="15">
      <c r="B218" s="247" t="s">
        <v>3165</v>
      </c>
      <c r="C218" s="134">
        <v>6</v>
      </c>
      <c r="F218" s="249"/>
      <c r="G218" s="249"/>
      <c r="H218" s="249"/>
    </row>
    <row r="219" spans="2:8" s="248" customFormat="1" ht="15">
      <c r="B219" s="247" t="s">
        <v>3167</v>
      </c>
      <c r="C219" s="134">
        <v>5</v>
      </c>
      <c r="F219" s="249"/>
      <c r="G219" s="249"/>
      <c r="H219" s="249"/>
    </row>
    <row r="220" spans="2:8" s="248" customFormat="1" ht="15">
      <c r="B220" s="247" t="s">
        <v>3173</v>
      </c>
      <c r="C220" s="134">
        <v>1</v>
      </c>
      <c r="F220" s="249"/>
      <c r="G220" s="249"/>
      <c r="H220" s="249"/>
    </row>
    <row r="221" spans="2:8" s="248" customFormat="1" ht="15">
      <c r="B221" s="247" t="s">
        <v>3174</v>
      </c>
      <c r="C221" s="134">
        <v>5</v>
      </c>
      <c r="F221" s="249"/>
      <c r="G221" s="249"/>
      <c r="H221" s="249"/>
    </row>
    <row r="222" spans="2:8" s="248" customFormat="1" ht="15">
      <c r="B222" s="247" t="s">
        <v>3175</v>
      </c>
      <c r="C222" s="134">
        <v>2</v>
      </c>
      <c r="F222" s="249"/>
      <c r="G222" s="249"/>
      <c r="H222" s="249"/>
    </row>
    <row r="223" spans="2:8" s="248" customFormat="1" ht="15">
      <c r="B223" s="209" t="s">
        <v>3187</v>
      </c>
      <c r="C223" s="210">
        <v>6</v>
      </c>
      <c r="F223" s="249"/>
      <c r="G223" s="249"/>
      <c r="H223" s="249"/>
    </row>
    <row r="224" spans="2:8" s="248" customFormat="1" ht="15">
      <c r="B224" s="209" t="s">
        <v>3188</v>
      </c>
      <c r="C224" s="210">
        <v>2</v>
      </c>
      <c r="F224" s="249"/>
      <c r="G224" s="249"/>
      <c r="H224" s="249"/>
    </row>
    <row r="225" spans="2:8" s="248" customFormat="1" ht="15">
      <c r="B225" s="209" t="s">
        <v>3221</v>
      </c>
      <c r="C225" s="210">
        <v>4</v>
      </c>
      <c r="F225" s="249"/>
      <c r="G225" s="249"/>
      <c r="H225" s="249"/>
    </row>
    <row r="226" spans="2:8" s="248" customFormat="1" ht="15">
      <c r="B226" s="209" t="s">
        <v>3222</v>
      </c>
      <c r="C226" s="210">
        <v>1</v>
      </c>
      <c r="F226" s="249"/>
      <c r="G226" s="249"/>
      <c r="H226" s="249"/>
    </row>
    <row r="227" spans="2:8" s="248" customFormat="1" ht="15">
      <c r="B227" s="209" t="s">
        <v>3241</v>
      </c>
      <c r="C227" s="210">
        <v>2</v>
      </c>
      <c r="F227" s="249"/>
      <c r="G227" s="249"/>
      <c r="H227" s="249"/>
    </row>
    <row r="228" spans="2:8" s="248" customFormat="1" ht="15">
      <c r="B228" s="209" t="s">
        <v>3243</v>
      </c>
      <c r="C228" s="210">
        <v>9</v>
      </c>
      <c r="F228" s="249"/>
      <c r="G228" s="249"/>
      <c r="H228" s="249"/>
    </row>
    <row r="229" spans="2:8" s="248" customFormat="1" ht="15">
      <c r="B229" s="209" t="s">
        <v>3244</v>
      </c>
      <c r="C229" s="210">
        <v>3</v>
      </c>
      <c r="F229" s="249"/>
      <c r="G229" s="249"/>
      <c r="H229" s="249"/>
    </row>
    <row r="230" spans="2:8" s="248" customFormat="1" ht="15">
      <c r="B230" s="209" t="s">
        <v>3245</v>
      </c>
      <c r="C230" s="210">
        <v>4</v>
      </c>
      <c r="F230" s="249"/>
      <c r="G230" s="249"/>
      <c r="H230" s="249"/>
    </row>
    <row r="231" spans="2:8" s="248" customFormat="1" ht="15">
      <c r="B231" s="209" t="s">
        <v>3246</v>
      </c>
      <c r="C231" s="210">
        <v>2</v>
      </c>
      <c r="F231" s="249"/>
      <c r="G231" s="249"/>
      <c r="H231" s="249"/>
    </row>
    <row r="232" spans="2:8" s="248" customFormat="1" ht="15">
      <c r="B232" s="209" t="s">
        <v>3260</v>
      </c>
      <c r="C232" s="210">
        <v>8</v>
      </c>
      <c r="F232" s="249"/>
      <c r="G232" s="249"/>
      <c r="H232" s="249"/>
    </row>
    <row r="233" spans="2:8" s="248" customFormat="1" ht="15">
      <c r="B233" s="209" t="s">
        <v>3261</v>
      </c>
      <c r="C233" s="210">
        <v>2</v>
      </c>
      <c r="F233" s="249"/>
      <c r="G233" s="249"/>
      <c r="H233" s="249"/>
    </row>
    <row r="234" spans="2:8" s="248" customFormat="1" ht="15">
      <c r="B234" s="209" t="s">
        <v>3276</v>
      </c>
      <c r="C234" s="210">
        <v>6</v>
      </c>
      <c r="F234" s="249"/>
      <c r="G234" s="249"/>
      <c r="H234" s="249"/>
    </row>
    <row r="235" spans="2:8" s="248" customFormat="1" ht="15">
      <c r="B235" s="209" t="s">
        <v>3277</v>
      </c>
      <c r="C235" s="210">
        <v>1</v>
      </c>
      <c r="F235" s="249"/>
      <c r="G235" s="249"/>
      <c r="H235" s="249"/>
    </row>
    <row r="236" spans="2:8" s="248" customFormat="1" ht="15">
      <c r="B236" s="209" t="s">
        <v>3280</v>
      </c>
      <c r="C236" s="210">
        <v>3</v>
      </c>
      <c r="F236" s="249"/>
      <c r="G236" s="249"/>
      <c r="H236" s="249"/>
    </row>
    <row r="237" spans="2:8" s="248" customFormat="1" ht="15">
      <c r="B237" s="209" t="s">
        <v>3281</v>
      </c>
      <c r="C237" s="210">
        <v>1</v>
      </c>
      <c r="F237" s="249"/>
      <c r="G237" s="249"/>
      <c r="H237" s="249"/>
    </row>
    <row r="238" spans="2:8" s="248" customFormat="1" ht="15">
      <c r="B238" s="209" t="s">
        <v>3291</v>
      </c>
      <c r="C238" s="210">
        <v>2</v>
      </c>
      <c r="F238" s="249"/>
      <c r="G238" s="249"/>
      <c r="H238" s="249"/>
    </row>
    <row r="239" spans="2:8" s="248" customFormat="1" ht="15">
      <c r="B239" s="209" t="s">
        <v>3292</v>
      </c>
      <c r="C239" s="210">
        <v>1</v>
      </c>
      <c r="F239" s="249"/>
      <c r="G239" s="249"/>
      <c r="H239" s="249"/>
    </row>
    <row r="240" spans="2:8" s="248" customFormat="1" ht="15">
      <c r="B240" s="209" t="s">
        <v>3331</v>
      </c>
      <c r="C240" s="210">
        <v>6</v>
      </c>
      <c r="F240" s="249"/>
      <c r="G240" s="249"/>
      <c r="H240" s="249"/>
    </row>
    <row r="241" spans="2:8" s="248" customFormat="1" ht="15">
      <c r="B241" s="209" t="s">
        <v>3332</v>
      </c>
      <c r="C241" s="210">
        <v>1</v>
      </c>
      <c r="F241" s="249"/>
      <c r="G241" s="249"/>
      <c r="H241" s="249"/>
    </row>
    <row r="242" spans="2:8" s="248" customFormat="1" ht="15">
      <c r="B242" s="209" t="s">
        <v>3339</v>
      </c>
      <c r="C242" s="210">
        <v>1</v>
      </c>
      <c r="F242" s="249"/>
      <c r="G242" s="249"/>
      <c r="H242" s="249"/>
    </row>
    <row r="243" spans="2:8" s="248" customFormat="1" ht="15">
      <c r="B243" s="209" t="s">
        <v>3340</v>
      </c>
      <c r="C243" s="210">
        <v>1</v>
      </c>
      <c r="F243" s="249"/>
      <c r="G243" s="249"/>
      <c r="H243" s="249"/>
    </row>
    <row r="244" spans="2:8" s="248" customFormat="1" ht="15">
      <c r="B244" s="209" t="s">
        <v>3355</v>
      </c>
      <c r="C244" s="210">
        <v>3</v>
      </c>
      <c r="F244" s="249"/>
      <c r="G244" s="249"/>
      <c r="H244" s="249"/>
    </row>
    <row r="245" spans="2:8" s="248" customFormat="1" ht="15">
      <c r="B245" s="209" t="s">
        <v>3356</v>
      </c>
      <c r="C245" s="210">
        <v>4</v>
      </c>
      <c r="F245" s="249"/>
      <c r="G245" s="249"/>
      <c r="H245" s="249"/>
    </row>
    <row r="246" spans="2:8" s="248" customFormat="1" ht="15">
      <c r="B246" s="209" t="s">
        <v>3371</v>
      </c>
      <c r="C246" s="210">
        <v>2</v>
      </c>
      <c r="F246" s="249"/>
      <c r="G246" s="249"/>
      <c r="H246" s="249"/>
    </row>
    <row r="247" spans="2:8" s="248" customFormat="1" ht="15">
      <c r="B247" s="209" t="s">
        <v>3372</v>
      </c>
      <c r="C247" s="210">
        <v>2</v>
      </c>
      <c r="F247" s="249"/>
      <c r="G247" s="249"/>
      <c r="H247" s="249"/>
    </row>
    <row r="248" spans="2:8" s="248" customFormat="1" ht="15">
      <c r="B248" s="209" t="s">
        <v>3392</v>
      </c>
      <c r="C248" s="210">
        <v>7</v>
      </c>
      <c r="F248" s="249"/>
      <c r="G248" s="249"/>
      <c r="H248" s="249"/>
    </row>
    <row r="249" spans="2:8" s="248" customFormat="1" ht="15">
      <c r="B249" s="209" t="s">
        <v>3393</v>
      </c>
      <c r="C249" s="210">
        <v>2</v>
      </c>
      <c r="F249" s="249"/>
      <c r="G249" s="249"/>
      <c r="H249" s="249"/>
    </row>
    <row r="250" spans="2:8" s="248" customFormat="1" ht="15">
      <c r="B250" s="209" t="s">
        <v>3407</v>
      </c>
      <c r="C250" s="210">
        <v>5</v>
      </c>
      <c r="F250" s="249"/>
      <c r="G250" s="249"/>
      <c r="H250" s="249"/>
    </row>
    <row r="251" spans="2:8" s="248" customFormat="1" ht="15">
      <c r="B251" s="209" t="s">
        <v>3408</v>
      </c>
      <c r="C251" s="210">
        <v>3</v>
      </c>
      <c r="F251" s="249"/>
      <c r="G251" s="249"/>
      <c r="H251" s="249"/>
    </row>
    <row r="252" spans="2:8" s="248" customFormat="1" ht="15">
      <c r="B252" s="209" t="s">
        <v>3409</v>
      </c>
      <c r="C252" s="210">
        <v>3</v>
      </c>
      <c r="F252" s="249"/>
      <c r="G252" s="249"/>
      <c r="H252" s="249"/>
    </row>
    <row r="253" spans="2:8" s="248" customFormat="1" ht="15">
      <c r="B253" s="209" t="s">
        <v>3410</v>
      </c>
      <c r="C253" s="210">
        <v>3</v>
      </c>
      <c r="F253" s="249"/>
      <c r="G253" s="249"/>
      <c r="H253" s="249"/>
    </row>
    <row r="254" spans="2:8" s="248" customFormat="1" ht="15">
      <c r="B254" s="209" t="s">
        <v>3411</v>
      </c>
      <c r="C254" s="210">
        <v>7</v>
      </c>
      <c r="F254" s="249"/>
      <c r="G254" s="249"/>
      <c r="H254" s="249"/>
    </row>
    <row r="255" spans="2:8" s="248" customFormat="1" ht="15">
      <c r="B255" s="209" t="s">
        <v>3412</v>
      </c>
      <c r="C255" s="210">
        <v>1</v>
      </c>
      <c r="F255" s="249"/>
      <c r="G255" s="249"/>
      <c r="H255" s="249"/>
    </row>
    <row r="256" spans="2:8" s="248" customFormat="1" ht="15">
      <c r="B256" s="209" t="s">
        <v>3421</v>
      </c>
      <c r="C256" s="210">
        <v>6</v>
      </c>
      <c r="F256" s="249"/>
      <c r="G256" s="249"/>
      <c r="H256" s="249"/>
    </row>
    <row r="257" spans="2:8" s="248" customFormat="1" ht="15">
      <c r="B257" s="209" t="s">
        <v>3422</v>
      </c>
      <c r="C257" s="210">
        <v>1</v>
      </c>
      <c r="F257" s="249"/>
      <c r="G257" s="249"/>
      <c r="H257" s="249"/>
    </row>
    <row r="258" spans="2:8" s="248" customFormat="1" ht="15">
      <c r="B258" s="209" t="s">
        <v>3429</v>
      </c>
      <c r="C258" s="206">
        <v>1</v>
      </c>
      <c r="F258" s="249"/>
      <c r="G258" s="249"/>
      <c r="H258" s="249"/>
    </row>
    <row r="259" spans="2:8" s="248" customFormat="1" ht="15">
      <c r="B259" s="209" t="s">
        <v>3188</v>
      </c>
      <c r="C259" s="206">
        <v>5</v>
      </c>
      <c r="F259" s="249"/>
      <c r="G259" s="249"/>
      <c r="H259" s="249"/>
    </row>
    <row r="260" spans="2:8" s="248" customFormat="1" ht="15">
      <c r="B260" s="209" t="s">
        <v>3443</v>
      </c>
      <c r="C260" s="206">
        <v>1</v>
      </c>
      <c r="F260" s="249"/>
      <c r="G260" s="249"/>
      <c r="H260" s="249"/>
    </row>
    <row r="261" spans="2:8" s="248" customFormat="1" ht="15">
      <c r="B261" s="209" t="s">
        <v>3222</v>
      </c>
      <c r="C261" s="206">
        <v>2</v>
      </c>
      <c r="F261" s="249"/>
      <c r="G261" s="249"/>
      <c r="H261" s="249"/>
    </row>
    <row r="262" spans="2:8" s="248" customFormat="1" ht="15">
      <c r="B262" s="209" t="s">
        <v>3242</v>
      </c>
      <c r="C262" s="206">
        <v>3</v>
      </c>
      <c r="F262" s="249"/>
      <c r="G262" s="249"/>
      <c r="H262" s="249"/>
    </row>
    <row r="263" spans="2:8" s="248" customFormat="1" ht="15">
      <c r="B263" s="209" t="s">
        <v>3244</v>
      </c>
      <c r="C263" s="206">
        <v>3</v>
      </c>
      <c r="F263" s="249"/>
      <c r="G263" s="249"/>
      <c r="H263" s="249"/>
    </row>
    <row r="264" spans="2:8" s="248" customFormat="1" ht="15">
      <c r="B264" s="209" t="s">
        <v>3246</v>
      </c>
      <c r="C264" s="206">
        <v>5</v>
      </c>
      <c r="F264" s="249"/>
      <c r="G264" s="249"/>
      <c r="H264" s="249"/>
    </row>
    <row r="265" spans="2:8" s="248" customFormat="1" ht="15">
      <c r="B265" s="209" t="s">
        <v>3261</v>
      </c>
      <c r="C265" s="206">
        <v>1</v>
      </c>
      <c r="F265" s="249"/>
      <c r="G265" s="249"/>
      <c r="H265" s="249"/>
    </row>
    <row r="266" spans="2:8" s="248" customFormat="1" ht="15">
      <c r="B266" s="209" t="s">
        <v>3277</v>
      </c>
      <c r="C266" s="206">
        <v>2</v>
      </c>
      <c r="F266" s="249"/>
      <c r="G266" s="249"/>
      <c r="H266" s="249"/>
    </row>
    <row r="267" spans="2:8" s="248" customFormat="1" ht="15">
      <c r="B267" s="209" t="s">
        <v>3281</v>
      </c>
      <c r="C267" s="206">
        <v>2</v>
      </c>
      <c r="F267" s="249"/>
      <c r="G267" s="249"/>
      <c r="H267" s="249"/>
    </row>
    <row r="268" spans="2:8" s="248" customFormat="1" ht="15">
      <c r="B268" s="209" t="s">
        <v>3292</v>
      </c>
      <c r="C268" s="206">
        <v>4</v>
      </c>
      <c r="F268" s="249"/>
      <c r="G268" s="249"/>
      <c r="H268" s="249"/>
    </row>
    <row r="269" spans="2:8" s="248" customFormat="1" ht="15">
      <c r="B269" s="209" t="s">
        <v>3294</v>
      </c>
      <c r="C269" s="206">
        <v>2</v>
      </c>
      <c r="F269" s="249"/>
      <c r="G269" s="249"/>
      <c r="H269" s="249"/>
    </row>
    <row r="270" spans="2:8" s="248" customFormat="1" ht="15">
      <c r="B270" s="209" t="s">
        <v>3332</v>
      </c>
      <c r="C270" s="206">
        <v>2</v>
      </c>
      <c r="F270" s="249"/>
      <c r="G270" s="249"/>
      <c r="H270" s="249"/>
    </row>
    <row r="271" spans="2:8" s="248" customFormat="1" ht="15">
      <c r="B271" s="209" t="s">
        <v>3340</v>
      </c>
      <c r="C271" s="206">
        <v>2</v>
      </c>
      <c r="F271" s="249"/>
      <c r="G271" s="249"/>
      <c r="H271" s="249"/>
    </row>
    <row r="272" spans="2:8" s="248" customFormat="1" ht="15">
      <c r="B272" s="209" t="s">
        <v>3356</v>
      </c>
      <c r="C272" s="206">
        <v>2</v>
      </c>
      <c r="F272" s="249"/>
      <c r="G272" s="249"/>
      <c r="H272" s="249"/>
    </row>
    <row r="273" spans="2:8" s="248" customFormat="1" ht="15">
      <c r="B273" s="209" t="s">
        <v>3372</v>
      </c>
      <c r="C273" s="206">
        <v>2</v>
      </c>
      <c r="F273" s="249"/>
      <c r="G273" s="249"/>
      <c r="H273" s="249"/>
    </row>
    <row r="274" spans="2:8" s="248" customFormat="1" ht="15">
      <c r="B274" s="209" t="s">
        <v>3379</v>
      </c>
      <c r="C274" s="206">
        <v>3</v>
      </c>
      <c r="F274" s="249"/>
      <c r="G274" s="249"/>
      <c r="H274" s="249"/>
    </row>
    <row r="275" spans="2:8" s="248" customFormat="1" ht="15">
      <c r="B275" s="209" t="s">
        <v>3383</v>
      </c>
      <c r="C275" s="206">
        <v>2</v>
      </c>
      <c r="F275" s="249"/>
      <c r="G275" s="249"/>
      <c r="H275" s="249"/>
    </row>
    <row r="276" spans="2:8" s="248" customFormat="1" ht="15">
      <c r="B276" s="209" t="s">
        <v>3499</v>
      </c>
      <c r="C276" s="206">
        <v>2</v>
      </c>
      <c r="F276" s="249"/>
      <c r="G276" s="249"/>
      <c r="H276" s="249"/>
    </row>
    <row r="277" spans="2:8" s="248" customFormat="1" ht="15">
      <c r="B277" s="209" t="s">
        <v>3393</v>
      </c>
      <c r="C277" s="206">
        <v>3</v>
      </c>
      <c r="F277" s="249"/>
      <c r="G277" s="249"/>
      <c r="H277" s="249"/>
    </row>
    <row r="278" spans="2:8" s="248" customFormat="1" ht="15">
      <c r="B278" s="209" t="s">
        <v>3408</v>
      </c>
      <c r="C278" s="206">
        <v>3</v>
      </c>
      <c r="F278" s="249"/>
      <c r="G278" s="249"/>
      <c r="H278" s="249"/>
    </row>
    <row r="279" spans="2:8" s="248" customFormat="1" ht="15">
      <c r="B279" s="209" t="s">
        <v>3410</v>
      </c>
      <c r="C279" s="206">
        <v>2</v>
      </c>
      <c r="F279" s="249"/>
      <c r="G279" s="249"/>
      <c r="H279" s="249"/>
    </row>
    <row r="280" spans="2:8" s="248" customFormat="1" ht="15">
      <c r="B280" s="209" t="s">
        <v>3412</v>
      </c>
      <c r="C280" s="206">
        <v>2</v>
      </c>
      <c r="F280" s="249"/>
      <c r="G280" s="249"/>
      <c r="H280" s="249"/>
    </row>
    <row r="281" spans="2:8" s="248" customFormat="1" ht="15">
      <c r="B281" s="209" t="s">
        <v>3422</v>
      </c>
      <c r="C281" s="206">
        <v>5</v>
      </c>
      <c r="F281" s="249"/>
      <c r="G281" s="249"/>
      <c r="H281" s="249"/>
    </row>
    <row r="282" spans="2:8" s="110" customFormat="1">
      <c r="C282" s="166"/>
      <c r="F282" s="167"/>
      <c r="G282" s="167"/>
      <c r="H282" s="167"/>
    </row>
    <row r="283" spans="2:8" s="110" customFormat="1" ht="15.75">
      <c r="B283" s="231" t="s">
        <v>3528</v>
      </c>
      <c r="C283" s="140" t="s">
        <v>3517</v>
      </c>
      <c r="F283" s="167"/>
      <c r="G283" s="167"/>
      <c r="H283" s="167"/>
    </row>
    <row r="284" spans="2:8" s="248" customFormat="1" ht="15">
      <c r="B284" s="247" t="s">
        <v>2772</v>
      </c>
      <c r="C284" s="133">
        <v>2</v>
      </c>
      <c r="F284" s="249"/>
      <c r="G284" s="249"/>
      <c r="H284" s="249"/>
    </row>
    <row r="285" spans="2:8" s="248" customFormat="1" ht="15">
      <c r="B285" s="247" t="s">
        <v>2692</v>
      </c>
      <c r="C285" s="133">
        <v>43</v>
      </c>
      <c r="F285" s="249"/>
      <c r="G285" s="249"/>
      <c r="H285" s="249"/>
    </row>
    <row r="286" spans="2:8" s="248" customFormat="1" ht="15">
      <c r="B286" s="247" t="s">
        <v>2704</v>
      </c>
      <c r="C286" s="133">
        <v>2</v>
      </c>
      <c r="F286" s="249"/>
      <c r="G286" s="249"/>
      <c r="H286" s="249"/>
    </row>
    <row r="287" spans="2:8" s="248" customFormat="1" ht="15">
      <c r="B287" s="247" t="s">
        <v>2701</v>
      </c>
      <c r="C287" s="133">
        <v>53</v>
      </c>
      <c r="F287" s="249"/>
      <c r="G287" s="249"/>
      <c r="H287" s="249"/>
    </row>
    <row r="288" spans="2:8" s="248" customFormat="1" ht="15">
      <c r="B288" s="247" t="s">
        <v>2718</v>
      </c>
      <c r="C288" s="133">
        <v>44</v>
      </c>
      <c r="F288" s="249"/>
      <c r="G288" s="249"/>
      <c r="H288" s="249"/>
    </row>
    <row r="289" spans="2:8" s="248" customFormat="1" ht="15">
      <c r="B289" s="247" t="s">
        <v>2736</v>
      </c>
      <c r="C289" s="133">
        <v>12</v>
      </c>
      <c r="F289" s="249"/>
      <c r="G289" s="249"/>
      <c r="H289" s="249"/>
    </row>
    <row r="290" spans="2:8" s="248" customFormat="1" ht="15">
      <c r="B290" s="247" t="s">
        <v>2737</v>
      </c>
      <c r="C290" s="133">
        <v>76</v>
      </c>
      <c r="F290" s="249"/>
      <c r="G290" s="249"/>
      <c r="H290" s="249"/>
    </row>
    <row r="291" spans="2:8" s="248" customFormat="1" ht="15">
      <c r="B291" s="247" t="s">
        <v>3524</v>
      </c>
      <c r="C291" s="133">
        <v>8</v>
      </c>
      <c r="F291" s="249"/>
      <c r="G291" s="249"/>
      <c r="H291" s="249"/>
    </row>
    <row r="292" spans="2:8" s="248" customFormat="1" ht="15">
      <c r="B292" s="247" t="s">
        <v>2738</v>
      </c>
      <c r="C292" s="133">
        <v>12</v>
      </c>
      <c r="F292" s="249"/>
      <c r="G292" s="249"/>
      <c r="H292" s="249"/>
    </row>
    <row r="293" spans="2:8" s="248" customFormat="1" ht="15">
      <c r="B293" s="247" t="s">
        <v>2743</v>
      </c>
      <c r="C293" s="133">
        <v>45</v>
      </c>
      <c r="F293" s="249"/>
      <c r="G293" s="249"/>
      <c r="H293" s="249"/>
    </row>
    <row r="294" spans="2:8" s="248" customFormat="1" ht="15">
      <c r="B294" s="247" t="s">
        <v>2742</v>
      </c>
      <c r="C294" s="133">
        <v>12</v>
      </c>
      <c r="F294" s="249"/>
      <c r="G294" s="249"/>
      <c r="H294" s="249"/>
    </row>
    <row r="295" spans="2:8" s="248" customFormat="1" ht="15">
      <c r="B295" s="247" t="s">
        <v>2745</v>
      </c>
      <c r="C295" s="133">
        <v>33</v>
      </c>
      <c r="F295" s="249"/>
      <c r="G295" s="249"/>
      <c r="H295" s="249"/>
    </row>
    <row r="296" spans="2:8" s="248" customFormat="1" ht="15">
      <c r="B296" s="247" t="s">
        <v>2744</v>
      </c>
      <c r="C296" s="133">
        <v>61</v>
      </c>
      <c r="F296" s="249"/>
      <c r="G296" s="249"/>
      <c r="H296" s="249"/>
    </row>
    <row r="297" spans="2:8" s="248" customFormat="1" ht="15">
      <c r="B297" s="247" t="s">
        <v>2901</v>
      </c>
      <c r="C297" s="133">
        <v>3</v>
      </c>
      <c r="F297" s="249"/>
      <c r="G297" s="249"/>
      <c r="H297" s="249"/>
    </row>
    <row r="298" spans="2:8" s="248" customFormat="1" ht="15">
      <c r="B298" s="247" t="s">
        <v>2791</v>
      </c>
      <c r="C298" s="133">
        <v>24</v>
      </c>
      <c r="F298" s="249"/>
      <c r="G298" s="249"/>
      <c r="H298" s="249"/>
    </row>
    <row r="299" spans="2:8" s="248" customFormat="1" ht="15">
      <c r="B299" s="247" t="s">
        <v>2805</v>
      </c>
      <c r="C299" s="133">
        <v>48</v>
      </c>
      <c r="F299" s="249"/>
      <c r="G299" s="249"/>
      <c r="H299" s="249"/>
    </row>
    <row r="300" spans="2:8" s="248" customFormat="1" ht="15">
      <c r="B300" s="247" t="s">
        <v>2796</v>
      </c>
      <c r="C300" s="133">
        <v>9</v>
      </c>
      <c r="F300" s="249"/>
      <c r="G300" s="249"/>
      <c r="H300" s="249"/>
    </row>
    <row r="301" spans="2:8" s="248" customFormat="1" ht="15">
      <c r="B301" s="209" t="s">
        <v>2832</v>
      </c>
      <c r="C301" s="210">
        <v>6</v>
      </c>
      <c r="F301" s="249"/>
      <c r="G301" s="249"/>
      <c r="H301" s="249"/>
    </row>
    <row r="302" spans="2:8" s="248" customFormat="1" ht="15">
      <c r="B302" s="209" t="s">
        <v>2839</v>
      </c>
      <c r="C302" s="210">
        <v>6</v>
      </c>
      <c r="F302" s="249"/>
      <c r="G302" s="249"/>
      <c r="H302" s="249"/>
    </row>
    <row r="303" spans="2:8" s="248" customFormat="1" ht="15">
      <c r="B303" s="209" t="s">
        <v>2842</v>
      </c>
      <c r="C303" s="210">
        <v>2</v>
      </c>
      <c r="F303" s="249"/>
      <c r="G303" s="249"/>
      <c r="H303" s="249"/>
    </row>
    <row r="304" spans="2:8" s="248" customFormat="1" ht="15">
      <c r="B304" s="209" t="s">
        <v>2851</v>
      </c>
      <c r="C304" s="210">
        <v>1</v>
      </c>
      <c r="F304" s="249"/>
      <c r="G304" s="249"/>
      <c r="H304" s="249"/>
    </row>
    <row r="305" spans="2:8" s="248" customFormat="1" ht="15">
      <c r="B305" s="209" t="s">
        <v>2852</v>
      </c>
      <c r="C305" s="210">
        <v>2</v>
      </c>
      <c r="F305" s="249"/>
      <c r="G305" s="249"/>
      <c r="H305" s="249"/>
    </row>
    <row r="306" spans="2:8" s="248" customFormat="1" ht="15">
      <c r="B306" s="209" t="s">
        <v>2717</v>
      </c>
      <c r="C306" s="210">
        <v>1</v>
      </c>
      <c r="F306" s="249"/>
      <c r="G306" s="249"/>
      <c r="H306" s="249"/>
    </row>
    <row r="307" spans="2:8" s="248" customFormat="1" ht="15">
      <c r="B307" s="209" t="s">
        <v>2733</v>
      </c>
      <c r="C307" s="210">
        <v>1</v>
      </c>
      <c r="F307" s="249"/>
      <c r="G307" s="249"/>
      <c r="H307" s="249"/>
    </row>
    <row r="308" spans="2:8" s="248" customFormat="1" ht="15">
      <c r="B308" s="209" t="s">
        <v>2735</v>
      </c>
      <c r="C308" s="210">
        <v>10</v>
      </c>
      <c r="F308" s="249"/>
      <c r="G308" s="249"/>
      <c r="H308" s="249"/>
    </row>
    <row r="309" spans="2:8" s="248" customFormat="1" ht="15">
      <c r="B309" s="209" t="s">
        <v>2871</v>
      </c>
      <c r="C309" s="210">
        <v>1</v>
      </c>
      <c r="F309" s="249"/>
      <c r="G309" s="249"/>
      <c r="H309" s="249"/>
    </row>
    <row r="310" spans="2:8" s="248" customFormat="1" ht="15">
      <c r="B310" s="209" t="s">
        <v>2880</v>
      </c>
      <c r="C310" s="210">
        <v>3</v>
      </c>
      <c r="F310" s="249"/>
      <c r="G310" s="249"/>
      <c r="H310" s="249"/>
    </row>
    <row r="311" spans="2:8" s="248" customFormat="1" ht="15">
      <c r="B311" s="209" t="s">
        <v>2882</v>
      </c>
      <c r="C311" s="210">
        <v>4</v>
      </c>
      <c r="F311" s="249"/>
      <c r="G311" s="249"/>
      <c r="H311" s="249"/>
    </row>
    <row r="312" spans="2:8" s="248" customFormat="1" ht="15">
      <c r="B312" s="209" t="s">
        <v>2883</v>
      </c>
      <c r="C312" s="210">
        <v>1</v>
      </c>
      <c r="F312" s="249"/>
      <c r="G312" s="249"/>
      <c r="H312" s="249"/>
    </row>
    <row r="313" spans="2:8" s="248" customFormat="1" ht="15">
      <c r="B313" s="209" t="s">
        <v>2901</v>
      </c>
      <c r="C313" s="210">
        <v>1</v>
      </c>
      <c r="F313" s="249"/>
      <c r="G313" s="249"/>
      <c r="H313" s="249"/>
    </row>
    <row r="314" spans="2:8" s="248" customFormat="1" ht="15">
      <c r="B314" s="209" t="s">
        <v>2903</v>
      </c>
      <c r="C314" s="210">
        <v>1</v>
      </c>
      <c r="F314" s="249"/>
      <c r="G314" s="249"/>
      <c r="H314" s="249"/>
    </row>
    <row r="315" spans="2:8" s="248" customFormat="1" ht="15">
      <c r="B315" s="209" t="s">
        <v>2771</v>
      </c>
      <c r="C315" s="210">
        <v>3</v>
      </c>
      <c r="F315" s="249"/>
      <c r="G315" s="249"/>
      <c r="H315" s="249"/>
    </row>
    <row r="316" spans="2:8" s="248" customFormat="1" ht="15">
      <c r="B316" s="209" t="s">
        <v>2920</v>
      </c>
      <c r="C316" s="210">
        <v>3</v>
      </c>
      <c r="F316" s="249"/>
      <c r="G316" s="249"/>
      <c r="H316" s="249"/>
    </row>
    <row r="317" spans="2:8" s="248" customFormat="1" ht="15">
      <c r="B317" s="209" t="s">
        <v>2930</v>
      </c>
      <c r="C317" s="210">
        <v>3</v>
      </c>
      <c r="F317" s="249"/>
      <c r="G317" s="249"/>
      <c r="H317" s="249"/>
    </row>
    <row r="318" spans="2:8" s="248" customFormat="1" ht="15">
      <c r="B318" s="209" t="s">
        <v>2813</v>
      </c>
      <c r="C318" s="210">
        <v>2</v>
      </c>
      <c r="F318" s="249"/>
      <c r="G318" s="249"/>
      <c r="H318" s="249"/>
    </row>
    <row r="319" spans="2:8" s="248" customFormat="1" ht="15">
      <c r="B319" s="209" t="s">
        <v>2942</v>
      </c>
      <c r="C319" s="210">
        <v>2</v>
      </c>
      <c r="F319" s="249"/>
      <c r="G319" s="249"/>
      <c r="H319" s="249"/>
    </row>
    <row r="320" spans="2:8" s="248" customFormat="1" ht="15">
      <c r="B320" s="209" t="s">
        <v>2952</v>
      </c>
      <c r="C320" s="210">
        <v>1</v>
      </c>
      <c r="F320" s="249"/>
      <c r="G320" s="249"/>
      <c r="H320" s="249"/>
    </row>
    <row r="321" spans="2:8" s="248" customFormat="1" ht="15">
      <c r="B321" s="209" t="s">
        <v>2953</v>
      </c>
      <c r="C321" s="210">
        <v>1</v>
      </c>
      <c r="F321" s="249"/>
      <c r="G321" s="249"/>
      <c r="H321" s="249"/>
    </row>
    <row r="322" spans="2:8" s="248" customFormat="1" ht="15">
      <c r="B322" s="209" t="s">
        <v>2958</v>
      </c>
      <c r="C322" s="210">
        <v>1</v>
      </c>
      <c r="F322" s="249"/>
      <c r="G322" s="249"/>
      <c r="H322" s="249"/>
    </row>
    <row r="323" spans="2:8" s="248" customFormat="1" ht="15">
      <c r="B323" s="209" t="s">
        <v>2967</v>
      </c>
      <c r="C323" s="210">
        <v>6</v>
      </c>
      <c r="F323" s="249"/>
      <c r="G323" s="249"/>
      <c r="H323" s="249"/>
    </row>
    <row r="324" spans="2:8" s="248" customFormat="1" ht="15">
      <c r="B324" s="209" t="s">
        <v>2974</v>
      </c>
      <c r="C324" s="210">
        <v>3</v>
      </c>
      <c r="F324" s="249"/>
      <c r="G324" s="249"/>
      <c r="H324" s="249"/>
    </row>
    <row r="325" spans="2:8" s="248" customFormat="1" ht="15">
      <c r="B325" s="209" t="s">
        <v>2975</v>
      </c>
      <c r="C325" s="210">
        <v>2</v>
      </c>
      <c r="F325" s="249"/>
      <c r="G325" s="249"/>
      <c r="H325" s="249"/>
    </row>
    <row r="326" spans="2:8" s="248" customFormat="1" ht="15">
      <c r="B326" s="209" t="s">
        <v>2853</v>
      </c>
      <c r="C326" s="210">
        <v>5</v>
      </c>
      <c r="F326" s="249"/>
      <c r="G326" s="249"/>
      <c r="H326" s="249"/>
    </row>
    <row r="327" spans="2:8" s="248" customFormat="1" ht="15">
      <c r="B327" s="209" t="s">
        <v>2862</v>
      </c>
      <c r="C327" s="210">
        <v>1</v>
      </c>
      <c r="F327" s="249"/>
      <c r="G327" s="249"/>
      <c r="H327" s="249"/>
    </row>
    <row r="328" spans="2:8" s="248" customFormat="1" ht="15">
      <c r="B328" s="209" t="s">
        <v>2982</v>
      </c>
      <c r="C328" s="210">
        <v>1</v>
      </c>
      <c r="F328" s="249"/>
      <c r="G328" s="249"/>
      <c r="H328" s="249"/>
    </row>
    <row r="329" spans="2:8" s="248" customFormat="1" ht="15">
      <c r="B329" s="209" t="s">
        <v>2869</v>
      </c>
      <c r="C329" s="210">
        <v>1</v>
      </c>
      <c r="F329" s="249"/>
      <c r="G329" s="249"/>
      <c r="H329" s="249"/>
    </row>
    <row r="330" spans="2:8" s="248" customFormat="1" ht="15">
      <c r="B330" s="209" t="s">
        <v>2984</v>
      </c>
      <c r="C330" s="210">
        <v>5</v>
      </c>
      <c r="F330" s="249"/>
      <c r="G330" s="249"/>
      <c r="H330" s="249"/>
    </row>
    <row r="331" spans="2:8" s="248" customFormat="1" ht="15">
      <c r="B331" s="209" t="s">
        <v>2986</v>
      </c>
      <c r="C331" s="210">
        <v>2</v>
      </c>
      <c r="F331" s="249"/>
      <c r="G331" s="249"/>
      <c r="H331" s="249"/>
    </row>
    <row r="332" spans="2:8" s="248" customFormat="1" ht="15">
      <c r="B332" s="209" t="s">
        <v>2988</v>
      </c>
      <c r="C332" s="210">
        <v>4</v>
      </c>
      <c r="F332" s="249"/>
      <c r="G332" s="249"/>
      <c r="H332" s="249"/>
    </row>
    <row r="333" spans="2:8" s="248" customFormat="1" ht="15">
      <c r="B333" s="209" t="s">
        <v>2989</v>
      </c>
      <c r="C333" s="210">
        <v>2</v>
      </c>
      <c r="F333" s="249"/>
      <c r="G333" s="249"/>
      <c r="H333" s="249"/>
    </row>
    <row r="334" spans="2:8" s="248" customFormat="1" ht="15">
      <c r="B334" s="209" t="s">
        <v>2902</v>
      </c>
      <c r="C334" s="210">
        <v>2</v>
      </c>
      <c r="F334" s="249"/>
      <c r="G334" s="249"/>
      <c r="H334" s="249"/>
    </row>
    <row r="335" spans="2:8" s="248" customFormat="1" ht="15">
      <c r="B335" s="209" t="s">
        <v>3002</v>
      </c>
      <c r="C335" s="210">
        <v>2</v>
      </c>
      <c r="F335" s="249"/>
      <c r="G335" s="249"/>
      <c r="H335" s="249"/>
    </row>
    <row r="336" spans="2:8" s="248" customFormat="1" ht="15">
      <c r="B336" s="209" t="s">
        <v>3016</v>
      </c>
      <c r="C336" s="210">
        <v>3</v>
      </c>
      <c r="F336" s="249"/>
      <c r="G336" s="249"/>
      <c r="H336" s="249"/>
    </row>
    <row r="337" spans="2:8" s="248" customFormat="1" ht="15">
      <c r="B337" s="209" t="s">
        <v>3027</v>
      </c>
      <c r="C337" s="210">
        <v>3</v>
      </c>
      <c r="F337" s="249"/>
      <c r="G337" s="249"/>
      <c r="H337" s="249"/>
    </row>
    <row r="338" spans="2:8" s="248" customFormat="1" ht="15">
      <c r="B338" s="209" t="s">
        <v>2931</v>
      </c>
      <c r="C338" s="210">
        <v>1</v>
      </c>
      <c r="F338" s="249"/>
      <c r="G338" s="249"/>
      <c r="H338" s="249"/>
    </row>
    <row r="339" spans="2:8" s="248" customFormat="1" ht="15">
      <c r="B339" s="209" t="s">
        <v>3030</v>
      </c>
      <c r="C339" s="210">
        <v>4</v>
      </c>
      <c r="F339" s="249"/>
      <c r="G339" s="249"/>
      <c r="H339" s="249"/>
    </row>
    <row r="340" spans="2:8" s="248" customFormat="1" ht="15">
      <c r="B340" s="209" t="s">
        <v>3031</v>
      </c>
      <c r="C340" s="210">
        <v>1</v>
      </c>
      <c r="F340" s="249"/>
      <c r="G340" s="249"/>
      <c r="H340" s="249"/>
    </row>
    <row r="341" spans="2:8" s="248" customFormat="1" ht="15">
      <c r="B341" s="247" t="s">
        <v>3037</v>
      </c>
      <c r="C341" s="134">
        <v>1</v>
      </c>
      <c r="F341" s="249"/>
      <c r="G341" s="249"/>
      <c r="H341" s="249"/>
    </row>
    <row r="342" spans="2:8" s="248" customFormat="1" ht="15">
      <c r="B342" s="247" t="s">
        <v>3056</v>
      </c>
      <c r="C342" s="134">
        <v>1</v>
      </c>
      <c r="F342" s="249"/>
      <c r="G342" s="249"/>
      <c r="H342" s="249"/>
    </row>
    <row r="343" spans="2:8" s="248" customFormat="1" ht="15">
      <c r="B343" s="247" t="s">
        <v>3057</v>
      </c>
      <c r="C343" s="134">
        <v>1</v>
      </c>
      <c r="F343" s="249"/>
      <c r="G343" s="249"/>
      <c r="H343" s="249"/>
    </row>
    <row r="344" spans="2:8" s="248" customFormat="1" ht="15">
      <c r="B344" s="247" t="s">
        <v>3069</v>
      </c>
      <c r="C344" s="134">
        <v>8</v>
      </c>
      <c r="F344" s="249"/>
      <c r="G344" s="249"/>
      <c r="H344" s="249"/>
    </row>
    <row r="345" spans="2:8" s="248" customFormat="1" ht="15">
      <c r="B345" s="247" t="s">
        <v>3070</v>
      </c>
      <c r="C345" s="134">
        <v>4</v>
      </c>
      <c r="F345" s="249"/>
      <c r="G345" s="249"/>
      <c r="H345" s="249"/>
    </row>
    <row r="346" spans="2:8" s="248" customFormat="1" ht="15">
      <c r="B346" s="247" t="s">
        <v>3081</v>
      </c>
      <c r="C346" s="134">
        <v>2</v>
      </c>
      <c r="F346" s="249"/>
      <c r="G346" s="249"/>
      <c r="H346" s="249"/>
    </row>
    <row r="347" spans="2:8" s="248" customFormat="1" ht="15">
      <c r="B347" s="247" t="s">
        <v>3086</v>
      </c>
      <c r="C347" s="134">
        <v>1</v>
      </c>
      <c r="F347" s="249"/>
      <c r="G347" s="249"/>
      <c r="H347" s="249"/>
    </row>
    <row r="348" spans="2:8" s="248" customFormat="1" ht="15">
      <c r="B348" s="247" t="s">
        <v>3090</v>
      </c>
      <c r="C348" s="134">
        <v>4</v>
      </c>
      <c r="F348" s="249"/>
      <c r="G348" s="249"/>
      <c r="H348" s="249"/>
    </row>
    <row r="349" spans="2:8" s="248" customFormat="1" ht="15">
      <c r="B349" s="247" t="s">
        <v>3092</v>
      </c>
      <c r="C349" s="134">
        <v>2</v>
      </c>
      <c r="F349" s="249"/>
      <c r="G349" s="249"/>
      <c r="H349" s="249"/>
    </row>
    <row r="350" spans="2:8" s="248" customFormat="1" ht="15">
      <c r="B350" s="247" t="s">
        <v>3095</v>
      </c>
      <c r="C350" s="134">
        <v>2</v>
      </c>
      <c r="F350" s="249"/>
      <c r="G350" s="249"/>
      <c r="H350" s="249"/>
    </row>
    <row r="351" spans="2:8" s="248" customFormat="1" ht="15">
      <c r="B351" s="247" t="s">
        <v>3100</v>
      </c>
      <c r="C351" s="134">
        <v>2</v>
      </c>
      <c r="F351" s="249"/>
      <c r="G351" s="249"/>
      <c r="H351" s="249"/>
    </row>
    <row r="352" spans="2:8" s="248" customFormat="1" ht="15">
      <c r="B352" s="247" t="s">
        <v>3124</v>
      </c>
      <c r="C352" s="134">
        <v>9</v>
      </c>
      <c r="F352" s="249"/>
      <c r="G352" s="249"/>
      <c r="H352" s="249"/>
    </row>
    <row r="353" spans="2:8" s="248" customFormat="1" ht="15">
      <c r="B353" s="247" t="s">
        <v>3129</v>
      </c>
      <c r="C353" s="134">
        <v>1</v>
      </c>
      <c r="F353" s="249"/>
      <c r="G353" s="249"/>
      <c r="H353" s="249"/>
    </row>
    <row r="354" spans="2:8" s="248" customFormat="1" ht="15">
      <c r="B354" s="247" t="s">
        <v>3141</v>
      </c>
      <c r="C354" s="134">
        <v>1</v>
      </c>
      <c r="F354" s="249"/>
      <c r="G354" s="249"/>
      <c r="H354" s="249"/>
    </row>
    <row r="355" spans="2:8" s="248" customFormat="1" ht="15">
      <c r="B355" s="247" t="s">
        <v>3151</v>
      </c>
      <c r="C355" s="134">
        <v>4</v>
      </c>
      <c r="F355" s="249"/>
      <c r="G355" s="249"/>
      <c r="H355" s="249"/>
    </row>
    <row r="356" spans="2:8" s="248" customFormat="1" ht="15">
      <c r="B356" s="247" t="s">
        <v>3165</v>
      </c>
      <c r="C356" s="134">
        <v>6</v>
      </c>
      <c r="F356" s="249"/>
      <c r="G356" s="249"/>
      <c r="H356" s="249"/>
    </row>
    <row r="357" spans="2:8" s="248" customFormat="1" ht="15">
      <c r="B357" s="247" t="s">
        <v>3167</v>
      </c>
      <c r="C357" s="134">
        <v>5</v>
      </c>
      <c r="F357" s="249"/>
      <c r="G357" s="249"/>
      <c r="H357" s="249"/>
    </row>
    <row r="358" spans="2:8" s="248" customFormat="1" ht="15">
      <c r="B358" s="247" t="s">
        <v>3173</v>
      </c>
      <c r="C358" s="134">
        <v>1</v>
      </c>
      <c r="F358" s="249"/>
      <c r="G358" s="249"/>
      <c r="H358" s="249"/>
    </row>
    <row r="359" spans="2:8" s="248" customFormat="1" ht="15">
      <c r="B359" s="247" t="s">
        <v>3174</v>
      </c>
      <c r="C359" s="134">
        <v>5</v>
      </c>
      <c r="F359" s="249"/>
      <c r="G359" s="249"/>
      <c r="H359" s="249"/>
    </row>
    <row r="360" spans="2:8" s="248" customFormat="1" ht="15">
      <c r="B360" s="247" t="s">
        <v>3175</v>
      </c>
      <c r="C360" s="134">
        <v>2</v>
      </c>
      <c r="F360" s="249"/>
      <c r="G360" s="249"/>
      <c r="H360" s="249"/>
    </row>
    <row r="361" spans="2:8" s="248" customFormat="1" ht="15">
      <c r="B361" s="209" t="s">
        <v>3187</v>
      </c>
      <c r="C361" s="210">
        <v>6</v>
      </c>
      <c r="F361" s="249"/>
      <c r="G361" s="249"/>
      <c r="H361" s="249"/>
    </row>
    <row r="362" spans="2:8" s="248" customFormat="1" ht="15">
      <c r="B362" s="209" t="s">
        <v>3188</v>
      </c>
      <c r="C362" s="210">
        <v>2</v>
      </c>
      <c r="F362" s="249"/>
      <c r="G362" s="249"/>
      <c r="H362" s="249"/>
    </row>
    <row r="363" spans="2:8" s="248" customFormat="1" ht="15">
      <c r="B363" s="209" t="s">
        <v>3221</v>
      </c>
      <c r="C363" s="210">
        <v>4</v>
      </c>
      <c r="F363" s="249"/>
      <c r="G363" s="249"/>
      <c r="H363" s="249"/>
    </row>
    <row r="364" spans="2:8" s="248" customFormat="1" ht="15">
      <c r="B364" s="209" t="s">
        <v>3222</v>
      </c>
      <c r="C364" s="210">
        <v>1</v>
      </c>
      <c r="F364" s="249"/>
      <c r="G364" s="249"/>
      <c r="H364" s="249"/>
    </row>
    <row r="365" spans="2:8" s="248" customFormat="1" ht="15">
      <c r="B365" s="209" t="s">
        <v>3241</v>
      </c>
      <c r="C365" s="210">
        <v>2</v>
      </c>
      <c r="F365" s="249"/>
      <c r="G365" s="249"/>
      <c r="H365" s="249"/>
    </row>
    <row r="366" spans="2:8" s="248" customFormat="1" ht="15">
      <c r="B366" s="209" t="s">
        <v>3243</v>
      </c>
      <c r="C366" s="210">
        <v>9</v>
      </c>
      <c r="F366" s="249"/>
      <c r="G366" s="249"/>
      <c r="H366" s="249"/>
    </row>
    <row r="367" spans="2:8" s="248" customFormat="1" ht="15">
      <c r="B367" s="209" t="s">
        <v>3244</v>
      </c>
      <c r="C367" s="210">
        <v>3</v>
      </c>
      <c r="F367" s="249"/>
      <c r="G367" s="249"/>
      <c r="H367" s="249"/>
    </row>
    <row r="368" spans="2:8" s="248" customFormat="1" ht="15">
      <c r="B368" s="209" t="s">
        <v>3245</v>
      </c>
      <c r="C368" s="210">
        <v>4</v>
      </c>
      <c r="F368" s="249"/>
      <c r="G368" s="249"/>
      <c r="H368" s="249"/>
    </row>
    <row r="369" spans="2:8" s="248" customFormat="1" ht="15">
      <c r="B369" s="209" t="s">
        <v>3246</v>
      </c>
      <c r="C369" s="210">
        <v>2</v>
      </c>
      <c r="F369" s="249"/>
      <c r="G369" s="249"/>
      <c r="H369" s="249"/>
    </row>
    <row r="370" spans="2:8" s="248" customFormat="1" ht="15">
      <c r="B370" s="209" t="s">
        <v>3260</v>
      </c>
      <c r="C370" s="210">
        <v>8</v>
      </c>
      <c r="F370" s="249"/>
      <c r="G370" s="249"/>
      <c r="H370" s="249"/>
    </row>
    <row r="371" spans="2:8" s="248" customFormat="1" ht="15">
      <c r="B371" s="209" t="s">
        <v>3261</v>
      </c>
      <c r="C371" s="210">
        <v>2</v>
      </c>
      <c r="F371" s="249"/>
      <c r="G371" s="249"/>
      <c r="H371" s="249"/>
    </row>
    <row r="372" spans="2:8" s="248" customFormat="1" ht="15">
      <c r="B372" s="209" t="s">
        <v>3276</v>
      </c>
      <c r="C372" s="210">
        <v>6</v>
      </c>
      <c r="F372" s="249"/>
      <c r="G372" s="249"/>
      <c r="H372" s="249"/>
    </row>
    <row r="373" spans="2:8" s="248" customFormat="1" ht="15">
      <c r="B373" s="209" t="s">
        <v>3277</v>
      </c>
      <c r="C373" s="210">
        <v>1</v>
      </c>
      <c r="F373" s="249"/>
      <c r="G373" s="249"/>
      <c r="H373" s="249"/>
    </row>
    <row r="374" spans="2:8" s="248" customFormat="1" ht="15">
      <c r="B374" s="209" t="s">
        <v>3280</v>
      </c>
      <c r="C374" s="210">
        <v>3</v>
      </c>
      <c r="F374" s="249"/>
      <c r="G374" s="249"/>
      <c r="H374" s="249"/>
    </row>
    <row r="375" spans="2:8" s="248" customFormat="1" ht="15">
      <c r="B375" s="209" t="s">
        <v>3281</v>
      </c>
      <c r="C375" s="210">
        <v>1</v>
      </c>
      <c r="F375" s="249"/>
      <c r="G375" s="249"/>
      <c r="H375" s="249"/>
    </row>
    <row r="376" spans="2:8" s="248" customFormat="1" ht="15">
      <c r="B376" s="209" t="s">
        <v>3291</v>
      </c>
      <c r="C376" s="210">
        <v>2</v>
      </c>
      <c r="F376" s="249"/>
      <c r="G376" s="249"/>
      <c r="H376" s="249"/>
    </row>
    <row r="377" spans="2:8" s="248" customFormat="1" ht="15">
      <c r="B377" s="209" t="s">
        <v>3292</v>
      </c>
      <c r="C377" s="210">
        <v>1</v>
      </c>
      <c r="F377" s="249"/>
      <c r="G377" s="249"/>
      <c r="H377" s="249"/>
    </row>
    <row r="378" spans="2:8" s="248" customFormat="1" ht="15">
      <c r="B378" s="209" t="s">
        <v>3331</v>
      </c>
      <c r="C378" s="210">
        <v>6</v>
      </c>
      <c r="F378" s="249"/>
      <c r="G378" s="249"/>
      <c r="H378" s="249"/>
    </row>
    <row r="379" spans="2:8" s="248" customFormat="1" ht="15">
      <c r="B379" s="209" t="s">
        <v>3332</v>
      </c>
      <c r="C379" s="210">
        <v>1</v>
      </c>
      <c r="F379" s="249"/>
      <c r="G379" s="249"/>
      <c r="H379" s="249"/>
    </row>
    <row r="380" spans="2:8" s="248" customFormat="1" ht="15">
      <c r="B380" s="209" t="s">
        <v>3339</v>
      </c>
      <c r="C380" s="210">
        <v>1</v>
      </c>
      <c r="F380" s="249"/>
      <c r="G380" s="249"/>
      <c r="H380" s="249"/>
    </row>
    <row r="381" spans="2:8" s="248" customFormat="1" ht="15">
      <c r="B381" s="209" t="s">
        <v>3340</v>
      </c>
      <c r="C381" s="210">
        <v>1</v>
      </c>
      <c r="F381" s="249"/>
      <c r="G381" s="249"/>
      <c r="H381" s="249"/>
    </row>
    <row r="382" spans="2:8" s="248" customFormat="1" ht="15">
      <c r="B382" s="209" t="s">
        <v>3355</v>
      </c>
      <c r="C382" s="210">
        <v>3</v>
      </c>
      <c r="F382" s="249"/>
      <c r="G382" s="249"/>
      <c r="H382" s="249"/>
    </row>
    <row r="383" spans="2:8" s="248" customFormat="1" ht="15">
      <c r="B383" s="209" t="s">
        <v>3356</v>
      </c>
      <c r="C383" s="210">
        <v>4</v>
      </c>
      <c r="F383" s="249"/>
      <c r="G383" s="249"/>
      <c r="H383" s="249"/>
    </row>
    <row r="384" spans="2:8" s="248" customFormat="1" ht="15">
      <c r="B384" s="209" t="s">
        <v>3371</v>
      </c>
      <c r="C384" s="210">
        <v>2</v>
      </c>
      <c r="F384" s="249"/>
      <c r="G384" s="249"/>
      <c r="H384" s="249"/>
    </row>
    <row r="385" spans="2:8" s="248" customFormat="1" ht="15">
      <c r="B385" s="209" t="s">
        <v>3372</v>
      </c>
      <c r="C385" s="210">
        <v>2</v>
      </c>
      <c r="F385" s="249"/>
      <c r="G385" s="249"/>
      <c r="H385" s="249"/>
    </row>
    <row r="386" spans="2:8" s="248" customFormat="1" ht="15">
      <c r="B386" s="209" t="s">
        <v>3392</v>
      </c>
      <c r="C386" s="210">
        <v>7</v>
      </c>
      <c r="F386" s="249"/>
      <c r="G386" s="249"/>
      <c r="H386" s="249"/>
    </row>
    <row r="387" spans="2:8" s="248" customFormat="1" ht="15">
      <c r="B387" s="209" t="s">
        <v>3393</v>
      </c>
      <c r="C387" s="210">
        <v>2</v>
      </c>
      <c r="F387" s="249"/>
      <c r="G387" s="249"/>
      <c r="H387" s="249"/>
    </row>
    <row r="388" spans="2:8" s="248" customFormat="1" ht="15">
      <c r="B388" s="209" t="s">
        <v>3407</v>
      </c>
      <c r="C388" s="210">
        <v>5</v>
      </c>
      <c r="F388" s="249"/>
      <c r="G388" s="249"/>
      <c r="H388" s="249"/>
    </row>
    <row r="389" spans="2:8" s="248" customFormat="1" ht="15">
      <c r="B389" s="209" t="s">
        <v>3408</v>
      </c>
      <c r="C389" s="210">
        <v>3</v>
      </c>
      <c r="F389" s="249"/>
      <c r="G389" s="249"/>
      <c r="H389" s="249"/>
    </row>
    <row r="390" spans="2:8" s="248" customFormat="1" ht="15">
      <c r="B390" s="209" t="s">
        <v>3409</v>
      </c>
      <c r="C390" s="210">
        <v>3</v>
      </c>
      <c r="F390" s="249"/>
      <c r="G390" s="249"/>
      <c r="H390" s="249"/>
    </row>
    <row r="391" spans="2:8" s="248" customFormat="1" ht="15">
      <c r="B391" s="209" t="s">
        <v>3410</v>
      </c>
      <c r="C391" s="210">
        <v>3</v>
      </c>
      <c r="F391" s="249"/>
      <c r="G391" s="249"/>
      <c r="H391" s="249"/>
    </row>
    <row r="392" spans="2:8" s="248" customFormat="1" ht="15">
      <c r="B392" s="209" t="s">
        <v>3411</v>
      </c>
      <c r="C392" s="210">
        <v>7</v>
      </c>
      <c r="F392" s="249"/>
      <c r="G392" s="249"/>
      <c r="H392" s="249"/>
    </row>
    <row r="393" spans="2:8" s="248" customFormat="1" ht="15">
      <c r="B393" s="209" t="s">
        <v>3412</v>
      </c>
      <c r="C393" s="210">
        <v>1</v>
      </c>
      <c r="F393" s="249"/>
      <c r="G393" s="249"/>
      <c r="H393" s="249"/>
    </row>
    <row r="394" spans="2:8" s="248" customFormat="1" ht="15">
      <c r="B394" s="209" t="s">
        <v>3421</v>
      </c>
      <c r="C394" s="210">
        <v>6</v>
      </c>
      <c r="F394" s="249"/>
      <c r="G394" s="249"/>
      <c r="H394" s="249"/>
    </row>
    <row r="395" spans="2:8" s="248" customFormat="1" ht="15">
      <c r="B395" s="209" t="s">
        <v>3422</v>
      </c>
      <c r="C395" s="210">
        <v>1</v>
      </c>
      <c r="F395" s="249"/>
      <c r="G395" s="249"/>
      <c r="H395" s="249"/>
    </row>
    <row r="396" spans="2:8" s="248" customFormat="1" ht="15">
      <c r="B396" s="209" t="s">
        <v>3429</v>
      </c>
      <c r="C396" s="206">
        <v>1</v>
      </c>
      <c r="F396" s="249"/>
      <c r="G396" s="249"/>
      <c r="H396" s="249"/>
    </row>
    <row r="397" spans="2:8" s="248" customFormat="1" ht="15">
      <c r="B397" s="209" t="s">
        <v>3188</v>
      </c>
      <c r="C397" s="206">
        <v>5</v>
      </c>
      <c r="F397" s="249"/>
      <c r="G397" s="249"/>
      <c r="H397" s="249"/>
    </row>
    <row r="398" spans="2:8" s="248" customFormat="1" ht="15">
      <c r="B398" s="209" t="s">
        <v>3443</v>
      </c>
      <c r="C398" s="206">
        <v>1</v>
      </c>
      <c r="F398" s="249"/>
      <c r="G398" s="249"/>
      <c r="H398" s="249"/>
    </row>
    <row r="399" spans="2:8" s="248" customFormat="1" ht="15">
      <c r="B399" s="209" t="s">
        <v>3222</v>
      </c>
      <c r="C399" s="206">
        <v>2</v>
      </c>
      <c r="F399" s="249"/>
      <c r="G399" s="249"/>
      <c r="H399" s="249"/>
    </row>
    <row r="400" spans="2:8" s="248" customFormat="1" ht="15">
      <c r="B400" s="209" t="s">
        <v>3242</v>
      </c>
      <c r="C400" s="206">
        <v>3</v>
      </c>
      <c r="F400" s="249"/>
      <c r="G400" s="249"/>
      <c r="H400" s="249"/>
    </row>
    <row r="401" spans="2:8" s="248" customFormat="1" ht="15">
      <c r="B401" s="209" t="s">
        <v>3244</v>
      </c>
      <c r="C401" s="206">
        <v>3</v>
      </c>
      <c r="F401" s="249"/>
      <c r="G401" s="249"/>
      <c r="H401" s="249"/>
    </row>
    <row r="402" spans="2:8" s="248" customFormat="1" ht="15">
      <c r="B402" s="209" t="s">
        <v>3246</v>
      </c>
      <c r="C402" s="206">
        <v>5</v>
      </c>
      <c r="F402" s="249"/>
      <c r="G402" s="249"/>
      <c r="H402" s="249"/>
    </row>
    <row r="403" spans="2:8" s="248" customFormat="1" ht="15">
      <c r="B403" s="209" t="s">
        <v>3261</v>
      </c>
      <c r="C403" s="206">
        <v>1</v>
      </c>
      <c r="F403" s="249"/>
      <c r="G403" s="249"/>
      <c r="H403" s="249"/>
    </row>
    <row r="404" spans="2:8" s="248" customFormat="1" ht="15">
      <c r="B404" s="209" t="s">
        <v>3277</v>
      </c>
      <c r="C404" s="206">
        <v>2</v>
      </c>
      <c r="F404" s="249"/>
      <c r="G404" s="249"/>
      <c r="H404" s="249"/>
    </row>
    <row r="405" spans="2:8" s="248" customFormat="1" ht="15">
      <c r="B405" s="209" t="s">
        <v>3281</v>
      </c>
      <c r="C405" s="206">
        <v>2</v>
      </c>
      <c r="F405" s="249"/>
      <c r="G405" s="249"/>
      <c r="H405" s="249"/>
    </row>
    <row r="406" spans="2:8" s="248" customFormat="1" ht="15">
      <c r="B406" s="209" t="s">
        <v>3292</v>
      </c>
      <c r="C406" s="206">
        <v>4</v>
      </c>
      <c r="F406" s="249"/>
      <c r="G406" s="249"/>
      <c r="H406" s="249"/>
    </row>
    <row r="407" spans="2:8" s="248" customFormat="1" ht="15">
      <c r="B407" s="209" t="s">
        <v>3294</v>
      </c>
      <c r="C407" s="206">
        <v>2</v>
      </c>
      <c r="F407" s="249"/>
      <c r="G407" s="249"/>
      <c r="H407" s="249"/>
    </row>
    <row r="408" spans="2:8" s="248" customFormat="1" ht="15">
      <c r="B408" s="209" t="s">
        <v>3332</v>
      </c>
      <c r="C408" s="206">
        <v>2</v>
      </c>
      <c r="F408" s="249"/>
      <c r="G408" s="249"/>
      <c r="H408" s="249"/>
    </row>
    <row r="409" spans="2:8" s="248" customFormat="1" ht="15">
      <c r="B409" s="209" t="s">
        <v>3340</v>
      </c>
      <c r="C409" s="206">
        <v>2</v>
      </c>
      <c r="F409" s="249"/>
      <c r="G409" s="249"/>
      <c r="H409" s="249"/>
    </row>
    <row r="410" spans="2:8" s="248" customFormat="1" ht="15">
      <c r="B410" s="209" t="s">
        <v>3356</v>
      </c>
      <c r="C410" s="206">
        <v>2</v>
      </c>
      <c r="F410" s="249"/>
      <c r="G410" s="249"/>
      <c r="H410" s="249"/>
    </row>
    <row r="411" spans="2:8" s="248" customFormat="1" ht="15">
      <c r="B411" s="209" t="s">
        <v>3372</v>
      </c>
      <c r="C411" s="206">
        <v>2</v>
      </c>
      <c r="F411" s="249"/>
      <c r="G411" s="249"/>
      <c r="H411" s="249"/>
    </row>
    <row r="412" spans="2:8" s="248" customFormat="1" ht="15">
      <c r="B412" s="209" t="s">
        <v>3379</v>
      </c>
      <c r="C412" s="206">
        <v>3</v>
      </c>
      <c r="F412" s="249"/>
      <c r="G412" s="249"/>
      <c r="H412" s="249"/>
    </row>
    <row r="413" spans="2:8" s="248" customFormat="1" ht="15">
      <c r="B413" s="209" t="s">
        <v>3383</v>
      </c>
      <c r="C413" s="206">
        <v>2</v>
      </c>
      <c r="F413" s="249"/>
      <c r="G413" s="249"/>
      <c r="H413" s="249"/>
    </row>
    <row r="414" spans="2:8" s="248" customFormat="1" ht="15">
      <c r="B414" s="209" t="s">
        <v>3499</v>
      </c>
      <c r="C414" s="206">
        <v>2</v>
      </c>
      <c r="F414" s="249"/>
      <c r="G414" s="249"/>
      <c r="H414" s="249"/>
    </row>
    <row r="415" spans="2:8" s="248" customFormat="1" ht="15">
      <c r="B415" s="209" t="s">
        <v>3393</v>
      </c>
      <c r="C415" s="206">
        <v>3</v>
      </c>
      <c r="F415" s="249"/>
      <c r="G415" s="249"/>
      <c r="H415" s="249"/>
    </row>
    <row r="416" spans="2:8" s="248" customFormat="1" ht="15">
      <c r="B416" s="209" t="s">
        <v>3408</v>
      </c>
      <c r="C416" s="206">
        <v>3</v>
      </c>
      <c r="F416" s="249"/>
      <c r="G416" s="249"/>
      <c r="H416" s="249"/>
    </row>
    <row r="417" spans="2:8" s="248" customFormat="1" ht="15">
      <c r="B417" s="209" t="s">
        <v>3410</v>
      </c>
      <c r="C417" s="206">
        <v>2</v>
      </c>
      <c r="F417" s="249"/>
      <c r="G417" s="249"/>
      <c r="H417" s="249"/>
    </row>
    <row r="418" spans="2:8" s="248" customFormat="1" ht="15">
      <c r="B418" s="209" t="s">
        <v>3412</v>
      </c>
      <c r="C418" s="206">
        <v>2</v>
      </c>
      <c r="F418" s="249"/>
      <c r="G418" s="249"/>
      <c r="H418" s="249"/>
    </row>
    <row r="419" spans="2:8" s="248" customFormat="1" ht="15">
      <c r="B419" s="209" t="s">
        <v>3422</v>
      </c>
      <c r="C419" s="206">
        <v>5</v>
      </c>
      <c r="F419" s="249"/>
      <c r="G419" s="249"/>
      <c r="H419" s="249"/>
    </row>
    <row r="420" spans="2:8" s="110" customFormat="1">
      <c r="C420" s="166"/>
      <c r="F420" s="167"/>
      <c r="G420" s="167"/>
      <c r="H420" s="167"/>
    </row>
    <row r="421" spans="2:8" s="110" customFormat="1" ht="15.75">
      <c r="B421" s="203" t="s">
        <v>3523</v>
      </c>
      <c r="C421" s="141" t="s">
        <v>3519</v>
      </c>
      <c r="F421" s="167"/>
      <c r="G421" s="167"/>
      <c r="H421" s="167"/>
    </row>
    <row r="422" spans="2:8" s="248" customFormat="1" ht="15">
      <c r="B422" s="247" t="s">
        <v>2772</v>
      </c>
      <c r="C422" s="142">
        <v>34637498.159999996</v>
      </c>
      <c r="F422" s="249"/>
      <c r="G422" s="249"/>
      <c r="H422" s="249"/>
    </row>
    <row r="423" spans="2:8" s="248" customFormat="1" ht="15">
      <c r="B423" s="247" t="s">
        <v>2692</v>
      </c>
      <c r="C423" s="142">
        <v>40295671.659999996</v>
      </c>
      <c r="F423" s="249"/>
      <c r="G423" s="249"/>
      <c r="H423" s="249"/>
    </row>
    <row r="424" spans="2:8" s="248" customFormat="1" ht="15">
      <c r="B424" s="247" t="s">
        <v>2704</v>
      </c>
      <c r="C424" s="142">
        <v>2328382.8199999998</v>
      </c>
      <c r="F424" s="249"/>
      <c r="G424" s="249"/>
      <c r="H424" s="249"/>
    </row>
    <row r="425" spans="2:8" s="248" customFormat="1" ht="15">
      <c r="B425" s="247" t="s">
        <v>2701</v>
      </c>
      <c r="C425" s="142">
        <v>48461405.979999997</v>
      </c>
      <c r="F425" s="249"/>
      <c r="G425" s="249"/>
      <c r="H425" s="249"/>
    </row>
    <row r="426" spans="2:8" s="248" customFormat="1" ht="15">
      <c r="B426" s="247" t="s">
        <v>2718</v>
      </c>
      <c r="C426" s="142">
        <v>18954358.100000001</v>
      </c>
      <c r="F426" s="249"/>
      <c r="G426" s="249"/>
      <c r="H426" s="249"/>
    </row>
    <row r="427" spans="2:8" s="248" customFormat="1" ht="15">
      <c r="B427" s="247" t="s">
        <v>2736</v>
      </c>
      <c r="C427" s="142">
        <v>41483309.030000001</v>
      </c>
      <c r="F427" s="249"/>
      <c r="G427" s="249"/>
      <c r="H427" s="249"/>
    </row>
    <row r="428" spans="2:8" s="248" customFormat="1" ht="15">
      <c r="B428" s="247" t="s">
        <v>2737</v>
      </c>
      <c r="C428" s="142">
        <v>25685755.43</v>
      </c>
      <c r="F428" s="249"/>
      <c r="G428" s="249"/>
      <c r="H428" s="249"/>
    </row>
    <row r="429" spans="2:8" s="248" customFormat="1" ht="15">
      <c r="B429" s="247" t="s">
        <v>3524</v>
      </c>
      <c r="C429" s="142">
        <v>8069280</v>
      </c>
      <c r="F429" s="249"/>
      <c r="G429" s="249"/>
      <c r="H429" s="249"/>
    </row>
    <row r="430" spans="2:8" s="248" customFormat="1" ht="15">
      <c r="B430" s="247" t="s">
        <v>2738</v>
      </c>
      <c r="C430" s="142">
        <v>8131515.8399999999</v>
      </c>
      <c r="F430" s="249"/>
      <c r="G430" s="249"/>
      <c r="H430" s="249"/>
    </row>
    <row r="431" spans="2:8" s="248" customFormat="1" ht="15">
      <c r="B431" s="247" t="s">
        <v>2743</v>
      </c>
      <c r="C431" s="142">
        <v>2642621.7999999998</v>
      </c>
      <c r="F431" s="249"/>
      <c r="G431" s="249"/>
      <c r="H431" s="249"/>
    </row>
    <row r="432" spans="2:8" s="248" customFormat="1" ht="15">
      <c r="B432" s="247" t="s">
        <v>2742</v>
      </c>
      <c r="C432" s="142">
        <v>11972094.960000001</v>
      </c>
      <c r="F432" s="249"/>
      <c r="G432" s="249"/>
      <c r="H432" s="249"/>
    </row>
    <row r="433" spans="2:8" s="248" customFormat="1" ht="15">
      <c r="B433" s="247" t="s">
        <v>2745</v>
      </c>
      <c r="C433" s="142">
        <v>20510019.25</v>
      </c>
      <c r="F433" s="249"/>
      <c r="G433" s="249"/>
      <c r="H433" s="249"/>
    </row>
    <row r="434" spans="2:8" s="248" customFormat="1" ht="15">
      <c r="B434" s="247" t="s">
        <v>2744</v>
      </c>
      <c r="C434" s="142">
        <v>22675816.5</v>
      </c>
      <c r="F434" s="249"/>
      <c r="G434" s="249"/>
      <c r="H434" s="249"/>
    </row>
    <row r="435" spans="2:8" s="248" customFormat="1" ht="15">
      <c r="B435" s="247" t="s">
        <v>2901</v>
      </c>
      <c r="C435" s="142">
        <v>4000209.9699999997</v>
      </c>
      <c r="F435" s="249"/>
      <c r="G435" s="249"/>
      <c r="H435" s="249"/>
    </row>
    <row r="436" spans="2:8" s="248" customFormat="1" ht="15">
      <c r="B436" s="247" t="s">
        <v>2791</v>
      </c>
      <c r="C436" s="142">
        <v>43422912.539999999</v>
      </c>
      <c r="F436" s="249"/>
      <c r="G436" s="249"/>
      <c r="H436" s="249"/>
    </row>
    <row r="437" spans="2:8" s="248" customFormat="1" ht="15">
      <c r="B437" s="247" t="s">
        <v>2805</v>
      </c>
      <c r="C437" s="142">
        <v>3993984</v>
      </c>
      <c r="F437" s="249"/>
      <c r="G437" s="249"/>
      <c r="H437" s="249"/>
    </row>
    <row r="438" spans="2:8" s="248" customFormat="1" ht="15">
      <c r="B438" s="247" t="s">
        <v>2796</v>
      </c>
      <c r="C438" s="142">
        <v>4576782.7300000004</v>
      </c>
      <c r="F438" s="249"/>
      <c r="G438" s="249"/>
      <c r="H438" s="249"/>
    </row>
    <row r="439" spans="2:8" s="248" customFormat="1" ht="15">
      <c r="B439" s="209" t="s">
        <v>2832</v>
      </c>
      <c r="C439" s="213">
        <v>38557512.839999996</v>
      </c>
      <c r="F439" s="249"/>
      <c r="G439" s="249"/>
      <c r="H439" s="249"/>
    </row>
    <row r="440" spans="2:8" s="248" customFormat="1" ht="15">
      <c r="B440" s="209" t="s">
        <v>2839</v>
      </c>
      <c r="C440" s="213">
        <v>46513891.400000006</v>
      </c>
      <c r="F440" s="249"/>
      <c r="G440" s="249"/>
      <c r="H440" s="249"/>
    </row>
    <row r="441" spans="2:8" s="248" customFormat="1" ht="15">
      <c r="B441" s="209" t="s">
        <v>2842</v>
      </c>
      <c r="C441" s="213">
        <v>12972184.5</v>
      </c>
      <c r="F441" s="249"/>
      <c r="G441" s="249"/>
      <c r="H441" s="249"/>
    </row>
    <row r="442" spans="2:8" s="248" customFormat="1" ht="15">
      <c r="B442" s="209" t="s">
        <v>2851</v>
      </c>
      <c r="C442" s="213">
        <v>4223641.0600000005</v>
      </c>
      <c r="F442" s="249"/>
      <c r="G442" s="249"/>
      <c r="H442" s="249"/>
    </row>
    <row r="443" spans="2:8" s="248" customFormat="1" ht="15">
      <c r="B443" s="209" t="s">
        <v>2852</v>
      </c>
      <c r="C443" s="213">
        <v>5755950.54</v>
      </c>
      <c r="F443" s="249"/>
      <c r="G443" s="249"/>
      <c r="H443" s="249"/>
    </row>
    <row r="444" spans="2:8" s="248" customFormat="1" ht="15">
      <c r="B444" s="209" t="s">
        <v>2717</v>
      </c>
      <c r="C444" s="213">
        <v>52325631.559999995</v>
      </c>
      <c r="F444" s="249"/>
      <c r="G444" s="249"/>
      <c r="H444" s="249"/>
    </row>
    <row r="445" spans="2:8" s="248" customFormat="1" ht="15">
      <c r="B445" s="209" t="s">
        <v>2733</v>
      </c>
      <c r="C445" s="213">
        <v>882418.23</v>
      </c>
      <c r="F445" s="249"/>
      <c r="G445" s="249"/>
      <c r="H445" s="249"/>
    </row>
    <row r="446" spans="2:8" s="248" customFormat="1" ht="15">
      <c r="B446" s="209" t="s">
        <v>2735</v>
      </c>
      <c r="C446" s="213">
        <v>22330197.43</v>
      </c>
      <c r="F446" s="249"/>
      <c r="G446" s="249"/>
      <c r="H446" s="249"/>
    </row>
    <row r="447" spans="2:8" s="248" customFormat="1" ht="15">
      <c r="B447" s="209" t="s">
        <v>2871</v>
      </c>
      <c r="C447" s="213">
        <v>49090031.690000005</v>
      </c>
      <c r="F447" s="249"/>
      <c r="G447" s="249"/>
      <c r="H447" s="249"/>
    </row>
    <row r="448" spans="2:8" s="248" customFormat="1" ht="15">
      <c r="B448" s="209" t="s">
        <v>2880</v>
      </c>
      <c r="C448" s="213">
        <v>30031694.07</v>
      </c>
      <c r="F448" s="249"/>
      <c r="G448" s="249"/>
      <c r="H448" s="249"/>
    </row>
    <row r="449" spans="2:8" s="248" customFormat="1" ht="15">
      <c r="B449" s="209" t="s">
        <v>2882</v>
      </c>
      <c r="C449" s="213">
        <v>10098287.549999999</v>
      </c>
      <c r="F449" s="249"/>
      <c r="G449" s="249"/>
      <c r="H449" s="249"/>
    </row>
    <row r="450" spans="2:8" s="248" customFormat="1" ht="15">
      <c r="B450" s="209" t="s">
        <v>2883</v>
      </c>
      <c r="C450" s="213">
        <v>13723251.6</v>
      </c>
      <c r="F450" s="249"/>
      <c r="G450" s="249"/>
      <c r="H450" s="249"/>
    </row>
    <row r="451" spans="2:8" s="248" customFormat="1" ht="15">
      <c r="B451" s="209" t="s">
        <v>2901</v>
      </c>
      <c r="C451" s="213">
        <v>839804</v>
      </c>
      <c r="F451" s="249"/>
      <c r="G451" s="249"/>
      <c r="H451" s="249"/>
    </row>
    <row r="452" spans="2:8" s="248" customFormat="1" ht="15">
      <c r="B452" s="209" t="s">
        <v>2903</v>
      </c>
      <c r="C452" s="213">
        <v>49522366.519999996</v>
      </c>
      <c r="F452" s="249"/>
      <c r="G452" s="249"/>
      <c r="H452" s="249"/>
    </row>
    <row r="453" spans="2:8" s="248" customFormat="1" ht="15">
      <c r="B453" s="209" t="s">
        <v>2771</v>
      </c>
      <c r="C453" s="213">
        <v>32064830.48</v>
      </c>
      <c r="F453" s="249"/>
      <c r="G453" s="249"/>
      <c r="H453" s="249"/>
    </row>
    <row r="454" spans="2:8" s="248" customFormat="1" ht="15">
      <c r="B454" s="209" t="s">
        <v>2920</v>
      </c>
      <c r="C454" s="213">
        <v>26803761.229999997</v>
      </c>
      <c r="F454" s="249"/>
      <c r="G454" s="249"/>
      <c r="H454" s="249"/>
    </row>
    <row r="455" spans="2:8" s="248" customFormat="1" ht="15">
      <c r="B455" s="209" t="s">
        <v>2930</v>
      </c>
      <c r="C455" s="213">
        <v>21992646.090000004</v>
      </c>
      <c r="F455" s="249"/>
      <c r="G455" s="249"/>
      <c r="H455" s="249"/>
    </row>
    <row r="456" spans="2:8" s="248" customFormat="1" ht="15">
      <c r="B456" s="209" t="s">
        <v>2813</v>
      </c>
      <c r="C456" s="213">
        <v>39999219.630000003</v>
      </c>
      <c r="F456" s="249"/>
      <c r="G456" s="249"/>
      <c r="H456" s="249"/>
    </row>
    <row r="457" spans="2:8" s="248" customFormat="1" ht="15">
      <c r="B457" s="209" t="s">
        <v>2942</v>
      </c>
      <c r="C457" s="213">
        <v>4134053.49</v>
      </c>
      <c r="F457" s="249"/>
      <c r="G457" s="249"/>
      <c r="H457" s="249"/>
    </row>
    <row r="458" spans="2:8" s="248" customFormat="1" ht="15">
      <c r="B458" s="209" t="s">
        <v>2952</v>
      </c>
      <c r="C458" s="213">
        <v>6484498.4000000004</v>
      </c>
      <c r="F458" s="249"/>
      <c r="G458" s="249"/>
      <c r="H458" s="249"/>
    </row>
    <row r="459" spans="2:8" s="248" customFormat="1" ht="15">
      <c r="B459" s="209" t="s">
        <v>2953</v>
      </c>
      <c r="C459" s="213">
        <v>6244174.7600000007</v>
      </c>
      <c r="F459" s="249"/>
      <c r="G459" s="249"/>
      <c r="H459" s="249"/>
    </row>
    <row r="460" spans="2:8" s="248" customFormat="1" ht="15">
      <c r="B460" s="209" t="s">
        <v>2958</v>
      </c>
      <c r="C460" s="213">
        <v>1507350.72</v>
      </c>
      <c r="F460" s="249"/>
      <c r="G460" s="249"/>
      <c r="H460" s="249"/>
    </row>
    <row r="461" spans="2:8" s="248" customFormat="1" ht="15">
      <c r="B461" s="209" t="s">
        <v>2967</v>
      </c>
      <c r="C461" s="213">
        <v>14921754.390000001</v>
      </c>
      <c r="F461" s="249"/>
      <c r="G461" s="249"/>
      <c r="H461" s="249"/>
    </row>
    <row r="462" spans="2:8" s="248" customFormat="1" ht="15">
      <c r="B462" s="209" t="s">
        <v>2974</v>
      </c>
      <c r="C462" s="213">
        <v>8241005.1900000004</v>
      </c>
      <c r="F462" s="249"/>
      <c r="G462" s="249"/>
      <c r="H462" s="249"/>
    </row>
    <row r="463" spans="2:8" s="248" customFormat="1" ht="15">
      <c r="B463" s="209" t="s">
        <v>2975</v>
      </c>
      <c r="C463" s="213">
        <v>12039152.25</v>
      </c>
      <c r="F463" s="249"/>
      <c r="G463" s="249"/>
      <c r="H463" s="249"/>
    </row>
    <row r="464" spans="2:8" s="248" customFormat="1" ht="15">
      <c r="B464" s="209" t="s">
        <v>2853</v>
      </c>
      <c r="C464" s="213">
        <v>55720801.080000006</v>
      </c>
      <c r="F464" s="249"/>
      <c r="G464" s="249"/>
      <c r="H464" s="249"/>
    </row>
    <row r="465" spans="2:8" s="248" customFormat="1" ht="15">
      <c r="B465" s="209" t="s">
        <v>2862</v>
      </c>
      <c r="C465" s="213">
        <v>9485895.8999999985</v>
      </c>
      <c r="F465" s="249"/>
      <c r="G465" s="249"/>
      <c r="H465" s="249"/>
    </row>
    <row r="466" spans="2:8" s="248" customFormat="1" ht="15">
      <c r="B466" s="209" t="s">
        <v>2982</v>
      </c>
      <c r="C466" s="213">
        <v>789603.93</v>
      </c>
      <c r="F466" s="249"/>
      <c r="G466" s="249"/>
      <c r="H466" s="249"/>
    </row>
    <row r="467" spans="2:8" s="248" customFormat="1" ht="15">
      <c r="B467" s="209" t="s">
        <v>2869</v>
      </c>
      <c r="C467" s="213">
        <v>6457740</v>
      </c>
      <c r="F467" s="249"/>
      <c r="G467" s="249"/>
      <c r="H467" s="249"/>
    </row>
    <row r="468" spans="2:8" s="248" customFormat="1" ht="15">
      <c r="B468" s="209" t="s">
        <v>2984</v>
      </c>
      <c r="C468" s="213">
        <v>50780998.599999994</v>
      </c>
      <c r="F468" s="249"/>
      <c r="G468" s="249"/>
      <c r="H468" s="249"/>
    </row>
    <row r="469" spans="2:8" s="248" customFormat="1" ht="15">
      <c r="B469" s="209" t="s">
        <v>2986</v>
      </c>
      <c r="C469" s="213">
        <v>7724011.8899999997</v>
      </c>
      <c r="F469" s="249"/>
      <c r="G469" s="249"/>
      <c r="H469" s="249"/>
    </row>
    <row r="470" spans="2:8" s="248" customFormat="1" ht="15">
      <c r="B470" s="209" t="s">
        <v>2988</v>
      </c>
      <c r="C470" s="213">
        <v>32353268.309999999</v>
      </c>
      <c r="F470" s="249"/>
      <c r="G470" s="249"/>
      <c r="H470" s="249"/>
    </row>
    <row r="471" spans="2:8" s="248" customFormat="1" ht="15">
      <c r="B471" s="209" t="s">
        <v>2989</v>
      </c>
      <c r="C471" s="213">
        <v>14000449.199999999</v>
      </c>
      <c r="F471" s="249"/>
      <c r="G471" s="249"/>
      <c r="H471" s="249"/>
    </row>
    <row r="472" spans="2:8" s="248" customFormat="1" ht="15">
      <c r="B472" s="209" t="s">
        <v>2902</v>
      </c>
      <c r="C472" s="213">
        <v>53211965.099999994</v>
      </c>
      <c r="F472" s="249"/>
      <c r="G472" s="249"/>
      <c r="H472" s="249"/>
    </row>
    <row r="473" spans="2:8" s="248" customFormat="1" ht="15">
      <c r="B473" s="209" t="s">
        <v>3002</v>
      </c>
      <c r="C473" s="213">
        <v>48494594</v>
      </c>
      <c r="F473" s="249"/>
      <c r="G473" s="249"/>
      <c r="H473" s="249"/>
    </row>
    <row r="474" spans="2:8" s="248" customFormat="1" ht="15">
      <c r="B474" s="209" t="s">
        <v>3016</v>
      </c>
      <c r="C474" s="213">
        <v>23669166.229999997</v>
      </c>
      <c r="F474" s="249"/>
      <c r="G474" s="249"/>
      <c r="H474" s="249"/>
    </row>
    <row r="475" spans="2:8" s="248" customFormat="1" ht="15">
      <c r="B475" s="209" t="s">
        <v>3027</v>
      </c>
      <c r="C475" s="213">
        <v>19525651.889999997</v>
      </c>
      <c r="F475" s="249"/>
      <c r="G475" s="249"/>
      <c r="H475" s="249"/>
    </row>
    <row r="476" spans="2:8" s="248" customFormat="1" ht="15">
      <c r="B476" s="209" t="s">
        <v>2931</v>
      </c>
      <c r="C476" s="213">
        <v>15264822.399999999</v>
      </c>
      <c r="F476" s="249"/>
      <c r="G476" s="249"/>
      <c r="H476" s="249"/>
    </row>
    <row r="477" spans="2:8" s="248" customFormat="1" ht="15">
      <c r="B477" s="209" t="s">
        <v>3030</v>
      </c>
      <c r="C477" s="213">
        <v>31225460.039999999</v>
      </c>
      <c r="F477" s="249"/>
      <c r="G477" s="249"/>
      <c r="H477" s="249"/>
    </row>
    <row r="478" spans="2:8" s="248" customFormat="1" ht="15">
      <c r="B478" s="209" t="s">
        <v>3031</v>
      </c>
      <c r="C478" s="213">
        <v>7975369.2000000002</v>
      </c>
      <c r="F478" s="249"/>
      <c r="G478" s="249"/>
      <c r="H478" s="249"/>
    </row>
    <row r="479" spans="2:8" s="248" customFormat="1" ht="15">
      <c r="B479" s="247" t="s">
        <v>3037</v>
      </c>
      <c r="C479" s="139">
        <v>49702683.240000002</v>
      </c>
      <c r="F479" s="249"/>
      <c r="G479" s="249"/>
      <c r="H479" s="249"/>
    </row>
    <row r="480" spans="2:8" s="248" customFormat="1" ht="15">
      <c r="B480" s="247" t="s">
        <v>3056</v>
      </c>
      <c r="C480" s="139">
        <v>4166479.1</v>
      </c>
      <c r="F480" s="249"/>
      <c r="G480" s="249"/>
      <c r="H480" s="249"/>
    </row>
    <row r="481" spans="2:8" s="248" customFormat="1" ht="15">
      <c r="B481" s="247" t="s">
        <v>3057</v>
      </c>
      <c r="C481" s="139">
        <v>5785415.8500000006</v>
      </c>
      <c r="F481" s="249"/>
      <c r="G481" s="249"/>
      <c r="H481" s="249"/>
    </row>
    <row r="482" spans="2:8" s="248" customFormat="1" ht="15">
      <c r="B482" s="247" t="s">
        <v>3069</v>
      </c>
      <c r="C482" s="139">
        <v>26817805.100000001</v>
      </c>
      <c r="F482" s="249"/>
      <c r="G482" s="249"/>
      <c r="H482" s="249"/>
    </row>
    <row r="483" spans="2:8" s="248" customFormat="1" ht="15">
      <c r="B483" s="247" t="s">
        <v>3070</v>
      </c>
      <c r="C483" s="139">
        <v>50621221</v>
      </c>
      <c r="F483" s="249"/>
      <c r="G483" s="249"/>
      <c r="H483" s="249"/>
    </row>
    <row r="484" spans="2:8" s="248" customFormat="1" ht="15">
      <c r="B484" s="247" t="s">
        <v>3081</v>
      </c>
      <c r="C484" s="139">
        <v>13185563.700000001</v>
      </c>
      <c r="F484" s="249"/>
      <c r="G484" s="249"/>
      <c r="H484" s="249"/>
    </row>
    <row r="485" spans="2:8" s="248" customFormat="1" ht="15">
      <c r="B485" s="247" t="s">
        <v>3086</v>
      </c>
      <c r="C485" s="139">
        <v>6548487.4399999995</v>
      </c>
      <c r="F485" s="249"/>
      <c r="G485" s="249"/>
      <c r="H485" s="249"/>
    </row>
    <row r="486" spans="2:8" s="248" customFormat="1" ht="15">
      <c r="B486" s="247" t="s">
        <v>3090</v>
      </c>
      <c r="C486" s="139">
        <v>26816762.879999999</v>
      </c>
      <c r="F486" s="249"/>
      <c r="G486" s="249"/>
      <c r="H486" s="249"/>
    </row>
    <row r="487" spans="2:8" s="248" customFormat="1" ht="15">
      <c r="B487" s="247" t="s">
        <v>3092</v>
      </c>
      <c r="C487" s="139">
        <v>8380397.2000000002</v>
      </c>
      <c r="F487" s="249"/>
      <c r="G487" s="249"/>
      <c r="H487" s="249"/>
    </row>
    <row r="488" spans="2:8" s="248" customFormat="1" ht="15">
      <c r="B488" s="247" t="s">
        <v>3095</v>
      </c>
      <c r="C488" s="139">
        <v>3189008.8</v>
      </c>
      <c r="F488" s="249"/>
      <c r="G488" s="249"/>
      <c r="H488" s="249"/>
    </row>
    <row r="489" spans="2:8" s="248" customFormat="1" ht="15">
      <c r="B489" s="247" t="s">
        <v>3100</v>
      </c>
      <c r="C489" s="139">
        <v>49423967.859999999</v>
      </c>
      <c r="F489" s="249"/>
      <c r="G489" s="249"/>
      <c r="H489" s="249"/>
    </row>
    <row r="490" spans="2:8" s="248" customFormat="1" ht="15">
      <c r="B490" s="247" t="s">
        <v>3124</v>
      </c>
      <c r="C490" s="139">
        <v>55134830.930000007</v>
      </c>
      <c r="F490" s="249"/>
      <c r="G490" s="249"/>
      <c r="H490" s="249"/>
    </row>
    <row r="491" spans="2:8" s="248" customFormat="1" ht="15">
      <c r="B491" s="247" t="s">
        <v>3129</v>
      </c>
      <c r="C491" s="139">
        <v>51738793</v>
      </c>
      <c r="F491" s="249"/>
      <c r="G491" s="249"/>
      <c r="H491" s="249"/>
    </row>
    <row r="492" spans="2:8" s="248" customFormat="1" ht="15">
      <c r="B492" s="247" t="s">
        <v>3141</v>
      </c>
      <c r="C492" s="139">
        <v>3809117.34</v>
      </c>
      <c r="F492" s="249"/>
      <c r="G492" s="249"/>
      <c r="H492" s="249"/>
    </row>
    <row r="493" spans="2:8" s="248" customFormat="1" ht="15">
      <c r="B493" s="247" t="s">
        <v>3151</v>
      </c>
      <c r="C493" s="139">
        <v>20384363.370000001</v>
      </c>
      <c r="F493" s="249"/>
      <c r="G493" s="249"/>
      <c r="H493" s="249"/>
    </row>
    <row r="494" spans="2:8" s="248" customFormat="1" ht="15">
      <c r="B494" s="247" t="s">
        <v>3165</v>
      </c>
      <c r="C494" s="139">
        <v>22395137.969999999</v>
      </c>
      <c r="F494" s="249"/>
      <c r="G494" s="249"/>
      <c r="H494" s="249"/>
    </row>
    <row r="495" spans="2:8" s="248" customFormat="1" ht="15">
      <c r="B495" s="247" t="s">
        <v>3167</v>
      </c>
      <c r="C495" s="139">
        <v>29825505.650000002</v>
      </c>
      <c r="F495" s="249"/>
      <c r="G495" s="249"/>
      <c r="H495" s="249"/>
    </row>
    <row r="496" spans="2:8" s="248" customFormat="1" ht="15">
      <c r="B496" s="247" t="s">
        <v>3173</v>
      </c>
      <c r="C496" s="139">
        <v>6714258.2999999998</v>
      </c>
      <c r="F496" s="249"/>
      <c r="G496" s="249"/>
      <c r="H496" s="249"/>
    </row>
    <row r="497" spans="2:8" s="248" customFormat="1" ht="15">
      <c r="B497" s="247" t="s">
        <v>3174</v>
      </c>
      <c r="C497" s="139">
        <v>21026500.740000002</v>
      </c>
      <c r="F497" s="249"/>
      <c r="G497" s="249"/>
      <c r="H497" s="249"/>
    </row>
    <row r="498" spans="2:8" s="248" customFormat="1" ht="15">
      <c r="B498" s="247" t="s">
        <v>3175</v>
      </c>
      <c r="C498" s="139">
        <v>28425560.400000002</v>
      </c>
      <c r="F498" s="249"/>
      <c r="G498" s="249"/>
      <c r="H498" s="249"/>
    </row>
    <row r="499" spans="2:8" s="248" customFormat="1" ht="15">
      <c r="B499" s="209" t="s">
        <v>3187</v>
      </c>
      <c r="C499" s="214">
        <v>56159840.390000001</v>
      </c>
      <c r="F499" s="249"/>
      <c r="G499" s="249"/>
      <c r="H499" s="249"/>
    </row>
    <row r="500" spans="2:8" s="248" customFormat="1" ht="15">
      <c r="B500" s="209" t="s">
        <v>3188</v>
      </c>
      <c r="C500" s="214">
        <v>40656163.170000002</v>
      </c>
      <c r="F500" s="249"/>
      <c r="G500" s="249"/>
      <c r="H500" s="249"/>
    </row>
    <row r="501" spans="2:8" s="248" customFormat="1" ht="15">
      <c r="B501" s="209" t="s">
        <v>3221</v>
      </c>
      <c r="C501" s="214">
        <v>22480595.330000002</v>
      </c>
      <c r="F501" s="249"/>
      <c r="G501" s="249"/>
      <c r="H501" s="249"/>
    </row>
    <row r="502" spans="2:8" s="248" customFormat="1" ht="15">
      <c r="B502" s="209" t="s">
        <v>3222</v>
      </c>
      <c r="C502" s="214">
        <v>9921258.75</v>
      </c>
      <c r="F502" s="249"/>
      <c r="G502" s="249"/>
      <c r="H502" s="249"/>
    </row>
    <row r="503" spans="2:8" s="248" customFormat="1" ht="15">
      <c r="B503" s="209" t="s">
        <v>3241</v>
      </c>
      <c r="C503" s="214">
        <v>8143052.870000001</v>
      </c>
      <c r="F503" s="249"/>
      <c r="G503" s="249"/>
      <c r="H503" s="249"/>
    </row>
    <row r="504" spans="2:8" s="248" customFormat="1" ht="15">
      <c r="B504" s="209" t="s">
        <v>3243</v>
      </c>
      <c r="C504" s="214">
        <v>46015045.540000007</v>
      </c>
      <c r="F504" s="249"/>
      <c r="G504" s="249"/>
      <c r="H504" s="249"/>
    </row>
    <row r="505" spans="2:8" s="248" customFormat="1" ht="15">
      <c r="B505" s="209" t="s">
        <v>3244</v>
      </c>
      <c r="C505" s="214">
        <v>19222716.630000003</v>
      </c>
      <c r="F505" s="249"/>
      <c r="G505" s="249"/>
      <c r="H505" s="249"/>
    </row>
    <row r="506" spans="2:8" s="248" customFormat="1" ht="15">
      <c r="B506" s="209" t="s">
        <v>3245</v>
      </c>
      <c r="C506" s="214">
        <v>55463233.560000002</v>
      </c>
      <c r="F506" s="249"/>
      <c r="G506" s="249"/>
      <c r="H506" s="249"/>
    </row>
    <row r="507" spans="2:8" s="248" customFormat="1" ht="15">
      <c r="B507" s="209" t="s">
        <v>3246</v>
      </c>
      <c r="C507" s="214">
        <v>18314911.759999998</v>
      </c>
      <c r="F507" s="249"/>
      <c r="G507" s="249"/>
      <c r="H507" s="249"/>
    </row>
    <row r="508" spans="2:8" s="248" customFormat="1" ht="15">
      <c r="B508" s="209" t="s">
        <v>3260</v>
      </c>
      <c r="C508" s="214">
        <v>29135003.300000001</v>
      </c>
      <c r="F508" s="249"/>
      <c r="G508" s="249"/>
      <c r="H508" s="249"/>
    </row>
    <row r="509" spans="2:8" s="248" customFormat="1" ht="15">
      <c r="B509" s="209" t="s">
        <v>3261</v>
      </c>
      <c r="C509" s="214">
        <v>12468693.200000001</v>
      </c>
      <c r="F509" s="249"/>
      <c r="G509" s="249"/>
      <c r="H509" s="249"/>
    </row>
    <row r="510" spans="2:8" s="248" customFormat="1" ht="15">
      <c r="B510" s="209" t="s">
        <v>3276</v>
      </c>
      <c r="C510" s="214">
        <v>63708260.960000001</v>
      </c>
      <c r="F510" s="249"/>
      <c r="G510" s="249"/>
      <c r="H510" s="249"/>
    </row>
    <row r="511" spans="2:8" s="248" customFormat="1" ht="15">
      <c r="B511" s="209" t="s">
        <v>3277</v>
      </c>
      <c r="C511" s="214">
        <v>32804797</v>
      </c>
      <c r="F511" s="249"/>
      <c r="G511" s="249"/>
      <c r="H511" s="249"/>
    </row>
    <row r="512" spans="2:8" s="248" customFormat="1" ht="15">
      <c r="B512" s="209" t="s">
        <v>3280</v>
      </c>
      <c r="C512" s="214">
        <v>16019231.600000001</v>
      </c>
      <c r="F512" s="249"/>
      <c r="G512" s="249"/>
      <c r="H512" s="249"/>
    </row>
    <row r="513" spans="2:8" s="248" customFormat="1" ht="15">
      <c r="B513" s="209" t="s">
        <v>3281</v>
      </c>
      <c r="C513" s="214">
        <v>11336806.440000001</v>
      </c>
      <c r="F513" s="249"/>
      <c r="G513" s="249"/>
      <c r="H513" s="249"/>
    </row>
    <row r="514" spans="2:8" s="248" customFormat="1" ht="15">
      <c r="B514" s="209" t="s">
        <v>3291</v>
      </c>
      <c r="C514" s="214">
        <v>47451126.400000006</v>
      </c>
      <c r="F514" s="249"/>
      <c r="G514" s="249"/>
      <c r="H514" s="249"/>
    </row>
    <row r="515" spans="2:8" s="248" customFormat="1" ht="15">
      <c r="B515" s="209" t="s">
        <v>3292</v>
      </c>
      <c r="C515" s="214">
        <v>40164022.399999999</v>
      </c>
      <c r="F515" s="249"/>
      <c r="G515" s="249"/>
      <c r="H515" s="249"/>
    </row>
    <row r="516" spans="2:8" s="248" customFormat="1" ht="15">
      <c r="B516" s="209" t="s">
        <v>3331</v>
      </c>
      <c r="C516" s="214">
        <v>47013054.369999997</v>
      </c>
      <c r="F516" s="249"/>
      <c r="G516" s="249"/>
      <c r="H516" s="249"/>
    </row>
    <row r="517" spans="2:8" s="248" customFormat="1" ht="15">
      <c r="B517" s="209" t="s">
        <v>3332</v>
      </c>
      <c r="C517" s="214">
        <v>13385446.08</v>
      </c>
      <c r="F517" s="249"/>
      <c r="G517" s="249"/>
      <c r="H517" s="249"/>
    </row>
    <row r="518" spans="2:8" s="248" customFormat="1" ht="15">
      <c r="B518" s="209" t="s">
        <v>3339</v>
      </c>
      <c r="C518" s="214">
        <v>63289703</v>
      </c>
      <c r="F518" s="249"/>
      <c r="G518" s="249"/>
      <c r="H518" s="249"/>
    </row>
    <row r="519" spans="2:8" s="248" customFormat="1" ht="15">
      <c r="B519" s="209" t="s">
        <v>3340</v>
      </c>
      <c r="C519" s="214">
        <v>63509442</v>
      </c>
      <c r="F519" s="249"/>
      <c r="G519" s="249"/>
      <c r="H519" s="249"/>
    </row>
    <row r="520" spans="2:8" s="248" customFormat="1" ht="15">
      <c r="B520" s="209" t="s">
        <v>3355</v>
      </c>
      <c r="C520" s="214">
        <v>22680012.5</v>
      </c>
      <c r="F520" s="249"/>
      <c r="G520" s="249"/>
      <c r="H520" s="249"/>
    </row>
    <row r="521" spans="2:8" s="248" customFormat="1" ht="15">
      <c r="B521" s="209" t="s">
        <v>3356</v>
      </c>
      <c r="C521" s="214">
        <v>19874606.77</v>
      </c>
      <c r="F521" s="249"/>
      <c r="G521" s="249"/>
      <c r="H521" s="249"/>
    </row>
    <row r="522" spans="2:8" s="248" customFormat="1" ht="15">
      <c r="B522" s="209" t="s">
        <v>3371</v>
      </c>
      <c r="C522" s="214">
        <v>2079523.35</v>
      </c>
      <c r="F522" s="249"/>
      <c r="G522" s="249"/>
      <c r="H522" s="249"/>
    </row>
    <row r="523" spans="2:8" s="248" customFormat="1" ht="15">
      <c r="B523" s="209" t="s">
        <v>3372</v>
      </c>
      <c r="C523" s="214">
        <v>3153580.2</v>
      </c>
      <c r="F523" s="249"/>
      <c r="G523" s="249"/>
      <c r="H523" s="249"/>
    </row>
    <row r="524" spans="2:8" s="248" customFormat="1" ht="15">
      <c r="B524" s="209" t="s">
        <v>3392</v>
      </c>
      <c r="C524" s="214">
        <v>29094848.41</v>
      </c>
      <c r="F524" s="249"/>
      <c r="G524" s="249"/>
      <c r="H524" s="249"/>
    </row>
    <row r="525" spans="2:8" s="248" customFormat="1" ht="15">
      <c r="B525" s="209" t="s">
        <v>3393</v>
      </c>
      <c r="C525" s="214">
        <v>8589254.0300000012</v>
      </c>
      <c r="F525" s="249"/>
      <c r="G525" s="249"/>
      <c r="H525" s="249"/>
    </row>
    <row r="526" spans="2:8" s="248" customFormat="1" ht="15">
      <c r="B526" s="209" t="s">
        <v>3407</v>
      </c>
      <c r="C526" s="214">
        <v>17710855.310000002</v>
      </c>
      <c r="F526" s="249"/>
      <c r="G526" s="249"/>
      <c r="H526" s="249"/>
    </row>
    <row r="527" spans="2:8" s="248" customFormat="1" ht="15">
      <c r="B527" s="209" t="s">
        <v>3408</v>
      </c>
      <c r="C527" s="214">
        <v>9631632.2899999991</v>
      </c>
      <c r="F527" s="249"/>
      <c r="G527" s="249"/>
      <c r="H527" s="249"/>
    </row>
    <row r="528" spans="2:8" s="248" customFormat="1" ht="15">
      <c r="B528" s="209" t="s">
        <v>3409</v>
      </c>
      <c r="C528" s="214">
        <v>24282550.539999999</v>
      </c>
      <c r="F528" s="249"/>
      <c r="G528" s="249"/>
      <c r="H528" s="249"/>
    </row>
    <row r="529" spans="2:8" s="248" customFormat="1" ht="15">
      <c r="B529" s="209" t="s">
        <v>3410</v>
      </c>
      <c r="C529" s="214">
        <v>19366576.960000001</v>
      </c>
      <c r="F529" s="249"/>
      <c r="G529" s="249"/>
      <c r="H529" s="249"/>
    </row>
    <row r="530" spans="2:8" s="248" customFormat="1" ht="15">
      <c r="B530" s="209" t="s">
        <v>3411</v>
      </c>
      <c r="C530" s="214">
        <v>44369430.640000001</v>
      </c>
      <c r="F530" s="249"/>
      <c r="G530" s="249"/>
      <c r="H530" s="249"/>
    </row>
    <row r="531" spans="2:8" s="248" customFormat="1" ht="15">
      <c r="B531" s="209" t="s">
        <v>3412</v>
      </c>
      <c r="C531" s="214">
        <v>4840027.84</v>
      </c>
      <c r="F531" s="249"/>
      <c r="G531" s="249"/>
      <c r="H531" s="249"/>
    </row>
    <row r="532" spans="2:8" s="248" customFormat="1" ht="15">
      <c r="B532" s="209" t="s">
        <v>3421</v>
      </c>
      <c r="C532" s="214">
        <v>22096281.509999998</v>
      </c>
      <c r="F532" s="249"/>
      <c r="G532" s="249"/>
      <c r="H532" s="249"/>
    </row>
    <row r="533" spans="2:8" s="248" customFormat="1" ht="15">
      <c r="B533" s="209" t="s">
        <v>3422</v>
      </c>
      <c r="C533" s="214">
        <v>12029905.75</v>
      </c>
      <c r="F533" s="249"/>
      <c r="G533" s="249"/>
      <c r="H533" s="249"/>
    </row>
    <row r="534" spans="2:8" s="248" customFormat="1" ht="15">
      <c r="B534" s="209" t="s">
        <v>3429</v>
      </c>
      <c r="C534" s="213">
        <v>3851875.05</v>
      </c>
      <c r="F534" s="249"/>
      <c r="G534" s="249"/>
      <c r="H534" s="249"/>
    </row>
    <row r="535" spans="2:8" s="248" customFormat="1" ht="15">
      <c r="B535" s="209" t="s">
        <v>3188</v>
      </c>
      <c r="C535" s="213">
        <v>44464625.519999996</v>
      </c>
      <c r="F535" s="249"/>
      <c r="G535" s="249"/>
      <c r="H535" s="249"/>
    </row>
    <row r="536" spans="2:8" s="248" customFormat="1" ht="15">
      <c r="B536" s="209" t="s">
        <v>3443</v>
      </c>
      <c r="C536" s="213">
        <v>922642.25</v>
      </c>
      <c r="F536" s="249"/>
      <c r="G536" s="249"/>
      <c r="H536" s="249"/>
    </row>
    <row r="537" spans="2:8" s="248" customFormat="1" ht="15">
      <c r="B537" s="209" t="s">
        <v>3222</v>
      </c>
      <c r="C537" s="213">
        <v>29968621.149999999</v>
      </c>
      <c r="F537" s="249"/>
      <c r="G537" s="249"/>
      <c r="H537" s="249"/>
    </row>
    <row r="538" spans="2:8" s="248" customFormat="1" ht="15">
      <c r="B538" s="209" t="s">
        <v>3242</v>
      </c>
      <c r="C538" s="213">
        <v>4911778.5600000005</v>
      </c>
      <c r="F538" s="249"/>
      <c r="G538" s="249"/>
      <c r="H538" s="249"/>
    </row>
    <row r="539" spans="2:8" s="248" customFormat="1" ht="15">
      <c r="B539" s="209" t="s">
        <v>3244</v>
      </c>
      <c r="C539" s="213">
        <v>19314055.25</v>
      </c>
      <c r="F539" s="249"/>
      <c r="G539" s="249"/>
      <c r="H539" s="249"/>
    </row>
    <row r="540" spans="2:8" s="248" customFormat="1" ht="15">
      <c r="B540" s="209" t="s">
        <v>3246</v>
      </c>
      <c r="C540" s="213">
        <v>34692868.840000004</v>
      </c>
      <c r="F540" s="249"/>
      <c r="G540" s="249"/>
      <c r="H540" s="249"/>
    </row>
    <row r="541" spans="2:8" s="248" customFormat="1" ht="15">
      <c r="B541" s="209" t="s">
        <v>3261</v>
      </c>
      <c r="C541" s="213">
        <v>17447640</v>
      </c>
      <c r="F541" s="249"/>
      <c r="G541" s="249"/>
      <c r="H541" s="249"/>
    </row>
    <row r="542" spans="2:8" s="248" customFormat="1" ht="15">
      <c r="B542" s="209" t="s">
        <v>3277</v>
      </c>
      <c r="C542" s="213">
        <v>31814712.09</v>
      </c>
      <c r="F542" s="249"/>
      <c r="G542" s="249"/>
      <c r="H542" s="249"/>
    </row>
    <row r="543" spans="2:8" s="248" customFormat="1" ht="15">
      <c r="B543" s="209" t="s">
        <v>3281</v>
      </c>
      <c r="C543" s="213">
        <v>21232841.140000001</v>
      </c>
      <c r="F543" s="249"/>
      <c r="G543" s="249"/>
      <c r="H543" s="249"/>
    </row>
    <row r="544" spans="2:8" s="248" customFormat="1" ht="15">
      <c r="B544" s="209" t="s">
        <v>3292</v>
      </c>
      <c r="C544" s="213">
        <v>46705774.400000006</v>
      </c>
      <c r="F544" s="249"/>
      <c r="G544" s="249"/>
      <c r="H544" s="249"/>
    </row>
    <row r="545" spans="2:8" s="248" customFormat="1" ht="15">
      <c r="B545" s="209" t="s">
        <v>3294</v>
      </c>
      <c r="C545" s="213">
        <v>21654483.84</v>
      </c>
      <c r="F545" s="249"/>
      <c r="G545" s="249"/>
      <c r="H545" s="249"/>
    </row>
    <row r="546" spans="2:8" s="248" customFormat="1" ht="15">
      <c r="B546" s="209" t="s">
        <v>3332</v>
      </c>
      <c r="C546" s="213">
        <v>12848424.66</v>
      </c>
      <c r="F546" s="249"/>
      <c r="G546" s="249"/>
      <c r="H546" s="249"/>
    </row>
    <row r="547" spans="2:8" s="248" customFormat="1" ht="15">
      <c r="B547" s="209" t="s">
        <v>3340</v>
      </c>
      <c r="C547" s="213">
        <v>66834308.75</v>
      </c>
      <c r="F547" s="249"/>
      <c r="G547" s="249"/>
      <c r="H547" s="249"/>
    </row>
    <row r="548" spans="2:8" s="248" customFormat="1" ht="15">
      <c r="B548" s="209" t="s">
        <v>3356</v>
      </c>
      <c r="C548" s="213">
        <v>18643987.5</v>
      </c>
      <c r="F548" s="249"/>
      <c r="G548" s="249"/>
      <c r="H548" s="249"/>
    </row>
    <row r="549" spans="2:8" s="248" customFormat="1" ht="15">
      <c r="B549" s="209" t="s">
        <v>3372</v>
      </c>
      <c r="C549" s="213">
        <v>3150577.46</v>
      </c>
      <c r="F549" s="249"/>
      <c r="G549" s="249"/>
      <c r="H549" s="249"/>
    </row>
    <row r="550" spans="2:8" s="248" customFormat="1" ht="15">
      <c r="B550" s="209" t="s">
        <v>3379</v>
      </c>
      <c r="C550" s="213">
        <v>27711066</v>
      </c>
      <c r="F550" s="249"/>
      <c r="G550" s="249"/>
      <c r="H550" s="249"/>
    </row>
    <row r="551" spans="2:8" s="248" customFormat="1" ht="15">
      <c r="B551" s="209" t="s">
        <v>3383</v>
      </c>
      <c r="C551" s="213">
        <v>35702542.520000003</v>
      </c>
      <c r="F551" s="249"/>
      <c r="G551" s="249"/>
      <c r="H551" s="249"/>
    </row>
    <row r="552" spans="2:8" s="248" customFormat="1" ht="15">
      <c r="B552" s="209" t="s">
        <v>3499</v>
      </c>
      <c r="C552" s="213">
        <v>4646301.9800000004</v>
      </c>
      <c r="F552" s="249"/>
      <c r="G552" s="249"/>
      <c r="H552" s="249"/>
    </row>
    <row r="553" spans="2:8" s="248" customFormat="1" ht="15">
      <c r="B553" s="209" t="s">
        <v>3393</v>
      </c>
      <c r="C553" s="213">
        <v>14994898.949999999</v>
      </c>
      <c r="F553" s="249"/>
      <c r="G553" s="249"/>
      <c r="H553" s="249"/>
    </row>
    <row r="554" spans="2:8" s="248" customFormat="1" ht="15">
      <c r="B554" s="209" t="s">
        <v>3408</v>
      </c>
      <c r="C554" s="213">
        <v>7731810.3799999999</v>
      </c>
      <c r="F554" s="249"/>
      <c r="G554" s="249"/>
      <c r="H554" s="249"/>
    </row>
    <row r="555" spans="2:8" s="248" customFormat="1" ht="15">
      <c r="B555" s="209" t="s">
        <v>3410</v>
      </c>
      <c r="C555" s="213">
        <v>22155909.989999998</v>
      </c>
      <c r="F555" s="249"/>
      <c r="G555" s="249"/>
      <c r="H555" s="249"/>
    </row>
    <row r="556" spans="2:8" s="248" customFormat="1" ht="15">
      <c r="B556" s="209" t="s">
        <v>3412</v>
      </c>
      <c r="C556" s="213">
        <v>22928770.920000002</v>
      </c>
      <c r="F556" s="249"/>
      <c r="G556" s="249"/>
      <c r="H556" s="249"/>
    </row>
    <row r="557" spans="2:8" s="248" customFormat="1" ht="15">
      <c r="B557" s="209" t="s">
        <v>3422</v>
      </c>
      <c r="C557" s="213">
        <v>12949231.77</v>
      </c>
      <c r="F557" s="249"/>
      <c r="G557" s="249"/>
      <c r="H557" s="249"/>
    </row>
    <row r="558" spans="2:8" s="110" customFormat="1" ht="15.75">
      <c r="C558" s="215">
        <f>SUM(C422:C557)</f>
        <v>3197653825.8500004</v>
      </c>
      <c r="F558" s="167"/>
      <c r="G558" s="167"/>
      <c r="H558" s="167"/>
    </row>
    <row r="559" spans="2:8" s="110" customFormat="1">
      <c r="C559" s="166"/>
      <c r="F559" s="167"/>
      <c r="G559" s="167"/>
      <c r="H559" s="167"/>
    </row>
    <row r="560" spans="2:8" s="110" customFormat="1" ht="15.75">
      <c r="B560" s="203" t="s">
        <v>3522</v>
      </c>
      <c r="C560" s="141" t="s">
        <v>3519</v>
      </c>
      <c r="F560" s="167"/>
      <c r="G560" s="167"/>
      <c r="H560" s="167"/>
    </row>
    <row r="561" spans="2:8" s="248" customFormat="1" ht="15">
      <c r="B561" s="247" t="s">
        <v>2772</v>
      </c>
      <c r="C561" s="142">
        <v>30672407.799999997</v>
      </c>
      <c r="F561" s="249"/>
      <c r="G561" s="249"/>
      <c r="H561" s="249"/>
    </row>
    <row r="562" spans="2:8" s="248" customFormat="1" ht="15">
      <c r="B562" s="247" t="s">
        <v>2692</v>
      </c>
      <c r="C562" s="142">
        <v>44798200.279999994</v>
      </c>
      <c r="F562" s="249"/>
      <c r="G562" s="249"/>
      <c r="H562" s="249"/>
    </row>
    <row r="563" spans="2:8" s="248" customFormat="1" ht="15">
      <c r="B563" s="247" t="s">
        <v>2704</v>
      </c>
      <c r="C563" s="142">
        <v>2300814.8699999996</v>
      </c>
      <c r="F563" s="249"/>
      <c r="G563" s="249"/>
      <c r="H563" s="249"/>
    </row>
    <row r="564" spans="2:8" s="248" customFormat="1" ht="15">
      <c r="B564" s="247" t="s">
        <v>2701</v>
      </c>
      <c r="C564" s="142">
        <v>52683322.279999994</v>
      </c>
      <c r="F564" s="249"/>
      <c r="G564" s="249"/>
      <c r="H564" s="249"/>
    </row>
    <row r="565" spans="2:8" s="248" customFormat="1" ht="15">
      <c r="B565" s="247" t="s">
        <v>2718</v>
      </c>
      <c r="C565" s="142">
        <v>18812182.949999999</v>
      </c>
      <c r="F565" s="249"/>
      <c r="G565" s="249"/>
      <c r="H565" s="249"/>
    </row>
    <row r="566" spans="2:8" s="248" customFormat="1" ht="15">
      <c r="B566" s="247" t="s">
        <v>2736</v>
      </c>
      <c r="C566" s="142">
        <v>46370527.439999998</v>
      </c>
      <c r="F566" s="249"/>
      <c r="G566" s="249"/>
      <c r="H566" s="249"/>
    </row>
    <row r="567" spans="2:8" s="248" customFormat="1" ht="15">
      <c r="B567" s="247" t="s">
        <v>2737</v>
      </c>
      <c r="C567" s="142">
        <v>23009943.890000001</v>
      </c>
      <c r="F567" s="249"/>
      <c r="G567" s="249"/>
      <c r="H567" s="249"/>
    </row>
    <row r="568" spans="2:8" s="248" customFormat="1" ht="15">
      <c r="B568" s="247" t="s">
        <v>3524</v>
      </c>
      <c r="C568" s="142">
        <v>8311937.96</v>
      </c>
      <c r="F568" s="249"/>
      <c r="G568" s="249"/>
      <c r="H568" s="249"/>
    </row>
    <row r="569" spans="2:8" s="248" customFormat="1" ht="15">
      <c r="B569" s="247" t="s">
        <v>2738</v>
      </c>
      <c r="C569" s="142">
        <v>7280863.8399999999</v>
      </c>
      <c r="F569" s="249"/>
      <c r="G569" s="249"/>
      <c r="H569" s="249"/>
    </row>
    <row r="570" spans="2:8" s="248" customFormat="1" ht="15">
      <c r="B570" s="247" t="s">
        <v>2743</v>
      </c>
      <c r="C570" s="142">
        <v>2670036.2999999998</v>
      </c>
      <c r="F570" s="249"/>
      <c r="G570" s="249"/>
      <c r="H570" s="249"/>
    </row>
    <row r="571" spans="2:8" s="248" customFormat="1" ht="15">
      <c r="B571" s="247" t="s">
        <v>2742</v>
      </c>
      <c r="C571" s="142">
        <v>11557378.130000001</v>
      </c>
      <c r="F571" s="249"/>
      <c r="G571" s="249"/>
      <c r="H571" s="249"/>
    </row>
    <row r="572" spans="2:8" s="248" customFormat="1" ht="15">
      <c r="B572" s="247" t="s">
        <v>2745</v>
      </c>
      <c r="C572" s="142">
        <v>23438522.789999999</v>
      </c>
      <c r="F572" s="249"/>
      <c r="G572" s="249"/>
      <c r="H572" s="249"/>
    </row>
    <row r="573" spans="2:8" s="248" customFormat="1" ht="15">
      <c r="B573" s="247" t="s">
        <v>2744</v>
      </c>
      <c r="C573" s="142">
        <v>24964720.919999998</v>
      </c>
      <c r="F573" s="249"/>
      <c r="G573" s="249"/>
      <c r="H573" s="249"/>
    </row>
    <row r="574" spans="2:8" s="248" customFormat="1" ht="15">
      <c r="B574" s="247" t="s">
        <v>2901</v>
      </c>
      <c r="C574" s="142">
        <v>4028232.1799999997</v>
      </c>
      <c r="F574" s="249"/>
      <c r="G574" s="249"/>
      <c r="H574" s="249"/>
    </row>
    <row r="575" spans="2:8" s="248" customFormat="1" ht="15">
      <c r="B575" s="247" t="s">
        <v>2791</v>
      </c>
      <c r="C575" s="142">
        <v>40228875.57</v>
      </c>
      <c r="F575" s="249"/>
      <c r="G575" s="249"/>
      <c r="H575" s="249"/>
    </row>
    <row r="576" spans="2:8" s="248" customFormat="1" ht="15">
      <c r="B576" s="247" t="s">
        <v>2805</v>
      </c>
      <c r="C576" s="142">
        <v>4192021.48</v>
      </c>
      <c r="F576" s="249"/>
      <c r="G576" s="249"/>
      <c r="H576" s="249"/>
    </row>
    <row r="577" spans="2:8" s="248" customFormat="1" ht="15">
      <c r="B577" s="247" t="s">
        <v>2796</v>
      </c>
      <c r="C577" s="142">
        <v>4744115.7600000007</v>
      </c>
      <c r="F577" s="249"/>
      <c r="G577" s="249"/>
      <c r="H577" s="249"/>
    </row>
    <row r="578" spans="2:8" s="248" customFormat="1" ht="15">
      <c r="B578" s="209" t="s">
        <v>2832</v>
      </c>
      <c r="C578" s="213">
        <v>32286441.710000001</v>
      </c>
      <c r="F578" s="249"/>
      <c r="G578" s="249"/>
      <c r="H578" s="249"/>
    </row>
    <row r="579" spans="2:8" s="248" customFormat="1" ht="15">
      <c r="B579" s="209" t="s">
        <v>2839</v>
      </c>
      <c r="C579" s="213">
        <v>42199911.439999998</v>
      </c>
      <c r="F579" s="249"/>
      <c r="G579" s="249"/>
      <c r="H579" s="249"/>
    </row>
    <row r="580" spans="2:8" s="248" customFormat="1" ht="15">
      <c r="B580" s="209" t="s">
        <v>2842</v>
      </c>
      <c r="C580" s="213">
        <v>12953758.449999999</v>
      </c>
      <c r="F580" s="249"/>
      <c r="G580" s="249"/>
      <c r="H580" s="249"/>
    </row>
    <row r="581" spans="2:8" s="248" customFormat="1" ht="15">
      <c r="B581" s="209" t="s">
        <v>2851</v>
      </c>
      <c r="C581" s="213">
        <v>4294041.5100000007</v>
      </c>
      <c r="F581" s="249"/>
      <c r="G581" s="249"/>
      <c r="H581" s="249"/>
    </row>
    <row r="582" spans="2:8" s="248" customFormat="1" ht="15">
      <c r="B582" s="209" t="s">
        <v>2852</v>
      </c>
      <c r="C582" s="213">
        <v>5768908.6200000001</v>
      </c>
      <c r="F582" s="249"/>
      <c r="G582" s="249"/>
      <c r="H582" s="249"/>
    </row>
    <row r="583" spans="2:8" s="248" customFormat="1" ht="15">
      <c r="B583" s="209" t="s">
        <v>2717</v>
      </c>
      <c r="C583" s="213">
        <v>46107096.849999994</v>
      </c>
      <c r="F583" s="249"/>
      <c r="G583" s="249"/>
      <c r="H583" s="249"/>
    </row>
    <row r="584" spans="2:8" s="248" customFormat="1" ht="15">
      <c r="B584" s="209" t="s">
        <v>2733</v>
      </c>
      <c r="C584" s="213">
        <v>842516.76</v>
      </c>
      <c r="F584" s="249"/>
      <c r="G584" s="249"/>
      <c r="H584" s="249"/>
    </row>
    <row r="585" spans="2:8" s="248" customFormat="1" ht="15">
      <c r="B585" s="209" t="s">
        <v>2735</v>
      </c>
      <c r="C585" s="213">
        <v>19014450.030000001</v>
      </c>
      <c r="F585" s="249"/>
      <c r="G585" s="249"/>
      <c r="H585" s="249"/>
    </row>
    <row r="586" spans="2:8" s="248" customFormat="1" ht="15">
      <c r="B586" s="209" t="s">
        <v>2871</v>
      </c>
      <c r="C586" s="213">
        <v>40634918.370000005</v>
      </c>
      <c r="F586" s="249"/>
      <c r="G586" s="249"/>
      <c r="H586" s="249"/>
    </row>
    <row r="587" spans="2:8" s="248" customFormat="1" ht="15">
      <c r="B587" s="209" t="s">
        <v>2880</v>
      </c>
      <c r="C587" s="213">
        <v>26309518.580000002</v>
      </c>
      <c r="F587" s="249"/>
      <c r="G587" s="249"/>
      <c r="H587" s="249"/>
    </row>
    <row r="588" spans="2:8" s="248" customFormat="1" ht="15">
      <c r="B588" s="209" t="s">
        <v>2882</v>
      </c>
      <c r="C588" s="213">
        <v>9244240.1799999997</v>
      </c>
      <c r="F588" s="249"/>
      <c r="G588" s="249"/>
      <c r="H588" s="249"/>
    </row>
    <row r="589" spans="2:8" s="248" customFormat="1" ht="15">
      <c r="B589" s="209" t="s">
        <v>2883</v>
      </c>
      <c r="C589" s="213">
        <v>13415956.75</v>
      </c>
      <c r="F589" s="249"/>
      <c r="G589" s="249"/>
      <c r="H589" s="249"/>
    </row>
    <row r="590" spans="2:8" s="248" customFormat="1" ht="15">
      <c r="B590" s="209" t="s">
        <v>2901</v>
      </c>
      <c r="C590" s="213">
        <v>867339</v>
      </c>
      <c r="F590" s="249"/>
      <c r="G590" s="249"/>
      <c r="H590" s="249"/>
    </row>
    <row r="591" spans="2:8" s="248" customFormat="1" ht="15">
      <c r="B591" s="209" t="s">
        <v>2903</v>
      </c>
      <c r="C591" s="213">
        <v>49188352.369999997</v>
      </c>
      <c r="F591" s="249"/>
      <c r="G591" s="249"/>
      <c r="H591" s="249"/>
    </row>
    <row r="592" spans="2:8" s="248" customFormat="1" ht="15">
      <c r="B592" s="209" t="s">
        <v>2771</v>
      </c>
      <c r="C592" s="213">
        <v>31721657.039999999</v>
      </c>
      <c r="F592" s="249"/>
      <c r="G592" s="249"/>
      <c r="H592" s="249"/>
    </row>
    <row r="593" spans="2:8" s="248" customFormat="1" ht="15">
      <c r="B593" s="209" t="s">
        <v>2920</v>
      </c>
      <c r="C593" s="213">
        <v>27943804.66</v>
      </c>
      <c r="F593" s="249"/>
      <c r="G593" s="249"/>
      <c r="H593" s="249"/>
    </row>
    <row r="594" spans="2:8" s="248" customFormat="1" ht="15">
      <c r="B594" s="209" t="s">
        <v>2930</v>
      </c>
      <c r="C594" s="213">
        <v>20325442</v>
      </c>
      <c r="F594" s="249"/>
      <c r="G594" s="249"/>
      <c r="H594" s="249"/>
    </row>
    <row r="595" spans="2:8" s="248" customFormat="1" ht="15">
      <c r="B595" s="209" t="s">
        <v>2813</v>
      </c>
      <c r="C595" s="213">
        <v>39476675.359999999</v>
      </c>
      <c r="F595" s="249"/>
      <c r="G595" s="249"/>
      <c r="H595" s="249"/>
    </row>
    <row r="596" spans="2:8" s="248" customFormat="1" ht="15">
      <c r="B596" s="209" t="s">
        <v>2942</v>
      </c>
      <c r="C596" s="213">
        <v>4007695</v>
      </c>
      <c r="F596" s="249"/>
      <c r="G596" s="249"/>
      <c r="H596" s="249"/>
    </row>
    <row r="597" spans="2:8" s="248" customFormat="1" ht="15">
      <c r="B597" s="209" t="s">
        <v>2952</v>
      </c>
      <c r="C597" s="213">
        <v>6263097.96</v>
      </c>
      <c r="F597" s="249"/>
      <c r="G597" s="249"/>
      <c r="H597" s="249"/>
    </row>
    <row r="598" spans="2:8" s="248" customFormat="1" ht="15">
      <c r="B598" s="209" t="s">
        <v>2953</v>
      </c>
      <c r="C598" s="213">
        <v>6049390.2000000011</v>
      </c>
      <c r="F598" s="249"/>
      <c r="G598" s="249"/>
      <c r="H598" s="249"/>
    </row>
    <row r="599" spans="2:8" s="248" customFormat="1" ht="15">
      <c r="B599" s="209" t="s">
        <v>2958</v>
      </c>
      <c r="C599" s="213">
        <v>1460108.08</v>
      </c>
      <c r="F599" s="249"/>
      <c r="G599" s="249"/>
      <c r="H599" s="249"/>
    </row>
    <row r="600" spans="2:8" s="248" customFormat="1" ht="15">
      <c r="B600" s="209" t="s">
        <v>2967</v>
      </c>
      <c r="C600" s="213">
        <v>13915554.590000002</v>
      </c>
      <c r="F600" s="249"/>
      <c r="G600" s="249"/>
      <c r="H600" s="249"/>
    </row>
    <row r="601" spans="2:8" s="248" customFormat="1" ht="15">
      <c r="B601" s="209" t="s">
        <v>2974</v>
      </c>
      <c r="C601" s="213">
        <v>7885134.8399999999</v>
      </c>
      <c r="F601" s="249"/>
      <c r="G601" s="249"/>
      <c r="H601" s="249"/>
    </row>
    <row r="602" spans="2:8" s="248" customFormat="1" ht="15">
      <c r="B602" s="209" t="s">
        <v>2975</v>
      </c>
      <c r="C602" s="213">
        <v>12210014.01</v>
      </c>
      <c r="F602" s="249"/>
      <c r="G602" s="249"/>
      <c r="H602" s="249"/>
    </row>
    <row r="603" spans="2:8" s="248" customFormat="1" ht="15">
      <c r="B603" s="209" t="s">
        <v>2853</v>
      </c>
      <c r="C603" s="213">
        <v>52413535.109999999</v>
      </c>
      <c r="F603" s="249"/>
      <c r="G603" s="249"/>
      <c r="H603" s="249"/>
    </row>
    <row r="604" spans="2:8" s="248" customFormat="1" ht="15">
      <c r="B604" s="209" t="s">
        <v>2862</v>
      </c>
      <c r="C604" s="213">
        <v>9601978.7999999989</v>
      </c>
      <c r="F604" s="249"/>
      <c r="G604" s="249"/>
      <c r="H604" s="249"/>
    </row>
    <row r="605" spans="2:8" s="248" customFormat="1" ht="15">
      <c r="B605" s="209" t="s">
        <v>2982</v>
      </c>
      <c r="C605" s="213">
        <v>761322.88</v>
      </c>
      <c r="F605" s="249"/>
      <c r="G605" s="249"/>
      <c r="H605" s="249"/>
    </row>
    <row r="606" spans="2:8" s="248" customFormat="1" ht="15">
      <c r="B606" s="209" t="s">
        <v>2869</v>
      </c>
      <c r="C606" s="213">
        <v>5699369.9500000002</v>
      </c>
      <c r="F606" s="249"/>
      <c r="G606" s="249"/>
      <c r="H606" s="249"/>
    </row>
    <row r="607" spans="2:8" s="248" customFormat="1" ht="15">
      <c r="B607" s="209" t="s">
        <v>2984</v>
      </c>
      <c r="C607" s="213">
        <v>49214478.739999995</v>
      </c>
      <c r="F607" s="249"/>
      <c r="G607" s="249"/>
      <c r="H607" s="249"/>
    </row>
    <row r="608" spans="2:8" s="248" customFormat="1" ht="15">
      <c r="B608" s="209" t="s">
        <v>2986</v>
      </c>
      <c r="C608" s="213">
        <v>7291087.5599999996</v>
      </c>
      <c r="F608" s="249"/>
      <c r="G608" s="249"/>
      <c r="H608" s="249"/>
    </row>
    <row r="609" spans="2:8" s="248" customFormat="1" ht="15">
      <c r="B609" s="209" t="s">
        <v>2988</v>
      </c>
      <c r="C609" s="213">
        <v>30128476.150000002</v>
      </c>
      <c r="F609" s="249"/>
      <c r="G609" s="249"/>
      <c r="H609" s="249"/>
    </row>
    <row r="610" spans="2:8" s="248" customFormat="1" ht="15">
      <c r="B610" s="209" t="s">
        <v>2989</v>
      </c>
      <c r="C610" s="213">
        <v>13762926.6</v>
      </c>
      <c r="F610" s="249"/>
      <c r="G610" s="249"/>
      <c r="H610" s="249"/>
    </row>
    <row r="611" spans="2:8" s="248" customFormat="1" ht="15">
      <c r="B611" s="209" t="s">
        <v>2902</v>
      </c>
      <c r="C611" s="213">
        <v>49673744.069999993</v>
      </c>
      <c r="F611" s="249"/>
      <c r="G611" s="249"/>
      <c r="H611" s="249"/>
    </row>
    <row r="612" spans="2:8" s="248" customFormat="1" ht="15">
      <c r="B612" s="209" t="s">
        <v>3002</v>
      </c>
      <c r="C612" s="213">
        <v>39593209.910000004</v>
      </c>
      <c r="F612" s="249"/>
      <c r="G612" s="249"/>
      <c r="H612" s="249"/>
    </row>
    <row r="613" spans="2:8" s="248" customFormat="1" ht="15">
      <c r="B613" s="209" t="s">
        <v>3016</v>
      </c>
      <c r="C613" s="213">
        <v>23774079.010000002</v>
      </c>
      <c r="F613" s="249"/>
      <c r="G613" s="249"/>
      <c r="H613" s="249"/>
    </row>
    <row r="614" spans="2:8" s="248" customFormat="1" ht="15">
      <c r="B614" s="209" t="s">
        <v>3027</v>
      </c>
      <c r="C614" s="213">
        <v>18414742.129999995</v>
      </c>
      <c r="F614" s="249"/>
      <c r="G614" s="249"/>
      <c r="H614" s="249"/>
    </row>
    <row r="615" spans="2:8" s="248" customFormat="1" ht="15">
      <c r="B615" s="209" t="s">
        <v>2931</v>
      </c>
      <c r="C615" s="213">
        <v>15863928.599999998</v>
      </c>
      <c r="F615" s="249"/>
      <c r="G615" s="249"/>
      <c r="H615" s="249"/>
    </row>
    <row r="616" spans="2:8" s="248" customFormat="1" ht="15">
      <c r="B616" s="209" t="s">
        <v>3030</v>
      </c>
      <c r="C616" s="213">
        <v>29426064.479999997</v>
      </c>
      <c r="F616" s="249"/>
      <c r="G616" s="249"/>
      <c r="H616" s="249"/>
    </row>
    <row r="617" spans="2:8" s="248" customFormat="1" ht="15">
      <c r="B617" s="209" t="s">
        <v>3031</v>
      </c>
      <c r="C617" s="213">
        <v>7687402.7599999998</v>
      </c>
      <c r="F617" s="249"/>
      <c r="G617" s="249"/>
      <c r="H617" s="249"/>
    </row>
    <row r="618" spans="2:8" s="248" customFormat="1" ht="15">
      <c r="B618" s="247" t="s">
        <v>3037</v>
      </c>
      <c r="C618" s="139">
        <v>49370991.390000001</v>
      </c>
      <c r="F618" s="249"/>
      <c r="G618" s="249"/>
      <c r="H618" s="249"/>
    </row>
    <row r="619" spans="2:8" s="248" customFormat="1" ht="15">
      <c r="B619" s="247" t="s">
        <v>3056</v>
      </c>
      <c r="C619" s="139">
        <v>3869633.97</v>
      </c>
      <c r="F619" s="249"/>
      <c r="G619" s="249"/>
      <c r="H619" s="249"/>
    </row>
    <row r="620" spans="2:8" s="248" customFormat="1" ht="15">
      <c r="B620" s="247" t="s">
        <v>3057</v>
      </c>
      <c r="C620" s="139">
        <v>5113265.1500000004</v>
      </c>
      <c r="F620" s="249"/>
      <c r="G620" s="249"/>
      <c r="H620" s="249"/>
    </row>
    <row r="621" spans="2:8" s="248" customFormat="1" ht="15">
      <c r="B621" s="247" t="s">
        <v>3069</v>
      </c>
      <c r="C621" s="139">
        <v>26203064.500000004</v>
      </c>
      <c r="F621" s="249"/>
      <c r="G621" s="249"/>
      <c r="H621" s="249"/>
    </row>
    <row r="622" spans="2:8" s="248" customFormat="1" ht="15">
      <c r="B622" s="247" t="s">
        <v>3070</v>
      </c>
      <c r="C622" s="139">
        <v>53633902.140000001</v>
      </c>
      <c r="F622" s="249"/>
      <c r="G622" s="249"/>
      <c r="H622" s="249"/>
    </row>
    <row r="623" spans="2:8" s="248" customFormat="1" ht="15">
      <c r="B623" s="247" t="s">
        <v>3081</v>
      </c>
      <c r="C623" s="139">
        <v>12720055.59</v>
      </c>
      <c r="F623" s="249"/>
      <c r="G623" s="249"/>
      <c r="H623" s="249"/>
    </row>
    <row r="624" spans="2:8" s="248" customFormat="1" ht="15">
      <c r="B624" s="247" t="s">
        <v>3086</v>
      </c>
      <c r="C624" s="139">
        <v>6291044.6299999999</v>
      </c>
      <c r="F624" s="249"/>
      <c r="G624" s="249"/>
      <c r="H624" s="249"/>
    </row>
    <row r="625" spans="2:8" s="248" customFormat="1" ht="15">
      <c r="B625" s="247" t="s">
        <v>3090</v>
      </c>
      <c r="C625" s="139">
        <v>26606017.66</v>
      </c>
      <c r="F625" s="249"/>
      <c r="G625" s="249"/>
      <c r="H625" s="249"/>
    </row>
    <row r="626" spans="2:8" s="248" customFormat="1" ht="15">
      <c r="B626" s="247" t="s">
        <v>3092</v>
      </c>
      <c r="C626" s="139">
        <v>7737162.5</v>
      </c>
      <c r="F626" s="249"/>
      <c r="G626" s="249"/>
      <c r="H626" s="249"/>
    </row>
    <row r="627" spans="2:8" s="248" customFormat="1" ht="15">
      <c r="B627" s="247" t="s">
        <v>3095</v>
      </c>
      <c r="C627" s="139">
        <v>3018366.2</v>
      </c>
      <c r="F627" s="249"/>
      <c r="G627" s="249"/>
      <c r="H627" s="249"/>
    </row>
    <row r="628" spans="2:8" s="248" customFormat="1" ht="15">
      <c r="B628" s="247" t="s">
        <v>3100</v>
      </c>
      <c r="C628" s="139">
        <v>47431392.020000003</v>
      </c>
      <c r="F628" s="249"/>
      <c r="G628" s="249"/>
      <c r="H628" s="249"/>
    </row>
    <row r="629" spans="2:8" s="248" customFormat="1" ht="15">
      <c r="B629" s="247" t="s">
        <v>3124</v>
      </c>
      <c r="C629" s="139">
        <v>51094410.039999999</v>
      </c>
      <c r="F629" s="249"/>
      <c r="G629" s="249"/>
      <c r="H629" s="249"/>
    </row>
    <row r="630" spans="2:8" s="248" customFormat="1" ht="15">
      <c r="B630" s="247" t="s">
        <v>3129</v>
      </c>
      <c r="C630" s="139">
        <v>43986822.5</v>
      </c>
      <c r="F630" s="249"/>
      <c r="G630" s="249"/>
      <c r="H630" s="249"/>
    </row>
    <row r="631" spans="2:8" s="248" customFormat="1" ht="15">
      <c r="B631" s="247" t="s">
        <v>3141</v>
      </c>
      <c r="C631" s="139">
        <v>4117143.6799999997</v>
      </c>
      <c r="F631" s="249"/>
      <c r="G631" s="249"/>
      <c r="H631" s="249"/>
    </row>
    <row r="632" spans="2:8" s="248" customFormat="1" ht="15">
      <c r="B632" s="247" t="s">
        <v>3151</v>
      </c>
      <c r="C632" s="139">
        <v>20505848.050000001</v>
      </c>
      <c r="F632" s="249"/>
      <c r="G632" s="249"/>
      <c r="H632" s="249"/>
    </row>
    <row r="633" spans="2:8" s="248" customFormat="1" ht="15">
      <c r="B633" s="247" t="s">
        <v>3165</v>
      </c>
      <c r="C633" s="139">
        <v>22285055.689999998</v>
      </c>
      <c r="F633" s="249"/>
      <c r="G633" s="249"/>
      <c r="H633" s="249"/>
    </row>
    <row r="634" spans="2:8" s="248" customFormat="1" ht="15">
      <c r="B634" s="247" t="s">
        <v>3167</v>
      </c>
      <c r="C634" s="139">
        <v>27336692.600000001</v>
      </c>
      <c r="F634" s="249"/>
      <c r="G634" s="249"/>
      <c r="H634" s="249"/>
    </row>
    <row r="635" spans="2:8" s="248" customFormat="1" ht="15">
      <c r="B635" s="247" t="s">
        <v>3173</v>
      </c>
      <c r="C635" s="139">
        <v>6786032.3999999994</v>
      </c>
      <c r="F635" s="249"/>
      <c r="G635" s="249"/>
      <c r="H635" s="249"/>
    </row>
    <row r="636" spans="2:8" s="248" customFormat="1" ht="15">
      <c r="B636" s="247" t="s">
        <v>3174</v>
      </c>
      <c r="C636" s="139">
        <v>19522165.020000003</v>
      </c>
      <c r="F636" s="249"/>
      <c r="G636" s="249"/>
      <c r="H636" s="249"/>
    </row>
    <row r="637" spans="2:8" s="248" customFormat="1" ht="15">
      <c r="B637" s="247" t="s">
        <v>3175</v>
      </c>
      <c r="C637" s="139">
        <v>29103299.290000003</v>
      </c>
      <c r="F637" s="249"/>
      <c r="G637" s="249"/>
      <c r="H637" s="249"/>
    </row>
    <row r="638" spans="2:8" s="248" customFormat="1" ht="15">
      <c r="B638" s="209" t="s">
        <v>3187</v>
      </c>
      <c r="C638" s="214">
        <v>60098237.299999997</v>
      </c>
      <c r="F638" s="249"/>
      <c r="G638" s="249"/>
      <c r="H638" s="249"/>
    </row>
    <row r="639" spans="2:8" s="248" customFormat="1" ht="15">
      <c r="B639" s="209" t="s">
        <v>3188</v>
      </c>
      <c r="C639" s="214">
        <v>40656163.170000002</v>
      </c>
      <c r="F639" s="249"/>
      <c r="G639" s="249"/>
      <c r="H639" s="249"/>
    </row>
    <row r="640" spans="2:8" s="248" customFormat="1" ht="15">
      <c r="B640" s="209" t="s">
        <v>3221</v>
      </c>
      <c r="C640" s="214">
        <v>22901916.940000001</v>
      </c>
      <c r="F640" s="249"/>
      <c r="G640" s="249"/>
      <c r="H640" s="249"/>
    </row>
    <row r="641" spans="2:8" s="248" customFormat="1" ht="15">
      <c r="B641" s="209" t="s">
        <v>3222</v>
      </c>
      <c r="C641" s="214">
        <v>9921258.75</v>
      </c>
      <c r="F641" s="249"/>
      <c r="G641" s="249"/>
      <c r="H641" s="249"/>
    </row>
    <row r="642" spans="2:8" s="248" customFormat="1" ht="15">
      <c r="B642" s="209" t="s">
        <v>3241</v>
      </c>
      <c r="C642" s="214">
        <v>7890125.080000001</v>
      </c>
      <c r="F642" s="249"/>
      <c r="G642" s="249"/>
      <c r="H642" s="249"/>
    </row>
    <row r="643" spans="2:8" s="248" customFormat="1" ht="15">
      <c r="B643" s="209" t="s">
        <v>3243</v>
      </c>
      <c r="C643" s="214">
        <v>46630409.520000003</v>
      </c>
      <c r="F643" s="249"/>
      <c r="G643" s="249"/>
      <c r="H643" s="249"/>
    </row>
    <row r="644" spans="2:8" s="248" customFormat="1" ht="15">
      <c r="B644" s="209" t="s">
        <v>3244</v>
      </c>
      <c r="C644" s="214">
        <v>19222716.630000003</v>
      </c>
      <c r="F644" s="249"/>
      <c r="G644" s="249"/>
      <c r="H644" s="249"/>
    </row>
    <row r="645" spans="2:8" s="248" customFormat="1" ht="15">
      <c r="B645" s="209" t="s">
        <v>3245</v>
      </c>
      <c r="C645" s="214">
        <v>53778851.579999998</v>
      </c>
      <c r="F645" s="249"/>
      <c r="G645" s="249"/>
      <c r="H645" s="249"/>
    </row>
    <row r="646" spans="2:8" s="248" customFormat="1" ht="15">
      <c r="B646" s="209" t="s">
        <v>3246</v>
      </c>
      <c r="C646" s="214">
        <v>18314911.759999998</v>
      </c>
      <c r="F646" s="249"/>
      <c r="G646" s="249"/>
      <c r="H646" s="249"/>
    </row>
    <row r="647" spans="2:8" s="248" customFormat="1" ht="15">
      <c r="B647" s="209" t="s">
        <v>3260</v>
      </c>
      <c r="C647" s="214">
        <v>28084557.400000002</v>
      </c>
      <c r="F647" s="249"/>
      <c r="G647" s="249"/>
      <c r="H647" s="249"/>
    </row>
    <row r="648" spans="2:8" s="248" customFormat="1" ht="15">
      <c r="B648" s="209" t="s">
        <v>3261</v>
      </c>
      <c r="C648" s="214">
        <v>12468693.200000001</v>
      </c>
      <c r="F648" s="249"/>
      <c r="G648" s="249"/>
      <c r="H648" s="249"/>
    </row>
    <row r="649" spans="2:8" s="248" customFormat="1" ht="15">
      <c r="B649" s="209" t="s">
        <v>3276</v>
      </c>
      <c r="C649" s="214">
        <v>61976610.539999999</v>
      </c>
      <c r="F649" s="249"/>
      <c r="G649" s="249"/>
      <c r="H649" s="249"/>
    </row>
    <row r="650" spans="2:8" s="248" customFormat="1" ht="15">
      <c r="B650" s="209" t="s">
        <v>3277</v>
      </c>
      <c r="C650" s="214">
        <v>32804797</v>
      </c>
      <c r="F650" s="249"/>
      <c r="G650" s="249"/>
      <c r="H650" s="249"/>
    </row>
    <row r="651" spans="2:8" s="248" customFormat="1" ht="15">
      <c r="B651" s="209" t="s">
        <v>3280</v>
      </c>
      <c r="C651" s="214">
        <v>16513698.020000001</v>
      </c>
      <c r="F651" s="249"/>
      <c r="G651" s="249"/>
      <c r="H651" s="249"/>
    </row>
    <row r="652" spans="2:8" s="248" customFormat="1" ht="15">
      <c r="B652" s="209" t="s">
        <v>3281</v>
      </c>
      <c r="C652" s="214">
        <v>11336806.440000001</v>
      </c>
      <c r="F652" s="249"/>
      <c r="G652" s="249"/>
      <c r="H652" s="249"/>
    </row>
    <row r="653" spans="2:8" s="248" customFormat="1" ht="15">
      <c r="B653" s="209" t="s">
        <v>3291</v>
      </c>
      <c r="C653" s="214">
        <v>48179721.800000004</v>
      </c>
      <c r="F653" s="249"/>
      <c r="G653" s="249"/>
      <c r="H653" s="249"/>
    </row>
    <row r="654" spans="2:8" s="248" customFormat="1" ht="15">
      <c r="B654" s="209" t="s">
        <v>3292</v>
      </c>
      <c r="C654" s="214">
        <v>40164022.399999999</v>
      </c>
      <c r="F654" s="249"/>
      <c r="G654" s="249"/>
      <c r="H654" s="249"/>
    </row>
    <row r="655" spans="2:8" s="248" customFormat="1" ht="15">
      <c r="B655" s="209" t="s">
        <v>3331</v>
      </c>
      <c r="C655" s="214">
        <v>49764255.039999999</v>
      </c>
      <c r="F655" s="249"/>
      <c r="G655" s="249"/>
      <c r="H655" s="249"/>
    </row>
    <row r="656" spans="2:8" s="248" customFormat="1" ht="15">
      <c r="B656" s="209" t="s">
        <v>3332</v>
      </c>
      <c r="C656" s="214">
        <v>13385446.08</v>
      </c>
      <c r="F656" s="249"/>
      <c r="G656" s="249"/>
      <c r="H656" s="249"/>
    </row>
    <row r="657" spans="2:8" s="248" customFormat="1" ht="15">
      <c r="B657" s="209" t="s">
        <v>3339</v>
      </c>
      <c r="C657" s="214">
        <v>51923745</v>
      </c>
      <c r="F657" s="249"/>
      <c r="G657" s="249"/>
      <c r="H657" s="249"/>
    </row>
    <row r="658" spans="2:8" s="248" customFormat="1" ht="15">
      <c r="B658" s="209" t="s">
        <v>3340</v>
      </c>
      <c r="C658" s="214">
        <v>63509442</v>
      </c>
      <c r="F658" s="249"/>
      <c r="G658" s="249"/>
      <c r="H658" s="249"/>
    </row>
    <row r="659" spans="2:8" s="248" customFormat="1" ht="15">
      <c r="B659" s="209" t="s">
        <v>3355</v>
      </c>
      <c r="C659" s="214">
        <v>21421260.68</v>
      </c>
      <c r="F659" s="249"/>
      <c r="G659" s="249"/>
      <c r="H659" s="249"/>
    </row>
    <row r="660" spans="2:8" s="248" customFormat="1" ht="15">
      <c r="B660" s="209" t="s">
        <v>3356</v>
      </c>
      <c r="C660" s="214">
        <v>19849238.899999999</v>
      </c>
      <c r="F660" s="249"/>
      <c r="G660" s="249"/>
      <c r="H660" s="249"/>
    </row>
    <row r="661" spans="2:8" s="248" customFormat="1" ht="15">
      <c r="B661" s="209" t="s">
        <v>3371</v>
      </c>
      <c r="C661" s="214">
        <v>2061650</v>
      </c>
      <c r="F661" s="249"/>
      <c r="G661" s="249"/>
      <c r="H661" s="249"/>
    </row>
    <row r="662" spans="2:8" s="248" customFormat="1" ht="15">
      <c r="B662" s="209" t="s">
        <v>3372</v>
      </c>
      <c r="C662" s="214">
        <v>3153580.2</v>
      </c>
      <c r="F662" s="249"/>
      <c r="G662" s="249"/>
      <c r="H662" s="249"/>
    </row>
    <row r="663" spans="2:8" s="248" customFormat="1" ht="15">
      <c r="B663" s="209" t="s">
        <v>3392</v>
      </c>
      <c r="C663" s="214">
        <v>28493785.400000002</v>
      </c>
      <c r="F663" s="249"/>
      <c r="G663" s="249"/>
      <c r="H663" s="249"/>
    </row>
    <row r="664" spans="2:8" s="248" customFormat="1" ht="15">
      <c r="B664" s="209" t="s">
        <v>3393</v>
      </c>
      <c r="C664" s="214">
        <v>8589254.0300000012</v>
      </c>
      <c r="F664" s="249"/>
      <c r="G664" s="249"/>
      <c r="H664" s="249"/>
    </row>
    <row r="665" spans="2:8" s="248" customFormat="1" ht="15">
      <c r="B665" s="209" t="s">
        <v>3407</v>
      </c>
      <c r="C665" s="214">
        <v>18101945.050000001</v>
      </c>
      <c r="F665" s="249"/>
      <c r="G665" s="249"/>
      <c r="H665" s="249"/>
    </row>
    <row r="666" spans="2:8" s="248" customFormat="1" ht="15">
      <c r="B666" s="209" t="s">
        <v>3408</v>
      </c>
      <c r="C666" s="214">
        <v>9639782.2199999988</v>
      </c>
      <c r="F666" s="249"/>
      <c r="G666" s="249"/>
      <c r="H666" s="249"/>
    </row>
    <row r="667" spans="2:8" s="248" customFormat="1" ht="15">
      <c r="B667" s="209" t="s">
        <v>3409</v>
      </c>
      <c r="C667" s="214">
        <v>24848250.18</v>
      </c>
      <c r="F667" s="249"/>
      <c r="G667" s="249"/>
      <c r="H667" s="249"/>
    </row>
    <row r="668" spans="2:8" s="248" customFormat="1" ht="15">
      <c r="B668" s="209" t="s">
        <v>3410</v>
      </c>
      <c r="C668" s="214">
        <v>19366576.960000001</v>
      </c>
      <c r="F668" s="249"/>
      <c r="G668" s="249"/>
      <c r="H668" s="249"/>
    </row>
    <row r="669" spans="2:8" s="248" customFormat="1" ht="15">
      <c r="B669" s="209" t="s">
        <v>3411</v>
      </c>
      <c r="C669" s="214">
        <v>44856897.280000001</v>
      </c>
      <c r="F669" s="249"/>
      <c r="G669" s="249"/>
      <c r="H669" s="249"/>
    </row>
    <row r="670" spans="2:8" s="248" customFormat="1" ht="15">
      <c r="B670" s="209" t="s">
        <v>3412</v>
      </c>
      <c r="C670" s="214">
        <v>4840027.84</v>
      </c>
      <c r="F670" s="249"/>
      <c r="G670" s="249"/>
      <c r="H670" s="249"/>
    </row>
    <row r="671" spans="2:8" s="248" customFormat="1" ht="15">
      <c r="B671" s="209" t="s">
        <v>3421</v>
      </c>
      <c r="C671" s="214">
        <v>22615582.009999998</v>
      </c>
      <c r="F671" s="249"/>
      <c r="G671" s="249"/>
      <c r="H671" s="249"/>
    </row>
    <row r="672" spans="2:8" s="248" customFormat="1" ht="15">
      <c r="B672" s="209" t="s">
        <v>3422</v>
      </c>
      <c r="C672" s="214">
        <v>12029905.75</v>
      </c>
      <c r="F672" s="249"/>
      <c r="G672" s="249"/>
      <c r="H672" s="249"/>
    </row>
    <row r="673" spans="2:8" s="248" customFormat="1" ht="15">
      <c r="B673" s="233" t="s">
        <v>3429</v>
      </c>
      <c r="C673" s="213">
        <v>3625946.48</v>
      </c>
      <c r="F673" s="249"/>
      <c r="G673" s="249"/>
      <c r="H673" s="249"/>
    </row>
    <row r="674" spans="2:8" s="248" customFormat="1" ht="15">
      <c r="B674" s="233" t="s">
        <v>3188</v>
      </c>
      <c r="C674" s="213">
        <v>44225628.910000004</v>
      </c>
      <c r="F674" s="249"/>
      <c r="G674" s="249"/>
      <c r="H674" s="249"/>
    </row>
    <row r="675" spans="2:8" s="248" customFormat="1" ht="15">
      <c r="B675" s="233" t="s">
        <v>3443</v>
      </c>
      <c r="C675" s="213">
        <v>912701.93</v>
      </c>
      <c r="F675" s="249"/>
      <c r="G675" s="249"/>
      <c r="H675" s="249"/>
    </row>
    <row r="676" spans="2:8" s="248" customFormat="1" ht="15">
      <c r="B676" s="233" t="s">
        <v>3222</v>
      </c>
      <c r="C676" s="213">
        <v>31608290.600000001</v>
      </c>
      <c r="F676" s="249"/>
      <c r="G676" s="249"/>
      <c r="H676" s="249"/>
    </row>
    <row r="677" spans="2:8" s="248" customFormat="1" ht="15">
      <c r="B677" s="233" t="s">
        <v>3242</v>
      </c>
      <c r="C677" s="213">
        <v>5020769.8499999996</v>
      </c>
      <c r="F677" s="249"/>
      <c r="G677" s="249"/>
      <c r="H677" s="249"/>
    </row>
    <row r="678" spans="2:8" s="248" customFormat="1" ht="15">
      <c r="B678" s="233" t="s">
        <v>3244</v>
      </c>
      <c r="C678" s="213">
        <v>19215034.369999997</v>
      </c>
      <c r="F678" s="249"/>
      <c r="G678" s="249"/>
      <c r="H678" s="249"/>
    </row>
    <row r="679" spans="2:8" s="248" customFormat="1" ht="15">
      <c r="B679" s="233" t="s">
        <v>3246</v>
      </c>
      <c r="C679" s="213">
        <v>35271944.899999999</v>
      </c>
      <c r="F679" s="249"/>
      <c r="G679" s="249"/>
      <c r="H679" s="249"/>
    </row>
    <row r="680" spans="2:8" s="248" customFormat="1" ht="15">
      <c r="B680" s="233" t="s">
        <v>3261</v>
      </c>
      <c r="C680" s="213">
        <v>16695260.800000001</v>
      </c>
      <c r="F680" s="249"/>
      <c r="G680" s="249"/>
      <c r="H680" s="249"/>
    </row>
    <row r="681" spans="2:8" s="248" customFormat="1" ht="15">
      <c r="B681" s="233" t="s">
        <v>3277</v>
      </c>
      <c r="C681" s="213">
        <v>32791703</v>
      </c>
      <c r="F681" s="249"/>
      <c r="G681" s="249"/>
      <c r="H681" s="249"/>
    </row>
    <row r="682" spans="2:8" s="248" customFormat="1" ht="15">
      <c r="B682" s="233" t="s">
        <v>3281</v>
      </c>
      <c r="C682" s="213">
        <v>20240828.490000002</v>
      </c>
      <c r="F682" s="249"/>
      <c r="G682" s="249"/>
      <c r="H682" s="249"/>
    </row>
    <row r="683" spans="2:8" s="248" customFormat="1" ht="15">
      <c r="B683" s="233" t="s">
        <v>3292</v>
      </c>
      <c r="C683" s="213">
        <v>44883657.840000004</v>
      </c>
      <c r="F683" s="249"/>
      <c r="G683" s="249"/>
      <c r="H683" s="249"/>
    </row>
    <row r="684" spans="2:8" s="248" customFormat="1" ht="15">
      <c r="B684" s="233" t="s">
        <v>3294</v>
      </c>
      <c r="C684" s="213">
        <v>20249280.359999999</v>
      </c>
      <c r="F684" s="249"/>
      <c r="G684" s="249"/>
      <c r="H684" s="249"/>
    </row>
    <row r="685" spans="2:8" s="248" customFormat="1" ht="15">
      <c r="B685" s="233" t="s">
        <v>3332</v>
      </c>
      <c r="C685" s="213">
        <v>13380093.84</v>
      </c>
      <c r="F685" s="249"/>
      <c r="G685" s="249"/>
      <c r="H685" s="249"/>
    </row>
    <row r="686" spans="2:8" s="248" customFormat="1" ht="15">
      <c r="B686" s="233" t="s">
        <v>3340</v>
      </c>
      <c r="C686" s="213">
        <v>63484050</v>
      </c>
      <c r="F686" s="249"/>
      <c r="G686" s="249"/>
      <c r="H686" s="249"/>
    </row>
    <row r="687" spans="2:8" s="248" customFormat="1" ht="15">
      <c r="B687" s="233" t="s">
        <v>3356</v>
      </c>
      <c r="C687" s="213">
        <v>17436744.52</v>
      </c>
      <c r="F687" s="249"/>
      <c r="G687" s="249"/>
      <c r="H687" s="249"/>
    </row>
    <row r="688" spans="2:8" s="248" customFormat="1" ht="15">
      <c r="B688" s="233" t="s">
        <v>3372</v>
      </c>
      <c r="C688" s="213">
        <v>3152319.8</v>
      </c>
      <c r="F688" s="249"/>
      <c r="G688" s="249"/>
      <c r="H688" s="249"/>
    </row>
    <row r="689" spans="2:8" s="248" customFormat="1" ht="15">
      <c r="B689" s="233" t="s">
        <v>3379</v>
      </c>
      <c r="C689" s="213">
        <v>30138428.5</v>
      </c>
      <c r="F689" s="249"/>
      <c r="G689" s="249"/>
      <c r="H689" s="249"/>
    </row>
    <row r="690" spans="2:8" s="248" customFormat="1" ht="15">
      <c r="B690" s="233" t="s">
        <v>3383</v>
      </c>
      <c r="C690" s="213">
        <v>35940725.200000003</v>
      </c>
      <c r="F690" s="249"/>
      <c r="G690" s="249"/>
      <c r="H690" s="249"/>
    </row>
    <row r="691" spans="2:8" s="248" customFormat="1" ht="15">
      <c r="B691" s="233" t="s">
        <v>3499</v>
      </c>
      <c r="C691" s="213">
        <v>4774270.4399999995</v>
      </c>
      <c r="F691" s="249"/>
      <c r="G691" s="249"/>
      <c r="H691" s="249"/>
    </row>
    <row r="692" spans="2:8" s="248" customFormat="1" ht="15">
      <c r="B692" s="233" t="s">
        <v>3393</v>
      </c>
      <c r="C692" s="213">
        <v>14537832.049999999</v>
      </c>
      <c r="F692" s="249"/>
      <c r="G692" s="249"/>
      <c r="H692" s="249"/>
    </row>
    <row r="693" spans="2:8" s="248" customFormat="1" ht="15">
      <c r="B693" s="233" t="s">
        <v>3408</v>
      </c>
      <c r="C693" s="213">
        <v>7494942.9399999995</v>
      </c>
      <c r="F693" s="249"/>
      <c r="G693" s="249"/>
      <c r="H693" s="249"/>
    </row>
    <row r="694" spans="2:8" s="248" customFormat="1" ht="15">
      <c r="B694" s="233" t="s">
        <v>3410</v>
      </c>
      <c r="C694" s="213">
        <v>21998394.740000002</v>
      </c>
      <c r="F694" s="249"/>
      <c r="G694" s="249"/>
      <c r="H694" s="249"/>
    </row>
    <row r="695" spans="2:8" s="248" customFormat="1" ht="15">
      <c r="B695" s="233" t="s">
        <v>3412</v>
      </c>
      <c r="C695" s="213">
        <v>22201020.600000001</v>
      </c>
      <c r="F695" s="249"/>
      <c r="G695" s="249"/>
      <c r="H695" s="249"/>
    </row>
    <row r="696" spans="2:8" s="248" customFormat="1" ht="15">
      <c r="B696" s="233" t="s">
        <v>3422</v>
      </c>
      <c r="C696" s="213">
        <v>13363889</v>
      </c>
      <c r="F696" s="249"/>
      <c r="G696" s="249"/>
      <c r="H696" s="249"/>
    </row>
    <row r="697" spans="2:8" s="110" customFormat="1" ht="15.75">
      <c r="C697" s="215">
        <f>SUM(C561:C696)</f>
        <v>3116526721.8800006</v>
      </c>
      <c r="F697" s="167"/>
      <c r="G697" s="167"/>
      <c r="H697" s="167"/>
    </row>
    <row r="698" spans="2:8" s="110" customFormat="1">
      <c r="C698" s="166"/>
      <c r="F698" s="167"/>
      <c r="G698" s="167"/>
      <c r="H698" s="167"/>
    </row>
    <row r="699" spans="2:8" s="110" customFormat="1" ht="15.75">
      <c r="B699" s="250" t="s">
        <v>3529</v>
      </c>
      <c r="C699" s="215">
        <f>+C697-C558</f>
        <v>-81127103.96999979</v>
      </c>
      <c r="F699" s="167"/>
      <c r="G699" s="167"/>
      <c r="H699" s="167"/>
    </row>
    <row r="700" spans="2:8" s="110" customFormat="1">
      <c r="C700" s="166"/>
      <c r="F700" s="167"/>
      <c r="G700" s="167"/>
      <c r="H700" s="167"/>
    </row>
    <row r="701" spans="2:8" s="72" customFormat="1" ht="15">
      <c r="B701" s="217" t="s">
        <v>3513</v>
      </c>
      <c r="C701" s="218">
        <v>44286</v>
      </c>
      <c r="D701" s="117"/>
      <c r="E701" s="219"/>
      <c r="F701" s="220"/>
      <c r="G701" s="109"/>
      <c r="H701" s="109"/>
    </row>
    <row r="702" spans="2:8" s="72" customFormat="1" ht="51">
      <c r="B702" s="222" t="s">
        <v>2565</v>
      </c>
      <c r="C702" s="222" t="s">
        <v>3514</v>
      </c>
      <c r="D702" s="118" t="s">
        <v>2567</v>
      </c>
      <c r="E702" s="223" t="s">
        <v>2568</v>
      </c>
      <c r="F702" s="197" t="s">
        <v>2569</v>
      </c>
      <c r="G702" s="109"/>
      <c r="H702" s="109"/>
    </row>
    <row r="703" spans="2:8" s="113" customFormat="1">
      <c r="B703" s="251" t="s">
        <v>332</v>
      </c>
      <c r="C703" s="252" t="s">
        <v>332</v>
      </c>
      <c r="D703" s="143" t="s">
        <v>332</v>
      </c>
      <c r="E703" s="143" t="s">
        <v>332</v>
      </c>
      <c r="F703" s="143" t="s">
        <v>332</v>
      </c>
      <c r="G703" s="108"/>
      <c r="H703" s="108"/>
    </row>
    <row r="704" spans="2:8" s="72" customFormat="1">
      <c r="B704" s="224"/>
      <c r="C704" s="196"/>
      <c r="D704" s="196"/>
      <c r="E704" s="196"/>
      <c r="F704" s="220"/>
      <c r="G704" s="109"/>
      <c r="H704" s="109"/>
    </row>
    <row r="705" spans="2:8" s="72" customFormat="1">
      <c r="B705" s="196"/>
      <c r="C705" s="196"/>
      <c r="D705" s="196"/>
      <c r="E705" s="196"/>
      <c r="F705" s="220"/>
      <c r="G705" s="109"/>
      <c r="H705" s="109"/>
    </row>
    <row r="706" spans="2:8" s="72" customFormat="1">
      <c r="B706" s="200" t="s">
        <v>3777</v>
      </c>
      <c r="C706" s="252" t="s">
        <v>332</v>
      </c>
      <c r="D706" s="196"/>
      <c r="E706" s="196"/>
      <c r="F706" s="220"/>
      <c r="G706" s="109"/>
      <c r="H706" s="109"/>
    </row>
    <row r="707" spans="2:8" s="72" customFormat="1">
      <c r="B707" s="196"/>
      <c r="C707" s="196"/>
      <c r="D707" s="196"/>
      <c r="E707" s="196"/>
      <c r="F707" s="220"/>
      <c r="G707" s="109"/>
      <c r="H707" s="109"/>
    </row>
    <row r="708" spans="2:8" s="72" customFormat="1" ht="15">
      <c r="B708" s="128" t="s">
        <v>3778</v>
      </c>
      <c r="C708" s="196"/>
      <c r="E708" s="196"/>
      <c r="F708" s="220"/>
      <c r="G708" s="109"/>
      <c r="H708" s="109"/>
    </row>
    <row r="709" spans="2:8" s="72" customFormat="1">
      <c r="B709" s="196"/>
      <c r="C709" s="196"/>
      <c r="E709" s="196"/>
      <c r="F709" s="220"/>
      <c r="G709" s="109"/>
      <c r="H709" s="109"/>
    </row>
    <row r="710" spans="2:8" s="72" customFormat="1" ht="15">
      <c r="B710" s="225" t="s">
        <v>3544</v>
      </c>
      <c r="C710" s="144" t="s">
        <v>3517</v>
      </c>
      <c r="E710" s="196"/>
      <c r="F710" s="220"/>
      <c r="G710" s="109"/>
      <c r="H710" s="109"/>
    </row>
    <row r="711" spans="2:8" s="72" customFormat="1" ht="15">
      <c r="B711" s="253"/>
      <c r="C711" s="252" t="s">
        <v>332</v>
      </c>
      <c r="E711" s="196"/>
      <c r="F711" s="220"/>
      <c r="G711" s="109"/>
      <c r="H711" s="109"/>
    </row>
    <row r="712" spans="2:8" s="72" customFormat="1" ht="15">
      <c r="B712" s="254"/>
      <c r="C712" s="145"/>
      <c r="E712" s="196"/>
      <c r="F712" s="220"/>
      <c r="G712" s="109"/>
      <c r="H712" s="109"/>
    </row>
    <row r="713" spans="2:8" s="72" customFormat="1">
      <c r="E713" s="196"/>
      <c r="F713" s="220"/>
      <c r="G713" s="109"/>
      <c r="H713" s="109"/>
    </row>
    <row r="714" spans="2:8" s="72" customFormat="1" ht="15">
      <c r="B714" s="255" t="s">
        <v>3509</v>
      </c>
      <c r="C714" s="146" t="s">
        <v>3517</v>
      </c>
      <c r="E714" s="196"/>
      <c r="F714" s="220"/>
      <c r="G714" s="109"/>
      <c r="H714" s="109"/>
    </row>
    <row r="715" spans="2:8" s="72" customFormat="1">
      <c r="B715" s="252"/>
      <c r="C715" s="252" t="s">
        <v>332</v>
      </c>
      <c r="E715" s="196"/>
      <c r="F715" s="220"/>
      <c r="G715" s="109"/>
      <c r="H715" s="109"/>
    </row>
    <row r="716" spans="2:8" s="72" customFormat="1">
      <c r="C716" s="113"/>
      <c r="E716" s="196"/>
      <c r="F716" s="220"/>
      <c r="G716" s="109"/>
      <c r="H716" s="109"/>
    </row>
    <row r="717" spans="2:8" s="72" customFormat="1" ht="15">
      <c r="B717" s="225" t="s">
        <v>3518</v>
      </c>
      <c r="C717" s="144" t="s">
        <v>3519</v>
      </c>
      <c r="E717" s="196"/>
      <c r="F717" s="220"/>
      <c r="G717" s="109"/>
      <c r="H717" s="109"/>
    </row>
    <row r="718" spans="2:8" s="72" customFormat="1" ht="15">
      <c r="B718" s="253"/>
      <c r="C718" s="252" t="s">
        <v>332</v>
      </c>
      <c r="E718" s="196"/>
      <c r="F718" s="220"/>
      <c r="G718" s="109"/>
      <c r="H718" s="109"/>
    </row>
    <row r="719" spans="2:8" s="72" customFormat="1">
      <c r="C719" s="113"/>
      <c r="F719" s="109"/>
      <c r="G719" s="109"/>
      <c r="H719" s="109"/>
    </row>
    <row r="720" spans="2:8" s="72" customFormat="1" ht="15">
      <c r="B720" s="255" t="s">
        <v>3545</v>
      </c>
      <c r="C720" s="147" t="s">
        <v>3519</v>
      </c>
      <c r="F720" s="109"/>
      <c r="G720" s="109"/>
      <c r="H720" s="109"/>
    </row>
    <row r="721" spans="2:8" s="72" customFormat="1" ht="15">
      <c r="B721" s="253"/>
      <c r="C721" s="252" t="s">
        <v>332</v>
      </c>
      <c r="F721" s="109"/>
      <c r="G721" s="109"/>
      <c r="H721" s="109"/>
    </row>
    <row r="722" spans="2:8" s="72" customFormat="1">
      <c r="C722" s="113"/>
      <c r="F722" s="109"/>
      <c r="G722" s="109"/>
      <c r="H722" s="109"/>
    </row>
    <row r="723" spans="2:8" s="72" customFormat="1" ht="15">
      <c r="B723" s="226" t="s">
        <v>3543</v>
      </c>
      <c r="C723" s="252" t="s">
        <v>332</v>
      </c>
      <c r="F723" s="109"/>
      <c r="G723" s="109"/>
      <c r="H723" s="109"/>
    </row>
    <row r="724" spans="2:8" s="72" customFormat="1">
      <c r="F724" s="109"/>
      <c r="G724" s="109"/>
      <c r="H724" s="109"/>
    </row>
    <row r="725" spans="2:8" s="72" customFormat="1">
      <c r="C725" s="229"/>
      <c r="F725" s="109"/>
      <c r="G725" s="109"/>
      <c r="H725" s="109"/>
    </row>
    <row r="726" spans="2:8" s="72" customFormat="1">
      <c r="C726" s="229"/>
      <c r="F726" s="109"/>
      <c r="G726" s="109"/>
      <c r="H726" s="109"/>
    </row>
    <row r="727" spans="2:8" s="72" customFormat="1">
      <c r="C727" s="229"/>
      <c r="F727" s="109"/>
      <c r="G727" s="109"/>
      <c r="H727" s="109"/>
    </row>
    <row r="728" spans="2:8" s="72" customFormat="1">
      <c r="C728" s="229"/>
      <c r="F728" s="109"/>
      <c r="G728" s="109"/>
      <c r="H728" s="109"/>
    </row>
    <row r="729" spans="2:8" s="72" customFormat="1">
      <c r="C729" s="229"/>
      <c r="F729" s="109"/>
      <c r="G729" s="109"/>
      <c r="H729" s="109"/>
    </row>
    <row r="730" spans="2:8" s="72" customFormat="1">
      <c r="C730" s="229"/>
      <c r="F730" s="109"/>
      <c r="G730" s="109"/>
      <c r="H730" s="109"/>
    </row>
  </sheetData>
  <mergeCells count="3">
    <mergeCell ref="B1:E1"/>
    <mergeCell ref="C3:C8"/>
    <mergeCell ref="F126:F139"/>
  </mergeCells>
  <conditionalFormatting sqref="C157 C148:C149">
    <cfRule type="expression" dxfId="356" priority="102">
      <formula>#REF!="Total"</formula>
    </cfRule>
  </conditionalFormatting>
  <conditionalFormatting sqref="C146">
    <cfRule type="expression" dxfId="355" priority="101">
      <formula>#REF!="Total"</formula>
    </cfRule>
  </conditionalFormatting>
  <conditionalFormatting sqref="C146:C148">
    <cfRule type="expression" dxfId="354" priority="100">
      <formula>#REF!="Total"</formula>
    </cfRule>
  </conditionalFormatting>
  <conditionalFormatting sqref="C157 C154 C147">
    <cfRule type="expression" dxfId="353" priority="99">
      <formula>#REF!="Total"</formula>
    </cfRule>
  </conditionalFormatting>
  <conditionalFormatting sqref="C156">
    <cfRule type="expression" dxfId="352" priority="98">
      <formula>#REF!="Total"</formula>
    </cfRule>
  </conditionalFormatting>
  <conditionalFormatting sqref="C156 C154 C146 C148">
    <cfRule type="expression" dxfId="351" priority="97">
      <formula>#REF!="Total"</formula>
    </cfRule>
  </conditionalFormatting>
  <conditionalFormatting sqref="C151">
    <cfRule type="expression" dxfId="350" priority="96">
      <formula>$A149="Total"</formula>
    </cfRule>
  </conditionalFormatting>
  <conditionalFormatting sqref="C146 C148:C149">
    <cfRule type="expression" dxfId="349" priority="95">
      <formula>#REF!="Total"</formula>
    </cfRule>
  </conditionalFormatting>
  <conditionalFormatting sqref="C146:C148">
    <cfRule type="expression" dxfId="348" priority="94">
      <formula>$A145="Total"</formula>
    </cfRule>
  </conditionalFormatting>
  <conditionalFormatting sqref="C155">
    <cfRule type="expression" dxfId="347" priority="92">
      <formula>$A151="Total"</formula>
    </cfRule>
  </conditionalFormatting>
  <conditionalFormatting sqref="C149">
    <cfRule type="expression" dxfId="346" priority="93">
      <formula>$A142="Total"</formula>
    </cfRule>
  </conditionalFormatting>
  <conditionalFormatting sqref="C153">
    <cfRule type="expression" dxfId="345" priority="91">
      <formula>$A148="Total"</formula>
    </cfRule>
  </conditionalFormatting>
  <conditionalFormatting sqref="C151">
    <cfRule type="expression" dxfId="344" priority="90">
      <formula>$A146="Total"</formula>
    </cfRule>
  </conditionalFormatting>
  <conditionalFormatting sqref="C147 C155">
    <cfRule type="expression" dxfId="343" priority="89">
      <formula>$A145="Total"</formula>
    </cfRule>
  </conditionalFormatting>
  <conditionalFormatting sqref="C153">
    <cfRule type="expression" dxfId="342" priority="88">
      <formula>$A150="Total"</formula>
    </cfRule>
  </conditionalFormatting>
  <conditionalFormatting sqref="C214 C205:C206">
    <cfRule type="expression" dxfId="341" priority="87">
      <formula>#REF!="Total"</formula>
    </cfRule>
  </conditionalFormatting>
  <conditionalFormatting sqref="C203:C222">
    <cfRule type="expression" dxfId="340" priority="86">
      <formula>#REF!="Total"</formula>
    </cfRule>
  </conditionalFormatting>
  <conditionalFormatting sqref="C203:C222">
    <cfRule type="expression" dxfId="339" priority="85">
      <formula>#REF!="Total"</formula>
    </cfRule>
  </conditionalFormatting>
  <conditionalFormatting sqref="C214 C211 C204">
    <cfRule type="expression" dxfId="338" priority="84">
      <formula>#REF!="Total"</formula>
    </cfRule>
  </conditionalFormatting>
  <conditionalFormatting sqref="C222">
    <cfRule type="expression" dxfId="337" priority="83">
      <formula>#REF!="Total"</formula>
    </cfRule>
  </conditionalFormatting>
  <conditionalFormatting sqref="C213">
    <cfRule type="expression" dxfId="336" priority="82">
      <formula>#REF!="Total"</formula>
    </cfRule>
  </conditionalFormatting>
  <conditionalFormatting sqref="C203:C222">
    <cfRule type="expression" dxfId="335" priority="81">
      <formula>#REF!="Total"</formula>
    </cfRule>
  </conditionalFormatting>
  <conditionalFormatting sqref="C220:C221">
    <cfRule type="expression" dxfId="334" priority="80">
      <formula>$A219="Total"</formula>
    </cfRule>
  </conditionalFormatting>
  <conditionalFormatting sqref="C208">
    <cfRule type="expression" dxfId="333" priority="79">
      <formula>$A206="Total"</formula>
    </cfRule>
  </conditionalFormatting>
  <conditionalFormatting sqref="C203:C222">
    <cfRule type="expression" dxfId="332" priority="78">
      <formula>#REF!="Total"</formula>
    </cfRule>
  </conditionalFormatting>
  <conditionalFormatting sqref="C203:C221">
    <cfRule type="expression" dxfId="331" priority="77">
      <formula>$A202="Total"</formula>
    </cfRule>
  </conditionalFormatting>
  <conditionalFormatting sqref="C212">
    <cfRule type="expression" dxfId="330" priority="75">
      <formula>$A208="Total"</formula>
    </cfRule>
  </conditionalFormatting>
  <conditionalFormatting sqref="C206">
    <cfRule type="expression" dxfId="329" priority="76">
      <formula>$A201="Total"</formula>
    </cfRule>
  </conditionalFormatting>
  <conditionalFormatting sqref="C210">
    <cfRule type="expression" dxfId="328" priority="74">
      <formula>$A205="Total"</formula>
    </cfRule>
  </conditionalFormatting>
  <conditionalFormatting sqref="C208">
    <cfRule type="expression" dxfId="327" priority="73">
      <formula>$A203="Total"</formula>
    </cfRule>
  </conditionalFormatting>
  <conditionalFormatting sqref="C204 C212">
    <cfRule type="expression" dxfId="326" priority="72">
      <formula>$A202="Total"</formula>
    </cfRule>
  </conditionalFormatting>
  <conditionalFormatting sqref="C210">
    <cfRule type="expression" dxfId="325" priority="71">
      <formula>$A207="Total"</formula>
    </cfRule>
  </conditionalFormatting>
  <conditionalFormatting sqref="C222">
    <cfRule type="expression" dxfId="324" priority="70">
      <formula>$A221="Total"</formula>
    </cfRule>
  </conditionalFormatting>
  <conditionalFormatting sqref="C222">
    <cfRule type="expression" dxfId="323" priority="69">
      <formula>$A221="Total"</formula>
    </cfRule>
  </conditionalFormatting>
  <conditionalFormatting sqref="C287">
    <cfRule type="expression" dxfId="322" priority="68">
      <formula>$A282="Total"</formula>
    </cfRule>
  </conditionalFormatting>
  <conditionalFormatting sqref="C295 C286:C287">
    <cfRule type="expression" dxfId="321" priority="67">
      <formula>#REF!="Total"</formula>
    </cfRule>
  </conditionalFormatting>
  <conditionalFormatting sqref="C284">
    <cfRule type="expression" dxfId="320" priority="66">
      <formula>#REF!="Total"</formula>
    </cfRule>
  </conditionalFormatting>
  <conditionalFormatting sqref="C284:C286">
    <cfRule type="expression" dxfId="319" priority="65">
      <formula>#REF!="Total"</formula>
    </cfRule>
  </conditionalFormatting>
  <conditionalFormatting sqref="C295 C292 C285">
    <cfRule type="expression" dxfId="318" priority="64">
      <formula>#REF!="Total"</formula>
    </cfRule>
  </conditionalFormatting>
  <conditionalFormatting sqref="C294">
    <cfRule type="expression" dxfId="317" priority="63">
      <formula>#REF!="Total"</formula>
    </cfRule>
  </conditionalFormatting>
  <conditionalFormatting sqref="C294 C292 C284 C286">
    <cfRule type="expression" dxfId="316" priority="62">
      <formula>#REF!="Total"</formula>
    </cfRule>
  </conditionalFormatting>
  <conditionalFormatting sqref="C289">
    <cfRule type="expression" dxfId="315" priority="61">
      <formula>$A287="Total"</formula>
    </cfRule>
  </conditionalFormatting>
  <conditionalFormatting sqref="C284 C286:C287">
    <cfRule type="expression" dxfId="314" priority="60">
      <formula>#REF!="Total"</formula>
    </cfRule>
  </conditionalFormatting>
  <conditionalFormatting sqref="C284:C286">
    <cfRule type="expression" dxfId="313" priority="59">
      <formula>$A283="Total"</formula>
    </cfRule>
  </conditionalFormatting>
  <conditionalFormatting sqref="C293">
    <cfRule type="expression" dxfId="312" priority="58">
      <formula>$A289="Total"</formula>
    </cfRule>
  </conditionalFormatting>
  <conditionalFormatting sqref="C291">
    <cfRule type="expression" dxfId="311" priority="57">
      <formula>$A286="Total"</formula>
    </cfRule>
  </conditionalFormatting>
  <conditionalFormatting sqref="C289">
    <cfRule type="expression" dxfId="310" priority="56">
      <formula>$A284="Total"</formula>
    </cfRule>
  </conditionalFormatting>
  <conditionalFormatting sqref="C285 C293">
    <cfRule type="expression" dxfId="309" priority="55">
      <formula>$A283="Total"</formula>
    </cfRule>
  </conditionalFormatting>
  <conditionalFormatting sqref="C291">
    <cfRule type="expression" dxfId="308" priority="54">
      <formula>$A288="Total"</formula>
    </cfRule>
  </conditionalFormatting>
  <conditionalFormatting sqref="C352 C343:C344">
    <cfRule type="expression" dxfId="307" priority="53">
      <formula>#REF!="Total"</formula>
    </cfRule>
  </conditionalFormatting>
  <conditionalFormatting sqref="C341:C360">
    <cfRule type="expression" dxfId="306" priority="52">
      <formula>#REF!="Total"</formula>
    </cfRule>
  </conditionalFormatting>
  <conditionalFormatting sqref="C341:C360">
    <cfRule type="expression" dxfId="305" priority="51">
      <formula>#REF!="Total"</formula>
    </cfRule>
  </conditionalFormatting>
  <conditionalFormatting sqref="C352 C349 C342">
    <cfRule type="expression" dxfId="304" priority="50">
      <formula>#REF!="Total"</formula>
    </cfRule>
  </conditionalFormatting>
  <conditionalFormatting sqref="C360">
    <cfRule type="expression" dxfId="303" priority="49">
      <formula>#REF!="Total"</formula>
    </cfRule>
  </conditionalFormatting>
  <conditionalFormatting sqref="C351">
    <cfRule type="expression" dxfId="302" priority="48">
      <formula>#REF!="Total"</formula>
    </cfRule>
  </conditionalFormatting>
  <conditionalFormatting sqref="C341:C360">
    <cfRule type="expression" dxfId="301" priority="47">
      <formula>#REF!="Total"</formula>
    </cfRule>
  </conditionalFormatting>
  <conditionalFormatting sqref="C358:C359">
    <cfRule type="expression" dxfId="300" priority="46">
      <formula>$A357="Total"</formula>
    </cfRule>
  </conditionalFormatting>
  <conditionalFormatting sqref="C346">
    <cfRule type="expression" dxfId="299" priority="45">
      <formula>$A344="Total"</formula>
    </cfRule>
  </conditionalFormatting>
  <conditionalFormatting sqref="C341:C360">
    <cfRule type="expression" dxfId="298" priority="44">
      <formula>#REF!="Total"</formula>
    </cfRule>
  </conditionalFormatting>
  <conditionalFormatting sqref="C341:C359">
    <cfRule type="expression" dxfId="297" priority="43">
      <formula>$A340="Total"</formula>
    </cfRule>
  </conditionalFormatting>
  <conditionalFormatting sqref="C350">
    <cfRule type="expression" dxfId="296" priority="41">
      <formula>$A346="Total"</formula>
    </cfRule>
  </conditionalFormatting>
  <conditionalFormatting sqref="C344">
    <cfRule type="expression" dxfId="295" priority="42">
      <formula>$A339="Total"</formula>
    </cfRule>
  </conditionalFormatting>
  <conditionalFormatting sqref="C348">
    <cfRule type="expression" dxfId="294" priority="40">
      <formula>$A343="Total"</formula>
    </cfRule>
  </conditionalFormatting>
  <conditionalFormatting sqref="C346">
    <cfRule type="expression" dxfId="293" priority="39">
      <formula>$A341="Total"</formula>
    </cfRule>
  </conditionalFormatting>
  <conditionalFormatting sqref="C342 C350">
    <cfRule type="expression" dxfId="292" priority="38">
      <formula>$A340="Total"</formula>
    </cfRule>
  </conditionalFormatting>
  <conditionalFormatting sqref="C348">
    <cfRule type="expression" dxfId="291" priority="37">
      <formula>$A345="Total"</formula>
    </cfRule>
  </conditionalFormatting>
  <conditionalFormatting sqref="C360">
    <cfRule type="expression" dxfId="290" priority="36">
      <formula>$A359="Total"</formula>
    </cfRule>
  </conditionalFormatting>
  <conditionalFormatting sqref="C360">
    <cfRule type="expression" dxfId="289" priority="35">
      <formula>$A359="Total"</formula>
    </cfRule>
  </conditionalFormatting>
  <conditionalFormatting sqref="C425">
    <cfRule type="expression" dxfId="288" priority="34">
      <formula>$A420="Total"</formula>
    </cfRule>
  </conditionalFormatting>
  <conditionalFormatting sqref="C433 C422:C423">
    <cfRule type="expression" dxfId="287" priority="33">
      <formula>#REF!="Total"</formula>
    </cfRule>
  </conditionalFormatting>
  <conditionalFormatting sqref="C422">
    <cfRule type="expression" dxfId="286" priority="32">
      <formula>#REF!="Total"</formula>
    </cfRule>
  </conditionalFormatting>
  <conditionalFormatting sqref="C422:C424">
    <cfRule type="expression" dxfId="285" priority="31">
      <formula>#REF!="Total"</formula>
    </cfRule>
  </conditionalFormatting>
  <conditionalFormatting sqref="C433 C430 C423">
    <cfRule type="expression" dxfId="284" priority="30">
      <formula>#REF!="Total"</formula>
    </cfRule>
  </conditionalFormatting>
  <conditionalFormatting sqref="C432">
    <cfRule type="expression" dxfId="283" priority="29">
      <formula>#REF!="Total"</formula>
    </cfRule>
  </conditionalFormatting>
  <conditionalFormatting sqref="C432 C430 C422 C424">
    <cfRule type="expression" dxfId="282" priority="28">
      <formula>#REF!="Total"</formula>
    </cfRule>
  </conditionalFormatting>
  <conditionalFormatting sqref="C427">
    <cfRule type="expression" dxfId="281" priority="27">
      <formula>$A425="Total"</formula>
    </cfRule>
  </conditionalFormatting>
  <conditionalFormatting sqref="C432 C424:C425">
    <cfRule type="expression" dxfId="280" priority="26">
      <formula>#REF!="Total"</formula>
    </cfRule>
  </conditionalFormatting>
  <conditionalFormatting sqref="C431">
    <cfRule type="expression" dxfId="279" priority="25">
      <formula>$A427="Total"</formula>
    </cfRule>
  </conditionalFormatting>
  <conditionalFormatting sqref="C429">
    <cfRule type="expression" dxfId="278" priority="24">
      <formula>$A424="Total"</formula>
    </cfRule>
  </conditionalFormatting>
  <conditionalFormatting sqref="C427">
    <cfRule type="expression" dxfId="277" priority="23">
      <formula>$A422="Total"</formula>
    </cfRule>
  </conditionalFormatting>
  <conditionalFormatting sqref="C423 C431">
    <cfRule type="expression" dxfId="276" priority="22">
      <formula>$A421="Total"</formula>
    </cfRule>
  </conditionalFormatting>
  <conditionalFormatting sqref="C429">
    <cfRule type="expression" dxfId="275" priority="21">
      <formula>$A426="Total"</formula>
    </cfRule>
  </conditionalFormatting>
  <conditionalFormatting sqref="C497">
    <cfRule type="expression" dxfId="274" priority="20" stopIfTrue="1">
      <formula>$C497="Total"</formula>
    </cfRule>
  </conditionalFormatting>
  <conditionalFormatting sqref="C479:C498">
    <cfRule type="expression" dxfId="273" priority="19">
      <formula>#REF!="Total"</formula>
    </cfRule>
  </conditionalFormatting>
  <conditionalFormatting sqref="C479:C498">
    <cfRule type="expression" dxfId="272" priority="18">
      <formula>#REF!="Total"</formula>
    </cfRule>
  </conditionalFormatting>
  <conditionalFormatting sqref="C479:C498">
    <cfRule type="expression" dxfId="271" priority="17">
      <formula>#REF!="Total"</formula>
    </cfRule>
  </conditionalFormatting>
  <conditionalFormatting sqref="C490 C487 C480">
    <cfRule type="expression" dxfId="270" priority="16">
      <formula>#REF!="Total"</formula>
    </cfRule>
  </conditionalFormatting>
  <conditionalFormatting sqref="C489">
    <cfRule type="expression" dxfId="269" priority="15">
      <formula>#REF!="Total"</formula>
    </cfRule>
  </conditionalFormatting>
  <conditionalFormatting sqref="C479:C498">
    <cfRule type="expression" dxfId="268" priority="14">
      <formula>#REF!="Total"</formula>
    </cfRule>
  </conditionalFormatting>
  <conditionalFormatting sqref="C484">
    <cfRule type="expression" dxfId="267" priority="13">
      <formula>$A482="Total"</formula>
    </cfRule>
  </conditionalFormatting>
  <conditionalFormatting sqref="C489 C481:C482">
    <cfRule type="expression" dxfId="266" priority="12">
      <formula>#REF!="Total"</formula>
    </cfRule>
  </conditionalFormatting>
  <conditionalFormatting sqref="C482">
    <cfRule type="expression" dxfId="265" priority="11">
      <formula>$A477="Total"</formula>
    </cfRule>
  </conditionalFormatting>
  <conditionalFormatting sqref="C488">
    <cfRule type="expression" dxfId="264" priority="10">
      <formula>$A484="Total"</formula>
    </cfRule>
  </conditionalFormatting>
  <conditionalFormatting sqref="C486">
    <cfRule type="expression" dxfId="263" priority="9">
      <formula>$A481="Total"</formula>
    </cfRule>
  </conditionalFormatting>
  <conditionalFormatting sqref="C484">
    <cfRule type="expression" dxfId="262" priority="8">
      <formula>$A479="Total"</formula>
    </cfRule>
  </conditionalFormatting>
  <conditionalFormatting sqref="C480 C488">
    <cfRule type="expression" dxfId="261" priority="7">
      <formula>$A478="Total"</formula>
    </cfRule>
  </conditionalFormatting>
  <conditionalFormatting sqref="C486">
    <cfRule type="expression" dxfId="260" priority="6">
      <formula>$A483="Total"</formula>
    </cfRule>
  </conditionalFormatting>
  <conditionalFormatting sqref="C618:C637">
    <cfRule type="expression" dxfId="259" priority="5" stopIfTrue="1">
      <formula>$C618="Total"</formula>
    </cfRule>
  </conditionalFormatting>
  <conditionalFormatting sqref="C618:C637">
    <cfRule type="expression" dxfId="258" priority="4">
      <formula>#REF!="Total"</formula>
    </cfRule>
  </conditionalFormatting>
  <conditionalFormatting sqref="C618:C637">
    <cfRule type="expression" dxfId="257" priority="3">
      <formula>#REF!="Total"</formula>
    </cfRule>
  </conditionalFormatting>
  <conditionalFormatting sqref="C618:C637">
    <cfRule type="expression" dxfId="256" priority="2">
      <formula>#REF!="Total"</formula>
    </cfRule>
  </conditionalFormatting>
  <conditionalFormatting sqref="C618:C637">
    <cfRule type="expression" dxfId="255" priority="1">
      <formula>#REF!="Total"</formula>
    </cfRule>
  </conditionalFormatting>
  <hyperlinks>
    <hyperlink ref="A1" location="Index!A1" display="Index" xr:uid="{99095B63-CD50-4733-A7E5-CE3760D7086D}"/>
  </hyperlinks>
  <pageMargins left="0.75" right="0.75" top="1" bottom="1" header="0.5" footer="0.5"/>
  <pageSetup paperSize="9"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C8B1C-0C84-4051-9728-B8A075907604}">
  <dimension ref="A1:L1100"/>
  <sheetViews>
    <sheetView workbookViewId="0">
      <selection activeCell="B1" sqref="B1:E1"/>
    </sheetView>
  </sheetViews>
  <sheetFormatPr defaultRowHeight="12.75"/>
  <cols>
    <col min="1" max="1" width="5.42578125" style="81" bestFit="1" customWidth="1"/>
    <col min="2" max="2" width="85.7109375" style="81" customWidth="1"/>
    <col min="3" max="3" width="25.7109375" style="88" customWidth="1"/>
    <col min="4" max="4" width="35" style="81" bestFit="1" customWidth="1"/>
    <col min="5" max="5" width="13.85546875" style="81" customWidth="1"/>
    <col min="6" max="6" width="10.5703125" style="82" bestFit="1" customWidth="1"/>
    <col min="7" max="7" width="18.140625" style="82" bestFit="1" customWidth="1"/>
    <col min="8" max="8" width="9.140625" style="82"/>
    <col min="9" max="9" width="9.140625" style="81"/>
    <col min="10" max="10" width="21.42578125" style="81" bestFit="1" customWidth="1"/>
    <col min="11" max="16384" width="9.140625" style="81"/>
  </cols>
  <sheetData>
    <row r="1" spans="1:9">
      <c r="A1" s="3" t="s">
        <v>193</v>
      </c>
      <c r="B1" s="383" t="s">
        <v>1292</v>
      </c>
      <c r="C1" s="383"/>
      <c r="D1" s="383"/>
      <c r="E1" s="383"/>
    </row>
    <row r="2" spans="1:9" ht="13.5" thickBot="1"/>
    <row r="3" spans="1:9" s="1" customFormat="1" ht="15">
      <c r="B3" s="92" t="s">
        <v>2271</v>
      </c>
      <c r="C3" s="376"/>
      <c r="F3" s="4"/>
      <c r="G3" s="4"/>
      <c r="H3" s="4"/>
    </row>
    <row r="4" spans="1:9" s="1" customFormat="1" ht="15">
      <c r="B4" s="94" t="s">
        <v>2272</v>
      </c>
      <c r="C4" s="377"/>
      <c r="F4" s="4"/>
      <c r="G4" s="4"/>
      <c r="H4" s="4"/>
    </row>
    <row r="5" spans="1:9" s="1" customFormat="1" ht="15">
      <c r="B5" s="96"/>
      <c r="C5" s="377"/>
      <c r="F5" s="4"/>
      <c r="G5" s="4"/>
      <c r="H5" s="4"/>
    </row>
    <row r="6" spans="1:9" s="1" customFormat="1" ht="15">
      <c r="B6" s="94" t="s">
        <v>2260</v>
      </c>
      <c r="C6" s="377"/>
      <c r="F6" s="4"/>
      <c r="G6" s="4"/>
      <c r="H6" s="4"/>
    </row>
    <row r="7" spans="1:9" s="1" customFormat="1" ht="15">
      <c r="B7" s="94" t="s">
        <v>2273</v>
      </c>
      <c r="C7" s="377"/>
      <c r="F7" s="4"/>
      <c r="G7" s="4"/>
      <c r="H7" s="4"/>
    </row>
    <row r="8" spans="1:9" s="1" customFormat="1" ht="30.75" thickBot="1">
      <c r="B8" s="95" t="s">
        <v>2274</v>
      </c>
      <c r="C8" s="378"/>
      <c r="F8" s="4"/>
      <c r="G8" s="4"/>
      <c r="H8" s="4"/>
    </row>
    <row r="10" spans="1:9" s="110" customFormat="1">
      <c r="B10" s="110" t="s">
        <v>239</v>
      </c>
      <c r="C10" s="166"/>
      <c r="F10" s="167"/>
      <c r="G10" s="167"/>
      <c r="H10" s="167"/>
    </row>
    <row r="11" spans="1:9" s="110" customFormat="1">
      <c r="C11" s="166"/>
      <c r="F11" s="167"/>
      <c r="G11" s="167"/>
      <c r="H11" s="167"/>
    </row>
    <row r="12" spans="1:9" s="110" customFormat="1">
      <c r="B12" s="163" t="s">
        <v>240</v>
      </c>
      <c r="C12" s="164" t="s">
        <v>241</v>
      </c>
      <c r="D12" s="163" t="s">
        <v>594</v>
      </c>
      <c r="E12" s="163" t="s">
        <v>243</v>
      </c>
      <c r="F12" s="165" t="s">
        <v>244</v>
      </c>
      <c r="G12" s="165" t="s">
        <v>245</v>
      </c>
      <c r="H12" s="165" t="s">
        <v>246</v>
      </c>
      <c r="I12" s="227" t="s">
        <v>595</v>
      </c>
    </row>
    <row r="13" spans="1:9" s="110" customFormat="1">
      <c r="B13" s="227" t="s">
        <v>596</v>
      </c>
      <c r="C13" s="166"/>
      <c r="F13" s="167"/>
      <c r="G13" s="167"/>
      <c r="H13" s="167"/>
    </row>
    <row r="14" spans="1:9" s="110" customFormat="1">
      <c r="B14" s="227" t="s">
        <v>248</v>
      </c>
      <c r="C14" s="166"/>
      <c r="F14" s="167"/>
      <c r="G14" s="167"/>
      <c r="H14" s="167"/>
    </row>
    <row r="15" spans="1:9" s="110" customFormat="1">
      <c r="B15" s="110" t="s">
        <v>1050</v>
      </c>
      <c r="C15" s="166" t="s">
        <v>597</v>
      </c>
      <c r="D15" s="110" t="s">
        <v>603</v>
      </c>
      <c r="E15" s="110" t="s">
        <v>604</v>
      </c>
      <c r="F15" s="167">
        <v>199600</v>
      </c>
      <c r="G15" s="167">
        <v>2730.63</v>
      </c>
      <c r="H15" s="167">
        <v>4.2300000000000004</v>
      </c>
    </row>
    <row r="16" spans="1:9" s="110" customFormat="1">
      <c r="B16" s="110" t="s">
        <v>1047</v>
      </c>
      <c r="C16" s="166" t="s">
        <v>597</v>
      </c>
      <c r="D16" s="110" t="s">
        <v>598</v>
      </c>
      <c r="E16" s="110" t="s">
        <v>599</v>
      </c>
      <c r="F16" s="167">
        <v>402000</v>
      </c>
      <c r="G16" s="167">
        <v>2340.04</v>
      </c>
      <c r="H16" s="167">
        <v>3.62</v>
      </c>
    </row>
    <row r="17" spans="2:8" s="110" customFormat="1">
      <c r="B17" s="110" t="s">
        <v>1049</v>
      </c>
      <c r="C17" s="166" t="s">
        <v>597</v>
      </c>
      <c r="D17" s="110" t="s">
        <v>601</v>
      </c>
      <c r="E17" s="110" t="s">
        <v>602</v>
      </c>
      <c r="F17" s="167">
        <v>106100</v>
      </c>
      <c r="G17" s="167">
        <v>2125.29</v>
      </c>
      <c r="H17" s="167">
        <v>3.29</v>
      </c>
    </row>
    <row r="18" spans="2:8" s="110" customFormat="1">
      <c r="B18" s="110" t="s">
        <v>1048</v>
      </c>
      <c r="C18" s="166" t="s">
        <v>597</v>
      </c>
      <c r="D18" s="110" t="s">
        <v>598</v>
      </c>
      <c r="E18" s="110" t="s">
        <v>600</v>
      </c>
      <c r="F18" s="167">
        <v>117250</v>
      </c>
      <c r="G18" s="167">
        <v>1751.3</v>
      </c>
      <c r="H18" s="167">
        <v>2.71</v>
      </c>
    </row>
    <row r="19" spans="2:8" s="110" customFormat="1">
      <c r="B19" s="110" t="s">
        <v>1912</v>
      </c>
      <c r="C19" s="166" t="s">
        <v>597</v>
      </c>
      <c r="D19" s="110" t="s">
        <v>1350</v>
      </c>
      <c r="E19" s="110" t="s">
        <v>1351</v>
      </c>
      <c r="F19" s="167">
        <v>323800</v>
      </c>
      <c r="G19" s="167">
        <v>1675.02</v>
      </c>
      <c r="H19" s="167">
        <v>2.59</v>
      </c>
    </row>
    <row r="20" spans="2:8" s="110" customFormat="1">
      <c r="B20" s="110" t="s">
        <v>1914</v>
      </c>
      <c r="C20" s="166" t="s">
        <v>597</v>
      </c>
      <c r="D20" s="110" t="s">
        <v>610</v>
      </c>
      <c r="E20" s="110" t="s">
        <v>1354</v>
      </c>
      <c r="F20" s="167">
        <v>61400</v>
      </c>
      <c r="G20" s="167">
        <v>1533.83</v>
      </c>
      <c r="H20" s="167">
        <v>2.38</v>
      </c>
    </row>
    <row r="21" spans="2:8" s="110" customFormat="1">
      <c r="B21" s="110" t="s">
        <v>1082</v>
      </c>
      <c r="C21" s="166" t="s">
        <v>597</v>
      </c>
      <c r="D21" s="110" t="s">
        <v>634</v>
      </c>
      <c r="E21" s="110" t="s">
        <v>651</v>
      </c>
      <c r="F21" s="167">
        <v>20200</v>
      </c>
      <c r="G21" s="167">
        <v>1361.07</v>
      </c>
      <c r="H21" s="167">
        <v>2.11</v>
      </c>
    </row>
    <row r="22" spans="2:8" s="110" customFormat="1">
      <c r="B22" s="110" t="s">
        <v>1051</v>
      </c>
      <c r="C22" s="166" t="s">
        <v>597</v>
      </c>
      <c r="D22" s="110" t="s">
        <v>603</v>
      </c>
      <c r="E22" s="110" t="s">
        <v>605</v>
      </c>
      <c r="F22" s="167">
        <v>36400</v>
      </c>
      <c r="G22" s="167">
        <v>1156.74</v>
      </c>
      <c r="H22" s="167">
        <v>1.79</v>
      </c>
    </row>
    <row r="23" spans="2:8" s="110" customFormat="1">
      <c r="B23" s="110" t="s">
        <v>1054</v>
      </c>
      <c r="C23" s="166" t="s">
        <v>597</v>
      </c>
      <c r="D23" s="110" t="s">
        <v>603</v>
      </c>
      <c r="E23" s="110" t="s">
        <v>609</v>
      </c>
      <c r="F23" s="167">
        <v>113000</v>
      </c>
      <c r="G23" s="167">
        <v>1110.3900000000001</v>
      </c>
      <c r="H23" s="167">
        <v>1.72</v>
      </c>
    </row>
    <row r="24" spans="2:8" s="110" customFormat="1">
      <c r="B24" s="110" t="s">
        <v>1915</v>
      </c>
      <c r="C24" s="166" t="s">
        <v>597</v>
      </c>
      <c r="D24" s="110" t="s">
        <v>1355</v>
      </c>
      <c r="E24" s="110" t="s">
        <v>1356</v>
      </c>
      <c r="F24" s="167">
        <v>73500</v>
      </c>
      <c r="G24" s="167">
        <v>1042.8900000000001</v>
      </c>
      <c r="H24" s="167">
        <v>1.62</v>
      </c>
    </row>
    <row r="25" spans="2:8" s="110" customFormat="1">
      <c r="B25" s="110" t="s">
        <v>640</v>
      </c>
      <c r="C25" s="166" t="s">
        <v>597</v>
      </c>
      <c r="D25" s="110" t="s">
        <v>598</v>
      </c>
      <c r="E25" s="110" t="s">
        <v>641</v>
      </c>
      <c r="F25" s="167">
        <v>261000</v>
      </c>
      <c r="G25" s="167">
        <v>950.82</v>
      </c>
      <c r="H25" s="167">
        <v>1.47</v>
      </c>
    </row>
    <row r="26" spans="2:8" s="110" customFormat="1">
      <c r="B26" s="110" t="s">
        <v>1952</v>
      </c>
      <c r="C26" s="166" t="s">
        <v>597</v>
      </c>
      <c r="D26" s="110" t="s">
        <v>637</v>
      </c>
      <c r="E26" s="110" t="s">
        <v>1406</v>
      </c>
      <c r="F26" s="167">
        <v>110000</v>
      </c>
      <c r="G26" s="167">
        <v>874.78</v>
      </c>
      <c r="H26" s="167">
        <v>1.36</v>
      </c>
    </row>
    <row r="27" spans="2:8" s="110" customFormat="1">
      <c r="B27" s="110" t="s">
        <v>1065</v>
      </c>
      <c r="C27" s="166" t="s">
        <v>597</v>
      </c>
      <c r="D27" s="110" t="s">
        <v>625</v>
      </c>
      <c r="E27" s="110" t="s">
        <v>626</v>
      </c>
      <c r="F27" s="167">
        <v>396500</v>
      </c>
      <c r="G27" s="167">
        <v>855.05</v>
      </c>
      <c r="H27" s="167">
        <v>1.32</v>
      </c>
    </row>
    <row r="28" spans="2:8" s="110" customFormat="1">
      <c r="B28" s="110" t="s">
        <v>1925</v>
      </c>
      <c r="C28" s="166" t="s">
        <v>597</v>
      </c>
      <c r="D28" s="110" t="s">
        <v>625</v>
      </c>
      <c r="E28" s="110" t="s">
        <v>1368</v>
      </c>
      <c r="F28" s="167">
        <v>825000</v>
      </c>
      <c r="G28" s="167">
        <v>851.81</v>
      </c>
      <c r="H28" s="167">
        <v>1.32</v>
      </c>
    </row>
    <row r="29" spans="2:8" s="110" customFormat="1">
      <c r="B29" s="110" t="s">
        <v>2107</v>
      </c>
      <c r="C29" s="166" t="s">
        <v>597</v>
      </c>
      <c r="D29" s="110" t="s">
        <v>627</v>
      </c>
      <c r="E29" s="110" t="s">
        <v>1533</v>
      </c>
      <c r="F29" s="167">
        <v>87000</v>
      </c>
      <c r="G29" s="167">
        <v>800.1</v>
      </c>
      <c r="H29" s="167">
        <v>1.24</v>
      </c>
    </row>
    <row r="30" spans="2:8" s="110" customFormat="1">
      <c r="B30" s="110" t="s">
        <v>1059</v>
      </c>
      <c r="C30" s="166" t="s">
        <v>597</v>
      </c>
      <c r="D30" s="110" t="s">
        <v>616</v>
      </c>
      <c r="E30" s="110" t="s">
        <v>617</v>
      </c>
      <c r="F30" s="167">
        <v>17550</v>
      </c>
      <c r="G30" s="167">
        <v>792.56</v>
      </c>
      <c r="H30" s="167">
        <v>1.23</v>
      </c>
    </row>
    <row r="31" spans="2:8" s="110" customFormat="1">
      <c r="B31" s="110" t="s">
        <v>1053</v>
      </c>
      <c r="C31" s="166" t="s">
        <v>597</v>
      </c>
      <c r="D31" s="110" t="s">
        <v>598</v>
      </c>
      <c r="E31" s="110" t="s">
        <v>608</v>
      </c>
      <c r="F31" s="167">
        <v>108300</v>
      </c>
      <c r="G31" s="167">
        <v>755.34</v>
      </c>
      <c r="H31" s="167">
        <v>1.17</v>
      </c>
    </row>
    <row r="32" spans="2:8" s="110" customFormat="1">
      <c r="B32" s="110" t="s">
        <v>1961</v>
      </c>
      <c r="C32" s="166" t="s">
        <v>597</v>
      </c>
      <c r="D32" s="110" t="s">
        <v>1363</v>
      </c>
      <c r="E32" s="110" t="s">
        <v>1417</v>
      </c>
      <c r="F32" s="167">
        <v>1385000</v>
      </c>
      <c r="G32" s="167">
        <v>748.59</v>
      </c>
      <c r="H32" s="167">
        <v>1.1599999999999999</v>
      </c>
    </row>
    <row r="33" spans="2:8" s="110" customFormat="1">
      <c r="B33" s="110" t="s">
        <v>1957</v>
      </c>
      <c r="C33" s="166" t="s">
        <v>597</v>
      </c>
      <c r="D33" s="110" t="s">
        <v>1358</v>
      </c>
      <c r="E33" s="110" t="s">
        <v>1413</v>
      </c>
      <c r="F33" s="167">
        <v>208000</v>
      </c>
      <c r="G33" s="167">
        <v>714.69</v>
      </c>
      <c r="H33" s="167">
        <v>1.1100000000000001</v>
      </c>
    </row>
    <row r="34" spans="2:8" s="110" customFormat="1">
      <c r="B34" s="110" t="s">
        <v>2109</v>
      </c>
      <c r="C34" s="166" t="s">
        <v>597</v>
      </c>
      <c r="D34" s="110" t="s">
        <v>625</v>
      </c>
      <c r="E34" s="110" t="s">
        <v>1531</v>
      </c>
      <c r="F34" s="167">
        <v>166000</v>
      </c>
      <c r="G34" s="167">
        <v>682.01</v>
      </c>
      <c r="H34" s="167">
        <v>1.06</v>
      </c>
    </row>
    <row r="35" spans="2:8" s="110" customFormat="1">
      <c r="B35" s="110" t="s">
        <v>1916</v>
      </c>
      <c r="C35" s="166" t="s">
        <v>597</v>
      </c>
      <c r="D35" s="110" t="s">
        <v>616</v>
      </c>
      <c r="E35" s="110" t="s">
        <v>1357</v>
      </c>
      <c r="F35" s="167">
        <v>105000</v>
      </c>
      <c r="G35" s="167">
        <v>627.69000000000005</v>
      </c>
      <c r="H35" s="167">
        <v>0.97</v>
      </c>
    </row>
    <row r="36" spans="2:8" s="110" customFormat="1">
      <c r="B36" s="110" t="s">
        <v>2114</v>
      </c>
      <c r="C36" s="166" t="s">
        <v>597</v>
      </c>
      <c r="D36" s="110" t="s">
        <v>606</v>
      </c>
      <c r="E36" s="110" t="s">
        <v>1526</v>
      </c>
      <c r="F36" s="167">
        <v>26200</v>
      </c>
      <c r="G36" s="167">
        <v>601.57000000000005</v>
      </c>
      <c r="H36" s="167">
        <v>0.93</v>
      </c>
    </row>
    <row r="37" spans="2:8" s="110" customFormat="1">
      <c r="B37" s="110" t="s">
        <v>2112</v>
      </c>
      <c r="C37" s="166" t="s">
        <v>597</v>
      </c>
      <c r="D37" s="110" t="s">
        <v>1382</v>
      </c>
      <c r="E37" s="110" t="s">
        <v>1528</v>
      </c>
      <c r="F37" s="167">
        <v>218500</v>
      </c>
      <c r="G37" s="167">
        <v>597.27</v>
      </c>
      <c r="H37" s="167">
        <v>0.93</v>
      </c>
    </row>
    <row r="38" spans="2:8" s="110" customFormat="1">
      <c r="B38" s="110" t="s">
        <v>2108</v>
      </c>
      <c r="C38" s="166" t="s">
        <v>597</v>
      </c>
      <c r="D38" s="110" t="s">
        <v>1407</v>
      </c>
      <c r="E38" s="110" t="s">
        <v>1532</v>
      </c>
      <c r="F38" s="167">
        <v>42000</v>
      </c>
      <c r="G38" s="167">
        <v>592.22</v>
      </c>
      <c r="H38" s="167">
        <v>0.92</v>
      </c>
    </row>
    <row r="39" spans="2:8" s="110" customFormat="1">
      <c r="B39" s="110" t="s">
        <v>1950</v>
      </c>
      <c r="C39" s="166" t="s">
        <v>597</v>
      </c>
      <c r="D39" s="110" t="s">
        <v>601</v>
      </c>
      <c r="E39" s="110" t="s">
        <v>1404</v>
      </c>
      <c r="F39" s="167">
        <v>138000</v>
      </c>
      <c r="G39" s="167">
        <v>590.57000000000005</v>
      </c>
      <c r="H39" s="167">
        <v>0.91</v>
      </c>
    </row>
    <row r="40" spans="2:8" s="110" customFormat="1">
      <c r="B40" s="110" t="s">
        <v>1057</v>
      </c>
      <c r="C40" s="166" t="s">
        <v>597</v>
      </c>
      <c r="D40" s="110" t="s">
        <v>606</v>
      </c>
      <c r="E40" s="110" t="s">
        <v>613</v>
      </c>
      <c r="F40" s="167">
        <v>1940</v>
      </c>
      <c r="G40" s="167">
        <v>590.47</v>
      </c>
      <c r="H40" s="167">
        <v>0.91</v>
      </c>
    </row>
    <row r="41" spans="2:8" s="110" customFormat="1">
      <c r="B41" s="110" t="s">
        <v>2111</v>
      </c>
      <c r="C41" s="166" t="s">
        <v>597</v>
      </c>
      <c r="D41" s="110" t="s">
        <v>603</v>
      </c>
      <c r="E41" s="110" t="s">
        <v>1529</v>
      </c>
      <c r="F41" s="167">
        <v>30600</v>
      </c>
      <c r="G41" s="167">
        <v>588.15</v>
      </c>
      <c r="H41" s="167">
        <v>0.91</v>
      </c>
    </row>
    <row r="42" spans="2:8" s="110" customFormat="1">
      <c r="B42" s="110" t="s">
        <v>1085</v>
      </c>
      <c r="C42" s="166" t="s">
        <v>597</v>
      </c>
      <c r="D42" s="110" t="s">
        <v>616</v>
      </c>
      <c r="E42" s="110" t="s">
        <v>654</v>
      </c>
      <c r="F42" s="167">
        <v>72000</v>
      </c>
      <c r="G42" s="167">
        <v>586.87</v>
      </c>
      <c r="H42" s="167">
        <v>0.91</v>
      </c>
    </row>
    <row r="43" spans="2:8" s="110" customFormat="1">
      <c r="B43" s="110" t="s">
        <v>1063</v>
      </c>
      <c r="C43" s="166" t="s">
        <v>597</v>
      </c>
      <c r="D43" s="110" t="s">
        <v>606</v>
      </c>
      <c r="E43" s="110" t="s">
        <v>622</v>
      </c>
      <c r="F43" s="167">
        <v>22700</v>
      </c>
      <c r="G43" s="167">
        <v>551.95000000000005</v>
      </c>
      <c r="H43" s="167">
        <v>0.86</v>
      </c>
    </row>
    <row r="44" spans="2:8" s="110" customFormat="1">
      <c r="B44" s="110" t="s">
        <v>1077</v>
      </c>
      <c r="C44" s="166" t="s">
        <v>597</v>
      </c>
      <c r="D44" s="110" t="s">
        <v>644</v>
      </c>
      <c r="E44" s="110" t="s">
        <v>645</v>
      </c>
      <c r="F44" s="167">
        <v>10300</v>
      </c>
      <c r="G44" s="167">
        <v>550.22</v>
      </c>
      <c r="H44" s="167">
        <v>0.85</v>
      </c>
    </row>
    <row r="45" spans="2:8" s="110" customFormat="1">
      <c r="B45" s="110" t="s">
        <v>1940</v>
      </c>
      <c r="C45" s="166" t="s">
        <v>597</v>
      </c>
      <c r="D45" s="110" t="s">
        <v>1390</v>
      </c>
      <c r="E45" s="110" t="s">
        <v>1391</v>
      </c>
      <c r="F45" s="167">
        <v>18812</v>
      </c>
      <c r="G45" s="167">
        <v>546.04999999999995</v>
      </c>
      <c r="H45" s="167">
        <v>0.85</v>
      </c>
    </row>
    <row r="46" spans="2:8" s="110" customFormat="1">
      <c r="B46" s="110" t="s">
        <v>1060</v>
      </c>
      <c r="C46" s="166" t="s">
        <v>597</v>
      </c>
      <c r="D46" s="110" t="s">
        <v>606</v>
      </c>
      <c r="E46" s="110" t="s">
        <v>618</v>
      </c>
      <c r="F46" s="167">
        <v>81000</v>
      </c>
      <c r="G46" s="167">
        <v>517.51</v>
      </c>
      <c r="H46" s="167">
        <v>0.8</v>
      </c>
    </row>
    <row r="47" spans="2:8" s="110" customFormat="1">
      <c r="B47" s="110" t="s">
        <v>1083</v>
      </c>
      <c r="C47" s="166" t="s">
        <v>597</v>
      </c>
      <c r="D47" s="110" t="s">
        <v>634</v>
      </c>
      <c r="E47" s="110" t="s">
        <v>652</v>
      </c>
      <c r="F47" s="167">
        <v>26600</v>
      </c>
      <c r="G47" s="167">
        <v>506.26</v>
      </c>
      <c r="H47" s="167">
        <v>0.78</v>
      </c>
    </row>
    <row r="48" spans="2:8" s="110" customFormat="1">
      <c r="B48" s="110" t="s">
        <v>1913</v>
      </c>
      <c r="C48" s="166" t="s">
        <v>597</v>
      </c>
      <c r="D48" s="110" t="s">
        <v>1352</v>
      </c>
      <c r="E48" s="110" t="s">
        <v>1353</v>
      </c>
      <c r="F48" s="167">
        <v>71500</v>
      </c>
      <c r="G48" s="167">
        <v>502.22</v>
      </c>
      <c r="H48" s="167">
        <v>0.78</v>
      </c>
    </row>
    <row r="49" spans="2:8" s="110" customFormat="1">
      <c r="B49" s="110" t="s">
        <v>1076</v>
      </c>
      <c r="C49" s="166" t="s">
        <v>597</v>
      </c>
      <c r="D49" s="110" t="s">
        <v>623</v>
      </c>
      <c r="E49" s="110" t="s">
        <v>643</v>
      </c>
      <c r="F49" s="167">
        <v>35000</v>
      </c>
      <c r="G49" s="167">
        <v>501.62</v>
      </c>
      <c r="H49" s="167">
        <v>0.78</v>
      </c>
    </row>
    <row r="50" spans="2:8" s="110" customFormat="1">
      <c r="B50" s="110" t="s">
        <v>2133</v>
      </c>
      <c r="C50" s="166" t="s">
        <v>597</v>
      </c>
      <c r="D50" s="110" t="s">
        <v>1372</v>
      </c>
      <c r="E50" s="110" t="s">
        <v>1610</v>
      </c>
      <c r="F50" s="167">
        <v>17933</v>
      </c>
      <c r="G50" s="167">
        <v>494.05</v>
      </c>
      <c r="H50" s="167">
        <v>0.77</v>
      </c>
    </row>
    <row r="51" spans="2:8" s="110" customFormat="1">
      <c r="B51" s="110" t="s">
        <v>2134</v>
      </c>
      <c r="C51" s="166" t="s">
        <v>597</v>
      </c>
      <c r="D51" s="110" t="s">
        <v>1352</v>
      </c>
      <c r="E51" s="110" t="s">
        <v>1669</v>
      </c>
      <c r="F51" s="167">
        <v>8860</v>
      </c>
      <c r="G51" s="167">
        <v>493.89</v>
      </c>
      <c r="H51" s="167">
        <v>0.77</v>
      </c>
    </row>
    <row r="52" spans="2:8" s="110" customFormat="1">
      <c r="B52" s="110" t="s">
        <v>2113</v>
      </c>
      <c r="C52" s="166" t="s">
        <v>597</v>
      </c>
      <c r="D52" s="110" t="s">
        <v>644</v>
      </c>
      <c r="E52" s="110" t="s">
        <v>1527</v>
      </c>
      <c r="F52" s="167">
        <v>21700</v>
      </c>
      <c r="G52" s="167">
        <v>490.02</v>
      </c>
      <c r="H52" s="167">
        <v>0.76</v>
      </c>
    </row>
    <row r="53" spans="2:8" s="110" customFormat="1">
      <c r="B53" s="110" t="s">
        <v>1965</v>
      </c>
      <c r="C53" s="166" t="s">
        <v>597</v>
      </c>
      <c r="D53" s="110" t="s">
        <v>606</v>
      </c>
      <c r="E53" s="110" t="s">
        <v>1421</v>
      </c>
      <c r="F53" s="167">
        <v>118500</v>
      </c>
      <c r="G53" s="167">
        <v>487.39</v>
      </c>
      <c r="H53" s="167">
        <v>0.76</v>
      </c>
    </row>
    <row r="54" spans="2:8" s="110" customFormat="1">
      <c r="B54" s="110" t="s">
        <v>1934</v>
      </c>
      <c r="C54" s="166" t="s">
        <v>597</v>
      </c>
      <c r="D54" s="110" t="s">
        <v>1380</v>
      </c>
      <c r="E54" s="110" t="s">
        <v>1381</v>
      </c>
      <c r="F54" s="167">
        <v>355000</v>
      </c>
      <c r="G54" s="167">
        <v>480.49</v>
      </c>
      <c r="H54" s="167">
        <v>0.74</v>
      </c>
    </row>
    <row r="55" spans="2:8" s="110" customFormat="1">
      <c r="B55" s="110" t="s">
        <v>1069</v>
      </c>
      <c r="C55" s="166" t="s">
        <v>597</v>
      </c>
      <c r="D55" s="110" t="s">
        <v>623</v>
      </c>
      <c r="E55" s="110" t="s">
        <v>631</v>
      </c>
      <c r="F55" s="167">
        <v>105000</v>
      </c>
      <c r="G55" s="167">
        <v>467.88</v>
      </c>
      <c r="H55" s="167">
        <v>0.72</v>
      </c>
    </row>
    <row r="56" spans="2:8" s="110" customFormat="1">
      <c r="B56" s="110" t="s">
        <v>2110</v>
      </c>
      <c r="C56" s="166" t="s">
        <v>597</v>
      </c>
      <c r="D56" s="110" t="s">
        <v>614</v>
      </c>
      <c r="E56" s="110" t="s">
        <v>1530</v>
      </c>
      <c r="F56" s="167">
        <v>118000</v>
      </c>
      <c r="G56" s="167">
        <v>463.15</v>
      </c>
      <c r="H56" s="167">
        <v>0.72</v>
      </c>
    </row>
    <row r="57" spans="2:8" s="110" customFormat="1">
      <c r="B57" s="110" t="s">
        <v>1066</v>
      </c>
      <c r="C57" s="166" t="s">
        <v>597</v>
      </c>
      <c r="D57" s="110" t="s">
        <v>627</v>
      </c>
      <c r="E57" s="110" t="s">
        <v>628</v>
      </c>
      <c r="F57" s="167">
        <v>29000</v>
      </c>
      <c r="G57" s="167">
        <v>400.07</v>
      </c>
      <c r="H57" s="167">
        <v>0.62</v>
      </c>
    </row>
    <row r="58" spans="2:8" s="110" customFormat="1">
      <c r="B58" s="110" t="s">
        <v>1079</v>
      </c>
      <c r="C58" s="166" t="s">
        <v>597</v>
      </c>
      <c r="D58" s="110" t="s">
        <v>616</v>
      </c>
      <c r="E58" s="110" t="s">
        <v>647</v>
      </c>
      <c r="F58" s="167">
        <v>11000</v>
      </c>
      <c r="G58" s="167">
        <v>398.51</v>
      </c>
      <c r="H58" s="167">
        <v>0.62</v>
      </c>
    </row>
    <row r="59" spans="2:8" s="110" customFormat="1">
      <c r="B59" s="110" t="s">
        <v>2118</v>
      </c>
      <c r="C59" s="166" t="s">
        <v>597</v>
      </c>
      <c r="D59" s="110" t="s">
        <v>1370</v>
      </c>
      <c r="E59" s="110" t="s">
        <v>1522</v>
      </c>
      <c r="F59" s="167">
        <v>27559</v>
      </c>
      <c r="G59" s="167">
        <v>387.69</v>
      </c>
      <c r="H59" s="167">
        <v>0.6</v>
      </c>
    </row>
    <row r="60" spans="2:8" s="110" customFormat="1">
      <c r="B60" s="110" t="s">
        <v>2135</v>
      </c>
      <c r="C60" s="166" t="s">
        <v>597</v>
      </c>
      <c r="D60" s="110" t="s">
        <v>1668</v>
      </c>
      <c r="E60" s="110" t="s">
        <v>1667</v>
      </c>
      <c r="F60" s="167">
        <v>65000</v>
      </c>
      <c r="G60" s="167">
        <v>383.21</v>
      </c>
      <c r="H60" s="167">
        <v>0.59</v>
      </c>
    </row>
    <row r="61" spans="2:8" s="110" customFormat="1">
      <c r="B61" s="110" t="s">
        <v>1966</v>
      </c>
      <c r="C61" s="166" t="s">
        <v>597</v>
      </c>
      <c r="D61" s="110" t="s">
        <v>616</v>
      </c>
      <c r="E61" s="110" t="s">
        <v>1422</v>
      </c>
      <c r="F61" s="167">
        <v>36000</v>
      </c>
      <c r="G61" s="167">
        <v>367.36</v>
      </c>
      <c r="H61" s="167">
        <v>0.56999999999999995</v>
      </c>
    </row>
    <row r="62" spans="2:8" s="110" customFormat="1">
      <c r="B62" s="110" t="s">
        <v>2136</v>
      </c>
      <c r="C62" s="166" t="s">
        <v>597</v>
      </c>
      <c r="D62" s="110" t="s">
        <v>1390</v>
      </c>
      <c r="E62" s="110" t="s">
        <v>1629</v>
      </c>
      <c r="F62" s="167">
        <v>13400</v>
      </c>
      <c r="G62" s="167">
        <v>362.74</v>
      </c>
      <c r="H62" s="167">
        <v>0.56000000000000005</v>
      </c>
    </row>
    <row r="63" spans="2:8" s="110" customFormat="1">
      <c r="B63" s="110" t="s">
        <v>1918</v>
      </c>
      <c r="C63" s="166" t="s">
        <v>597</v>
      </c>
      <c r="D63" s="110" t="s">
        <v>603</v>
      </c>
      <c r="E63" s="110" t="s">
        <v>1360</v>
      </c>
      <c r="F63" s="167">
        <v>36000</v>
      </c>
      <c r="G63" s="167">
        <v>356.92</v>
      </c>
      <c r="H63" s="167">
        <v>0.55000000000000004</v>
      </c>
    </row>
    <row r="64" spans="2:8" s="110" customFormat="1">
      <c r="B64" s="110" t="s">
        <v>2137</v>
      </c>
      <c r="C64" s="166" t="s">
        <v>597</v>
      </c>
      <c r="D64" s="110" t="s">
        <v>632</v>
      </c>
      <c r="E64" s="110" t="s">
        <v>1666</v>
      </c>
      <c r="F64" s="167">
        <v>12800</v>
      </c>
      <c r="G64" s="167">
        <v>356.54</v>
      </c>
      <c r="H64" s="167">
        <v>0.55000000000000004</v>
      </c>
    </row>
    <row r="65" spans="2:8" s="110" customFormat="1">
      <c r="B65" s="110" t="s">
        <v>2138</v>
      </c>
      <c r="C65" s="166" t="s">
        <v>597</v>
      </c>
      <c r="D65" s="110" t="s">
        <v>1390</v>
      </c>
      <c r="E65" s="110" t="s">
        <v>1631</v>
      </c>
      <c r="F65" s="167">
        <v>81000</v>
      </c>
      <c r="G65" s="167">
        <v>328.74</v>
      </c>
      <c r="H65" s="167">
        <v>0.51</v>
      </c>
    </row>
    <row r="66" spans="2:8" s="110" customFormat="1">
      <c r="B66" s="110" t="s">
        <v>2131</v>
      </c>
      <c r="C66" s="166" t="s">
        <v>597</v>
      </c>
      <c r="D66" s="110" t="s">
        <v>625</v>
      </c>
      <c r="E66" s="110" t="s">
        <v>1665</v>
      </c>
      <c r="F66" s="167">
        <v>77000</v>
      </c>
      <c r="G66" s="167">
        <v>326.33</v>
      </c>
      <c r="H66" s="167">
        <v>0.51</v>
      </c>
    </row>
    <row r="67" spans="2:8" s="110" customFormat="1">
      <c r="B67" s="110" t="s">
        <v>1927</v>
      </c>
      <c r="C67" s="166" t="s">
        <v>597</v>
      </c>
      <c r="D67" s="110" t="s">
        <v>1370</v>
      </c>
      <c r="E67" s="110" t="s">
        <v>1371</v>
      </c>
      <c r="F67" s="167">
        <v>112000</v>
      </c>
      <c r="G67" s="167">
        <v>321.5</v>
      </c>
      <c r="H67" s="167">
        <v>0.5</v>
      </c>
    </row>
    <row r="68" spans="2:8" s="110" customFormat="1">
      <c r="B68" s="110" t="s">
        <v>2116</v>
      </c>
      <c r="C68" s="166" t="s">
        <v>597</v>
      </c>
      <c r="D68" s="110" t="s">
        <v>610</v>
      </c>
      <c r="E68" s="110" t="s">
        <v>1524</v>
      </c>
      <c r="F68" s="167">
        <v>158000</v>
      </c>
      <c r="G68" s="167">
        <v>314.33999999999997</v>
      </c>
      <c r="H68" s="167">
        <v>0.49</v>
      </c>
    </row>
    <row r="69" spans="2:8" s="110" customFormat="1">
      <c r="B69" s="110" t="s">
        <v>1920</v>
      </c>
      <c r="C69" s="166" t="s">
        <v>597</v>
      </c>
      <c r="D69" s="110" t="s">
        <v>603</v>
      </c>
      <c r="E69" s="110" t="s">
        <v>1362</v>
      </c>
      <c r="F69" s="167">
        <v>73600</v>
      </c>
      <c r="G69" s="167">
        <v>304.81</v>
      </c>
      <c r="H69" s="167">
        <v>0.47</v>
      </c>
    </row>
    <row r="70" spans="2:8" s="110" customFormat="1">
      <c r="B70" s="110" t="s">
        <v>2139</v>
      </c>
      <c r="C70" s="166" t="s">
        <v>597</v>
      </c>
      <c r="D70" s="110" t="s">
        <v>649</v>
      </c>
      <c r="E70" s="110" t="s">
        <v>1664</v>
      </c>
      <c r="F70" s="167">
        <v>150000</v>
      </c>
      <c r="G70" s="167">
        <v>275.39999999999998</v>
      </c>
      <c r="H70" s="167">
        <v>0.43</v>
      </c>
    </row>
    <row r="71" spans="2:8" s="110" customFormat="1">
      <c r="B71" s="110" t="s">
        <v>2117</v>
      </c>
      <c r="C71" s="166" t="s">
        <v>597</v>
      </c>
      <c r="D71" s="110" t="s">
        <v>610</v>
      </c>
      <c r="E71" s="110" t="s">
        <v>1523</v>
      </c>
      <c r="F71" s="167">
        <v>517700</v>
      </c>
      <c r="G71" s="167">
        <v>245.13</v>
      </c>
      <c r="H71" s="167">
        <v>0.38</v>
      </c>
    </row>
    <row r="72" spans="2:8" s="110" customFormat="1">
      <c r="B72" s="110" t="s">
        <v>2140</v>
      </c>
      <c r="C72" s="166" t="s">
        <v>597</v>
      </c>
      <c r="D72" s="110" t="s">
        <v>598</v>
      </c>
      <c r="E72" s="110" t="s">
        <v>1663</v>
      </c>
      <c r="F72" s="167">
        <v>79500</v>
      </c>
      <c r="G72" s="167">
        <v>165</v>
      </c>
      <c r="H72" s="167">
        <v>0.26</v>
      </c>
    </row>
    <row r="73" spans="2:8" s="110" customFormat="1">
      <c r="B73" s="110" t="s">
        <v>2019</v>
      </c>
      <c r="C73" s="166" t="s">
        <v>597</v>
      </c>
      <c r="D73" s="110" t="s">
        <v>634</v>
      </c>
      <c r="E73" s="110" t="s">
        <v>651</v>
      </c>
      <c r="F73" s="167">
        <v>-1800</v>
      </c>
      <c r="G73" s="167">
        <v>-122.18</v>
      </c>
      <c r="H73" s="167">
        <v>-0.1893</v>
      </c>
    </row>
    <row r="74" spans="2:8" s="110" customFormat="1">
      <c r="B74" s="110" t="s">
        <v>2020</v>
      </c>
      <c r="C74" s="166" t="s">
        <v>597</v>
      </c>
      <c r="D74" s="110" t="s">
        <v>603</v>
      </c>
      <c r="E74" s="110" t="s">
        <v>605</v>
      </c>
      <c r="F74" s="167">
        <v>-15900</v>
      </c>
      <c r="G74" s="167">
        <v>-507.74</v>
      </c>
      <c r="H74" s="167">
        <v>-0.78649999999999998</v>
      </c>
    </row>
    <row r="75" spans="2:8" s="110" customFormat="1">
      <c r="B75" s="110" t="s">
        <v>2028</v>
      </c>
      <c r="C75" s="166" t="s">
        <v>597</v>
      </c>
      <c r="D75" s="110" t="s">
        <v>1350</v>
      </c>
      <c r="E75" s="110" t="s">
        <v>1351</v>
      </c>
      <c r="F75" s="167">
        <v>-16659</v>
      </c>
      <c r="G75" s="167">
        <v>-86.74</v>
      </c>
      <c r="H75" s="167">
        <v>-0.13439999999999999</v>
      </c>
    </row>
    <row r="76" spans="2:8" s="110" customFormat="1">
      <c r="B76" s="110" t="s">
        <v>2034</v>
      </c>
      <c r="C76" s="166" t="s">
        <v>597</v>
      </c>
      <c r="D76" s="110" t="s">
        <v>616</v>
      </c>
      <c r="E76" s="110" t="s">
        <v>1422</v>
      </c>
      <c r="F76" s="167">
        <v>-18700</v>
      </c>
      <c r="G76" s="167">
        <v>-191.56</v>
      </c>
      <c r="H76" s="167">
        <v>-0.29670000000000002</v>
      </c>
    </row>
    <row r="77" spans="2:8" s="110" customFormat="1">
      <c r="B77" s="110" t="s">
        <v>2073</v>
      </c>
      <c r="C77" s="166" t="s">
        <v>597</v>
      </c>
      <c r="D77" s="110" t="s">
        <v>598</v>
      </c>
      <c r="E77" s="110" t="s">
        <v>599</v>
      </c>
      <c r="F77" s="167">
        <v>-17875</v>
      </c>
      <c r="G77" s="167">
        <v>-104.54</v>
      </c>
      <c r="H77" s="167">
        <v>-0.16189999999999999</v>
      </c>
    </row>
    <row r="78" spans="2:8" s="110" customFormat="1">
      <c r="B78" s="110" t="s">
        <v>2077</v>
      </c>
      <c r="C78" s="166" t="s">
        <v>597</v>
      </c>
      <c r="D78" s="110" t="s">
        <v>603</v>
      </c>
      <c r="E78" s="110" t="s">
        <v>1362</v>
      </c>
      <c r="F78" s="167">
        <v>-73600</v>
      </c>
      <c r="G78" s="167">
        <v>-307.02</v>
      </c>
      <c r="H78" s="167">
        <v>-0.47560000000000002</v>
      </c>
    </row>
    <row r="79" spans="2:8" s="110" customFormat="1">
      <c r="B79" s="110" t="s">
        <v>2125</v>
      </c>
      <c r="C79" s="166" t="s">
        <v>597</v>
      </c>
      <c r="D79" s="110" t="s">
        <v>606</v>
      </c>
      <c r="E79" s="110" t="s">
        <v>622</v>
      </c>
      <c r="F79" s="167">
        <v>-4200</v>
      </c>
      <c r="G79" s="167">
        <v>-102.45</v>
      </c>
      <c r="H79" s="167">
        <v>-0.15870000000000001</v>
      </c>
    </row>
    <row r="80" spans="2:8" s="110" customFormat="1">
      <c r="B80" s="110" t="s">
        <v>2092</v>
      </c>
      <c r="C80" s="166" t="s">
        <v>597</v>
      </c>
      <c r="D80" s="110" t="s">
        <v>603</v>
      </c>
      <c r="E80" s="110" t="s">
        <v>604</v>
      </c>
      <c r="F80" s="167">
        <v>-36000</v>
      </c>
      <c r="G80" s="167">
        <v>-495.74</v>
      </c>
      <c r="H80" s="167">
        <v>-0.76790000000000003</v>
      </c>
    </row>
    <row r="81" spans="2:12" s="110" customFormat="1">
      <c r="B81" s="110" t="s">
        <v>2095</v>
      </c>
      <c r="C81" s="166" t="s">
        <v>597</v>
      </c>
      <c r="D81" s="110" t="s">
        <v>610</v>
      </c>
      <c r="E81" s="110" t="s">
        <v>1354</v>
      </c>
      <c r="F81" s="167">
        <v>-12300</v>
      </c>
      <c r="G81" s="167">
        <v>-309.42</v>
      </c>
      <c r="H81" s="167">
        <v>-0.4793</v>
      </c>
    </row>
    <row r="82" spans="2:12" s="110" customFormat="1">
      <c r="B82" s="227" t="s">
        <v>658</v>
      </c>
      <c r="C82" s="242"/>
      <c r="D82" s="227"/>
      <c r="E82" s="227"/>
      <c r="F82" s="243"/>
      <c r="G82" s="243">
        <f>SUM(G12:G72)</f>
        <v>41974.749999999985</v>
      </c>
      <c r="H82" s="243">
        <f>SUM(H12:H72)</f>
        <v>65.039999999999978</v>
      </c>
    </row>
    <row r="83" spans="2:12" s="110" customFormat="1">
      <c r="B83" s="217" t="s">
        <v>3688</v>
      </c>
      <c r="C83" s="166"/>
      <c r="F83" s="167"/>
      <c r="G83" s="167"/>
      <c r="H83" s="167"/>
    </row>
    <row r="84" spans="2:12" s="110" customFormat="1">
      <c r="B84" s="217" t="s">
        <v>3689</v>
      </c>
      <c r="C84" s="166"/>
      <c r="F84" s="167"/>
      <c r="G84" s="167"/>
      <c r="H84" s="167"/>
    </row>
    <row r="85" spans="2:12" s="110" customFormat="1">
      <c r="B85" s="110" t="s">
        <v>1670</v>
      </c>
      <c r="C85" s="166"/>
      <c r="D85" s="196" t="s">
        <v>1659</v>
      </c>
      <c r="E85" s="196" t="s">
        <v>1658</v>
      </c>
      <c r="F85" s="256">
        <v>446</v>
      </c>
      <c r="G85" s="167">
        <v>1996.3406</v>
      </c>
      <c r="H85" s="257">
        <v>3.0925082538199899</v>
      </c>
      <c r="K85" s="257"/>
    </row>
    <row r="86" spans="2:12" s="110" customFormat="1">
      <c r="B86" s="110" t="s">
        <v>1671</v>
      </c>
      <c r="C86" s="166"/>
      <c r="D86" s="196" t="s">
        <v>3715</v>
      </c>
      <c r="E86" s="196" t="s">
        <v>1662</v>
      </c>
      <c r="F86" s="256">
        <v>1505</v>
      </c>
      <c r="G86" s="167">
        <v>4818.4080000000004</v>
      </c>
      <c r="H86" s="257">
        <v>7.4641403928128529</v>
      </c>
      <c r="K86" s="257"/>
    </row>
    <row r="87" spans="2:12" s="110" customFormat="1">
      <c r="B87" s="217" t="s">
        <v>3690</v>
      </c>
      <c r="C87" s="166"/>
      <c r="F87" s="167"/>
      <c r="G87" s="167"/>
      <c r="H87" s="167"/>
    </row>
    <row r="88" spans="2:12" s="110" customFormat="1">
      <c r="B88" s="110" t="s">
        <v>3691</v>
      </c>
      <c r="C88" s="108" t="s">
        <v>597</v>
      </c>
      <c r="D88" s="196" t="s">
        <v>1657</v>
      </c>
      <c r="E88" s="196" t="s">
        <v>1656</v>
      </c>
      <c r="F88" s="256">
        <v>21</v>
      </c>
      <c r="G88" s="167">
        <v>50.148000000000003</v>
      </c>
      <c r="H88" s="167">
        <v>7.7683689803515796E-2</v>
      </c>
      <c r="K88" s="167"/>
      <c r="L88" s="167"/>
    </row>
    <row r="89" spans="2:12" s="110" customFormat="1">
      <c r="B89" s="110" t="s">
        <v>3691</v>
      </c>
      <c r="C89" s="108" t="s">
        <v>597</v>
      </c>
      <c r="D89" s="196" t="s">
        <v>1657</v>
      </c>
      <c r="E89" s="196" t="s">
        <v>1656</v>
      </c>
      <c r="F89" s="256">
        <v>154</v>
      </c>
      <c r="G89" s="167">
        <v>367.75200000000001</v>
      </c>
      <c r="H89" s="167">
        <v>0.56968039189244923</v>
      </c>
      <c r="K89" s="167"/>
    </row>
    <row r="90" spans="2:12" s="110" customFormat="1">
      <c r="B90" s="110" t="s">
        <v>3692</v>
      </c>
      <c r="C90" s="108" t="s">
        <v>597</v>
      </c>
      <c r="D90" s="196" t="s">
        <v>1657</v>
      </c>
      <c r="E90" s="196" t="s">
        <v>1656</v>
      </c>
      <c r="F90" s="256">
        <v>-154</v>
      </c>
      <c r="G90" s="167">
        <v>-371.60199999999998</v>
      </c>
      <c r="H90" s="167">
        <v>-0.57564438259484074</v>
      </c>
    </row>
    <row r="91" spans="2:12" s="110" customFormat="1">
      <c r="B91" s="110" t="s">
        <v>3693</v>
      </c>
      <c r="C91" s="108" t="s">
        <v>597</v>
      </c>
      <c r="D91" s="196" t="s">
        <v>1657</v>
      </c>
      <c r="E91" s="196" t="s">
        <v>1656</v>
      </c>
      <c r="F91" s="256">
        <v>209</v>
      </c>
      <c r="G91" s="167">
        <v>1118.6724999999999</v>
      </c>
      <c r="H91" s="167">
        <v>1.7329226984470669</v>
      </c>
      <c r="L91" s="167"/>
    </row>
    <row r="92" spans="2:12" s="110" customFormat="1">
      <c r="B92" s="110" t="s">
        <v>3693</v>
      </c>
      <c r="C92" s="108" t="s">
        <v>597</v>
      </c>
      <c r="D92" s="196" t="s">
        <v>1657</v>
      </c>
      <c r="E92" s="196" t="s">
        <v>1656</v>
      </c>
      <c r="F92" s="256">
        <v>40</v>
      </c>
      <c r="G92" s="167">
        <v>214.1</v>
      </c>
      <c r="H92" s="167">
        <v>0.33165984659274012</v>
      </c>
      <c r="K92" s="167"/>
    </row>
    <row r="93" spans="2:12" s="110" customFormat="1">
      <c r="B93" s="110" t="s">
        <v>3694</v>
      </c>
      <c r="C93" s="108" t="s">
        <v>597</v>
      </c>
      <c r="D93" s="196" t="s">
        <v>1657</v>
      </c>
      <c r="E93" s="196" t="s">
        <v>1656</v>
      </c>
      <c r="F93" s="256">
        <v>-40</v>
      </c>
      <c r="G93" s="167">
        <v>-217.6</v>
      </c>
      <c r="H93" s="167">
        <v>-0.33708165632218706</v>
      </c>
    </row>
    <row r="94" spans="2:12" s="110" customFormat="1">
      <c r="B94" s="110" t="s">
        <v>3695</v>
      </c>
      <c r="C94" s="108" t="s">
        <v>597</v>
      </c>
      <c r="D94" s="196" t="s">
        <v>3707</v>
      </c>
      <c r="E94" s="196" t="s">
        <v>3708</v>
      </c>
      <c r="F94" s="256">
        <v>51</v>
      </c>
      <c r="G94" s="167">
        <v>2291.6849999999999</v>
      </c>
      <c r="H94" s="167">
        <v>3.5500228656650332</v>
      </c>
      <c r="L94" s="167"/>
    </row>
    <row r="95" spans="2:12" s="110" customFormat="1">
      <c r="B95" s="110" t="s">
        <v>3696</v>
      </c>
      <c r="C95" s="108" t="s">
        <v>597</v>
      </c>
      <c r="D95" s="196" t="s">
        <v>1659</v>
      </c>
      <c r="E95" s="196" t="s">
        <v>1658</v>
      </c>
      <c r="F95" s="256">
        <v>300</v>
      </c>
      <c r="G95" s="167">
        <v>1349.13</v>
      </c>
      <c r="H95" s="167">
        <v>2.0899217600825009</v>
      </c>
      <c r="L95" s="167"/>
    </row>
    <row r="96" spans="2:12" s="110" customFormat="1">
      <c r="B96" s="110" t="s">
        <v>3697</v>
      </c>
      <c r="C96" s="108" t="s">
        <v>597</v>
      </c>
      <c r="D96" s="196" t="s">
        <v>1659</v>
      </c>
      <c r="E96" s="196" t="s">
        <v>1658</v>
      </c>
      <c r="F96" s="256">
        <v>-300</v>
      </c>
      <c r="G96" s="167">
        <v>-1342.83</v>
      </c>
      <c r="H96" s="167">
        <v>-2.0801625025694968</v>
      </c>
    </row>
    <row r="97" spans="2:12" s="110" customFormat="1">
      <c r="B97" s="110" t="s">
        <v>3697</v>
      </c>
      <c r="C97" s="108" t="s">
        <v>597</v>
      </c>
      <c r="D97" s="196" t="s">
        <v>1659</v>
      </c>
      <c r="E97" s="196" t="s">
        <v>1658</v>
      </c>
      <c r="F97" s="256">
        <v>-146</v>
      </c>
      <c r="G97" s="167">
        <v>-653.51059999999995</v>
      </c>
      <c r="H97" s="167">
        <v>-1.0123457512504883</v>
      </c>
    </row>
    <row r="98" spans="2:12" s="110" customFormat="1">
      <c r="B98" s="110" t="s">
        <v>3698</v>
      </c>
      <c r="C98" s="108" t="s">
        <v>597</v>
      </c>
      <c r="D98" s="72" t="s">
        <v>3709</v>
      </c>
      <c r="E98" s="72" t="s">
        <v>3710</v>
      </c>
      <c r="F98" s="256">
        <v>10</v>
      </c>
      <c r="G98" s="167">
        <v>18.815000000000001</v>
      </c>
      <c r="H98" s="167">
        <v>2.9146100017012639E-2</v>
      </c>
      <c r="L98" s="167"/>
    </row>
    <row r="99" spans="2:12" s="110" customFormat="1">
      <c r="B99" s="110" t="s">
        <v>3699</v>
      </c>
      <c r="C99" s="108" t="s">
        <v>597</v>
      </c>
      <c r="D99" s="72" t="s">
        <v>3711</v>
      </c>
      <c r="E99" s="72" t="s">
        <v>3712</v>
      </c>
      <c r="F99" s="256">
        <v>75</v>
      </c>
      <c r="G99" s="167">
        <v>524.85</v>
      </c>
      <c r="H99" s="167">
        <v>0.81303909614292225</v>
      </c>
      <c r="L99" s="167"/>
    </row>
    <row r="100" spans="2:12" s="110" customFormat="1">
      <c r="B100" s="110" t="s">
        <v>3700</v>
      </c>
      <c r="C100" s="108" t="s">
        <v>597</v>
      </c>
      <c r="D100" s="196" t="s">
        <v>1661</v>
      </c>
      <c r="E100" s="196" t="s">
        <v>1660</v>
      </c>
      <c r="F100" s="256">
        <v>5</v>
      </c>
      <c r="G100" s="167">
        <v>88.807500000000005</v>
      </c>
      <c r="H100" s="167">
        <v>0.13757067644224552</v>
      </c>
      <c r="L100" s="167"/>
    </row>
    <row r="101" spans="2:12" s="110" customFormat="1">
      <c r="B101" s="110" t="s">
        <v>3700</v>
      </c>
      <c r="C101" s="108" t="s">
        <v>597</v>
      </c>
      <c r="D101" s="196" t="s">
        <v>1661</v>
      </c>
      <c r="E101" s="196" t="s">
        <v>1660</v>
      </c>
      <c r="F101" s="256">
        <v>5</v>
      </c>
      <c r="G101" s="167">
        <v>88.807500000000005</v>
      </c>
      <c r="H101" s="167">
        <v>0.13757067644224552</v>
      </c>
      <c r="K101" s="167"/>
    </row>
    <row r="102" spans="2:12" s="110" customFormat="1">
      <c r="B102" s="110" t="s">
        <v>3701</v>
      </c>
      <c r="C102" s="108" t="s">
        <v>597</v>
      </c>
      <c r="D102" s="196" t="s">
        <v>1661</v>
      </c>
      <c r="E102" s="196" t="s">
        <v>1660</v>
      </c>
      <c r="F102" s="256">
        <v>-5</v>
      </c>
      <c r="G102" s="167">
        <v>-89.107500000000002</v>
      </c>
      <c r="H102" s="167">
        <v>-0.13803540299048384</v>
      </c>
    </row>
    <row r="103" spans="2:12" s="110" customFormat="1">
      <c r="B103" s="110" t="s">
        <v>3702</v>
      </c>
      <c r="C103" s="108" t="s">
        <v>597</v>
      </c>
      <c r="D103" s="72" t="s">
        <v>3713</v>
      </c>
      <c r="E103" s="72" t="s">
        <v>3714</v>
      </c>
      <c r="F103" s="256">
        <v>14</v>
      </c>
      <c r="G103" s="167">
        <v>80.457999999999998</v>
      </c>
      <c r="H103" s="167">
        <v>0.12463656206052631</v>
      </c>
      <c r="L103" s="167"/>
    </row>
    <row r="104" spans="2:12" s="110" customFormat="1">
      <c r="B104" s="110" t="s">
        <v>3702</v>
      </c>
      <c r="C104" s="108" t="s">
        <v>597</v>
      </c>
      <c r="D104" s="72" t="s">
        <v>3713</v>
      </c>
      <c r="E104" s="72" t="s">
        <v>3714</v>
      </c>
      <c r="F104" s="256">
        <v>15</v>
      </c>
      <c r="G104" s="167">
        <v>86.204999999999998</v>
      </c>
      <c r="H104" s="167">
        <v>0.13353917363627821</v>
      </c>
      <c r="K104" s="167"/>
    </row>
    <row r="105" spans="2:12" s="110" customFormat="1">
      <c r="B105" s="110" t="s">
        <v>3703</v>
      </c>
      <c r="C105" s="108" t="s">
        <v>597</v>
      </c>
      <c r="D105" s="72" t="s">
        <v>3713</v>
      </c>
      <c r="E105" s="72" t="s">
        <v>3714</v>
      </c>
      <c r="F105" s="256">
        <v>-15</v>
      </c>
      <c r="G105" s="167">
        <v>-85.77</v>
      </c>
      <c r="H105" s="167">
        <v>-0.13286532014133265</v>
      </c>
    </row>
    <row r="106" spans="2:12" s="110" customFormat="1">
      <c r="B106" s="110" t="s">
        <v>3704</v>
      </c>
      <c r="C106" s="108" t="s">
        <v>597</v>
      </c>
      <c r="D106" s="196" t="s">
        <v>3715</v>
      </c>
      <c r="E106" s="196" t="s">
        <v>1662</v>
      </c>
      <c r="F106" s="256">
        <v>26</v>
      </c>
      <c r="G106" s="167">
        <v>497.74919999999997</v>
      </c>
      <c r="H106" s="167">
        <v>0.77105755868126624</v>
      </c>
      <c r="L106" s="167"/>
    </row>
    <row r="107" spans="2:12" s="110" customFormat="1">
      <c r="B107" s="110" t="s">
        <v>3705</v>
      </c>
      <c r="C107" s="108" t="s">
        <v>597</v>
      </c>
      <c r="D107" s="196" t="s">
        <v>3715</v>
      </c>
      <c r="E107" s="196" t="s">
        <v>1662</v>
      </c>
      <c r="F107" s="256">
        <v>-1001</v>
      </c>
      <c r="G107" s="167">
        <v>-3204.8015999999998</v>
      </c>
      <c r="H107" s="167">
        <v>-4.9645212845220366</v>
      </c>
      <c r="K107" s="245"/>
      <c r="L107" s="245"/>
    </row>
    <row r="108" spans="2:12" s="110" customFormat="1">
      <c r="B108" s="110" t="s">
        <v>3706</v>
      </c>
      <c r="C108" s="108" t="s">
        <v>597</v>
      </c>
      <c r="D108" s="196" t="s">
        <v>3715</v>
      </c>
      <c r="E108" s="196" t="s">
        <v>1662</v>
      </c>
      <c r="F108" s="256">
        <v>-504</v>
      </c>
      <c r="G108" s="167">
        <v>-1637.8235999999999</v>
      </c>
      <c r="H108" s="167">
        <v>-2.5371336941708047</v>
      </c>
    </row>
    <row r="109" spans="2:12" s="110" customFormat="1">
      <c r="B109" s="217" t="s">
        <v>3716</v>
      </c>
      <c r="C109" s="242"/>
      <c r="D109" s="227"/>
      <c r="E109" s="227"/>
      <c r="F109" s="243"/>
      <c r="G109" s="243">
        <v>13591.928300000005</v>
      </c>
      <c r="H109" s="243">
        <v>21.055099742538648</v>
      </c>
      <c r="J109" s="359"/>
      <c r="K109" s="359"/>
    </row>
    <row r="110" spans="2:12" s="110" customFormat="1">
      <c r="B110" s="163" t="s">
        <v>240</v>
      </c>
      <c r="C110" s="164" t="s">
        <v>241</v>
      </c>
      <c r="D110" s="163" t="s">
        <v>242</v>
      </c>
      <c r="E110" s="163" t="s">
        <v>243</v>
      </c>
      <c r="F110" s="165" t="s">
        <v>244</v>
      </c>
      <c r="G110" s="165" t="s">
        <v>245</v>
      </c>
      <c r="H110" s="165" t="s">
        <v>246</v>
      </c>
      <c r="J110" s="359"/>
      <c r="K110" s="359"/>
    </row>
    <row r="111" spans="2:12" s="110" customFormat="1">
      <c r="B111" s="227" t="s">
        <v>247</v>
      </c>
      <c r="C111" s="166"/>
      <c r="F111" s="167"/>
      <c r="G111" s="167"/>
      <c r="H111" s="167"/>
    </row>
    <row r="112" spans="2:12" s="110" customFormat="1">
      <c r="B112" s="227" t="s">
        <v>248</v>
      </c>
      <c r="C112" s="166"/>
      <c r="F112" s="167"/>
      <c r="G112" s="167"/>
      <c r="H112" s="167"/>
    </row>
    <row r="113" spans="2:11" s="110" customFormat="1">
      <c r="B113" s="227" t="s">
        <v>249</v>
      </c>
      <c r="C113" s="166"/>
      <c r="F113" s="167"/>
      <c r="G113" s="167"/>
      <c r="H113" s="167"/>
    </row>
    <row r="114" spans="2:11" s="110" customFormat="1">
      <c r="B114" s="110" t="s">
        <v>495</v>
      </c>
      <c r="C114" s="166">
        <v>4.93</v>
      </c>
      <c r="D114" s="110" t="s">
        <v>251</v>
      </c>
      <c r="E114" s="110" t="s">
        <v>496</v>
      </c>
      <c r="F114" s="167">
        <v>2000000</v>
      </c>
      <c r="G114" s="167">
        <v>2124.46</v>
      </c>
      <c r="H114" s="167">
        <v>3.29</v>
      </c>
    </row>
    <row r="115" spans="2:11" s="110" customFormat="1">
      <c r="B115" s="110" t="s">
        <v>505</v>
      </c>
      <c r="C115" s="166">
        <v>5.97</v>
      </c>
      <c r="D115" s="110" t="s">
        <v>251</v>
      </c>
      <c r="E115" s="110" t="s">
        <v>506</v>
      </c>
      <c r="F115" s="167">
        <v>1800000</v>
      </c>
      <c r="G115" s="167">
        <v>1899.89</v>
      </c>
      <c r="H115" s="167">
        <v>2.94</v>
      </c>
    </row>
    <row r="116" spans="2:11" s="110" customFormat="1">
      <c r="B116" s="110" t="s">
        <v>525</v>
      </c>
      <c r="C116" s="166">
        <v>6.32</v>
      </c>
      <c r="D116" s="110" t="s">
        <v>251</v>
      </c>
      <c r="E116" s="110" t="s">
        <v>526</v>
      </c>
      <c r="F116" s="167">
        <v>79500</v>
      </c>
      <c r="G116" s="167">
        <v>76.430000000000007</v>
      </c>
      <c r="H116" s="167">
        <v>0.12</v>
      </c>
    </row>
    <row r="117" spans="2:11" s="110" customFormat="1">
      <c r="B117" s="227" t="s">
        <v>253</v>
      </c>
      <c r="C117" s="242"/>
      <c r="D117" s="227"/>
      <c r="E117" s="227"/>
      <c r="F117" s="243"/>
      <c r="G117" s="243">
        <f>SUM(G110:G116)</f>
        <v>4100.7800000000007</v>
      </c>
      <c r="H117" s="243">
        <f>SUM(H110:H116)</f>
        <v>6.3500000000000005</v>
      </c>
    </row>
    <row r="118" spans="2:11" s="110" customFormat="1">
      <c r="B118" s="227" t="s">
        <v>349</v>
      </c>
      <c r="C118" s="166"/>
      <c r="F118" s="167"/>
      <c r="G118" s="167"/>
      <c r="H118" s="167"/>
    </row>
    <row r="119" spans="2:11" s="110" customFormat="1">
      <c r="B119" s="110" t="s">
        <v>569</v>
      </c>
      <c r="C119" s="166">
        <v>4.87</v>
      </c>
      <c r="D119" s="110" t="s">
        <v>351</v>
      </c>
      <c r="E119" s="110" t="s">
        <v>570</v>
      </c>
      <c r="F119" s="167">
        <v>50</v>
      </c>
      <c r="G119" s="167">
        <v>531.01</v>
      </c>
      <c r="H119" s="167">
        <v>0.82</v>
      </c>
      <c r="J119" s="288"/>
      <c r="K119" s="288"/>
    </row>
    <row r="120" spans="2:11" s="110" customFormat="1">
      <c r="B120" s="110" t="s">
        <v>552</v>
      </c>
      <c r="C120" s="166">
        <v>5.03</v>
      </c>
      <c r="D120" s="110" t="s">
        <v>351</v>
      </c>
      <c r="E120" s="110" t="s">
        <v>553</v>
      </c>
      <c r="F120" s="167">
        <v>30</v>
      </c>
      <c r="G120" s="167">
        <v>308.74</v>
      </c>
      <c r="H120" s="167">
        <v>0.48</v>
      </c>
      <c r="J120" s="288"/>
      <c r="K120" s="288"/>
    </row>
    <row r="121" spans="2:11" s="110" customFormat="1">
      <c r="B121" s="227" t="s">
        <v>361</v>
      </c>
      <c r="C121" s="242"/>
      <c r="D121" s="227"/>
      <c r="E121" s="227"/>
      <c r="F121" s="243"/>
      <c r="G121" s="243">
        <f>SUM(G118:G120)</f>
        <v>839.75</v>
      </c>
      <c r="H121" s="243">
        <f>SUM(H118:H120)</f>
        <v>1.2999999999999998</v>
      </c>
      <c r="J121" s="288"/>
      <c r="K121" s="288"/>
    </row>
    <row r="122" spans="2:11" s="110" customFormat="1">
      <c r="B122" s="193" t="s">
        <v>2535</v>
      </c>
      <c r="C122" s="166"/>
      <c r="F122" s="167"/>
      <c r="G122" s="167"/>
      <c r="H122" s="167"/>
      <c r="J122" s="288"/>
      <c r="K122" s="288"/>
    </row>
    <row r="123" spans="2:11" s="110" customFormat="1">
      <c r="B123" s="110" t="s">
        <v>1048</v>
      </c>
      <c r="C123" s="166"/>
      <c r="F123" s="167"/>
      <c r="G123" s="167">
        <v>199</v>
      </c>
      <c r="H123" s="167">
        <v>0.3082686103314119</v>
      </c>
      <c r="J123" s="168"/>
      <c r="K123" s="169"/>
    </row>
    <row r="124" spans="2:11" s="110" customFormat="1">
      <c r="B124" s="193" t="s">
        <v>2536</v>
      </c>
      <c r="C124" s="242"/>
      <c r="D124" s="227"/>
      <c r="E124" s="227"/>
      <c r="F124" s="243"/>
      <c r="G124" s="243">
        <f>SUM(G123:G123)</f>
        <v>199</v>
      </c>
      <c r="H124" s="243">
        <f>SUM(H123:H123)</f>
        <v>0.3082686103314119</v>
      </c>
      <c r="J124" s="111"/>
      <c r="K124" s="287"/>
    </row>
    <row r="125" spans="2:11" s="110" customFormat="1">
      <c r="B125" s="227" t="s">
        <v>382</v>
      </c>
      <c r="C125" s="242"/>
      <c r="D125" s="227"/>
      <c r="E125" s="227"/>
      <c r="F125" s="243"/>
      <c r="G125" s="243">
        <v>9012.9599999999991</v>
      </c>
      <c r="H125" s="243">
        <v>13.96</v>
      </c>
      <c r="J125" s="362"/>
      <c r="K125" s="362"/>
    </row>
    <row r="126" spans="2:11" s="110" customFormat="1">
      <c r="B126" s="227" t="s">
        <v>326</v>
      </c>
      <c r="C126" s="242"/>
      <c r="D126" s="227"/>
      <c r="E126" s="227"/>
      <c r="F126" s="243"/>
      <c r="G126" s="243">
        <f>+G82+G109+G117+G121+G124+G125</f>
        <v>69719.16829999999</v>
      </c>
      <c r="H126" s="243">
        <f>+G126*100/G128</f>
        <v>108.00116143368251</v>
      </c>
      <c r="J126" s="363"/>
      <c r="K126" s="362"/>
    </row>
    <row r="127" spans="2:11" s="110" customFormat="1">
      <c r="B127" s="227" t="s">
        <v>327</v>
      </c>
      <c r="C127" s="242"/>
      <c r="D127" s="227"/>
      <c r="E127" s="227"/>
      <c r="F127" s="243"/>
      <c r="G127" s="243">
        <f>+G128-G126</f>
        <v>-5165.0770527399873</v>
      </c>
      <c r="H127" s="243">
        <f>+G127*100/G128</f>
        <v>-8.0011614336825154</v>
      </c>
      <c r="J127" s="363"/>
      <c r="K127" s="362"/>
    </row>
    <row r="128" spans="2:11" s="110" customFormat="1">
      <c r="B128" s="227" t="s">
        <v>328</v>
      </c>
      <c r="C128" s="242"/>
      <c r="D128" s="227"/>
      <c r="E128" s="227"/>
      <c r="F128" s="243"/>
      <c r="G128" s="243">
        <v>64554.091247260003</v>
      </c>
      <c r="H128" s="243">
        <v>100</v>
      </c>
      <c r="J128" s="245"/>
      <c r="K128" s="245"/>
    </row>
    <row r="129" spans="2:10" s="110" customFormat="1">
      <c r="B129" s="110" t="s">
        <v>329</v>
      </c>
      <c r="C129" s="166"/>
      <c r="F129" s="167"/>
      <c r="G129" s="167"/>
      <c r="H129" s="167"/>
    </row>
    <row r="130" spans="2:10" s="110" customFormat="1">
      <c r="B130" s="110" t="s">
        <v>330</v>
      </c>
      <c r="C130" s="166"/>
      <c r="F130" s="167"/>
      <c r="G130" s="167"/>
      <c r="H130" s="167"/>
    </row>
    <row r="131" spans="2:10" s="110" customFormat="1">
      <c r="C131" s="166"/>
      <c r="F131" s="167"/>
      <c r="G131" s="167"/>
      <c r="H131" s="167"/>
      <c r="J131" s="359"/>
    </row>
    <row r="132" spans="2:10" s="110" customFormat="1" ht="25.5">
      <c r="B132" s="258" t="s">
        <v>331</v>
      </c>
      <c r="C132" s="166" t="s">
        <v>332</v>
      </c>
      <c r="F132" s="167"/>
      <c r="G132" s="167"/>
      <c r="H132" s="167"/>
    </row>
    <row r="133" spans="2:10" s="110" customFormat="1">
      <c r="B133" s="227"/>
      <c r="C133" s="166"/>
      <c r="F133" s="167"/>
      <c r="G133" s="167"/>
      <c r="H133" s="167"/>
    </row>
    <row r="134" spans="2:10" s="110" customFormat="1">
      <c r="B134" s="227" t="s">
        <v>333</v>
      </c>
      <c r="C134" s="166"/>
      <c r="F134" s="167"/>
      <c r="G134" s="167"/>
      <c r="H134" s="167"/>
    </row>
    <row r="135" spans="2:10" s="110" customFormat="1">
      <c r="B135" s="227" t="s">
        <v>1479</v>
      </c>
      <c r="C135" s="166"/>
      <c r="F135" s="167"/>
      <c r="G135" s="167"/>
      <c r="H135" s="167"/>
    </row>
    <row r="136" spans="2:10" s="110" customFormat="1">
      <c r="B136" s="193" t="s">
        <v>3774</v>
      </c>
      <c r="C136" s="166"/>
      <c r="F136" s="167"/>
      <c r="G136" s="167"/>
      <c r="H136" s="167"/>
    </row>
    <row r="137" spans="2:10" s="110" customFormat="1">
      <c r="B137" s="227" t="s">
        <v>1655</v>
      </c>
      <c r="C137" s="242"/>
      <c r="F137" s="167"/>
      <c r="G137" s="167"/>
      <c r="H137" s="167"/>
    </row>
    <row r="138" spans="2:10" s="110" customFormat="1">
      <c r="B138" s="227" t="s">
        <v>1654</v>
      </c>
      <c r="C138" s="242"/>
      <c r="F138" s="167"/>
      <c r="G138" s="167"/>
      <c r="H138" s="167"/>
    </row>
    <row r="139" spans="2:10" s="110" customFormat="1">
      <c r="B139" s="227" t="s">
        <v>1653</v>
      </c>
      <c r="C139" s="242"/>
      <c r="F139" s="167"/>
      <c r="G139" s="167"/>
      <c r="H139" s="167"/>
    </row>
    <row r="140" spans="2:10" s="110" customFormat="1">
      <c r="B140" s="227" t="s">
        <v>1652</v>
      </c>
      <c r="C140" s="242"/>
      <c r="F140" s="167"/>
      <c r="G140" s="167"/>
      <c r="H140" s="167"/>
    </row>
    <row r="141" spans="2:10" s="110" customFormat="1">
      <c r="B141" s="227" t="s">
        <v>1651</v>
      </c>
      <c r="C141" s="242"/>
      <c r="F141" s="167"/>
      <c r="G141" s="167"/>
      <c r="H141" s="167"/>
    </row>
    <row r="142" spans="2:10" s="110" customFormat="1">
      <c r="B142" s="227" t="s">
        <v>1650</v>
      </c>
      <c r="C142" s="242"/>
      <c r="F142" s="167"/>
      <c r="G142" s="167"/>
      <c r="H142" s="167"/>
    </row>
    <row r="143" spans="2:10" s="110" customFormat="1">
      <c r="B143" s="227" t="s">
        <v>1649</v>
      </c>
      <c r="C143" s="242"/>
      <c r="F143" s="167"/>
      <c r="G143" s="167"/>
      <c r="H143" s="167"/>
    </row>
    <row r="144" spans="2:10" s="110" customFormat="1">
      <c r="B144" s="227" t="s">
        <v>1648</v>
      </c>
      <c r="C144" s="242"/>
      <c r="F144" s="167"/>
      <c r="G144" s="167"/>
      <c r="H144" s="167"/>
    </row>
    <row r="145" spans="2:8" s="110" customFormat="1">
      <c r="B145" s="227" t="s">
        <v>2412</v>
      </c>
      <c r="C145" s="242"/>
      <c r="F145" s="167"/>
      <c r="G145" s="167"/>
      <c r="H145" s="167"/>
    </row>
    <row r="146" spans="2:8" s="110" customFormat="1">
      <c r="B146" s="227" t="s">
        <v>343</v>
      </c>
      <c r="C146" s="166"/>
      <c r="F146" s="167"/>
      <c r="G146" s="167"/>
      <c r="H146" s="167"/>
    </row>
    <row r="147" spans="2:8" s="110" customFormat="1">
      <c r="B147" s="48" t="s">
        <v>3734</v>
      </c>
      <c r="C147" s="166"/>
      <c r="F147" s="167"/>
      <c r="G147" s="167"/>
      <c r="H147" s="167"/>
    </row>
    <row r="148" spans="2:8" s="110" customFormat="1">
      <c r="B148" s="48" t="s">
        <v>344</v>
      </c>
      <c r="C148" s="166"/>
      <c r="F148" s="167"/>
      <c r="G148" s="167"/>
      <c r="H148" s="167"/>
    </row>
    <row r="149" spans="2:8" s="110" customFormat="1">
      <c r="C149" s="166"/>
      <c r="F149" s="167"/>
      <c r="G149" s="167"/>
      <c r="H149" s="167"/>
    </row>
    <row r="150" spans="2:8" s="110" customFormat="1" ht="14.25">
      <c r="B150" s="353" t="s">
        <v>3789</v>
      </c>
      <c r="C150" s="50"/>
      <c r="F150" s="167"/>
      <c r="G150" s="167"/>
      <c r="H150" s="167"/>
    </row>
    <row r="151" spans="2:8" s="110" customFormat="1" ht="25.5">
      <c r="B151" s="320" t="s">
        <v>2537</v>
      </c>
      <c r="C151" s="320" t="s">
        <v>3784</v>
      </c>
      <c r="F151" s="167"/>
      <c r="G151" s="167"/>
      <c r="H151" s="167"/>
    </row>
    <row r="152" spans="2:8" s="110" customFormat="1">
      <c r="B152" s="355" t="s">
        <v>3790</v>
      </c>
      <c r="C152" s="356">
        <v>2700</v>
      </c>
      <c r="F152" s="167"/>
      <c r="G152" s="167"/>
      <c r="H152" s="167"/>
    </row>
    <row r="153" spans="2:8" s="110" customFormat="1">
      <c r="B153" s="355" t="s">
        <v>3785</v>
      </c>
      <c r="C153" s="356">
        <v>199</v>
      </c>
      <c r="F153" s="167"/>
      <c r="G153" s="167"/>
      <c r="H153" s="167"/>
    </row>
    <row r="154" spans="2:8" s="110" customFormat="1">
      <c r="B154" s="355" t="s">
        <v>3786</v>
      </c>
      <c r="C154" s="356">
        <v>0</v>
      </c>
      <c r="F154" s="167"/>
      <c r="G154" s="167"/>
      <c r="H154" s="167"/>
    </row>
    <row r="155" spans="2:8" s="110" customFormat="1">
      <c r="B155" s="355" t="s">
        <v>3787</v>
      </c>
      <c r="C155" s="356">
        <v>0</v>
      </c>
      <c r="F155" s="167"/>
      <c r="G155" s="167"/>
      <c r="H155" s="167"/>
    </row>
    <row r="156" spans="2:8" s="110" customFormat="1">
      <c r="B156" s="354" t="s">
        <v>3788</v>
      </c>
      <c r="C156" s="357">
        <f>SUM(C152:C155)</f>
        <v>2899</v>
      </c>
      <c r="F156" s="167"/>
      <c r="G156" s="167"/>
      <c r="H156" s="167"/>
    </row>
    <row r="157" spans="2:8" s="110" customFormat="1">
      <c r="C157" s="166"/>
      <c r="F157" s="167"/>
      <c r="G157" s="167"/>
      <c r="H157" s="167"/>
    </row>
    <row r="158" spans="2:8" s="110" customFormat="1">
      <c r="C158" s="166"/>
      <c r="F158" s="167"/>
      <c r="G158" s="167"/>
      <c r="H158" s="167"/>
    </row>
    <row r="159" spans="2:8" s="110" customFormat="1">
      <c r="C159" s="166"/>
      <c r="F159" s="167"/>
      <c r="G159" s="167"/>
      <c r="H159" s="167"/>
    </row>
    <row r="160" spans="2:8" s="110" customFormat="1" ht="15">
      <c r="B160" s="159" t="s">
        <v>2564</v>
      </c>
      <c r="C160" s="160">
        <v>44286</v>
      </c>
      <c r="D160" s="72"/>
      <c r="E160" s="72"/>
      <c r="F160" s="109"/>
      <c r="G160" s="167"/>
      <c r="H160" s="167"/>
    </row>
    <row r="161" spans="2:8" s="110" customFormat="1" ht="60">
      <c r="B161" s="161" t="s">
        <v>2565</v>
      </c>
      <c r="C161" s="161" t="s">
        <v>2566</v>
      </c>
      <c r="D161" s="114" t="s">
        <v>2567</v>
      </c>
      <c r="E161" s="161" t="s">
        <v>2568</v>
      </c>
      <c r="F161" s="161" t="s">
        <v>2569</v>
      </c>
      <c r="G161" s="167"/>
      <c r="H161" s="167"/>
    </row>
    <row r="162" spans="2:8" s="110" customFormat="1">
      <c r="B162" s="156" t="s">
        <v>2585</v>
      </c>
      <c r="C162" s="157">
        <v>-16659</v>
      </c>
      <c r="D162" s="158">
        <v>532.62872218212203</v>
      </c>
      <c r="E162" s="158">
        <v>520.70000000000005</v>
      </c>
      <c r="F162" s="384">
        <v>2899</v>
      </c>
      <c r="G162" s="167"/>
      <c r="H162" s="167"/>
    </row>
    <row r="163" spans="2:8" s="110" customFormat="1">
      <c r="B163" s="156" t="s">
        <v>2680</v>
      </c>
      <c r="C163" s="157">
        <v>-4200</v>
      </c>
      <c r="D163" s="158">
        <v>2272.1839234567901</v>
      </c>
      <c r="E163" s="158">
        <v>2439.35</v>
      </c>
      <c r="F163" s="384"/>
      <c r="G163" s="167"/>
      <c r="H163" s="167"/>
    </row>
    <row r="164" spans="2:8" s="110" customFormat="1">
      <c r="B164" s="156" t="s">
        <v>2613</v>
      </c>
      <c r="C164" s="157">
        <v>-12300</v>
      </c>
      <c r="D164" s="158">
        <v>2514.8253355756401</v>
      </c>
      <c r="E164" s="158">
        <v>2515.6</v>
      </c>
      <c r="F164" s="384"/>
      <c r="G164" s="167"/>
      <c r="H164" s="167"/>
    </row>
    <row r="165" spans="2:8" s="110" customFormat="1">
      <c r="B165" s="156" t="s">
        <v>2619</v>
      </c>
      <c r="C165" s="157">
        <v>-17875</v>
      </c>
      <c r="D165" s="158">
        <v>582.34657735288397</v>
      </c>
      <c r="E165" s="158">
        <v>584.85</v>
      </c>
      <c r="F165" s="384"/>
      <c r="G165" s="167"/>
      <c r="H165" s="167"/>
    </row>
    <row r="166" spans="2:8" s="110" customFormat="1">
      <c r="B166" s="156" t="s">
        <v>2621</v>
      </c>
      <c r="C166" s="157">
        <v>-36000</v>
      </c>
      <c r="D166" s="158">
        <v>1362.7993095049501</v>
      </c>
      <c r="E166" s="158">
        <v>1377.05</v>
      </c>
      <c r="F166" s="384"/>
      <c r="G166" s="167"/>
      <c r="H166" s="167"/>
    </row>
    <row r="167" spans="2:8" s="110" customFormat="1">
      <c r="B167" s="156" t="s">
        <v>2630</v>
      </c>
      <c r="C167" s="157">
        <v>-18700</v>
      </c>
      <c r="D167" s="158">
        <v>1014.52110452889</v>
      </c>
      <c r="E167" s="158">
        <v>1024.4000000000001</v>
      </c>
      <c r="F167" s="384"/>
      <c r="G167" s="167"/>
      <c r="H167" s="167"/>
    </row>
    <row r="168" spans="2:8" s="110" customFormat="1">
      <c r="B168" s="156" t="s">
        <v>2671</v>
      </c>
      <c r="C168" s="157">
        <v>-15900</v>
      </c>
      <c r="D168" s="158">
        <v>3116.9205763505402</v>
      </c>
      <c r="E168" s="158">
        <v>3193.35</v>
      </c>
      <c r="F168" s="384"/>
      <c r="G168" s="167"/>
      <c r="H168" s="167"/>
    </row>
    <row r="169" spans="2:8" s="110" customFormat="1">
      <c r="B169" s="156" t="s">
        <v>2675</v>
      </c>
      <c r="C169" s="157">
        <v>-1800</v>
      </c>
      <c r="D169" s="158">
        <v>6841.99503</v>
      </c>
      <c r="E169" s="158">
        <v>6787.85</v>
      </c>
      <c r="F169" s="384"/>
      <c r="G169" s="167"/>
      <c r="H169" s="167"/>
    </row>
    <row r="170" spans="2:8" s="110" customFormat="1">
      <c r="B170" s="156" t="s">
        <v>2678</v>
      </c>
      <c r="C170" s="157">
        <v>-73600</v>
      </c>
      <c r="D170" s="158">
        <v>409.182644309701</v>
      </c>
      <c r="E170" s="158">
        <v>417.15</v>
      </c>
      <c r="F170" s="384"/>
      <c r="G170" s="167"/>
      <c r="H170" s="167"/>
    </row>
    <row r="171" spans="2:8" s="110" customFormat="1">
      <c r="C171" s="166"/>
      <c r="F171" s="167"/>
      <c r="G171" s="167"/>
      <c r="H171" s="167"/>
    </row>
    <row r="172" spans="2:8" s="110" customFormat="1">
      <c r="B172" s="121" t="s">
        <v>3725</v>
      </c>
      <c r="C172" s="122">
        <v>3.4500000000000003E-2</v>
      </c>
      <c r="F172" s="167"/>
      <c r="G172" s="167"/>
      <c r="H172" s="167"/>
    </row>
    <row r="173" spans="2:8" s="110" customFormat="1">
      <c r="B173" s="121"/>
      <c r="C173" s="122"/>
      <c r="F173" s="167"/>
      <c r="G173" s="167"/>
      <c r="H173" s="167"/>
    </row>
    <row r="174" spans="2:8" s="110" customFormat="1" ht="15">
      <c r="B174" s="128" t="s">
        <v>3776</v>
      </c>
      <c r="C174" s="122"/>
      <c r="F174" s="167"/>
      <c r="G174" s="167"/>
      <c r="H174" s="167"/>
    </row>
    <row r="175" spans="2:8" s="110" customFormat="1" ht="15">
      <c r="B175" s="128"/>
      <c r="C175" s="122"/>
      <c r="F175" s="167"/>
      <c r="G175" s="167"/>
      <c r="H175" s="167"/>
    </row>
    <row r="176" spans="2:8" s="110" customFormat="1" ht="15.75">
      <c r="B176" s="231" t="s">
        <v>2682</v>
      </c>
      <c r="C176" s="141" t="s">
        <v>3546</v>
      </c>
      <c r="F176" s="167"/>
      <c r="G176" s="167"/>
      <c r="H176" s="167"/>
    </row>
    <row r="177" spans="2:8" s="110" customFormat="1" ht="15">
      <c r="B177" s="247" t="s">
        <v>3270</v>
      </c>
      <c r="C177" s="134">
        <v>1</v>
      </c>
      <c r="F177" s="167"/>
      <c r="G177" s="167"/>
      <c r="H177" s="167"/>
    </row>
    <row r="178" spans="2:8" s="110" customFormat="1" ht="15">
      <c r="B178" s="247" t="s">
        <v>3293</v>
      </c>
      <c r="C178" s="134">
        <v>1</v>
      </c>
      <c r="F178" s="167"/>
      <c r="G178" s="167"/>
      <c r="H178" s="167"/>
    </row>
    <row r="179" spans="2:8" s="110" customFormat="1" ht="15">
      <c r="B179" s="209" t="s">
        <v>3325</v>
      </c>
      <c r="C179" s="134">
        <v>1</v>
      </c>
      <c r="F179" s="167"/>
      <c r="G179" s="167"/>
      <c r="H179" s="167"/>
    </row>
    <row r="180" spans="2:8" s="110" customFormat="1" ht="15">
      <c r="B180" s="209" t="s">
        <v>3403</v>
      </c>
      <c r="C180" s="134">
        <v>1</v>
      </c>
      <c r="F180" s="167"/>
      <c r="G180" s="167"/>
      <c r="H180" s="167"/>
    </row>
    <row r="181" spans="2:8" s="110" customFormat="1" ht="15">
      <c r="B181" s="209" t="s">
        <v>3419</v>
      </c>
      <c r="C181" s="134">
        <v>1</v>
      </c>
      <c r="F181" s="167"/>
      <c r="G181" s="167"/>
      <c r="H181" s="167"/>
    </row>
    <row r="182" spans="2:8" s="110" customFormat="1" ht="15">
      <c r="B182" s="209" t="s">
        <v>3215</v>
      </c>
      <c r="C182" s="210">
        <v>1</v>
      </c>
      <c r="F182" s="167"/>
      <c r="G182" s="167"/>
      <c r="H182" s="167"/>
    </row>
    <row r="183" spans="2:8" s="110" customFormat="1" ht="15">
      <c r="B183" s="209" t="s">
        <v>3216</v>
      </c>
      <c r="C183" s="210">
        <v>1</v>
      </c>
      <c r="F183" s="167"/>
      <c r="G183" s="167"/>
      <c r="H183" s="167"/>
    </row>
    <row r="184" spans="2:8" s="110" customFormat="1" ht="15">
      <c r="B184" s="209" t="s">
        <v>3270</v>
      </c>
      <c r="C184" s="210">
        <v>1</v>
      </c>
      <c r="F184" s="167"/>
      <c r="G184" s="167"/>
      <c r="H184" s="167"/>
    </row>
    <row r="185" spans="2:8" s="110" customFormat="1" ht="15">
      <c r="B185" s="209" t="s">
        <v>3274</v>
      </c>
      <c r="C185" s="210">
        <v>1</v>
      </c>
      <c r="F185" s="167"/>
      <c r="G185" s="167"/>
      <c r="H185" s="167"/>
    </row>
    <row r="186" spans="2:8" s="110" customFormat="1" ht="15">
      <c r="B186" s="209" t="s">
        <v>3275</v>
      </c>
      <c r="C186" s="210">
        <v>1</v>
      </c>
      <c r="F186" s="167"/>
      <c r="G186" s="167"/>
      <c r="H186" s="167"/>
    </row>
    <row r="187" spans="2:8" s="110" customFormat="1" ht="15">
      <c r="B187" s="209" t="s">
        <v>3278</v>
      </c>
      <c r="C187" s="210">
        <v>1</v>
      </c>
      <c r="F187" s="167"/>
      <c r="G187" s="167"/>
      <c r="H187" s="167"/>
    </row>
    <row r="188" spans="2:8" s="110" customFormat="1" ht="15">
      <c r="B188" s="209" t="s">
        <v>3279</v>
      </c>
      <c r="C188" s="210">
        <v>1</v>
      </c>
      <c r="F188" s="167"/>
      <c r="G188" s="167"/>
      <c r="H188" s="167"/>
    </row>
    <row r="189" spans="2:8" s="110" customFormat="1" ht="15">
      <c r="B189" s="209" t="s">
        <v>3289</v>
      </c>
      <c r="C189" s="210">
        <v>1</v>
      </c>
      <c r="F189" s="167"/>
      <c r="G189" s="167"/>
      <c r="H189" s="167"/>
    </row>
    <row r="190" spans="2:8" s="110" customFormat="1" ht="15">
      <c r="B190" s="209" t="s">
        <v>3290</v>
      </c>
      <c r="C190" s="210">
        <v>1</v>
      </c>
      <c r="F190" s="167"/>
      <c r="G190" s="167"/>
      <c r="H190" s="167"/>
    </row>
    <row r="191" spans="2:8" s="110" customFormat="1" ht="15">
      <c r="B191" s="209" t="s">
        <v>3293</v>
      </c>
      <c r="C191" s="210">
        <v>1</v>
      </c>
      <c r="F191" s="167"/>
      <c r="G191" s="167"/>
      <c r="H191" s="167"/>
    </row>
    <row r="192" spans="2:8" s="110" customFormat="1" ht="15">
      <c r="B192" s="209" t="s">
        <v>3317</v>
      </c>
      <c r="C192" s="210">
        <v>1</v>
      </c>
      <c r="F192" s="167"/>
      <c r="G192" s="167"/>
      <c r="H192" s="167"/>
    </row>
    <row r="193" spans="2:8" s="110" customFormat="1" ht="15">
      <c r="B193" s="209" t="s">
        <v>3318</v>
      </c>
      <c r="C193" s="210">
        <v>1</v>
      </c>
      <c r="F193" s="167"/>
      <c r="G193" s="167"/>
      <c r="H193" s="167"/>
    </row>
    <row r="194" spans="2:8" s="110" customFormat="1" ht="15">
      <c r="B194" s="209" t="s">
        <v>3409</v>
      </c>
      <c r="C194" s="210">
        <v>1</v>
      </c>
      <c r="F194" s="167"/>
      <c r="G194" s="167"/>
      <c r="H194" s="167"/>
    </row>
    <row r="195" spans="2:8" s="110" customFormat="1" ht="15">
      <c r="B195" s="209" t="s">
        <v>3410</v>
      </c>
      <c r="C195" s="210">
        <v>1</v>
      </c>
      <c r="F195" s="167"/>
      <c r="G195" s="167"/>
      <c r="H195" s="167"/>
    </row>
    <row r="196" spans="2:8" s="110" customFormat="1" ht="15">
      <c r="B196" s="209" t="s">
        <v>3419</v>
      </c>
      <c r="C196" s="210">
        <v>1</v>
      </c>
      <c r="F196" s="167"/>
      <c r="G196" s="167"/>
      <c r="H196" s="167"/>
    </row>
    <row r="197" spans="2:8" s="110" customFormat="1" ht="15">
      <c r="B197" s="209" t="s">
        <v>3420</v>
      </c>
      <c r="C197" s="210">
        <v>1</v>
      </c>
      <c r="F197" s="167"/>
      <c r="G197" s="167"/>
      <c r="H197" s="167"/>
    </row>
    <row r="198" spans="2:8" s="110" customFormat="1" ht="15">
      <c r="B198" s="209" t="s">
        <v>3216</v>
      </c>
      <c r="C198" s="206">
        <v>1</v>
      </c>
      <c r="F198" s="167"/>
      <c r="G198" s="167"/>
      <c r="H198" s="167"/>
    </row>
    <row r="199" spans="2:8" s="110" customFormat="1" ht="15">
      <c r="B199" s="209" t="s">
        <v>3547</v>
      </c>
      <c r="C199" s="206">
        <v>1</v>
      </c>
      <c r="F199" s="167"/>
      <c r="G199" s="167"/>
      <c r="H199" s="167"/>
    </row>
    <row r="200" spans="2:8" s="110" customFormat="1" ht="15">
      <c r="B200" s="209" t="s">
        <v>3548</v>
      </c>
      <c r="C200" s="206">
        <v>1</v>
      </c>
      <c r="F200" s="167"/>
      <c r="G200" s="167"/>
      <c r="H200" s="167"/>
    </row>
    <row r="201" spans="2:8" s="110" customFormat="1" ht="15">
      <c r="B201" s="209" t="s">
        <v>3549</v>
      </c>
      <c r="C201" s="206">
        <v>1</v>
      </c>
      <c r="F201" s="167"/>
      <c r="G201" s="167"/>
      <c r="H201" s="167"/>
    </row>
    <row r="202" spans="2:8" s="110" customFormat="1" ht="15">
      <c r="B202" s="209" t="s">
        <v>3550</v>
      </c>
      <c r="C202" s="206">
        <v>1</v>
      </c>
      <c r="F202" s="167"/>
      <c r="G202" s="167"/>
      <c r="H202" s="167"/>
    </row>
    <row r="203" spans="2:8" s="110" customFormat="1" ht="15">
      <c r="B203" s="209" t="s">
        <v>3551</v>
      </c>
      <c r="C203" s="206">
        <v>1</v>
      </c>
      <c r="F203" s="167"/>
      <c r="G203" s="167"/>
      <c r="H203" s="167"/>
    </row>
    <row r="204" spans="2:8" s="110" customFormat="1">
      <c r="C204" s="166"/>
      <c r="F204" s="167"/>
      <c r="G204" s="167"/>
      <c r="H204" s="167"/>
    </row>
    <row r="205" spans="2:8" s="110" customFormat="1" ht="15.75">
      <c r="B205" s="231" t="s">
        <v>3528</v>
      </c>
      <c r="C205" s="141" t="s">
        <v>3546</v>
      </c>
      <c r="F205" s="167"/>
      <c r="G205" s="167"/>
      <c r="H205" s="167"/>
    </row>
    <row r="206" spans="2:8" s="110" customFormat="1" ht="15">
      <c r="B206" s="247" t="s">
        <v>3270</v>
      </c>
      <c r="C206" s="134">
        <v>1</v>
      </c>
      <c r="F206" s="167"/>
      <c r="G206" s="167"/>
      <c r="H206" s="167"/>
    </row>
    <row r="207" spans="2:8" s="110" customFormat="1" ht="15">
      <c r="B207" s="247" t="s">
        <v>3293</v>
      </c>
      <c r="C207" s="134">
        <v>1</v>
      </c>
      <c r="F207" s="167"/>
      <c r="G207" s="167"/>
      <c r="H207" s="167"/>
    </row>
    <row r="208" spans="2:8" s="110" customFormat="1" ht="15">
      <c r="B208" s="209" t="s">
        <v>3325</v>
      </c>
      <c r="C208" s="134">
        <v>1</v>
      </c>
      <c r="F208" s="167"/>
      <c r="G208" s="167"/>
      <c r="H208" s="167"/>
    </row>
    <row r="209" spans="2:8" s="110" customFormat="1" ht="15">
      <c r="B209" s="209" t="s">
        <v>3403</v>
      </c>
      <c r="C209" s="134">
        <v>1</v>
      </c>
      <c r="F209" s="167"/>
      <c r="G209" s="167"/>
      <c r="H209" s="167"/>
    </row>
    <row r="210" spans="2:8" s="110" customFormat="1" ht="15">
      <c r="B210" s="209" t="s">
        <v>3419</v>
      </c>
      <c r="C210" s="134">
        <v>1</v>
      </c>
      <c r="F210" s="167"/>
      <c r="G210" s="167"/>
      <c r="H210" s="167"/>
    </row>
    <row r="211" spans="2:8" s="110" customFormat="1" ht="15">
      <c r="B211" s="209" t="s">
        <v>3215</v>
      </c>
      <c r="C211" s="210">
        <v>1</v>
      </c>
      <c r="F211" s="167"/>
      <c r="G211" s="167"/>
      <c r="H211" s="167"/>
    </row>
    <row r="212" spans="2:8" s="110" customFormat="1" ht="15">
      <c r="B212" s="209" t="s">
        <v>3216</v>
      </c>
      <c r="C212" s="210">
        <v>1</v>
      </c>
      <c r="F212" s="167"/>
      <c r="G212" s="167"/>
      <c r="H212" s="167"/>
    </row>
    <row r="213" spans="2:8" s="110" customFormat="1" ht="15">
      <c r="B213" s="209" t="s">
        <v>3270</v>
      </c>
      <c r="C213" s="210">
        <v>1</v>
      </c>
      <c r="F213" s="167"/>
      <c r="G213" s="167"/>
      <c r="H213" s="167"/>
    </row>
    <row r="214" spans="2:8" s="110" customFormat="1" ht="15">
      <c r="B214" s="209" t="s">
        <v>3274</v>
      </c>
      <c r="C214" s="210">
        <v>1</v>
      </c>
      <c r="F214" s="167"/>
      <c r="G214" s="167"/>
      <c r="H214" s="167"/>
    </row>
    <row r="215" spans="2:8" s="110" customFormat="1" ht="15">
      <c r="B215" s="209" t="s">
        <v>3275</v>
      </c>
      <c r="C215" s="210">
        <v>1</v>
      </c>
      <c r="F215" s="167"/>
      <c r="G215" s="167"/>
      <c r="H215" s="167"/>
    </row>
    <row r="216" spans="2:8" s="110" customFormat="1" ht="15">
      <c r="B216" s="209" t="s">
        <v>3278</v>
      </c>
      <c r="C216" s="210">
        <v>1</v>
      </c>
      <c r="F216" s="167"/>
      <c r="G216" s="167"/>
      <c r="H216" s="167"/>
    </row>
    <row r="217" spans="2:8" s="110" customFormat="1" ht="15">
      <c r="B217" s="209" t="s">
        <v>3279</v>
      </c>
      <c r="C217" s="210">
        <v>1</v>
      </c>
      <c r="F217" s="167"/>
      <c r="G217" s="167"/>
      <c r="H217" s="167"/>
    </row>
    <row r="218" spans="2:8" s="110" customFormat="1" ht="15">
      <c r="B218" s="209" t="s">
        <v>3289</v>
      </c>
      <c r="C218" s="210">
        <v>1</v>
      </c>
      <c r="F218" s="167"/>
      <c r="G218" s="167"/>
      <c r="H218" s="167"/>
    </row>
    <row r="219" spans="2:8" s="110" customFormat="1" ht="15">
      <c r="B219" s="209" t="s">
        <v>3290</v>
      </c>
      <c r="C219" s="210">
        <v>1</v>
      </c>
      <c r="F219" s="167"/>
      <c r="G219" s="167"/>
      <c r="H219" s="167"/>
    </row>
    <row r="220" spans="2:8" s="110" customFormat="1" ht="15">
      <c r="B220" s="209" t="s">
        <v>3293</v>
      </c>
      <c r="C220" s="210">
        <v>1</v>
      </c>
      <c r="F220" s="167"/>
      <c r="G220" s="167"/>
      <c r="H220" s="167"/>
    </row>
    <row r="221" spans="2:8" s="110" customFormat="1" ht="15">
      <c r="B221" s="209" t="s">
        <v>3317</v>
      </c>
      <c r="C221" s="210">
        <v>1</v>
      </c>
      <c r="F221" s="167"/>
      <c r="G221" s="167"/>
      <c r="H221" s="167"/>
    </row>
    <row r="222" spans="2:8" s="110" customFormat="1" ht="15">
      <c r="B222" s="209" t="s">
        <v>3318</v>
      </c>
      <c r="C222" s="210">
        <v>1</v>
      </c>
      <c r="F222" s="167"/>
      <c r="G222" s="167"/>
      <c r="H222" s="167"/>
    </row>
    <row r="223" spans="2:8" s="110" customFormat="1" ht="15">
      <c r="B223" s="209" t="s">
        <v>3409</v>
      </c>
      <c r="C223" s="210">
        <v>1</v>
      </c>
      <c r="F223" s="167"/>
      <c r="G223" s="167"/>
      <c r="H223" s="167"/>
    </row>
    <row r="224" spans="2:8" s="110" customFormat="1" ht="15">
      <c r="B224" s="209" t="s">
        <v>3410</v>
      </c>
      <c r="C224" s="210">
        <v>1</v>
      </c>
      <c r="F224" s="167"/>
      <c r="G224" s="167"/>
      <c r="H224" s="167"/>
    </row>
    <row r="225" spans="2:8" s="110" customFormat="1" ht="15">
      <c r="B225" s="209" t="s">
        <v>3419</v>
      </c>
      <c r="C225" s="210">
        <v>1</v>
      </c>
      <c r="F225" s="167"/>
      <c r="G225" s="167"/>
      <c r="H225" s="167"/>
    </row>
    <row r="226" spans="2:8" s="110" customFormat="1" ht="15">
      <c r="B226" s="209" t="s">
        <v>3420</v>
      </c>
      <c r="C226" s="210">
        <v>1</v>
      </c>
      <c r="F226" s="167"/>
      <c r="G226" s="167"/>
      <c r="H226" s="167"/>
    </row>
    <row r="227" spans="2:8" s="110" customFormat="1" ht="15">
      <c r="B227" s="209" t="s">
        <v>3216</v>
      </c>
      <c r="C227" s="206">
        <v>1</v>
      </c>
      <c r="F227" s="167"/>
      <c r="G227" s="167"/>
      <c r="H227" s="167"/>
    </row>
    <row r="228" spans="2:8" s="110" customFormat="1" ht="15">
      <c r="B228" s="209" t="s">
        <v>3547</v>
      </c>
      <c r="C228" s="206">
        <v>1</v>
      </c>
      <c r="F228" s="167"/>
      <c r="G228" s="167"/>
      <c r="H228" s="167"/>
    </row>
    <row r="229" spans="2:8" s="110" customFormat="1" ht="15">
      <c r="B229" s="209" t="s">
        <v>3548</v>
      </c>
      <c r="C229" s="206">
        <v>1</v>
      </c>
      <c r="F229" s="167"/>
      <c r="G229" s="167"/>
      <c r="H229" s="167"/>
    </row>
    <row r="230" spans="2:8" s="110" customFormat="1" ht="15">
      <c r="B230" s="209" t="s">
        <v>3549</v>
      </c>
      <c r="C230" s="206">
        <v>1</v>
      </c>
      <c r="F230" s="167"/>
      <c r="G230" s="167"/>
      <c r="H230" s="167"/>
    </row>
    <row r="231" spans="2:8" s="110" customFormat="1" ht="15">
      <c r="B231" s="209" t="s">
        <v>3550</v>
      </c>
      <c r="C231" s="206">
        <v>1</v>
      </c>
      <c r="F231" s="167"/>
      <c r="G231" s="167"/>
      <c r="H231" s="167"/>
    </row>
    <row r="232" spans="2:8" s="110" customFormat="1" ht="15">
      <c r="B232" s="209" t="s">
        <v>3551</v>
      </c>
      <c r="C232" s="206">
        <v>1</v>
      </c>
      <c r="F232" s="167"/>
      <c r="G232" s="167"/>
      <c r="H232" s="167"/>
    </row>
    <row r="233" spans="2:8" s="110" customFormat="1">
      <c r="C233" s="166"/>
      <c r="F233" s="167"/>
      <c r="G233" s="167"/>
      <c r="H233" s="167"/>
    </row>
    <row r="234" spans="2:8" s="110" customFormat="1" ht="15.75">
      <c r="B234" s="203" t="s">
        <v>3523</v>
      </c>
      <c r="C234" s="259" t="s">
        <v>3519</v>
      </c>
      <c r="F234" s="167"/>
      <c r="G234" s="167"/>
      <c r="H234" s="167"/>
    </row>
    <row r="235" spans="2:8" s="110" customFormat="1" ht="15">
      <c r="B235" s="247" t="s">
        <v>3270</v>
      </c>
      <c r="C235" s="213">
        <v>9975247.4199999999</v>
      </c>
      <c r="F235" s="167"/>
      <c r="G235" s="167"/>
      <c r="H235" s="167"/>
    </row>
    <row r="236" spans="2:8" s="110" customFormat="1" ht="15">
      <c r="B236" s="247" t="s">
        <v>3293</v>
      </c>
      <c r="C236" s="213">
        <v>10044793.979999999</v>
      </c>
      <c r="F236" s="167"/>
      <c r="G236" s="167"/>
      <c r="H236" s="167"/>
    </row>
    <row r="237" spans="2:8" s="110" customFormat="1" ht="15">
      <c r="B237" s="209" t="s">
        <v>3325</v>
      </c>
      <c r="C237" s="213">
        <v>9816381.5399999991</v>
      </c>
      <c r="F237" s="167"/>
      <c r="G237" s="167"/>
      <c r="H237" s="167"/>
    </row>
    <row r="238" spans="2:8" s="110" customFormat="1" ht="15">
      <c r="B238" s="209" t="s">
        <v>3403</v>
      </c>
      <c r="C238" s="213">
        <v>9488068.6499999985</v>
      </c>
      <c r="F238" s="167"/>
      <c r="G238" s="167"/>
      <c r="H238" s="167"/>
    </row>
    <row r="239" spans="2:8" s="110" customFormat="1" ht="15">
      <c r="B239" s="209" t="s">
        <v>3419</v>
      </c>
      <c r="C239" s="213">
        <v>9856985.5800000001</v>
      </c>
      <c r="F239" s="167"/>
      <c r="G239" s="167"/>
      <c r="H239" s="167"/>
    </row>
    <row r="240" spans="2:8" s="110" customFormat="1" ht="15">
      <c r="B240" s="209" t="s">
        <v>3215</v>
      </c>
      <c r="C240" s="214">
        <v>9711642.2599999998</v>
      </c>
      <c r="F240" s="167"/>
      <c r="G240" s="167"/>
      <c r="H240" s="167"/>
    </row>
    <row r="241" spans="2:8" s="110" customFormat="1" ht="15">
      <c r="B241" s="209" t="s">
        <v>3216</v>
      </c>
      <c r="C241" s="214">
        <v>9738437.709999999</v>
      </c>
      <c r="F241" s="167"/>
      <c r="G241" s="167"/>
      <c r="H241" s="167"/>
    </row>
    <row r="242" spans="2:8" s="110" customFormat="1" ht="15">
      <c r="B242" s="209" t="s">
        <v>3270</v>
      </c>
      <c r="C242" s="214">
        <v>9174719.1199999992</v>
      </c>
      <c r="F242" s="167"/>
      <c r="G242" s="167"/>
      <c r="H242" s="167"/>
    </row>
    <row r="243" spans="2:8" s="110" customFormat="1" ht="15">
      <c r="B243" s="209" t="s">
        <v>3274</v>
      </c>
      <c r="C243" s="214">
        <v>33239151</v>
      </c>
      <c r="F243" s="167"/>
      <c r="G243" s="167"/>
      <c r="H243" s="167"/>
    </row>
    <row r="244" spans="2:8" s="110" customFormat="1" ht="15">
      <c r="B244" s="209" t="s">
        <v>3275</v>
      </c>
      <c r="C244" s="214">
        <v>33326738</v>
      </c>
      <c r="F244" s="167"/>
      <c r="G244" s="167"/>
      <c r="H244" s="167"/>
    </row>
    <row r="245" spans="2:8" s="110" customFormat="1" ht="15">
      <c r="B245" s="209" t="s">
        <v>3278</v>
      </c>
      <c r="C245" s="214">
        <v>11098766.25</v>
      </c>
      <c r="F245" s="167"/>
      <c r="G245" s="167"/>
      <c r="H245" s="167"/>
    </row>
    <row r="246" spans="2:8" s="110" customFormat="1" ht="15">
      <c r="B246" s="209" t="s">
        <v>3279</v>
      </c>
      <c r="C246" s="214">
        <v>11136523</v>
      </c>
      <c r="F246" s="167"/>
      <c r="G246" s="167"/>
      <c r="H246" s="167"/>
    </row>
    <row r="247" spans="2:8" s="110" customFormat="1" ht="15">
      <c r="B247" s="209" t="s">
        <v>3289</v>
      </c>
      <c r="C247" s="214">
        <v>754227</v>
      </c>
      <c r="F247" s="167"/>
      <c r="G247" s="167"/>
      <c r="H247" s="167"/>
    </row>
    <row r="248" spans="2:8" s="110" customFormat="1" ht="15">
      <c r="B248" s="209" t="s">
        <v>3290</v>
      </c>
      <c r="C248" s="214">
        <v>2674893.42</v>
      </c>
      <c r="F248" s="167"/>
      <c r="G248" s="167"/>
      <c r="H248" s="167"/>
    </row>
    <row r="249" spans="2:8" s="110" customFormat="1" ht="15">
      <c r="B249" s="209" t="s">
        <v>3293</v>
      </c>
      <c r="C249" s="214">
        <v>9955145.4000000004</v>
      </c>
      <c r="F249" s="167"/>
      <c r="G249" s="167"/>
      <c r="H249" s="167"/>
    </row>
    <row r="250" spans="2:8" s="110" customFormat="1" ht="15">
      <c r="B250" s="209" t="s">
        <v>3317</v>
      </c>
      <c r="C250" s="214">
        <v>22440995.170000002</v>
      </c>
      <c r="F250" s="167"/>
      <c r="G250" s="167"/>
      <c r="H250" s="167"/>
    </row>
    <row r="251" spans="2:8" s="110" customFormat="1" ht="15">
      <c r="B251" s="209" t="s">
        <v>3318</v>
      </c>
      <c r="C251" s="214">
        <v>59770280.140000001</v>
      </c>
      <c r="F251" s="167"/>
      <c r="G251" s="167"/>
      <c r="H251" s="167"/>
    </row>
    <row r="252" spans="2:8" s="110" customFormat="1" ht="15">
      <c r="B252" s="209" t="s">
        <v>3409</v>
      </c>
      <c r="C252" s="214">
        <v>29160855.359999999</v>
      </c>
      <c r="F252" s="167"/>
      <c r="G252" s="167"/>
      <c r="H252" s="167"/>
    </row>
    <row r="253" spans="2:8" s="110" customFormat="1" ht="15">
      <c r="B253" s="209" t="s">
        <v>3410</v>
      </c>
      <c r="C253" s="214">
        <v>29240578.359999999</v>
      </c>
      <c r="F253" s="167"/>
      <c r="G253" s="167"/>
      <c r="H253" s="167"/>
    </row>
    <row r="254" spans="2:8" s="110" customFormat="1" ht="15">
      <c r="B254" s="209" t="s">
        <v>3419</v>
      </c>
      <c r="C254" s="214">
        <v>11229755.939999999</v>
      </c>
      <c r="F254" s="167"/>
      <c r="G254" s="167"/>
      <c r="H254" s="167"/>
    </row>
    <row r="255" spans="2:8" s="110" customFormat="1" ht="15">
      <c r="B255" s="209" t="s">
        <v>3420</v>
      </c>
      <c r="C255" s="214">
        <v>11266141.960000001</v>
      </c>
      <c r="F255" s="167"/>
      <c r="G255" s="167"/>
      <c r="H255" s="167"/>
    </row>
    <row r="256" spans="2:8" s="110" customFormat="1" ht="15">
      <c r="B256" s="209" t="s">
        <v>3216</v>
      </c>
      <c r="C256" s="214">
        <v>8829318.3100000005</v>
      </c>
      <c r="F256" s="167"/>
      <c r="G256" s="167"/>
      <c r="H256" s="167"/>
    </row>
    <row r="257" spans="2:8" s="110" customFormat="1" ht="15">
      <c r="B257" s="209" t="s">
        <v>3547</v>
      </c>
      <c r="C257" s="214">
        <v>9803540.0399999991</v>
      </c>
      <c r="F257" s="167"/>
      <c r="G257" s="167"/>
      <c r="H257" s="167"/>
    </row>
    <row r="258" spans="2:8" s="110" customFormat="1" ht="15">
      <c r="B258" s="209" t="s">
        <v>3548</v>
      </c>
      <c r="C258" s="214">
        <v>10315937.780000001</v>
      </c>
      <c r="F258" s="167"/>
      <c r="G258" s="167"/>
      <c r="H258" s="167"/>
    </row>
    <row r="259" spans="2:8" s="110" customFormat="1" ht="15">
      <c r="B259" s="209" t="s">
        <v>3549</v>
      </c>
      <c r="C259" s="214">
        <v>18809488.5</v>
      </c>
      <c r="F259" s="167"/>
      <c r="G259" s="167"/>
      <c r="H259" s="167"/>
    </row>
    <row r="260" spans="2:8" s="110" customFormat="1" ht="15">
      <c r="B260" s="209" t="s">
        <v>3550</v>
      </c>
      <c r="C260" s="214">
        <v>29418496.32</v>
      </c>
      <c r="F260" s="167"/>
      <c r="G260" s="167"/>
      <c r="H260" s="167"/>
    </row>
    <row r="261" spans="2:8" s="110" customFormat="1" ht="15">
      <c r="B261" s="209" t="s">
        <v>3551</v>
      </c>
      <c r="C261" s="214">
        <v>12054215.34</v>
      </c>
      <c r="F261" s="167"/>
      <c r="G261" s="167"/>
      <c r="H261" s="167"/>
    </row>
    <row r="262" spans="2:8" s="110" customFormat="1" ht="15.75">
      <c r="C262" s="215">
        <f>SUM(C235:C261)</f>
        <v>432331323.54999995</v>
      </c>
      <c r="F262" s="167"/>
      <c r="G262" s="167"/>
      <c r="H262" s="167"/>
    </row>
    <row r="263" spans="2:8" s="110" customFormat="1">
      <c r="C263" s="166"/>
      <c r="F263" s="167"/>
      <c r="G263" s="167"/>
      <c r="H263" s="167"/>
    </row>
    <row r="264" spans="2:8" s="110" customFormat="1" ht="15.75">
      <c r="B264" s="203" t="s">
        <v>3522</v>
      </c>
      <c r="C264" s="141" t="s">
        <v>3519</v>
      </c>
      <c r="F264" s="167"/>
      <c r="G264" s="167"/>
      <c r="H264" s="167"/>
    </row>
    <row r="265" spans="2:8" s="110" customFormat="1" ht="15">
      <c r="B265" s="247" t="s">
        <v>3270</v>
      </c>
      <c r="C265" s="213">
        <v>10620976.939999999</v>
      </c>
      <c r="F265" s="167"/>
      <c r="G265" s="167"/>
      <c r="H265" s="167"/>
    </row>
    <row r="266" spans="2:8" s="110" customFormat="1" ht="15">
      <c r="B266" s="247" t="s">
        <v>3293</v>
      </c>
      <c r="C266" s="213">
        <v>10332438.459999999</v>
      </c>
      <c r="F266" s="167"/>
      <c r="G266" s="167"/>
      <c r="H266" s="167"/>
    </row>
    <row r="267" spans="2:8" s="110" customFormat="1" ht="15">
      <c r="B267" s="209" t="s">
        <v>3325</v>
      </c>
      <c r="C267" s="213">
        <v>10207178.959999999</v>
      </c>
      <c r="F267" s="167"/>
      <c r="G267" s="167"/>
      <c r="H267" s="167"/>
    </row>
    <row r="268" spans="2:8" s="110" customFormat="1" ht="15">
      <c r="B268" s="209" t="s">
        <v>3403</v>
      </c>
      <c r="C268" s="213">
        <v>10213215.699999999</v>
      </c>
      <c r="F268" s="167"/>
      <c r="G268" s="167"/>
      <c r="H268" s="167"/>
    </row>
    <row r="269" spans="2:8" s="110" customFormat="1" ht="15">
      <c r="B269" s="209" t="s">
        <v>3419</v>
      </c>
      <c r="C269" s="213">
        <v>9920340.8800000008</v>
      </c>
      <c r="F269" s="167"/>
      <c r="G269" s="167"/>
      <c r="H269" s="167"/>
    </row>
    <row r="270" spans="2:8" s="110" customFormat="1" ht="15">
      <c r="B270" s="209" t="s">
        <v>3215</v>
      </c>
      <c r="C270" s="214">
        <v>9994529.9399999995</v>
      </c>
      <c r="F270" s="167"/>
      <c r="G270" s="167"/>
      <c r="H270" s="167"/>
    </row>
    <row r="271" spans="2:8" s="110" customFormat="1" ht="15">
      <c r="B271" s="209" t="s">
        <v>3216</v>
      </c>
      <c r="C271" s="214">
        <v>9738437.709999999</v>
      </c>
      <c r="F271" s="167"/>
      <c r="G271" s="167"/>
      <c r="H271" s="167"/>
    </row>
    <row r="272" spans="2:8" s="110" customFormat="1" ht="15">
      <c r="B272" s="209" t="s">
        <v>3270</v>
      </c>
      <c r="C272" s="214">
        <v>9174719.1199999992</v>
      </c>
      <c r="F272" s="167"/>
      <c r="G272" s="167"/>
      <c r="H272" s="167"/>
    </row>
    <row r="273" spans="2:8" s="110" customFormat="1" ht="15">
      <c r="B273" s="209" t="s">
        <v>3274</v>
      </c>
      <c r="C273" s="214">
        <v>29864071.030000001</v>
      </c>
      <c r="F273" s="167"/>
      <c r="G273" s="167"/>
      <c r="H273" s="167"/>
    </row>
    <row r="274" spans="2:8" s="110" customFormat="1" ht="15">
      <c r="B274" s="209" t="s">
        <v>3275</v>
      </c>
      <c r="C274" s="214">
        <v>33326738</v>
      </c>
      <c r="F274" s="167"/>
      <c r="G274" s="167"/>
      <c r="H274" s="167"/>
    </row>
    <row r="275" spans="2:8" s="110" customFormat="1" ht="15">
      <c r="B275" s="209" t="s">
        <v>3278</v>
      </c>
      <c r="C275" s="214">
        <v>9721378.1400000006</v>
      </c>
      <c r="F275" s="167"/>
      <c r="G275" s="167"/>
      <c r="H275" s="167"/>
    </row>
    <row r="276" spans="2:8" s="110" customFormat="1" ht="15">
      <c r="B276" s="209" t="s">
        <v>3279</v>
      </c>
      <c r="C276" s="214">
        <v>11136523</v>
      </c>
      <c r="F276" s="167"/>
      <c r="G276" s="167"/>
      <c r="H276" s="167"/>
    </row>
    <row r="277" spans="2:8" s="110" customFormat="1" ht="15">
      <c r="B277" s="209" t="s">
        <v>3289</v>
      </c>
      <c r="C277" s="214">
        <v>735483.54</v>
      </c>
      <c r="F277" s="167"/>
      <c r="G277" s="167"/>
      <c r="H277" s="167"/>
    </row>
    <row r="278" spans="2:8" s="110" customFormat="1" ht="15">
      <c r="B278" s="209" t="s">
        <v>3290</v>
      </c>
      <c r="C278" s="214">
        <v>2685880.06</v>
      </c>
      <c r="F278" s="167"/>
      <c r="G278" s="167"/>
      <c r="H278" s="167"/>
    </row>
    <row r="279" spans="2:8" s="110" customFormat="1" ht="15">
      <c r="B279" s="209" t="s">
        <v>3293</v>
      </c>
      <c r="C279" s="214">
        <v>10001200</v>
      </c>
      <c r="F279" s="167"/>
      <c r="G279" s="167"/>
      <c r="H279" s="167"/>
    </row>
    <row r="280" spans="2:8" s="110" customFormat="1" ht="15">
      <c r="B280" s="209" t="s">
        <v>3317</v>
      </c>
      <c r="C280" s="214">
        <v>21482363.73</v>
      </c>
      <c r="F280" s="167"/>
      <c r="G280" s="167"/>
      <c r="H280" s="167"/>
    </row>
    <row r="281" spans="2:8" s="110" customFormat="1" ht="15">
      <c r="B281" s="209" t="s">
        <v>3318</v>
      </c>
      <c r="C281" s="214">
        <v>59651686.339999989</v>
      </c>
      <c r="F281" s="167"/>
      <c r="G281" s="167"/>
      <c r="H281" s="167"/>
    </row>
    <row r="282" spans="2:8" s="110" customFormat="1" ht="15">
      <c r="B282" s="209" t="s">
        <v>3409</v>
      </c>
      <c r="C282" s="214">
        <v>30225420.52</v>
      </c>
      <c r="F282" s="167"/>
      <c r="G282" s="167"/>
      <c r="H282" s="167"/>
    </row>
    <row r="283" spans="2:8" s="110" customFormat="1" ht="15">
      <c r="B283" s="209" t="s">
        <v>3410</v>
      </c>
      <c r="C283" s="214">
        <v>29240578.359999999</v>
      </c>
      <c r="F283" s="167"/>
      <c r="G283" s="167"/>
      <c r="H283" s="167"/>
    </row>
    <row r="284" spans="2:8" s="110" customFormat="1" ht="15">
      <c r="B284" s="209" t="s">
        <v>3419</v>
      </c>
      <c r="C284" s="214">
        <v>9920340.879999999</v>
      </c>
      <c r="F284" s="167"/>
      <c r="G284" s="167"/>
      <c r="H284" s="167"/>
    </row>
    <row r="285" spans="2:8" s="110" customFormat="1" ht="15">
      <c r="B285" s="209" t="s">
        <v>3420</v>
      </c>
      <c r="C285" s="214">
        <v>11266141.960000001</v>
      </c>
      <c r="F285" s="167"/>
      <c r="G285" s="167"/>
      <c r="H285" s="167"/>
    </row>
    <row r="286" spans="2:8" s="110" customFormat="1" ht="15">
      <c r="B286" s="209" t="s">
        <v>3216</v>
      </c>
      <c r="C286" s="214">
        <v>9734823.8100000005</v>
      </c>
      <c r="F286" s="167"/>
      <c r="G286" s="167"/>
      <c r="H286" s="167"/>
    </row>
    <row r="287" spans="2:8" s="110" customFormat="1" ht="15">
      <c r="B287" s="209" t="s">
        <v>3547</v>
      </c>
      <c r="C287" s="214">
        <v>9171121.1199999992</v>
      </c>
      <c r="F287" s="167"/>
      <c r="G287" s="167"/>
      <c r="H287" s="167"/>
    </row>
    <row r="288" spans="2:8" s="110" customFormat="1" ht="15">
      <c r="B288" s="209" t="s">
        <v>3548</v>
      </c>
      <c r="C288" s="214">
        <v>11132152.000000002</v>
      </c>
      <c r="F288" s="167"/>
      <c r="G288" s="167"/>
      <c r="H288" s="167"/>
    </row>
    <row r="289" spans="2:9" s="110" customFormat="1" ht="15">
      <c r="B289" s="209" t="s">
        <v>3549</v>
      </c>
      <c r="C289" s="214">
        <v>19191930.170000002</v>
      </c>
      <c r="F289" s="167"/>
      <c r="G289" s="167"/>
      <c r="H289" s="167"/>
    </row>
    <row r="290" spans="2:9" s="110" customFormat="1" ht="15">
      <c r="B290" s="209" t="s">
        <v>3550</v>
      </c>
      <c r="C290" s="214">
        <v>29228972.359999999</v>
      </c>
      <c r="F290" s="167"/>
      <c r="G290" s="167"/>
      <c r="H290" s="167"/>
    </row>
    <row r="291" spans="2:9" s="110" customFormat="1" ht="15">
      <c r="B291" s="209" t="s">
        <v>3551</v>
      </c>
      <c r="C291" s="214">
        <v>11261657.959999999</v>
      </c>
      <c r="F291" s="167"/>
      <c r="G291" s="167"/>
      <c r="H291" s="167"/>
    </row>
    <row r="292" spans="2:9" s="110" customFormat="1" ht="15.75">
      <c r="C292" s="215">
        <f>SUM(C265:C291)</f>
        <v>429180300.68999994</v>
      </c>
      <c r="F292" s="167"/>
      <c r="G292" s="167"/>
      <c r="H292" s="167"/>
    </row>
    <row r="293" spans="2:9" s="110" customFormat="1">
      <c r="C293" s="166"/>
      <c r="F293" s="167"/>
      <c r="G293" s="167"/>
      <c r="H293" s="167"/>
    </row>
    <row r="294" spans="2:9" s="110" customFormat="1" ht="15.75">
      <c r="B294" s="234" t="s">
        <v>3529</v>
      </c>
      <c r="C294" s="215">
        <f>+C292-C262</f>
        <v>-3151022.8600000143</v>
      </c>
      <c r="F294" s="167"/>
      <c r="G294" s="167"/>
      <c r="H294" s="167"/>
    </row>
    <row r="295" spans="2:9" s="110" customFormat="1">
      <c r="C295" s="166"/>
      <c r="F295" s="167"/>
      <c r="G295" s="167"/>
      <c r="H295" s="167"/>
    </row>
    <row r="296" spans="2:9" s="110" customFormat="1">
      <c r="C296" s="166"/>
      <c r="F296" s="167"/>
      <c r="G296" s="167"/>
      <c r="H296" s="167"/>
    </row>
    <row r="297" spans="2:9" s="110" customFormat="1" ht="15">
      <c r="B297" s="159" t="s">
        <v>3552</v>
      </c>
      <c r="C297" s="160">
        <v>44286</v>
      </c>
      <c r="D297" s="196"/>
      <c r="E297" s="196"/>
      <c r="F297" s="220"/>
      <c r="G297" s="167"/>
      <c r="H297" s="167"/>
    </row>
    <row r="298" spans="2:9" s="110" customFormat="1" ht="51">
      <c r="B298" s="260" t="s">
        <v>2565</v>
      </c>
      <c r="C298" s="197" t="s">
        <v>2566</v>
      </c>
      <c r="D298" s="148" t="s">
        <v>2567</v>
      </c>
      <c r="E298" s="197" t="s">
        <v>2568</v>
      </c>
      <c r="F298" s="197" t="s">
        <v>2569</v>
      </c>
      <c r="G298" s="167"/>
      <c r="H298" s="167"/>
    </row>
    <row r="299" spans="2:9" s="110" customFormat="1">
      <c r="B299" s="156" t="s">
        <v>3697</v>
      </c>
      <c r="C299" s="261">
        <v>-300</v>
      </c>
      <c r="D299" s="198">
        <v>44674.2142017937</v>
      </c>
      <c r="E299" s="198">
        <v>44761</v>
      </c>
      <c r="F299" s="388" t="s">
        <v>3530</v>
      </c>
      <c r="G299" s="167"/>
      <c r="H299" s="256"/>
      <c r="I299" s="257"/>
    </row>
    <row r="300" spans="2:9" s="110" customFormat="1">
      <c r="B300" s="156" t="s">
        <v>3697</v>
      </c>
      <c r="C300" s="261">
        <v>-146</v>
      </c>
      <c r="D300" s="198">
        <v>44674.2142017937</v>
      </c>
      <c r="E300" s="198">
        <v>44761</v>
      </c>
      <c r="F300" s="389"/>
      <c r="G300" s="167"/>
      <c r="H300" s="256"/>
      <c r="I300" s="257"/>
    </row>
    <row r="301" spans="2:9" s="110" customFormat="1">
      <c r="B301" s="156" t="s">
        <v>3705</v>
      </c>
      <c r="C301" s="261">
        <v>-1001</v>
      </c>
      <c r="D301" s="198">
        <v>67706.542367632399</v>
      </c>
      <c r="E301" s="198">
        <v>64032</v>
      </c>
      <c r="F301" s="389"/>
      <c r="G301" s="167"/>
      <c r="H301" s="256"/>
      <c r="I301" s="167"/>
    </row>
    <row r="302" spans="2:9" s="110" customFormat="1">
      <c r="B302" s="156" t="s">
        <v>3706</v>
      </c>
      <c r="C302" s="261">
        <v>-504</v>
      </c>
      <c r="D302" s="198">
        <v>66603.487138888901</v>
      </c>
      <c r="E302" s="198">
        <v>64993</v>
      </c>
      <c r="F302" s="389"/>
      <c r="G302" s="167"/>
      <c r="H302" s="256"/>
      <c r="I302" s="167"/>
    </row>
    <row r="303" spans="2:9" s="110" customFormat="1">
      <c r="B303" s="200" t="s">
        <v>3691</v>
      </c>
      <c r="C303" s="198">
        <v>154</v>
      </c>
      <c r="D303" s="198">
        <v>2336.33253714286</v>
      </c>
      <c r="E303" s="198">
        <v>2388</v>
      </c>
      <c r="F303" s="389"/>
      <c r="G303" s="167"/>
      <c r="H303" s="256"/>
      <c r="I303" s="167"/>
    </row>
    <row r="304" spans="2:9" s="110" customFormat="1">
      <c r="B304" s="200" t="s">
        <v>3692</v>
      </c>
      <c r="C304" s="198">
        <v>-154</v>
      </c>
      <c r="D304" s="198">
        <v>2364.6362753246799</v>
      </c>
      <c r="E304" s="198">
        <v>2413</v>
      </c>
      <c r="F304" s="389"/>
      <c r="G304" s="167"/>
      <c r="H304" s="256"/>
      <c r="I304" s="167"/>
    </row>
    <row r="305" spans="2:9" s="110" customFormat="1">
      <c r="B305" s="200" t="s">
        <v>3693</v>
      </c>
      <c r="C305" s="198">
        <v>40</v>
      </c>
      <c r="D305" s="198">
        <v>22216.857580722899</v>
      </c>
      <c r="E305" s="198">
        <v>21410</v>
      </c>
      <c r="F305" s="389"/>
      <c r="G305" s="167"/>
      <c r="H305" s="256"/>
      <c r="I305" s="167"/>
    </row>
    <row r="306" spans="2:9" s="110" customFormat="1">
      <c r="B306" s="200" t="s">
        <v>3694</v>
      </c>
      <c r="C306" s="198">
        <v>-40</v>
      </c>
      <c r="D306" s="198">
        <v>21160.089449999999</v>
      </c>
      <c r="E306" s="198">
        <v>21760</v>
      </c>
      <c r="F306" s="389"/>
      <c r="G306" s="167"/>
      <c r="H306" s="256"/>
      <c r="I306" s="167"/>
    </row>
    <row r="307" spans="2:9" s="110" customFormat="1">
      <c r="B307" s="156" t="s">
        <v>3700</v>
      </c>
      <c r="C307" s="261">
        <v>5</v>
      </c>
      <c r="D307" s="198">
        <v>1186.8668606666699</v>
      </c>
      <c r="E307" s="198">
        <v>1184.0999999999999</v>
      </c>
      <c r="F307" s="389"/>
      <c r="G307" s="167"/>
      <c r="H307" s="256"/>
      <c r="I307" s="167"/>
    </row>
    <row r="308" spans="2:9" s="110" customFormat="1">
      <c r="B308" s="156" t="s">
        <v>3701</v>
      </c>
      <c r="C308" s="261">
        <v>-5</v>
      </c>
      <c r="D308" s="198">
        <v>1206.7845853333299</v>
      </c>
      <c r="E308" s="198">
        <v>1188.0999999999999</v>
      </c>
      <c r="F308" s="389"/>
      <c r="G308" s="167"/>
      <c r="H308" s="256"/>
      <c r="I308" s="167"/>
    </row>
    <row r="309" spans="2:9" s="110" customFormat="1">
      <c r="B309" s="156" t="s">
        <v>3702</v>
      </c>
      <c r="C309" s="261">
        <v>15</v>
      </c>
      <c r="D309" s="198">
        <v>5717.17154827586</v>
      </c>
      <c r="E309" s="198">
        <v>5747</v>
      </c>
      <c r="F309" s="389"/>
      <c r="G309" s="167"/>
      <c r="H309" s="256"/>
      <c r="I309" s="167"/>
    </row>
    <row r="310" spans="2:9" s="110" customFormat="1">
      <c r="B310" s="156" t="s">
        <v>3703</v>
      </c>
      <c r="C310" s="261">
        <v>-15</v>
      </c>
      <c r="D310" s="198">
        <v>5334.8672466666703</v>
      </c>
      <c r="E310" s="198">
        <v>5718</v>
      </c>
      <c r="F310" s="390"/>
      <c r="G310" s="167"/>
      <c r="H310" s="256"/>
      <c r="I310" s="167"/>
    </row>
    <row r="311" spans="2:9" s="110" customFormat="1">
      <c r="C311" s="166"/>
      <c r="F311" s="167"/>
      <c r="G311" s="167"/>
      <c r="H311" s="167"/>
      <c r="I311" s="262"/>
    </row>
    <row r="312" spans="2:9" s="110" customFormat="1">
      <c r="C312" s="166"/>
      <c r="F312" s="167"/>
      <c r="G312" s="167"/>
      <c r="H312" s="167"/>
    </row>
    <row r="313" spans="2:9" s="110" customFormat="1" ht="25.5">
      <c r="B313" s="263" t="s">
        <v>3553</v>
      </c>
      <c r="C313" s="264">
        <v>0.1173</v>
      </c>
      <c r="F313" s="167"/>
      <c r="G313" s="167"/>
      <c r="H313" s="167"/>
    </row>
    <row r="314" spans="2:9" s="110" customFormat="1">
      <c r="C314" s="166"/>
      <c r="F314" s="167"/>
      <c r="G314" s="167"/>
      <c r="H314" s="167"/>
    </row>
    <row r="315" spans="2:9" s="110" customFormat="1" ht="15">
      <c r="B315" s="217" t="s">
        <v>3554</v>
      </c>
      <c r="C315" s="160">
        <v>44286</v>
      </c>
      <c r="D315" s="149"/>
      <c r="E315" s="265"/>
      <c r="F315" s="220"/>
      <c r="G315" s="167"/>
      <c r="H315" s="167"/>
    </row>
    <row r="316" spans="2:9" s="110" customFormat="1" ht="51">
      <c r="B316" s="221" t="s">
        <v>2565</v>
      </c>
      <c r="C316" s="222" t="s">
        <v>3555</v>
      </c>
      <c r="D316" s="118" t="s">
        <v>2567</v>
      </c>
      <c r="E316" s="223" t="s">
        <v>2568</v>
      </c>
      <c r="F316" s="197" t="s">
        <v>2569</v>
      </c>
      <c r="G316" s="167"/>
      <c r="H316" s="167"/>
    </row>
    <row r="317" spans="2:9" s="110" customFormat="1">
      <c r="B317" s="156" t="s">
        <v>3691</v>
      </c>
      <c r="C317" s="261">
        <v>21</v>
      </c>
      <c r="D317" s="198">
        <v>2336.33253714286</v>
      </c>
      <c r="E317" s="198">
        <v>2388</v>
      </c>
      <c r="F317" s="387" t="s">
        <v>3530</v>
      </c>
      <c r="G317" s="167"/>
      <c r="H317" s="256"/>
      <c r="I317" s="167"/>
    </row>
    <row r="318" spans="2:9" s="110" customFormat="1">
      <c r="B318" s="156" t="s">
        <v>3693</v>
      </c>
      <c r="C318" s="261">
        <v>209</v>
      </c>
      <c r="D318" s="198">
        <v>22216.857580722899</v>
      </c>
      <c r="E318" s="198">
        <v>21410</v>
      </c>
      <c r="F318" s="387"/>
      <c r="G318" s="167"/>
      <c r="H318" s="256"/>
      <c r="I318" s="167"/>
    </row>
    <row r="319" spans="2:9" s="110" customFormat="1">
      <c r="B319" s="156" t="s">
        <v>3695</v>
      </c>
      <c r="C319" s="261">
        <v>51</v>
      </c>
      <c r="D319" s="198">
        <v>45500.210976470597</v>
      </c>
      <c r="E319" s="198">
        <v>44935</v>
      </c>
      <c r="F319" s="387"/>
      <c r="G319" s="167"/>
      <c r="H319" s="256"/>
      <c r="I319" s="167"/>
    </row>
    <row r="320" spans="2:9" s="110" customFormat="1">
      <c r="B320" s="156" t="s">
        <v>3696</v>
      </c>
      <c r="C320" s="261">
        <v>300</v>
      </c>
      <c r="D320" s="198">
        <v>45220.426420000003</v>
      </c>
      <c r="E320" s="198">
        <v>44971</v>
      </c>
      <c r="F320" s="387"/>
      <c r="G320" s="167"/>
      <c r="H320" s="256"/>
      <c r="I320" s="167"/>
    </row>
    <row r="321" spans="2:9" s="110" customFormat="1">
      <c r="B321" s="156" t="s">
        <v>3698</v>
      </c>
      <c r="C321" s="261">
        <v>10</v>
      </c>
      <c r="D321" s="198">
        <v>3877.6745799999999</v>
      </c>
      <c r="E321" s="198">
        <v>3763</v>
      </c>
      <c r="F321" s="387"/>
      <c r="G321" s="167"/>
      <c r="H321" s="256"/>
      <c r="I321" s="167"/>
    </row>
    <row r="322" spans="2:9" s="110" customFormat="1">
      <c r="B322" s="156" t="s">
        <v>3699</v>
      </c>
      <c r="C322" s="261">
        <v>75</v>
      </c>
      <c r="D322" s="198">
        <v>14258.5652373333</v>
      </c>
      <c r="E322" s="198">
        <v>13996</v>
      </c>
      <c r="F322" s="387"/>
      <c r="G322" s="167"/>
      <c r="H322" s="256"/>
      <c r="I322" s="167"/>
    </row>
    <row r="323" spans="2:9" s="110" customFormat="1">
      <c r="B323" s="156" t="s">
        <v>3700</v>
      </c>
      <c r="C323" s="261">
        <v>5</v>
      </c>
      <c r="D323" s="198">
        <v>1186.8668606666699</v>
      </c>
      <c r="E323" s="198">
        <v>1184.0999999999999</v>
      </c>
      <c r="F323" s="387"/>
      <c r="G323" s="167"/>
      <c r="H323" s="256"/>
      <c r="I323" s="167"/>
    </row>
    <row r="324" spans="2:9" s="110" customFormat="1">
      <c r="B324" s="156" t="s">
        <v>3702</v>
      </c>
      <c r="C324" s="261">
        <v>14</v>
      </c>
      <c r="D324" s="198">
        <v>5717.17154827586</v>
      </c>
      <c r="E324" s="198">
        <v>5747</v>
      </c>
      <c r="F324" s="387"/>
      <c r="G324" s="167"/>
      <c r="H324" s="256"/>
      <c r="I324" s="167"/>
    </row>
    <row r="325" spans="2:9" s="110" customFormat="1">
      <c r="B325" s="156" t="s">
        <v>3704</v>
      </c>
      <c r="C325" s="261">
        <v>26</v>
      </c>
      <c r="D325" s="198">
        <v>66907.134307692293</v>
      </c>
      <c r="E325" s="198">
        <v>63814</v>
      </c>
      <c r="F325" s="387"/>
      <c r="G325" s="167"/>
      <c r="H325" s="256"/>
      <c r="I325" s="167"/>
    </row>
    <row r="326" spans="2:9" s="110" customFormat="1">
      <c r="C326" s="166"/>
      <c r="F326" s="167"/>
      <c r="G326" s="167"/>
      <c r="H326" s="167"/>
      <c r="I326" s="262"/>
    </row>
    <row r="327" spans="2:9" s="110" customFormat="1">
      <c r="B327" s="266" t="s">
        <v>3556</v>
      </c>
      <c r="C327" s="267">
        <v>9.3299999999999994E-2</v>
      </c>
      <c r="F327" s="167"/>
      <c r="G327" s="167"/>
      <c r="H327" s="167"/>
    </row>
    <row r="328" spans="2:9" s="110" customFormat="1">
      <c r="C328" s="166"/>
      <c r="F328" s="167"/>
      <c r="G328" s="167"/>
      <c r="H328" s="167"/>
      <c r="I328" s="262"/>
    </row>
    <row r="329" spans="2:9" s="110" customFormat="1" ht="15.75">
      <c r="B329" s="268" t="s">
        <v>3557</v>
      </c>
      <c r="C329" s="141" t="s">
        <v>3546</v>
      </c>
      <c r="F329" s="167"/>
      <c r="G329" s="167"/>
      <c r="H329" s="167"/>
    </row>
    <row r="330" spans="2:9" s="110" customFormat="1" ht="15">
      <c r="B330" s="247" t="s">
        <v>3558</v>
      </c>
      <c r="C330" s="269">
        <v>4</v>
      </c>
      <c r="F330" s="167"/>
      <c r="G330" s="167"/>
      <c r="H330" s="167"/>
    </row>
    <row r="331" spans="2:9" s="110" customFormat="1" ht="15">
      <c r="B331" s="247" t="s">
        <v>3559</v>
      </c>
      <c r="C331" s="269">
        <v>3</v>
      </c>
      <c r="F331" s="167"/>
      <c r="G331" s="167"/>
      <c r="H331" s="167"/>
    </row>
    <row r="332" spans="2:9" s="110" customFormat="1" ht="15">
      <c r="B332" s="247" t="s">
        <v>3560</v>
      </c>
      <c r="C332" s="269">
        <v>2</v>
      </c>
      <c r="F332" s="167"/>
      <c r="G332" s="167"/>
      <c r="H332" s="167"/>
    </row>
    <row r="333" spans="2:9" s="110" customFormat="1" ht="15">
      <c r="B333" s="247" t="s">
        <v>3561</v>
      </c>
      <c r="C333" s="269">
        <v>2</v>
      </c>
      <c r="F333" s="167"/>
      <c r="G333" s="167"/>
      <c r="H333" s="167"/>
    </row>
    <row r="334" spans="2:9" s="110" customFormat="1" ht="15">
      <c r="B334" s="247" t="s">
        <v>3562</v>
      </c>
      <c r="C334" s="269">
        <v>1</v>
      </c>
      <c r="F334" s="167"/>
      <c r="G334" s="167"/>
      <c r="H334" s="167"/>
    </row>
    <row r="335" spans="2:9" s="110" customFormat="1" ht="15">
      <c r="B335" s="247" t="s">
        <v>3563</v>
      </c>
      <c r="C335" s="269">
        <v>1</v>
      </c>
      <c r="F335" s="167"/>
      <c r="G335" s="167"/>
      <c r="H335" s="167"/>
    </row>
    <row r="336" spans="2:9" s="110" customFormat="1" ht="15">
      <c r="B336" s="247" t="s">
        <v>3564</v>
      </c>
      <c r="C336" s="269">
        <v>1</v>
      </c>
      <c r="F336" s="167"/>
      <c r="G336" s="167"/>
      <c r="H336" s="167"/>
    </row>
    <row r="337" spans="2:8" s="110" customFormat="1" ht="15">
      <c r="B337" s="247" t="s">
        <v>3565</v>
      </c>
      <c r="C337" s="269">
        <v>5</v>
      </c>
      <c r="F337" s="167"/>
      <c r="G337" s="167"/>
      <c r="H337" s="167"/>
    </row>
    <row r="338" spans="2:8" s="110" customFormat="1" ht="15">
      <c r="B338" s="247" t="s">
        <v>3566</v>
      </c>
      <c r="C338" s="269">
        <v>2</v>
      </c>
      <c r="F338" s="167"/>
      <c r="G338" s="167"/>
      <c r="H338" s="167"/>
    </row>
    <row r="339" spans="2:8" s="110" customFormat="1" ht="15">
      <c r="B339" s="247" t="s">
        <v>3567</v>
      </c>
      <c r="C339" s="269">
        <v>7</v>
      </c>
      <c r="F339" s="167"/>
      <c r="G339" s="167"/>
      <c r="H339" s="167"/>
    </row>
    <row r="340" spans="2:8" s="110" customFormat="1" ht="15">
      <c r="B340" s="247" t="s">
        <v>3568</v>
      </c>
      <c r="C340" s="269">
        <v>2</v>
      </c>
      <c r="F340" s="167"/>
      <c r="G340" s="167"/>
      <c r="H340" s="167"/>
    </row>
    <row r="341" spans="2:8" s="110" customFormat="1" ht="15">
      <c r="B341" s="247" t="s">
        <v>3569</v>
      </c>
      <c r="C341" s="269">
        <v>11</v>
      </c>
      <c r="F341" s="167"/>
      <c r="G341" s="167"/>
      <c r="H341" s="167"/>
    </row>
    <row r="342" spans="2:8" s="110" customFormat="1" ht="15">
      <c r="B342" s="247" t="s">
        <v>3570</v>
      </c>
      <c r="C342" s="269">
        <v>1</v>
      </c>
      <c r="F342" s="167"/>
      <c r="G342" s="167"/>
      <c r="H342" s="167"/>
    </row>
    <row r="343" spans="2:8" s="110" customFormat="1" ht="15">
      <c r="B343" s="247" t="s">
        <v>3571</v>
      </c>
      <c r="C343" s="269">
        <v>14</v>
      </c>
      <c r="F343" s="167"/>
      <c r="G343" s="167"/>
      <c r="H343" s="167"/>
    </row>
    <row r="344" spans="2:8" s="110" customFormat="1" ht="15">
      <c r="B344" s="247" t="s">
        <v>3572</v>
      </c>
      <c r="C344" s="269">
        <v>6</v>
      </c>
      <c r="F344" s="167"/>
      <c r="G344" s="167"/>
      <c r="H344" s="167"/>
    </row>
    <row r="345" spans="2:8" s="110" customFormat="1" ht="15">
      <c r="B345" s="247" t="s">
        <v>3573</v>
      </c>
      <c r="C345" s="269">
        <v>7</v>
      </c>
      <c r="F345" s="167"/>
      <c r="G345" s="167"/>
      <c r="H345" s="167"/>
    </row>
    <row r="346" spans="2:8" s="110" customFormat="1" ht="15">
      <c r="B346" s="247" t="s">
        <v>3574</v>
      </c>
      <c r="C346" s="269">
        <v>4</v>
      </c>
      <c r="F346" s="167"/>
      <c r="G346" s="167"/>
      <c r="H346" s="167"/>
    </row>
    <row r="347" spans="2:8" s="110" customFormat="1" ht="15">
      <c r="B347" s="247" t="s">
        <v>3575</v>
      </c>
      <c r="C347" s="269">
        <v>4</v>
      </c>
      <c r="F347" s="167"/>
      <c r="G347" s="167"/>
      <c r="H347" s="167"/>
    </row>
    <row r="348" spans="2:8" s="110" customFormat="1" ht="15">
      <c r="B348" s="247" t="s">
        <v>3576</v>
      </c>
      <c r="C348" s="269">
        <v>1</v>
      </c>
      <c r="F348" s="167"/>
      <c r="G348" s="167"/>
      <c r="H348" s="167"/>
    </row>
    <row r="349" spans="2:8" s="110" customFormat="1" ht="15">
      <c r="B349" s="247" t="s">
        <v>3577</v>
      </c>
      <c r="C349" s="269">
        <v>3</v>
      </c>
      <c r="F349" s="167"/>
      <c r="G349" s="167"/>
      <c r="H349" s="167"/>
    </row>
    <row r="350" spans="2:8" s="110" customFormat="1" ht="15">
      <c r="B350" s="247" t="s">
        <v>3578</v>
      </c>
      <c r="C350" s="269">
        <v>2</v>
      </c>
      <c r="F350" s="167"/>
      <c r="G350" s="167"/>
      <c r="H350" s="167"/>
    </row>
    <row r="351" spans="2:8" s="110" customFormat="1" ht="15">
      <c r="B351" s="247" t="s">
        <v>3578</v>
      </c>
      <c r="C351" s="269">
        <v>4</v>
      </c>
      <c r="F351" s="167"/>
      <c r="G351" s="167"/>
      <c r="H351" s="167"/>
    </row>
    <row r="352" spans="2:8" s="110" customFormat="1" ht="15">
      <c r="B352" s="247" t="s">
        <v>3579</v>
      </c>
      <c r="C352" s="269">
        <v>4</v>
      </c>
      <c r="F352" s="167"/>
      <c r="G352" s="167"/>
      <c r="H352" s="167"/>
    </row>
    <row r="353" spans="2:8" s="110" customFormat="1" ht="15">
      <c r="B353" s="247" t="s">
        <v>3580</v>
      </c>
      <c r="C353" s="269">
        <v>2</v>
      </c>
      <c r="F353" s="167"/>
      <c r="G353" s="167"/>
      <c r="H353" s="167"/>
    </row>
    <row r="354" spans="2:8" s="110" customFormat="1" ht="15">
      <c r="B354" s="247" t="s">
        <v>3581</v>
      </c>
      <c r="C354" s="269">
        <v>1</v>
      </c>
      <c r="F354" s="167"/>
      <c r="G354" s="167"/>
      <c r="H354" s="167"/>
    </row>
    <row r="355" spans="2:8" s="110" customFormat="1" ht="15">
      <c r="B355" s="247" t="s">
        <v>3582</v>
      </c>
      <c r="C355" s="269">
        <v>3</v>
      </c>
      <c r="F355" s="167"/>
      <c r="G355" s="167"/>
      <c r="H355" s="167"/>
    </row>
    <row r="356" spans="2:8" s="110" customFormat="1" ht="15">
      <c r="B356" s="247" t="s">
        <v>3583</v>
      </c>
      <c r="C356" s="269">
        <v>4</v>
      </c>
      <c r="F356" s="167"/>
      <c r="G356" s="167"/>
      <c r="H356" s="167"/>
    </row>
    <row r="357" spans="2:8" s="110" customFormat="1" ht="15">
      <c r="B357" s="247" t="s">
        <v>3584</v>
      </c>
      <c r="C357" s="269">
        <v>1</v>
      </c>
      <c r="F357" s="167"/>
      <c r="G357" s="167"/>
      <c r="H357" s="167"/>
    </row>
    <row r="358" spans="2:8" s="110" customFormat="1" ht="15">
      <c r="B358" s="247" t="s">
        <v>3585</v>
      </c>
      <c r="C358" s="269">
        <v>2</v>
      </c>
      <c r="F358" s="167"/>
      <c r="G358" s="167"/>
      <c r="H358" s="167"/>
    </row>
    <row r="359" spans="2:8" s="110" customFormat="1" ht="15">
      <c r="B359" s="247" t="s">
        <v>3586</v>
      </c>
      <c r="C359" s="269">
        <v>6</v>
      </c>
      <c r="F359" s="167"/>
      <c r="G359" s="167"/>
      <c r="H359" s="167"/>
    </row>
    <row r="360" spans="2:8" s="110" customFormat="1" ht="15">
      <c r="B360" s="247" t="s">
        <v>3587</v>
      </c>
      <c r="C360" s="269">
        <v>1</v>
      </c>
      <c r="F360" s="167"/>
      <c r="G360" s="167"/>
      <c r="H360" s="167"/>
    </row>
    <row r="361" spans="2:8" s="110" customFormat="1" ht="15">
      <c r="B361" s="247" t="s">
        <v>3588</v>
      </c>
      <c r="C361" s="269">
        <v>3</v>
      </c>
      <c r="F361" s="167"/>
      <c r="G361" s="167"/>
      <c r="H361" s="167"/>
    </row>
    <row r="362" spans="2:8" s="110" customFormat="1" ht="15">
      <c r="B362" s="247" t="s">
        <v>3589</v>
      </c>
      <c r="C362" s="269">
        <v>4</v>
      </c>
      <c r="F362" s="167"/>
      <c r="G362" s="167"/>
      <c r="H362" s="167"/>
    </row>
    <row r="363" spans="2:8" s="110" customFormat="1" ht="15">
      <c r="B363" s="247" t="s">
        <v>3590</v>
      </c>
      <c r="C363" s="269">
        <v>3</v>
      </c>
      <c r="F363" s="167"/>
      <c r="G363" s="167"/>
      <c r="H363" s="167"/>
    </row>
    <row r="364" spans="2:8" s="110" customFormat="1" ht="15">
      <c r="B364" s="247" t="s">
        <v>3591</v>
      </c>
      <c r="C364" s="269">
        <v>1</v>
      </c>
      <c r="F364" s="167"/>
      <c r="G364" s="167"/>
      <c r="H364" s="167"/>
    </row>
    <row r="365" spans="2:8" s="110" customFormat="1" ht="15">
      <c r="B365" s="247" t="s">
        <v>3592</v>
      </c>
      <c r="C365" s="269">
        <v>6</v>
      </c>
      <c r="F365" s="167"/>
      <c r="G365" s="167"/>
      <c r="H365" s="167"/>
    </row>
    <row r="366" spans="2:8" s="110" customFormat="1" ht="15">
      <c r="B366" s="247" t="s">
        <v>3593</v>
      </c>
      <c r="C366" s="269">
        <v>4</v>
      </c>
      <c r="F366" s="167"/>
      <c r="G366" s="167"/>
      <c r="H366" s="167"/>
    </row>
    <row r="367" spans="2:8" s="110" customFormat="1" ht="15">
      <c r="B367" s="247" t="s">
        <v>3558</v>
      </c>
      <c r="C367" s="269">
        <v>1</v>
      </c>
      <c r="F367" s="167"/>
      <c r="G367" s="167"/>
      <c r="H367" s="167"/>
    </row>
    <row r="368" spans="2:8" s="110" customFormat="1" ht="15">
      <c r="B368" s="247" t="s">
        <v>3594</v>
      </c>
      <c r="C368" s="269">
        <v>4</v>
      </c>
      <c r="F368" s="167"/>
      <c r="G368" s="167"/>
      <c r="H368" s="167"/>
    </row>
    <row r="369" spans="2:8" s="110" customFormat="1" ht="15">
      <c r="B369" s="247" t="s">
        <v>3561</v>
      </c>
      <c r="C369" s="269">
        <v>6</v>
      </c>
      <c r="F369" s="167"/>
      <c r="G369" s="167"/>
      <c r="H369" s="167"/>
    </row>
    <row r="370" spans="2:8" s="110" customFormat="1" ht="15">
      <c r="B370" s="247" t="s">
        <v>3562</v>
      </c>
      <c r="C370" s="269">
        <v>3</v>
      </c>
      <c r="F370" s="167"/>
      <c r="G370" s="167"/>
      <c r="H370" s="167"/>
    </row>
    <row r="371" spans="2:8" s="110" customFormat="1" ht="15">
      <c r="B371" s="247" t="s">
        <v>3563</v>
      </c>
      <c r="C371" s="269">
        <v>8</v>
      </c>
      <c r="F371" s="167"/>
      <c r="G371" s="167"/>
      <c r="H371" s="167"/>
    </row>
    <row r="372" spans="2:8" s="110" customFormat="1" ht="15">
      <c r="B372" s="247" t="s">
        <v>3595</v>
      </c>
      <c r="C372" s="269">
        <v>1</v>
      </c>
      <c r="F372" s="167"/>
      <c r="G372" s="167"/>
      <c r="H372" s="167"/>
    </row>
    <row r="373" spans="2:8" s="110" customFormat="1" ht="15">
      <c r="B373" s="247" t="s">
        <v>3564</v>
      </c>
      <c r="C373" s="269">
        <v>4</v>
      </c>
      <c r="F373" s="167"/>
      <c r="G373" s="167"/>
      <c r="H373" s="167"/>
    </row>
    <row r="374" spans="2:8" s="110" customFormat="1" ht="15">
      <c r="B374" s="247" t="s">
        <v>3596</v>
      </c>
      <c r="C374" s="269">
        <v>5</v>
      </c>
      <c r="F374" s="167"/>
      <c r="G374" s="167"/>
      <c r="H374" s="167"/>
    </row>
    <row r="375" spans="2:8" s="110" customFormat="1" ht="15">
      <c r="B375" s="247" t="s">
        <v>3597</v>
      </c>
      <c r="C375" s="269">
        <v>4</v>
      </c>
      <c r="F375" s="167"/>
      <c r="G375" s="167"/>
      <c r="H375" s="167"/>
    </row>
    <row r="376" spans="2:8" s="110" customFormat="1" ht="15">
      <c r="B376" s="247" t="s">
        <v>3598</v>
      </c>
      <c r="C376" s="269">
        <v>1</v>
      </c>
      <c r="F376" s="167"/>
      <c r="G376" s="167"/>
      <c r="H376" s="167"/>
    </row>
    <row r="377" spans="2:8" s="110" customFormat="1" ht="15">
      <c r="B377" s="247" t="s">
        <v>3599</v>
      </c>
      <c r="C377" s="269">
        <v>1</v>
      </c>
      <c r="F377" s="167"/>
      <c r="G377" s="167"/>
      <c r="H377" s="167"/>
    </row>
    <row r="378" spans="2:8" s="110" customFormat="1" ht="15">
      <c r="B378" s="247" t="s">
        <v>3566</v>
      </c>
      <c r="C378" s="269">
        <v>1</v>
      </c>
      <c r="F378" s="167"/>
      <c r="G378" s="167"/>
      <c r="H378" s="167"/>
    </row>
    <row r="379" spans="2:8" s="110" customFormat="1" ht="15">
      <c r="B379" s="247" t="s">
        <v>3567</v>
      </c>
      <c r="C379" s="269">
        <v>5</v>
      </c>
      <c r="F379" s="167"/>
      <c r="G379" s="167"/>
      <c r="H379" s="167"/>
    </row>
    <row r="380" spans="2:8" s="110" customFormat="1" ht="15">
      <c r="B380" s="247" t="s">
        <v>3569</v>
      </c>
      <c r="C380" s="269">
        <v>4</v>
      </c>
      <c r="F380" s="167"/>
      <c r="G380" s="167"/>
      <c r="H380" s="167"/>
    </row>
    <row r="381" spans="2:8" s="110" customFormat="1" ht="15">
      <c r="B381" s="247" t="s">
        <v>3570</v>
      </c>
      <c r="C381" s="269">
        <v>3</v>
      </c>
      <c r="F381" s="167"/>
      <c r="G381" s="167"/>
      <c r="H381" s="167"/>
    </row>
    <row r="382" spans="2:8" s="110" customFormat="1" ht="15">
      <c r="B382" s="247" t="s">
        <v>3572</v>
      </c>
      <c r="C382" s="269">
        <v>1</v>
      </c>
      <c r="F382" s="167"/>
      <c r="G382" s="167"/>
      <c r="H382" s="167"/>
    </row>
    <row r="383" spans="2:8" s="110" customFormat="1" ht="15">
      <c r="B383" s="247" t="s">
        <v>3600</v>
      </c>
      <c r="C383" s="269">
        <v>2</v>
      </c>
      <c r="F383" s="167"/>
      <c r="G383" s="167"/>
      <c r="H383" s="167"/>
    </row>
    <row r="384" spans="2:8" s="110" customFormat="1" ht="15">
      <c r="B384" s="247" t="s">
        <v>3601</v>
      </c>
      <c r="C384" s="269">
        <v>10</v>
      </c>
      <c r="F384" s="167"/>
      <c r="G384" s="167"/>
      <c r="H384" s="167"/>
    </row>
    <row r="385" spans="2:8" s="110" customFormat="1" ht="15">
      <c r="B385" s="247" t="s">
        <v>3574</v>
      </c>
      <c r="C385" s="269">
        <v>2</v>
      </c>
      <c r="F385" s="167"/>
      <c r="G385" s="167"/>
      <c r="H385" s="167"/>
    </row>
    <row r="386" spans="2:8" s="110" customFormat="1" ht="15">
      <c r="B386" s="247" t="s">
        <v>3602</v>
      </c>
      <c r="C386" s="269">
        <v>1</v>
      </c>
      <c r="F386" s="167"/>
      <c r="G386" s="167"/>
      <c r="H386" s="167"/>
    </row>
    <row r="387" spans="2:8" s="110" customFormat="1" ht="15">
      <c r="B387" s="247" t="s">
        <v>3578</v>
      </c>
      <c r="C387" s="269">
        <v>4</v>
      </c>
      <c r="F387" s="167"/>
      <c r="G387" s="167"/>
      <c r="H387" s="167"/>
    </row>
    <row r="388" spans="2:8" s="110" customFormat="1" ht="15">
      <c r="B388" s="247" t="s">
        <v>3578</v>
      </c>
      <c r="C388" s="269">
        <v>3</v>
      </c>
      <c r="F388" s="167"/>
      <c r="G388" s="167"/>
      <c r="H388" s="167"/>
    </row>
    <row r="389" spans="2:8" s="110" customFormat="1" ht="15">
      <c r="B389" s="247" t="s">
        <v>3603</v>
      </c>
      <c r="C389" s="269">
        <v>3</v>
      </c>
      <c r="F389" s="167"/>
      <c r="G389" s="167"/>
      <c r="H389" s="167"/>
    </row>
    <row r="390" spans="2:8" s="110" customFormat="1" ht="15">
      <c r="B390" s="247" t="s">
        <v>3579</v>
      </c>
      <c r="C390" s="269">
        <v>2</v>
      </c>
      <c r="F390" s="167"/>
      <c r="G390" s="167"/>
      <c r="H390" s="167"/>
    </row>
    <row r="391" spans="2:8" s="110" customFormat="1" ht="15">
      <c r="B391" s="247" t="s">
        <v>3604</v>
      </c>
      <c r="C391" s="269">
        <v>4</v>
      </c>
      <c r="F391" s="167"/>
      <c r="G391" s="167"/>
      <c r="H391" s="167"/>
    </row>
    <row r="392" spans="2:8" s="110" customFormat="1" ht="15">
      <c r="B392" s="247" t="s">
        <v>3605</v>
      </c>
      <c r="C392" s="269">
        <v>2</v>
      </c>
      <c r="F392" s="167"/>
      <c r="G392" s="167"/>
      <c r="H392" s="167"/>
    </row>
    <row r="393" spans="2:8" s="110" customFormat="1" ht="15">
      <c r="B393" s="247" t="s">
        <v>3606</v>
      </c>
      <c r="C393" s="269">
        <v>2</v>
      </c>
      <c r="F393" s="167"/>
      <c r="G393" s="167"/>
      <c r="H393" s="167"/>
    </row>
    <row r="394" spans="2:8" s="110" customFormat="1" ht="15">
      <c r="B394" s="247" t="s">
        <v>3581</v>
      </c>
      <c r="C394" s="269">
        <v>4</v>
      </c>
      <c r="F394" s="167"/>
      <c r="G394" s="167"/>
      <c r="H394" s="167"/>
    </row>
    <row r="395" spans="2:8" s="110" customFormat="1" ht="15">
      <c r="B395" s="247" t="s">
        <v>3582</v>
      </c>
      <c r="C395" s="269">
        <v>2</v>
      </c>
      <c r="F395" s="167"/>
      <c r="G395" s="167"/>
      <c r="H395" s="167"/>
    </row>
    <row r="396" spans="2:8" s="110" customFormat="1" ht="15">
      <c r="B396" s="247" t="s">
        <v>3607</v>
      </c>
      <c r="C396" s="269">
        <v>4</v>
      </c>
      <c r="F396" s="167"/>
      <c r="G396" s="167"/>
      <c r="H396" s="167"/>
    </row>
    <row r="397" spans="2:8" s="110" customFormat="1" ht="15">
      <c r="B397" s="247" t="s">
        <v>3608</v>
      </c>
      <c r="C397" s="269">
        <v>2</v>
      </c>
      <c r="F397" s="167"/>
      <c r="G397" s="167"/>
      <c r="H397" s="167"/>
    </row>
    <row r="398" spans="2:8" s="110" customFormat="1" ht="15">
      <c r="B398" s="247" t="s">
        <v>3585</v>
      </c>
      <c r="C398" s="269">
        <v>2</v>
      </c>
      <c r="F398" s="167"/>
      <c r="G398" s="167"/>
      <c r="H398" s="167"/>
    </row>
    <row r="399" spans="2:8" s="110" customFormat="1" ht="15">
      <c r="B399" s="247" t="s">
        <v>3586</v>
      </c>
      <c r="C399" s="269">
        <v>1</v>
      </c>
      <c r="F399" s="167"/>
      <c r="G399" s="167"/>
      <c r="H399" s="167"/>
    </row>
    <row r="400" spans="2:8" s="110" customFormat="1" ht="15">
      <c r="B400" s="247" t="s">
        <v>3609</v>
      </c>
      <c r="C400" s="269">
        <v>2</v>
      </c>
      <c r="F400" s="167"/>
      <c r="G400" s="167"/>
      <c r="H400" s="167"/>
    </row>
    <row r="401" spans="2:8" s="110" customFormat="1" ht="15">
      <c r="B401" s="247" t="s">
        <v>3589</v>
      </c>
      <c r="C401" s="269">
        <v>1</v>
      </c>
      <c r="F401" s="167"/>
      <c r="G401" s="167"/>
      <c r="H401" s="167"/>
    </row>
    <row r="402" spans="2:8" s="110" customFormat="1" ht="15">
      <c r="B402" s="247" t="s">
        <v>3610</v>
      </c>
      <c r="C402" s="269">
        <v>2</v>
      </c>
      <c r="F402" s="167"/>
      <c r="G402" s="167"/>
      <c r="H402" s="167"/>
    </row>
    <row r="403" spans="2:8" s="110" customFormat="1" ht="15">
      <c r="B403" s="247" t="s">
        <v>3591</v>
      </c>
      <c r="C403" s="269">
        <v>2</v>
      </c>
      <c r="F403" s="167"/>
      <c r="G403" s="167"/>
      <c r="H403" s="167"/>
    </row>
    <row r="404" spans="2:8" s="110" customFormat="1" ht="15">
      <c r="B404" s="247" t="s">
        <v>3611</v>
      </c>
      <c r="C404" s="269">
        <v>2</v>
      </c>
      <c r="F404" s="167"/>
      <c r="G404" s="167"/>
      <c r="H404" s="167"/>
    </row>
    <row r="405" spans="2:8" s="110" customFormat="1" ht="15">
      <c r="B405" s="247" t="s">
        <v>3592</v>
      </c>
      <c r="C405" s="269">
        <v>1</v>
      </c>
      <c r="F405" s="167"/>
      <c r="G405" s="167"/>
      <c r="H405" s="167"/>
    </row>
    <row r="406" spans="2:8" s="110" customFormat="1" ht="15">
      <c r="B406" s="209" t="s">
        <v>3594</v>
      </c>
      <c r="C406" s="210">
        <v>2</v>
      </c>
      <c r="F406" s="167"/>
      <c r="G406" s="167"/>
      <c r="H406" s="167"/>
    </row>
    <row r="407" spans="2:8" s="110" customFormat="1" ht="15">
      <c r="B407" s="209" t="s">
        <v>3562</v>
      </c>
      <c r="C407" s="210">
        <v>1</v>
      </c>
      <c r="F407" s="167"/>
      <c r="G407" s="167"/>
      <c r="H407" s="167"/>
    </row>
    <row r="408" spans="2:8" s="110" customFormat="1" ht="15">
      <c r="B408" s="209" t="s">
        <v>3563</v>
      </c>
      <c r="C408" s="210">
        <v>1</v>
      </c>
      <c r="F408" s="167"/>
      <c r="G408" s="167"/>
      <c r="H408" s="167"/>
    </row>
    <row r="409" spans="2:8" s="110" customFormat="1" ht="15">
      <c r="B409" s="209" t="s">
        <v>3595</v>
      </c>
      <c r="C409" s="210">
        <v>2</v>
      </c>
      <c r="F409" s="167"/>
      <c r="G409" s="167"/>
      <c r="H409" s="167"/>
    </row>
    <row r="410" spans="2:8" s="110" customFormat="1" ht="15">
      <c r="B410" s="209" t="s">
        <v>3612</v>
      </c>
      <c r="C410" s="210">
        <v>4</v>
      </c>
      <c r="F410" s="167"/>
      <c r="G410" s="167"/>
      <c r="H410" s="167"/>
    </row>
    <row r="411" spans="2:8" s="110" customFormat="1" ht="15">
      <c r="B411" s="209" t="s">
        <v>3613</v>
      </c>
      <c r="C411" s="210">
        <v>1</v>
      </c>
      <c r="F411" s="167"/>
      <c r="G411" s="167"/>
      <c r="H411" s="167"/>
    </row>
    <row r="412" spans="2:8" s="110" customFormat="1" ht="15">
      <c r="B412" s="209" t="s">
        <v>3597</v>
      </c>
      <c r="C412" s="210">
        <v>2</v>
      </c>
      <c r="F412" s="167"/>
      <c r="G412" s="167"/>
      <c r="H412" s="167"/>
    </row>
    <row r="413" spans="2:8" s="110" customFormat="1" ht="15">
      <c r="B413" s="209" t="s">
        <v>3598</v>
      </c>
      <c r="C413" s="210">
        <v>2</v>
      </c>
      <c r="F413" s="167"/>
      <c r="G413" s="167"/>
      <c r="H413" s="167"/>
    </row>
    <row r="414" spans="2:8" s="110" customFormat="1" ht="15">
      <c r="B414" s="209" t="s">
        <v>3566</v>
      </c>
      <c r="C414" s="210">
        <v>2</v>
      </c>
      <c r="F414" s="167"/>
      <c r="G414" s="167"/>
      <c r="H414" s="167"/>
    </row>
    <row r="415" spans="2:8" s="110" customFormat="1" ht="15">
      <c r="B415" s="209" t="s">
        <v>3614</v>
      </c>
      <c r="C415" s="210">
        <v>3</v>
      </c>
      <c r="F415" s="167"/>
      <c r="G415" s="167"/>
      <c r="H415" s="167"/>
    </row>
    <row r="416" spans="2:8" s="110" customFormat="1" ht="15">
      <c r="B416" s="209" t="s">
        <v>3570</v>
      </c>
      <c r="C416" s="210">
        <v>5</v>
      </c>
      <c r="F416" s="167"/>
      <c r="G416" s="167"/>
      <c r="H416" s="167"/>
    </row>
    <row r="417" spans="2:8" s="110" customFormat="1" ht="15">
      <c r="B417" s="209" t="s">
        <v>3601</v>
      </c>
      <c r="C417" s="210">
        <v>3</v>
      </c>
      <c r="F417" s="167"/>
      <c r="G417" s="167"/>
      <c r="H417" s="167"/>
    </row>
    <row r="418" spans="2:8" s="110" customFormat="1" ht="15">
      <c r="B418" s="209" t="s">
        <v>3615</v>
      </c>
      <c r="C418" s="210">
        <v>2</v>
      </c>
      <c r="F418" s="167"/>
      <c r="G418" s="167"/>
      <c r="H418" s="167"/>
    </row>
    <row r="419" spans="2:8" s="110" customFormat="1" ht="15">
      <c r="B419" s="209" t="s">
        <v>3616</v>
      </c>
      <c r="C419" s="210">
        <v>1</v>
      </c>
      <c r="F419" s="167"/>
      <c r="G419" s="167"/>
      <c r="H419" s="167"/>
    </row>
    <row r="420" spans="2:8" s="110" customFormat="1" ht="15">
      <c r="B420" s="209" t="s">
        <v>3602</v>
      </c>
      <c r="C420" s="210">
        <v>2</v>
      </c>
      <c r="F420" s="167"/>
      <c r="G420" s="167"/>
      <c r="H420" s="167"/>
    </row>
    <row r="421" spans="2:8" s="110" customFormat="1" ht="15">
      <c r="B421" s="209" t="s">
        <v>3576</v>
      </c>
      <c r="C421" s="210">
        <v>2</v>
      </c>
      <c r="F421" s="167"/>
      <c r="G421" s="167"/>
      <c r="H421" s="167"/>
    </row>
    <row r="422" spans="2:8" s="110" customFormat="1" ht="15">
      <c r="B422" s="209" t="s">
        <v>3603</v>
      </c>
      <c r="C422" s="210">
        <v>1</v>
      </c>
      <c r="F422" s="167"/>
      <c r="G422" s="167"/>
      <c r="H422" s="167"/>
    </row>
    <row r="423" spans="2:8" s="110" customFormat="1" ht="15">
      <c r="B423" s="209" t="s">
        <v>3617</v>
      </c>
      <c r="C423" s="210">
        <v>3</v>
      </c>
      <c r="F423" s="167"/>
      <c r="G423" s="167"/>
      <c r="H423" s="167"/>
    </row>
    <row r="424" spans="2:8" s="110" customFormat="1" ht="15">
      <c r="B424" s="209" t="s">
        <v>3618</v>
      </c>
      <c r="C424" s="210">
        <v>1</v>
      </c>
      <c r="F424" s="167"/>
      <c r="G424" s="167"/>
      <c r="H424" s="167"/>
    </row>
    <row r="425" spans="2:8" s="110" customFormat="1" ht="15">
      <c r="B425" s="209" t="s">
        <v>3604</v>
      </c>
      <c r="C425" s="210">
        <v>2</v>
      </c>
      <c r="F425" s="167"/>
      <c r="G425" s="167"/>
      <c r="H425" s="167"/>
    </row>
    <row r="426" spans="2:8" s="110" customFormat="1" ht="15">
      <c r="B426" s="209" t="s">
        <v>3605</v>
      </c>
      <c r="C426" s="210">
        <v>3</v>
      </c>
      <c r="F426" s="167"/>
      <c r="G426" s="167"/>
      <c r="H426" s="167"/>
    </row>
    <row r="427" spans="2:8" s="110" customFormat="1" ht="15">
      <c r="B427" s="209" t="s">
        <v>3581</v>
      </c>
      <c r="C427" s="210">
        <v>2</v>
      </c>
      <c r="F427" s="167"/>
      <c r="G427" s="167"/>
      <c r="H427" s="167"/>
    </row>
    <row r="428" spans="2:8" s="110" customFormat="1" ht="15">
      <c r="B428" s="209" t="s">
        <v>3619</v>
      </c>
      <c r="C428" s="210">
        <v>2</v>
      </c>
      <c r="F428" s="167"/>
      <c r="G428" s="167"/>
      <c r="H428" s="167"/>
    </row>
    <row r="429" spans="2:8" s="110" customFormat="1" ht="15">
      <c r="B429" s="209" t="s">
        <v>3620</v>
      </c>
      <c r="C429" s="210">
        <v>1</v>
      </c>
      <c r="F429" s="167"/>
      <c r="G429" s="167"/>
      <c r="H429" s="167"/>
    </row>
    <row r="430" spans="2:8" s="110" customFormat="1" ht="15">
      <c r="B430" s="209" t="s">
        <v>3621</v>
      </c>
      <c r="C430" s="210">
        <v>1</v>
      </c>
      <c r="F430" s="167"/>
      <c r="G430" s="167"/>
      <c r="H430" s="167"/>
    </row>
    <row r="431" spans="2:8" s="110" customFormat="1" ht="15">
      <c r="B431" s="209" t="s">
        <v>3584</v>
      </c>
      <c r="C431" s="210">
        <v>1</v>
      </c>
      <c r="F431" s="167"/>
      <c r="G431" s="167"/>
      <c r="H431" s="167"/>
    </row>
    <row r="432" spans="2:8" s="110" customFormat="1" ht="15">
      <c r="B432" s="209" t="s">
        <v>3588</v>
      </c>
      <c r="C432" s="210">
        <v>1</v>
      </c>
      <c r="F432" s="167"/>
      <c r="G432" s="167"/>
      <c r="H432" s="167"/>
    </row>
    <row r="433" spans="2:8" s="110" customFormat="1" ht="15">
      <c r="B433" s="209" t="s">
        <v>3609</v>
      </c>
      <c r="C433" s="210">
        <v>1</v>
      </c>
      <c r="F433" s="167"/>
      <c r="G433" s="167"/>
      <c r="H433" s="167"/>
    </row>
    <row r="434" spans="2:8" s="110" customFormat="1" ht="15">
      <c r="B434" s="209" t="s">
        <v>3610</v>
      </c>
      <c r="C434" s="210">
        <v>1</v>
      </c>
      <c r="F434" s="167"/>
      <c r="G434" s="167"/>
      <c r="H434" s="167"/>
    </row>
    <row r="435" spans="2:8" s="110" customFormat="1" ht="15">
      <c r="B435" s="209" t="s">
        <v>3622</v>
      </c>
      <c r="C435" s="210">
        <v>1</v>
      </c>
      <c r="F435" s="167"/>
      <c r="G435" s="167"/>
      <c r="H435" s="167"/>
    </row>
    <row r="436" spans="2:8" s="110" customFormat="1" ht="15">
      <c r="B436" s="247" t="s">
        <v>3623</v>
      </c>
      <c r="C436" s="134">
        <v>1</v>
      </c>
      <c r="F436" s="167"/>
      <c r="G436" s="167"/>
      <c r="H436" s="167"/>
    </row>
    <row r="437" spans="2:8" s="110" customFormat="1" ht="15">
      <c r="B437" s="247" t="s">
        <v>3562</v>
      </c>
      <c r="C437" s="134">
        <v>1</v>
      </c>
      <c r="F437" s="167"/>
      <c r="G437" s="167"/>
      <c r="H437" s="167"/>
    </row>
    <row r="438" spans="2:8" s="110" customFormat="1" ht="15">
      <c r="B438" s="247" t="s">
        <v>3613</v>
      </c>
      <c r="C438" s="134">
        <v>1</v>
      </c>
      <c r="F438" s="167"/>
      <c r="G438" s="167"/>
      <c r="H438" s="167"/>
    </row>
    <row r="439" spans="2:8" s="110" customFormat="1" ht="15">
      <c r="B439" s="247" t="s">
        <v>3624</v>
      </c>
      <c r="C439" s="134">
        <v>2</v>
      </c>
      <c r="F439" s="167"/>
      <c r="G439" s="167"/>
      <c r="H439" s="167"/>
    </row>
    <row r="440" spans="2:8" s="110" customFormat="1" ht="15">
      <c r="B440" s="247" t="s">
        <v>3598</v>
      </c>
      <c r="C440" s="134">
        <v>1</v>
      </c>
      <c r="F440" s="167"/>
      <c r="G440" s="167"/>
      <c r="H440" s="167"/>
    </row>
    <row r="441" spans="2:8" s="110" customFormat="1" ht="15">
      <c r="B441" s="247" t="s">
        <v>3625</v>
      </c>
      <c r="C441" s="134">
        <v>5</v>
      </c>
      <c r="F441" s="167"/>
      <c r="G441" s="167"/>
      <c r="H441" s="167"/>
    </row>
    <row r="442" spans="2:8" s="110" customFormat="1" ht="15">
      <c r="B442" s="247" t="s">
        <v>3570</v>
      </c>
      <c r="C442" s="134">
        <v>7</v>
      </c>
      <c r="F442" s="167"/>
      <c r="G442" s="167"/>
      <c r="H442" s="167"/>
    </row>
    <row r="443" spans="2:8" s="110" customFormat="1" ht="15">
      <c r="B443" s="247" t="s">
        <v>3626</v>
      </c>
      <c r="C443" s="134">
        <v>3</v>
      </c>
      <c r="F443" s="167"/>
      <c r="G443" s="167"/>
      <c r="H443" s="167"/>
    </row>
    <row r="444" spans="2:8" s="110" customFormat="1" ht="15">
      <c r="B444" s="247" t="s">
        <v>3627</v>
      </c>
      <c r="C444" s="134">
        <v>1</v>
      </c>
      <c r="F444" s="167"/>
      <c r="G444" s="167"/>
      <c r="H444" s="167"/>
    </row>
    <row r="445" spans="2:8" s="110" customFormat="1" ht="15">
      <c r="B445" s="247" t="s">
        <v>3616</v>
      </c>
      <c r="C445" s="134">
        <v>1</v>
      </c>
      <c r="F445" s="167"/>
      <c r="G445" s="167"/>
      <c r="H445" s="167"/>
    </row>
    <row r="446" spans="2:8" s="110" customFormat="1" ht="15">
      <c r="B446" s="247" t="s">
        <v>3628</v>
      </c>
      <c r="C446" s="134">
        <v>1</v>
      </c>
      <c r="F446" s="167"/>
      <c r="G446" s="167"/>
      <c r="H446" s="167"/>
    </row>
    <row r="447" spans="2:8" s="110" customFormat="1" ht="15">
      <c r="B447" s="247" t="s">
        <v>3629</v>
      </c>
      <c r="C447" s="134">
        <v>1</v>
      </c>
      <c r="F447" s="167"/>
      <c r="G447" s="167"/>
      <c r="H447" s="167"/>
    </row>
    <row r="448" spans="2:8" s="110" customFormat="1" ht="15">
      <c r="B448" s="247" t="s">
        <v>3630</v>
      </c>
      <c r="C448" s="134">
        <v>2</v>
      </c>
      <c r="F448" s="167"/>
      <c r="G448" s="167"/>
      <c r="H448" s="167"/>
    </row>
    <row r="449" spans="2:8" s="110" customFormat="1" ht="15">
      <c r="B449" s="247" t="s">
        <v>3618</v>
      </c>
      <c r="C449" s="134">
        <v>2</v>
      </c>
      <c r="F449" s="167"/>
      <c r="G449" s="167"/>
      <c r="H449" s="167"/>
    </row>
    <row r="450" spans="2:8" s="110" customFormat="1" ht="15">
      <c r="B450" s="247" t="s">
        <v>3608</v>
      </c>
      <c r="C450" s="134">
        <v>2</v>
      </c>
      <c r="F450" s="167"/>
      <c r="G450" s="167"/>
      <c r="H450" s="167"/>
    </row>
    <row r="451" spans="2:8" s="110" customFormat="1" ht="15">
      <c r="B451" s="247" t="s">
        <v>3631</v>
      </c>
      <c r="C451" s="134">
        <v>1</v>
      </c>
      <c r="F451" s="167"/>
      <c r="G451" s="167"/>
      <c r="H451" s="167"/>
    </row>
    <row r="452" spans="2:8" s="110" customFormat="1" ht="15">
      <c r="B452" s="247" t="s">
        <v>3632</v>
      </c>
      <c r="C452" s="134">
        <v>2</v>
      </c>
      <c r="F452" s="167"/>
      <c r="G452" s="167"/>
      <c r="H452" s="167"/>
    </row>
    <row r="453" spans="2:8" s="110" customFormat="1" ht="15">
      <c r="B453" s="247" t="s">
        <v>3621</v>
      </c>
      <c r="C453" s="134">
        <v>1</v>
      </c>
      <c r="F453" s="167"/>
      <c r="G453" s="167"/>
      <c r="H453" s="167"/>
    </row>
    <row r="454" spans="2:8" s="110" customFormat="1" ht="15">
      <c r="B454" s="247" t="s">
        <v>3585</v>
      </c>
      <c r="C454" s="134">
        <v>1</v>
      </c>
      <c r="F454" s="167"/>
      <c r="G454" s="167"/>
      <c r="H454" s="167"/>
    </row>
    <row r="455" spans="2:8" s="110" customFormat="1" ht="15">
      <c r="B455" s="247" t="s">
        <v>3633</v>
      </c>
      <c r="C455" s="134">
        <v>1</v>
      </c>
      <c r="F455" s="167"/>
      <c r="G455" s="167"/>
      <c r="H455" s="167"/>
    </row>
    <row r="456" spans="2:8" s="110" customFormat="1" ht="15">
      <c r="B456" s="247" t="s">
        <v>3634</v>
      </c>
      <c r="C456" s="134">
        <v>1</v>
      </c>
      <c r="F456" s="167"/>
      <c r="G456" s="167"/>
      <c r="H456" s="167"/>
    </row>
    <row r="457" spans="2:8" s="110" customFormat="1" ht="15">
      <c r="B457" s="247" t="s">
        <v>3635</v>
      </c>
      <c r="C457" s="134">
        <v>1</v>
      </c>
      <c r="F457" s="167"/>
      <c r="G457" s="167"/>
      <c r="H457" s="167"/>
    </row>
    <row r="458" spans="2:8" s="110" customFormat="1" ht="15">
      <c r="B458" s="247" t="s">
        <v>3636</v>
      </c>
      <c r="C458" s="134">
        <v>1</v>
      </c>
      <c r="F458" s="167"/>
      <c r="G458" s="167"/>
      <c r="H458" s="167"/>
    </row>
    <row r="459" spans="2:8" s="110" customFormat="1" ht="15">
      <c r="B459" s="209" t="s">
        <v>3630</v>
      </c>
      <c r="C459" s="210">
        <v>3</v>
      </c>
      <c r="F459" s="167"/>
      <c r="G459" s="167"/>
      <c r="H459" s="167"/>
    </row>
    <row r="460" spans="2:8" s="110" customFormat="1" ht="15">
      <c r="B460" s="209" t="s">
        <v>3637</v>
      </c>
      <c r="C460" s="210">
        <v>9</v>
      </c>
      <c r="F460" s="167"/>
      <c r="G460" s="167"/>
      <c r="H460" s="167"/>
    </row>
    <row r="461" spans="2:8" s="110" customFormat="1" ht="15">
      <c r="B461" s="209" t="s">
        <v>3638</v>
      </c>
      <c r="C461" s="210">
        <v>3</v>
      </c>
      <c r="F461" s="167"/>
      <c r="G461" s="167"/>
      <c r="H461" s="167"/>
    </row>
    <row r="462" spans="2:8" s="110" customFormat="1" ht="15">
      <c r="B462" s="209" t="s">
        <v>3639</v>
      </c>
      <c r="C462" s="210">
        <v>7</v>
      </c>
      <c r="F462" s="167"/>
      <c r="G462" s="167"/>
      <c r="H462" s="167"/>
    </row>
    <row r="463" spans="2:8" s="110" customFormat="1" ht="15">
      <c r="B463" s="209" t="s">
        <v>3640</v>
      </c>
      <c r="C463" s="210">
        <v>5</v>
      </c>
      <c r="F463" s="167"/>
      <c r="G463" s="167"/>
      <c r="H463" s="167"/>
    </row>
    <row r="464" spans="2:8" s="110" customFormat="1" ht="15">
      <c r="B464" s="209" t="s">
        <v>3641</v>
      </c>
      <c r="C464" s="210">
        <v>4</v>
      </c>
      <c r="F464" s="167"/>
      <c r="G464" s="167"/>
      <c r="H464" s="167"/>
    </row>
    <row r="465" spans="2:8" s="110" customFormat="1" ht="15">
      <c r="B465" s="209" t="s">
        <v>3642</v>
      </c>
      <c r="C465" s="210">
        <v>2</v>
      </c>
      <c r="F465" s="167"/>
      <c r="G465" s="167"/>
      <c r="H465" s="167"/>
    </row>
    <row r="466" spans="2:8" s="110" customFormat="1" ht="15">
      <c r="B466" s="209" t="s">
        <v>3643</v>
      </c>
      <c r="C466" s="210">
        <v>2</v>
      </c>
      <c r="F466" s="167"/>
      <c r="G466" s="167"/>
      <c r="H466" s="167"/>
    </row>
    <row r="467" spans="2:8" s="110" customFormat="1" ht="15">
      <c r="B467" s="209" t="s">
        <v>3644</v>
      </c>
      <c r="C467" s="210">
        <v>2</v>
      </c>
      <c r="F467" s="167"/>
      <c r="G467" s="167"/>
      <c r="H467" s="167"/>
    </row>
    <row r="468" spans="2:8" s="110" customFormat="1" ht="15">
      <c r="B468" s="209" t="s">
        <v>3645</v>
      </c>
      <c r="C468" s="210">
        <v>3</v>
      </c>
      <c r="F468" s="167"/>
      <c r="G468" s="167"/>
      <c r="H468" s="167"/>
    </row>
    <row r="469" spans="2:8" s="110" customFormat="1" ht="15">
      <c r="B469" s="209" t="s">
        <v>3646</v>
      </c>
      <c r="C469" s="210">
        <v>3</v>
      </c>
      <c r="F469" s="167"/>
      <c r="G469" s="167"/>
      <c r="H469" s="167"/>
    </row>
    <row r="470" spans="2:8" s="110" customFormat="1" ht="15">
      <c r="B470" s="209" t="s">
        <v>3647</v>
      </c>
      <c r="C470" s="210">
        <v>9</v>
      </c>
      <c r="F470" s="167"/>
      <c r="G470" s="167"/>
      <c r="H470" s="167"/>
    </row>
    <row r="471" spans="2:8" s="110" customFormat="1" ht="15">
      <c r="B471" s="209" t="s">
        <v>3648</v>
      </c>
      <c r="C471" s="210">
        <v>3</v>
      </c>
      <c r="F471" s="167"/>
      <c r="G471" s="167"/>
      <c r="H471" s="167"/>
    </row>
    <row r="472" spans="2:8" s="110" customFormat="1" ht="15">
      <c r="B472" s="209" t="s">
        <v>3626</v>
      </c>
      <c r="C472" s="210">
        <v>2</v>
      </c>
      <c r="F472" s="167"/>
      <c r="G472" s="167"/>
      <c r="H472" s="167"/>
    </row>
    <row r="473" spans="2:8" s="110" customFormat="1" ht="15">
      <c r="B473" s="209" t="s">
        <v>3627</v>
      </c>
      <c r="C473" s="210">
        <v>1</v>
      </c>
      <c r="F473" s="167"/>
      <c r="G473" s="167"/>
      <c r="H473" s="167"/>
    </row>
    <row r="474" spans="2:8" s="110" customFormat="1" ht="15">
      <c r="B474" s="209" t="s">
        <v>3649</v>
      </c>
      <c r="C474" s="210">
        <v>2</v>
      </c>
      <c r="F474" s="167"/>
      <c r="G474" s="167"/>
      <c r="H474" s="167"/>
    </row>
    <row r="475" spans="2:8" s="110" customFormat="1" ht="15">
      <c r="B475" s="209" t="s">
        <v>3650</v>
      </c>
      <c r="C475" s="210">
        <v>1</v>
      </c>
      <c r="F475" s="167"/>
      <c r="G475" s="167"/>
      <c r="H475" s="167"/>
    </row>
    <row r="476" spans="2:8" s="110" customFormat="1" ht="15">
      <c r="B476" s="209" t="s">
        <v>3651</v>
      </c>
      <c r="C476" s="210">
        <v>2</v>
      </c>
      <c r="F476" s="167"/>
      <c r="G476" s="167"/>
      <c r="H476" s="167"/>
    </row>
    <row r="477" spans="2:8" s="110" customFormat="1" ht="15">
      <c r="B477" s="209" t="s">
        <v>3578</v>
      </c>
      <c r="C477" s="210">
        <v>2</v>
      </c>
      <c r="F477" s="167"/>
      <c r="G477" s="167"/>
      <c r="H477" s="167"/>
    </row>
    <row r="478" spans="2:8" s="110" customFormat="1" ht="15">
      <c r="B478" s="209" t="s">
        <v>3578</v>
      </c>
      <c r="C478" s="210">
        <v>4</v>
      </c>
      <c r="F478" s="167"/>
      <c r="G478" s="167"/>
      <c r="H478" s="167"/>
    </row>
    <row r="479" spans="2:8" s="110" customFormat="1" ht="15">
      <c r="B479" s="209" t="s">
        <v>3652</v>
      </c>
      <c r="C479" s="210">
        <v>6</v>
      </c>
      <c r="F479" s="167"/>
      <c r="G479" s="167"/>
      <c r="H479" s="167"/>
    </row>
    <row r="480" spans="2:8" s="110" customFormat="1" ht="15">
      <c r="B480" s="209" t="s">
        <v>3653</v>
      </c>
      <c r="C480" s="210">
        <v>2</v>
      </c>
      <c r="F480" s="167"/>
      <c r="G480" s="167"/>
      <c r="H480" s="167"/>
    </row>
    <row r="481" spans="2:8" s="110" customFormat="1" ht="15">
      <c r="B481" s="209" t="s">
        <v>3654</v>
      </c>
      <c r="C481" s="210">
        <v>1</v>
      </c>
      <c r="F481" s="167"/>
      <c r="G481" s="167"/>
      <c r="H481" s="167"/>
    </row>
    <row r="482" spans="2:8" s="110" customFormat="1" ht="15">
      <c r="B482" s="209" t="s">
        <v>3631</v>
      </c>
      <c r="C482" s="210">
        <v>3</v>
      </c>
      <c r="F482" s="167"/>
      <c r="G482" s="167"/>
      <c r="H482" s="167"/>
    </row>
    <row r="483" spans="2:8" s="110" customFormat="1" ht="15">
      <c r="B483" s="209" t="s">
        <v>3632</v>
      </c>
      <c r="C483" s="210">
        <v>2</v>
      </c>
      <c r="F483" s="167"/>
      <c r="G483" s="167"/>
      <c r="H483" s="167"/>
    </row>
    <row r="484" spans="2:8" s="110" customFormat="1" ht="15">
      <c r="B484" s="209" t="s">
        <v>3655</v>
      </c>
      <c r="C484" s="210">
        <v>8</v>
      </c>
      <c r="F484" s="167"/>
      <c r="G484" s="167"/>
      <c r="H484" s="167"/>
    </row>
    <row r="485" spans="2:8" s="110" customFormat="1" ht="15">
      <c r="B485" s="209" t="s">
        <v>3656</v>
      </c>
      <c r="C485" s="210">
        <v>15</v>
      </c>
      <c r="F485" s="167"/>
      <c r="G485" s="167"/>
      <c r="H485" s="167"/>
    </row>
    <row r="486" spans="2:8" s="110" customFormat="1" ht="15">
      <c r="B486" s="209" t="s">
        <v>3633</v>
      </c>
      <c r="C486" s="210">
        <v>6</v>
      </c>
      <c r="F486" s="167"/>
      <c r="G486" s="167"/>
      <c r="H486" s="167"/>
    </row>
    <row r="487" spans="2:8" s="110" customFormat="1" ht="15">
      <c r="B487" s="209" t="s">
        <v>3634</v>
      </c>
      <c r="C487" s="210">
        <v>3</v>
      </c>
      <c r="F487" s="167"/>
      <c r="G487" s="167"/>
      <c r="H487" s="167"/>
    </row>
    <row r="488" spans="2:8" s="110" customFormat="1" ht="15">
      <c r="B488" s="209" t="s">
        <v>3657</v>
      </c>
      <c r="C488" s="210">
        <v>1</v>
      </c>
      <c r="F488" s="167"/>
      <c r="G488" s="167"/>
      <c r="H488" s="167"/>
    </row>
    <row r="489" spans="2:8" s="110" customFormat="1" ht="15">
      <c r="B489" s="209" t="s">
        <v>3636</v>
      </c>
      <c r="C489" s="210">
        <v>1</v>
      </c>
      <c r="F489" s="167"/>
      <c r="G489" s="167"/>
      <c r="H489" s="167"/>
    </row>
    <row r="490" spans="2:8" s="110" customFormat="1" ht="15">
      <c r="B490" s="209" t="s">
        <v>3658</v>
      </c>
      <c r="C490" s="210">
        <v>1</v>
      </c>
      <c r="F490" s="167"/>
      <c r="G490" s="167"/>
      <c r="H490" s="167"/>
    </row>
    <row r="491" spans="2:8" s="110" customFormat="1" ht="15">
      <c r="B491" s="209" t="s">
        <v>3659</v>
      </c>
      <c r="C491" s="206">
        <v>1</v>
      </c>
      <c r="F491" s="167"/>
      <c r="G491" s="167"/>
      <c r="H491" s="167"/>
    </row>
    <row r="492" spans="2:8" s="110" customFormat="1" ht="15">
      <c r="B492" s="209" t="s">
        <v>3660</v>
      </c>
      <c r="C492" s="206">
        <v>3</v>
      </c>
      <c r="F492" s="167"/>
      <c r="G492" s="167"/>
      <c r="H492" s="167"/>
    </row>
    <row r="493" spans="2:8" s="110" customFormat="1" ht="15">
      <c r="B493" s="209" t="s">
        <v>3661</v>
      </c>
      <c r="C493" s="206">
        <v>1</v>
      </c>
      <c r="F493" s="167"/>
      <c r="G493" s="167"/>
      <c r="H493" s="167"/>
    </row>
    <row r="494" spans="2:8" s="110" customFormat="1" ht="15">
      <c r="B494" s="209" t="s">
        <v>3662</v>
      </c>
      <c r="C494" s="206">
        <v>1</v>
      </c>
      <c r="F494" s="167"/>
      <c r="G494" s="167"/>
      <c r="H494" s="167"/>
    </row>
    <row r="495" spans="2:8" s="110" customFormat="1" ht="15">
      <c r="B495" s="209" t="s">
        <v>3663</v>
      </c>
      <c r="C495" s="206">
        <v>5</v>
      </c>
      <c r="F495" s="167"/>
      <c r="G495" s="167"/>
      <c r="H495" s="167"/>
    </row>
    <row r="496" spans="2:8" s="110" customFormat="1" ht="15">
      <c r="B496" s="209" t="s">
        <v>3664</v>
      </c>
      <c r="C496" s="206">
        <v>1</v>
      </c>
      <c r="F496" s="167"/>
      <c r="G496" s="167"/>
      <c r="H496" s="167"/>
    </row>
    <row r="497" spans="2:8" s="110" customFormat="1" ht="15">
      <c r="B497" s="209" t="s">
        <v>3665</v>
      </c>
      <c r="C497" s="206">
        <v>3</v>
      </c>
      <c r="F497" s="167"/>
      <c r="G497" s="167"/>
      <c r="H497" s="167"/>
    </row>
    <row r="498" spans="2:8" s="110" customFormat="1" ht="15">
      <c r="B498" s="209" t="s">
        <v>3666</v>
      </c>
      <c r="C498" s="206">
        <v>6</v>
      </c>
      <c r="F498" s="167"/>
      <c r="G498" s="167"/>
      <c r="H498" s="167"/>
    </row>
    <row r="499" spans="2:8" s="110" customFormat="1" ht="15">
      <c r="B499" s="209" t="s">
        <v>3667</v>
      </c>
      <c r="C499" s="206">
        <v>1</v>
      </c>
      <c r="F499" s="167"/>
      <c r="G499" s="167"/>
      <c r="H499" s="167"/>
    </row>
    <row r="500" spans="2:8" s="110" customFormat="1" ht="15">
      <c r="B500" s="209" t="s">
        <v>3668</v>
      </c>
      <c r="C500" s="206">
        <v>4</v>
      </c>
      <c r="F500" s="167"/>
      <c r="G500" s="167"/>
      <c r="H500" s="167"/>
    </row>
    <row r="501" spans="2:8" s="110" customFormat="1" ht="15">
      <c r="B501" s="209" t="s">
        <v>3669</v>
      </c>
      <c r="C501" s="206">
        <v>2</v>
      </c>
      <c r="F501" s="167"/>
      <c r="G501" s="167"/>
      <c r="H501" s="167"/>
    </row>
    <row r="502" spans="2:8" s="110" customFormat="1" ht="15">
      <c r="B502" s="209" t="s">
        <v>3578</v>
      </c>
      <c r="C502" s="206">
        <v>1</v>
      </c>
      <c r="F502" s="167"/>
      <c r="G502" s="167"/>
      <c r="H502" s="167"/>
    </row>
    <row r="503" spans="2:8" s="110" customFormat="1" ht="15">
      <c r="B503" s="209" t="s">
        <v>3670</v>
      </c>
      <c r="C503" s="206">
        <v>1</v>
      </c>
      <c r="F503" s="167"/>
      <c r="G503" s="167"/>
      <c r="H503" s="167"/>
    </row>
    <row r="504" spans="2:8" s="110" customFormat="1" ht="15">
      <c r="B504" s="209" t="s">
        <v>3671</v>
      </c>
      <c r="C504" s="206">
        <v>2</v>
      </c>
      <c r="F504" s="167"/>
      <c r="G504" s="167"/>
      <c r="H504" s="167"/>
    </row>
    <row r="505" spans="2:8" s="110" customFormat="1" ht="15">
      <c r="B505" s="209" t="s">
        <v>3672</v>
      </c>
      <c r="C505" s="206">
        <v>2</v>
      </c>
      <c r="F505" s="167"/>
      <c r="G505" s="167"/>
      <c r="H505" s="167"/>
    </row>
    <row r="506" spans="2:8" s="110" customFormat="1" ht="15">
      <c r="B506" s="209" t="s">
        <v>3673</v>
      </c>
      <c r="C506" s="206">
        <v>1</v>
      </c>
      <c r="F506" s="167"/>
      <c r="G506" s="167"/>
      <c r="H506" s="167"/>
    </row>
    <row r="507" spans="2:8" s="110" customFormat="1" ht="15">
      <c r="B507" s="209" t="s">
        <v>3674</v>
      </c>
      <c r="C507" s="206">
        <v>3</v>
      </c>
      <c r="F507" s="167"/>
      <c r="G507" s="167"/>
      <c r="H507" s="167"/>
    </row>
    <row r="508" spans="2:8" s="110" customFormat="1" ht="15">
      <c r="B508" s="209" t="s">
        <v>3675</v>
      </c>
      <c r="C508" s="206">
        <v>3</v>
      </c>
      <c r="F508" s="167"/>
      <c r="G508" s="167"/>
      <c r="H508" s="167"/>
    </row>
    <row r="509" spans="2:8" s="110" customFormat="1" ht="15">
      <c r="B509" s="209" t="s">
        <v>3655</v>
      </c>
      <c r="C509" s="206">
        <v>12</v>
      </c>
      <c r="F509" s="167"/>
      <c r="G509" s="167"/>
      <c r="H509" s="167"/>
    </row>
    <row r="510" spans="2:8" s="110" customFormat="1" ht="15">
      <c r="B510" s="209" t="s">
        <v>3676</v>
      </c>
      <c r="C510" s="206">
        <v>1</v>
      </c>
      <c r="F510" s="167"/>
      <c r="G510" s="167"/>
      <c r="H510" s="167"/>
    </row>
    <row r="511" spans="2:8" s="110" customFormat="1" ht="15">
      <c r="B511" s="209" t="s">
        <v>3677</v>
      </c>
      <c r="C511" s="206">
        <v>1</v>
      </c>
      <c r="F511" s="167"/>
      <c r="G511" s="167"/>
      <c r="H511" s="167"/>
    </row>
    <row r="512" spans="2:8" s="110" customFormat="1">
      <c r="C512" s="166"/>
      <c r="F512" s="167"/>
      <c r="G512" s="270"/>
      <c r="H512" s="167"/>
    </row>
    <row r="513" spans="2:8" s="110" customFormat="1">
      <c r="C513" s="166"/>
      <c r="F513" s="167"/>
      <c r="G513" s="167"/>
      <c r="H513" s="167"/>
    </row>
    <row r="514" spans="2:8" s="110" customFormat="1" ht="15.75">
      <c r="B514" s="268" t="s">
        <v>3678</v>
      </c>
      <c r="C514" s="141" t="s">
        <v>3546</v>
      </c>
      <c r="F514" s="167"/>
      <c r="G514" s="167"/>
      <c r="H514" s="167"/>
    </row>
    <row r="515" spans="2:8" s="110" customFormat="1" ht="15">
      <c r="B515" s="247" t="s">
        <v>3558</v>
      </c>
      <c r="C515" s="269">
        <v>4</v>
      </c>
      <c r="F515" s="167"/>
      <c r="G515" s="167"/>
      <c r="H515" s="167"/>
    </row>
    <row r="516" spans="2:8" s="110" customFormat="1" ht="15">
      <c r="B516" s="247" t="s">
        <v>3559</v>
      </c>
      <c r="C516" s="269">
        <v>3</v>
      </c>
      <c r="F516" s="167"/>
      <c r="G516" s="167"/>
      <c r="H516" s="167"/>
    </row>
    <row r="517" spans="2:8" s="110" customFormat="1" ht="15">
      <c r="B517" s="247" t="s">
        <v>3560</v>
      </c>
      <c r="C517" s="269">
        <v>2</v>
      </c>
      <c r="F517" s="167"/>
      <c r="G517" s="167"/>
      <c r="H517" s="167"/>
    </row>
    <row r="518" spans="2:8" s="110" customFormat="1" ht="15">
      <c r="B518" s="247" t="s">
        <v>3561</v>
      </c>
      <c r="C518" s="269">
        <v>2</v>
      </c>
      <c r="F518" s="167"/>
      <c r="G518" s="167"/>
      <c r="H518" s="167"/>
    </row>
    <row r="519" spans="2:8" s="110" customFormat="1" ht="15">
      <c r="B519" s="247" t="s">
        <v>3562</v>
      </c>
      <c r="C519" s="269">
        <v>1</v>
      </c>
      <c r="F519" s="167"/>
      <c r="G519" s="167"/>
      <c r="H519" s="167"/>
    </row>
    <row r="520" spans="2:8" s="110" customFormat="1" ht="15">
      <c r="B520" s="247" t="s">
        <v>3563</v>
      </c>
      <c r="C520" s="269">
        <v>1</v>
      </c>
      <c r="F520" s="167"/>
      <c r="G520" s="167"/>
      <c r="H520" s="167"/>
    </row>
    <row r="521" spans="2:8" s="110" customFormat="1" ht="15">
      <c r="B521" s="247" t="s">
        <v>3564</v>
      </c>
      <c r="C521" s="269">
        <v>1</v>
      </c>
      <c r="F521" s="167"/>
      <c r="G521" s="167"/>
      <c r="H521" s="167"/>
    </row>
    <row r="522" spans="2:8" s="110" customFormat="1" ht="15">
      <c r="B522" s="247" t="s">
        <v>3565</v>
      </c>
      <c r="C522" s="269">
        <v>5</v>
      </c>
      <c r="F522" s="167"/>
      <c r="G522" s="167"/>
      <c r="H522" s="167"/>
    </row>
    <row r="523" spans="2:8" s="110" customFormat="1" ht="15">
      <c r="B523" s="247" t="s">
        <v>3566</v>
      </c>
      <c r="C523" s="269">
        <v>2</v>
      </c>
      <c r="F523" s="167"/>
      <c r="G523" s="167"/>
      <c r="H523" s="167"/>
    </row>
    <row r="524" spans="2:8" s="110" customFormat="1" ht="15">
      <c r="B524" s="247" t="s">
        <v>3567</v>
      </c>
      <c r="C524" s="269">
        <v>7</v>
      </c>
      <c r="F524" s="167"/>
      <c r="G524" s="167"/>
      <c r="H524" s="167"/>
    </row>
    <row r="525" spans="2:8" s="110" customFormat="1" ht="15">
      <c r="B525" s="247" t="s">
        <v>3568</v>
      </c>
      <c r="C525" s="269">
        <v>2</v>
      </c>
      <c r="F525" s="167"/>
      <c r="G525" s="167"/>
      <c r="H525" s="167"/>
    </row>
    <row r="526" spans="2:8" s="110" customFormat="1" ht="15">
      <c r="B526" s="247" t="s">
        <v>3569</v>
      </c>
      <c r="C526" s="269">
        <v>11</v>
      </c>
      <c r="F526" s="167"/>
      <c r="G526" s="167"/>
      <c r="H526" s="167"/>
    </row>
    <row r="527" spans="2:8" s="110" customFormat="1" ht="15">
      <c r="B527" s="247" t="s">
        <v>3570</v>
      </c>
      <c r="C527" s="269">
        <v>1</v>
      </c>
      <c r="F527" s="167"/>
      <c r="G527" s="167"/>
      <c r="H527" s="167"/>
    </row>
    <row r="528" spans="2:8" s="110" customFormat="1" ht="15">
      <c r="B528" s="247" t="s">
        <v>3571</v>
      </c>
      <c r="C528" s="269">
        <v>14</v>
      </c>
      <c r="F528" s="167"/>
      <c r="G528" s="167"/>
      <c r="H528" s="167"/>
    </row>
    <row r="529" spans="2:8" s="110" customFormat="1" ht="15">
      <c r="B529" s="247" t="s">
        <v>3572</v>
      </c>
      <c r="C529" s="269">
        <v>6</v>
      </c>
      <c r="F529" s="167"/>
      <c r="G529" s="167"/>
      <c r="H529" s="167"/>
    </row>
    <row r="530" spans="2:8" s="110" customFormat="1" ht="15">
      <c r="B530" s="247" t="s">
        <v>3573</v>
      </c>
      <c r="C530" s="269">
        <v>7</v>
      </c>
      <c r="F530" s="167"/>
      <c r="G530" s="167"/>
      <c r="H530" s="167"/>
    </row>
    <row r="531" spans="2:8" s="110" customFormat="1" ht="15">
      <c r="B531" s="247" t="s">
        <v>3574</v>
      </c>
      <c r="C531" s="269">
        <v>4</v>
      </c>
      <c r="F531" s="167"/>
      <c r="G531" s="167"/>
      <c r="H531" s="167"/>
    </row>
    <row r="532" spans="2:8" s="110" customFormat="1" ht="15">
      <c r="B532" s="247" t="s">
        <v>3575</v>
      </c>
      <c r="C532" s="269">
        <v>4</v>
      </c>
      <c r="F532" s="167"/>
      <c r="G532" s="167"/>
      <c r="H532" s="167"/>
    </row>
    <row r="533" spans="2:8" s="110" customFormat="1" ht="15">
      <c r="B533" s="247" t="s">
        <v>3576</v>
      </c>
      <c r="C533" s="269">
        <v>1</v>
      </c>
      <c r="F533" s="167"/>
      <c r="G533" s="167"/>
      <c r="H533" s="167"/>
    </row>
    <row r="534" spans="2:8" s="110" customFormat="1" ht="15">
      <c r="B534" s="247" t="s">
        <v>3577</v>
      </c>
      <c r="C534" s="269">
        <v>3</v>
      </c>
      <c r="F534" s="167"/>
      <c r="G534" s="167"/>
      <c r="H534" s="167"/>
    </row>
    <row r="535" spans="2:8" s="110" customFormat="1" ht="15">
      <c r="B535" s="247" t="s">
        <v>3578</v>
      </c>
      <c r="C535" s="269">
        <v>2</v>
      </c>
      <c r="F535" s="167"/>
      <c r="G535" s="167"/>
      <c r="H535" s="167"/>
    </row>
    <row r="536" spans="2:8" s="110" customFormat="1" ht="15">
      <c r="B536" s="247" t="s">
        <v>3578</v>
      </c>
      <c r="C536" s="269">
        <v>4</v>
      </c>
      <c r="F536" s="167"/>
      <c r="G536" s="167"/>
      <c r="H536" s="167"/>
    </row>
    <row r="537" spans="2:8" s="110" customFormat="1" ht="15">
      <c r="B537" s="247" t="s">
        <v>3579</v>
      </c>
      <c r="C537" s="269">
        <v>4</v>
      </c>
      <c r="F537" s="167"/>
      <c r="G537" s="167"/>
      <c r="H537" s="167"/>
    </row>
    <row r="538" spans="2:8" s="110" customFormat="1" ht="15">
      <c r="B538" s="247" t="s">
        <v>3580</v>
      </c>
      <c r="C538" s="269">
        <v>2</v>
      </c>
      <c r="F538" s="167"/>
      <c r="G538" s="167"/>
      <c r="H538" s="167"/>
    </row>
    <row r="539" spans="2:8" s="110" customFormat="1" ht="15">
      <c r="B539" s="247" t="s">
        <v>3581</v>
      </c>
      <c r="C539" s="269">
        <v>1</v>
      </c>
      <c r="F539" s="167"/>
      <c r="G539" s="167"/>
      <c r="H539" s="167"/>
    </row>
    <row r="540" spans="2:8" s="110" customFormat="1" ht="15">
      <c r="B540" s="247" t="s">
        <v>3582</v>
      </c>
      <c r="C540" s="269">
        <v>3</v>
      </c>
      <c r="F540" s="167"/>
      <c r="G540" s="167"/>
      <c r="H540" s="167"/>
    </row>
    <row r="541" spans="2:8" s="110" customFormat="1" ht="15">
      <c r="B541" s="247" t="s">
        <v>3583</v>
      </c>
      <c r="C541" s="269">
        <v>4</v>
      </c>
      <c r="F541" s="167"/>
      <c r="G541" s="167"/>
      <c r="H541" s="167"/>
    </row>
    <row r="542" spans="2:8" s="110" customFormat="1" ht="15">
      <c r="B542" s="247" t="s">
        <v>3584</v>
      </c>
      <c r="C542" s="269">
        <v>1</v>
      </c>
      <c r="F542" s="167"/>
      <c r="G542" s="167"/>
      <c r="H542" s="167"/>
    </row>
    <row r="543" spans="2:8" s="110" customFormat="1" ht="15">
      <c r="B543" s="247" t="s">
        <v>3585</v>
      </c>
      <c r="C543" s="269">
        <v>2</v>
      </c>
      <c r="F543" s="167"/>
      <c r="G543" s="167"/>
      <c r="H543" s="167"/>
    </row>
    <row r="544" spans="2:8" s="110" customFormat="1" ht="15">
      <c r="B544" s="247" t="s">
        <v>3586</v>
      </c>
      <c r="C544" s="269">
        <v>6</v>
      </c>
      <c r="F544" s="167"/>
      <c r="G544" s="167"/>
      <c r="H544" s="167"/>
    </row>
    <row r="545" spans="2:8" s="110" customFormat="1" ht="15">
      <c r="B545" s="247" t="s">
        <v>3587</v>
      </c>
      <c r="C545" s="269">
        <v>1</v>
      </c>
      <c r="F545" s="167"/>
      <c r="G545" s="167"/>
      <c r="H545" s="167"/>
    </row>
    <row r="546" spans="2:8" s="110" customFormat="1" ht="15">
      <c r="B546" s="247" t="s">
        <v>3588</v>
      </c>
      <c r="C546" s="269">
        <v>3</v>
      </c>
      <c r="F546" s="167"/>
      <c r="G546" s="167"/>
      <c r="H546" s="167"/>
    </row>
    <row r="547" spans="2:8" s="110" customFormat="1" ht="15">
      <c r="B547" s="247" t="s">
        <v>3589</v>
      </c>
      <c r="C547" s="269">
        <v>4</v>
      </c>
      <c r="F547" s="167"/>
      <c r="G547" s="167"/>
      <c r="H547" s="167"/>
    </row>
    <row r="548" spans="2:8" s="110" customFormat="1" ht="15">
      <c r="B548" s="247" t="s">
        <v>3590</v>
      </c>
      <c r="C548" s="269">
        <v>3</v>
      </c>
      <c r="F548" s="167"/>
      <c r="G548" s="167"/>
      <c r="H548" s="167"/>
    </row>
    <row r="549" spans="2:8" s="110" customFormat="1" ht="15">
      <c r="B549" s="247" t="s">
        <v>3591</v>
      </c>
      <c r="C549" s="269">
        <v>1</v>
      </c>
      <c r="F549" s="167"/>
      <c r="G549" s="167"/>
      <c r="H549" s="167"/>
    </row>
    <row r="550" spans="2:8" s="110" customFormat="1" ht="15">
      <c r="B550" s="247" t="s">
        <v>3592</v>
      </c>
      <c r="C550" s="269">
        <v>6</v>
      </c>
      <c r="F550" s="167"/>
      <c r="G550" s="167"/>
      <c r="H550" s="167"/>
    </row>
    <row r="551" spans="2:8" s="110" customFormat="1" ht="15">
      <c r="B551" s="247" t="s">
        <v>3593</v>
      </c>
      <c r="C551" s="269">
        <v>4</v>
      </c>
      <c r="F551" s="167"/>
      <c r="G551" s="167"/>
      <c r="H551" s="167"/>
    </row>
    <row r="552" spans="2:8" s="110" customFormat="1" ht="15">
      <c r="B552" s="247" t="s">
        <v>3558</v>
      </c>
      <c r="C552" s="269">
        <v>1</v>
      </c>
      <c r="F552" s="167"/>
      <c r="G552" s="167"/>
      <c r="H552" s="167"/>
    </row>
    <row r="553" spans="2:8" s="110" customFormat="1" ht="15">
      <c r="B553" s="247" t="s">
        <v>3594</v>
      </c>
      <c r="C553" s="269">
        <v>4</v>
      </c>
      <c r="F553" s="167"/>
      <c r="G553" s="167"/>
      <c r="H553" s="167"/>
    </row>
    <row r="554" spans="2:8" s="110" customFormat="1" ht="15">
      <c r="B554" s="247" t="s">
        <v>3561</v>
      </c>
      <c r="C554" s="269">
        <v>6</v>
      </c>
      <c r="F554" s="167"/>
      <c r="G554" s="167"/>
      <c r="H554" s="167"/>
    </row>
    <row r="555" spans="2:8" s="110" customFormat="1" ht="15">
      <c r="B555" s="247" t="s">
        <v>3562</v>
      </c>
      <c r="C555" s="269">
        <v>3</v>
      </c>
      <c r="F555" s="167"/>
      <c r="G555" s="167"/>
      <c r="H555" s="167"/>
    </row>
    <row r="556" spans="2:8" s="110" customFormat="1" ht="15">
      <c r="B556" s="247" t="s">
        <v>3563</v>
      </c>
      <c r="C556" s="269">
        <v>8</v>
      </c>
      <c r="F556" s="167"/>
      <c r="G556" s="167"/>
      <c r="H556" s="167"/>
    </row>
    <row r="557" spans="2:8" s="110" customFormat="1" ht="15">
      <c r="B557" s="247" t="s">
        <v>3595</v>
      </c>
      <c r="C557" s="269">
        <v>1</v>
      </c>
      <c r="F557" s="167"/>
      <c r="G557" s="167"/>
      <c r="H557" s="167"/>
    </row>
    <row r="558" spans="2:8" s="110" customFormat="1" ht="15">
      <c r="B558" s="247" t="s">
        <v>3564</v>
      </c>
      <c r="C558" s="269">
        <v>4</v>
      </c>
      <c r="F558" s="167"/>
      <c r="G558" s="167"/>
      <c r="H558" s="167"/>
    </row>
    <row r="559" spans="2:8" s="110" customFormat="1" ht="15">
      <c r="B559" s="247" t="s">
        <v>3596</v>
      </c>
      <c r="C559" s="269">
        <v>5</v>
      </c>
      <c r="F559" s="167"/>
      <c r="G559" s="167"/>
      <c r="H559" s="167"/>
    </row>
    <row r="560" spans="2:8" s="110" customFormat="1" ht="15">
      <c r="B560" s="247" t="s">
        <v>3597</v>
      </c>
      <c r="C560" s="269">
        <v>4</v>
      </c>
      <c r="F560" s="167"/>
      <c r="G560" s="167"/>
      <c r="H560" s="167"/>
    </row>
    <row r="561" spans="2:8" s="110" customFormat="1" ht="15">
      <c r="B561" s="247" t="s">
        <v>3598</v>
      </c>
      <c r="C561" s="269">
        <v>1</v>
      </c>
      <c r="F561" s="167"/>
      <c r="G561" s="167"/>
      <c r="H561" s="167"/>
    </row>
    <row r="562" spans="2:8" s="110" customFormat="1" ht="15">
      <c r="B562" s="247" t="s">
        <v>3599</v>
      </c>
      <c r="C562" s="269">
        <v>1</v>
      </c>
      <c r="F562" s="167"/>
      <c r="G562" s="167"/>
      <c r="H562" s="167"/>
    </row>
    <row r="563" spans="2:8" s="110" customFormat="1" ht="15">
      <c r="B563" s="247" t="s">
        <v>3566</v>
      </c>
      <c r="C563" s="269">
        <v>1</v>
      </c>
      <c r="F563" s="167"/>
      <c r="G563" s="167"/>
      <c r="H563" s="167"/>
    </row>
    <row r="564" spans="2:8" s="110" customFormat="1" ht="15">
      <c r="B564" s="247" t="s">
        <v>3567</v>
      </c>
      <c r="C564" s="269">
        <v>5</v>
      </c>
      <c r="F564" s="167"/>
      <c r="G564" s="167"/>
      <c r="H564" s="167"/>
    </row>
    <row r="565" spans="2:8" s="110" customFormat="1" ht="15">
      <c r="B565" s="247" t="s">
        <v>3569</v>
      </c>
      <c r="C565" s="269">
        <v>4</v>
      </c>
      <c r="F565" s="167"/>
      <c r="G565" s="167"/>
      <c r="H565" s="167"/>
    </row>
    <row r="566" spans="2:8" s="110" customFormat="1" ht="15">
      <c r="B566" s="247" t="s">
        <v>3570</v>
      </c>
      <c r="C566" s="269">
        <v>3</v>
      </c>
      <c r="F566" s="167"/>
      <c r="G566" s="167"/>
      <c r="H566" s="167"/>
    </row>
    <row r="567" spans="2:8" s="110" customFormat="1" ht="15">
      <c r="B567" s="247" t="s">
        <v>3572</v>
      </c>
      <c r="C567" s="269">
        <v>1</v>
      </c>
      <c r="F567" s="167"/>
      <c r="G567" s="167"/>
      <c r="H567" s="167"/>
    </row>
    <row r="568" spans="2:8" s="110" customFormat="1" ht="15">
      <c r="B568" s="247" t="s">
        <v>3600</v>
      </c>
      <c r="C568" s="269">
        <v>2</v>
      </c>
      <c r="F568" s="167"/>
      <c r="G568" s="167"/>
      <c r="H568" s="167"/>
    </row>
    <row r="569" spans="2:8" s="110" customFormat="1" ht="15">
      <c r="B569" s="247" t="s">
        <v>3601</v>
      </c>
      <c r="C569" s="269">
        <v>10</v>
      </c>
      <c r="F569" s="167"/>
      <c r="G569" s="167"/>
      <c r="H569" s="167"/>
    </row>
    <row r="570" spans="2:8" s="110" customFormat="1" ht="15">
      <c r="B570" s="247" t="s">
        <v>3574</v>
      </c>
      <c r="C570" s="269">
        <v>2</v>
      </c>
      <c r="F570" s="167"/>
      <c r="G570" s="167"/>
      <c r="H570" s="167"/>
    </row>
    <row r="571" spans="2:8" s="110" customFormat="1" ht="15">
      <c r="B571" s="247" t="s">
        <v>3602</v>
      </c>
      <c r="C571" s="269">
        <v>1</v>
      </c>
      <c r="F571" s="167"/>
      <c r="G571" s="167"/>
      <c r="H571" s="167"/>
    </row>
    <row r="572" spans="2:8" s="110" customFormat="1" ht="15">
      <c r="B572" s="247" t="s">
        <v>3578</v>
      </c>
      <c r="C572" s="269">
        <v>4</v>
      </c>
      <c r="F572" s="167"/>
      <c r="G572" s="167"/>
      <c r="H572" s="167"/>
    </row>
    <row r="573" spans="2:8" s="110" customFormat="1" ht="15">
      <c r="B573" s="247" t="s">
        <v>3578</v>
      </c>
      <c r="C573" s="269">
        <v>3</v>
      </c>
      <c r="F573" s="167"/>
      <c r="G573" s="167"/>
      <c r="H573" s="167"/>
    </row>
    <row r="574" spans="2:8" s="110" customFormat="1" ht="15">
      <c r="B574" s="247" t="s">
        <v>3603</v>
      </c>
      <c r="C574" s="269">
        <v>3</v>
      </c>
      <c r="F574" s="167"/>
      <c r="G574" s="167"/>
      <c r="H574" s="167"/>
    </row>
    <row r="575" spans="2:8" s="110" customFormat="1" ht="15">
      <c r="B575" s="247" t="s">
        <v>3579</v>
      </c>
      <c r="C575" s="269">
        <v>2</v>
      </c>
      <c r="F575" s="167"/>
      <c r="G575" s="167"/>
      <c r="H575" s="167"/>
    </row>
    <row r="576" spans="2:8" s="110" customFormat="1" ht="15">
      <c r="B576" s="247" t="s">
        <v>3604</v>
      </c>
      <c r="C576" s="269">
        <v>4</v>
      </c>
      <c r="F576" s="167"/>
      <c r="G576" s="167"/>
      <c r="H576" s="167"/>
    </row>
    <row r="577" spans="2:8" s="110" customFormat="1" ht="15">
      <c r="B577" s="247" t="s">
        <v>3605</v>
      </c>
      <c r="C577" s="269">
        <v>2</v>
      </c>
      <c r="F577" s="167"/>
      <c r="G577" s="167"/>
      <c r="H577" s="167"/>
    </row>
    <row r="578" spans="2:8" s="110" customFormat="1" ht="15">
      <c r="B578" s="247" t="s">
        <v>3606</v>
      </c>
      <c r="C578" s="269">
        <v>2</v>
      </c>
      <c r="F578" s="167"/>
      <c r="G578" s="167"/>
      <c r="H578" s="167"/>
    </row>
    <row r="579" spans="2:8" s="110" customFormat="1" ht="15">
      <c r="B579" s="247" t="s">
        <v>3581</v>
      </c>
      <c r="C579" s="269">
        <v>4</v>
      </c>
      <c r="F579" s="167"/>
      <c r="G579" s="167"/>
      <c r="H579" s="167"/>
    </row>
    <row r="580" spans="2:8" s="110" customFormat="1" ht="15">
      <c r="B580" s="247" t="s">
        <v>3582</v>
      </c>
      <c r="C580" s="269">
        <v>2</v>
      </c>
      <c r="F580" s="167"/>
      <c r="G580" s="167"/>
      <c r="H580" s="167"/>
    </row>
    <row r="581" spans="2:8" s="110" customFormat="1" ht="15">
      <c r="B581" s="247" t="s">
        <v>3607</v>
      </c>
      <c r="C581" s="269">
        <v>4</v>
      </c>
      <c r="F581" s="167"/>
      <c r="G581" s="167"/>
      <c r="H581" s="167"/>
    </row>
    <row r="582" spans="2:8" s="110" customFormat="1" ht="15">
      <c r="B582" s="247" t="s">
        <v>3608</v>
      </c>
      <c r="C582" s="269">
        <v>2</v>
      </c>
      <c r="F582" s="167"/>
      <c r="G582" s="167"/>
      <c r="H582" s="167"/>
    </row>
    <row r="583" spans="2:8" s="110" customFormat="1" ht="15">
      <c r="B583" s="247" t="s">
        <v>3585</v>
      </c>
      <c r="C583" s="269">
        <v>2</v>
      </c>
      <c r="F583" s="167"/>
      <c r="G583" s="167"/>
      <c r="H583" s="167"/>
    </row>
    <row r="584" spans="2:8" s="110" customFormat="1" ht="15">
      <c r="B584" s="247" t="s">
        <v>3586</v>
      </c>
      <c r="C584" s="269">
        <v>1</v>
      </c>
      <c r="F584" s="167"/>
      <c r="G584" s="167"/>
      <c r="H584" s="167"/>
    </row>
    <row r="585" spans="2:8" s="110" customFormat="1" ht="15">
      <c r="B585" s="247" t="s">
        <v>3609</v>
      </c>
      <c r="C585" s="269">
        <v>2</v>
      </c>
      <c r="F585" s="167"/>
      <c r="G585" s="167"/>
      <c r="H585" s="167"/>
    </row>
    <row r="586" spans="2:8" s="110" customFormat="1" ht="15">
      <c r="B586" s="247" t="s">
        <v>3589</v>
      </c>
      <c r="C586" s="269">
        <v>1</v>
      </c>
      <c r="F586" s="167"/>
      <c r="G586" s="167"/>
      <c r="H586" s="167"/>
    </row>
    <row r="587" spans="2:8" s="110" customFormat="1" ht="15">
      <c r="B587" s="247" t="s">
        <v>3610</v>
      </c>
      <c r="C587" s="269">
        <v>2</v>
      </c>
      <c r="F587" s="167"/>
      <c r="G587" s="167"/>
      <c r="H587" s="167"/>
    </row>
    <row r="588" spans="2:8" s="110" customFormat="1" ht="15">
      <c r="B588" s="247" t="s">
        <v>3591</v>
      </c>
      <c r="C588" s="269">
        <v>2</v>
      </c>
      <c r="F588" s="167"/>
      <c r="G588" s="167"/>
      <c r="H588" s="167"/>
    </row>
    <row r="589" spans="2:8" s="110" customFormat="1" ht="15">
      <c r="B589" s="247" t="s">
        <v>3611</v>
      </c>
      <c r="C589" s="269">
        <v>2</v>
      </c>
      <c r="F589" s="167"/>
      <c r="G589" s="167"/>
      <c r="H589" s="167"/>
    </row>
    <row r="590" spans="2:8" s="110" customFormat="1" ht="15">
      <c r="B590" s="247" t="s">
        <v>3592</v>
      </c>
      <c r="C590" s="269">
        <v>1</v>
      </c>
      <c r="F590" s="167"/>
      <c r="G590" s="167"/>
      <c r="H590" s="167"/>
    </row>
    <row r="591" spans="2:8" s="110" customFormat="1" ht="15">
      <c r="B591" s="209" t="s">
        <v>3594</v>
      </c>
      <c r="C591" s="210">
        <v>2</v>
      </c>
      <c r="F591" s="167"/>
      <c r="G591" s="167"/>
      <c r="H591" s="167"/>
    </row>
    <row r="592" spans="2:8" s="110" customFormat="1" ht="15">
      <c r="B592" s="209" t="s">
        <v>3562</v>
      </c>
      <c r="C592" s="210">
        <v>1</v>
      </c>
      <c r="F592" s="167"/>
      <c r="G592" s="167"/>
      <c r="H592" s="167"/>
    </row>
    <row r="593" spans="2:8" s="110" customFormat="1" ht="15">
      <c r="B593" s="209" t="s">
        <v>3563</v>
      </c>
      <c r="C593" s="210">
        <v>1</v>
      </c>
      <c r="F593" s="167"/>
      <c r="G593" s="167"/>
      <c r="H593" s="167"/>
    </row>
    <row r="594" spans="2:8" s="110" customFormat="1" ht="15">
      <c r="B594" s="209" t="s">
        <v>3595</v>
      </c>
      <c r="C594" s="210">
        <v>2</v>
      </c>
      <c r="F594" s="167"/>
      <c r="G594" s="167"/>
      <c r="H594" s="167"/>
    </row>
    <row r="595" spans="2:8" s="110" customFormat="1" ht="15">
      <c r="B595" s="209" t="s">
        <v>3612</v>
      </c>
      <c r="C595" s="210">
        <v>4</v>
      </c>
      <c r="F595" s="167"/>
      <c r="G595" s="167"/>
      <c r="H595" s="167"/>
    </row>
    <row r="596" spans="2:8" s="110" customFormat="1" ht="15">
      <c r="B596" s="209" t="s">
        <v>3613</v>
      </c>
      <c r="C596" s="210">
        <v>1</v>
      </c>
      <c r="F596" s="167"/>
      <c r="G596" s="167"/>
      <c r="H596" s="167"/>
    </row>
    <row r="597" spans="2:8" s="110" customFormat="1" ht="15">
      <c r="B597" s="209" t="s">
        <v>3597</v>
      </c>
      <c r="C597" s="210">
        <v>2</v>
      </c>
      <c r="F597" s="167"/>
      <c r="G597" s="167"/>
      <c r="H597" s="167"/>
    </row>
    <row r="598" spans="2:8" s="110" customFormat="1" ht="15">
      <c r="B598" s="209" t="s">
        <v>3598</v>
      </c>
      <c r="C598" s="210">
        <v>2</v>
      </c>
      <c r="F598" s="167"/>
      <c r="G598" s="167"/>
      <c r="H598" s="167"/>
    </row>
    <row r="599" spans="2:8" s="110" customFormat="1" ht="15">
      <c r="B599" s="209" t="s">
        <v>3566</v>
      </c>
      <c r="C599" s="210">
        <v>2</v>
      </c>
      <c r="F599" s="167"/>
      <c r="G599" s="167"/>
      <c r="H599" s="167"/>
    </row>
    <row r="600" spans="2:8" s="110" customFormat="1" ht="15">
      <c r="B600" s="209" t="s">
        <v>3614</v>
      </c>
      <c r="C600" s="210">
        <v>3</v>
      </c>
      <c r="F600" s="167"/>
      <c r="G600" s="167"/>
      <c r="H600" s="167"/>
    </row>
    <row r="601" spans="2:8" s="110" customFormat="1" ht="15">
      <c r="B601" s="209" t="s">
        <v>3570</v>
      </c>
      <c r="C601" s="210">
        <v>5</v>
      </c>
      <c r="F601" s="167"/>
      <c r="G601" s="167"/>
      <c r="H601" s="167"/>
    </row>
    <row r="602" spans="2:8" s="110" customFormat="1" ht="15">
      <c r="B602" s="209" t="s">
        <v>3601</v>
      </c>
      <c r="C602" s="210">
        <v>3</v>
      </c>
      <c r="F602" s="167"/>
      <c r="G602" s="167"/>
      <c r="H602" s="167"/>
    </row>
    <row r="603" spans="2:8" s="110" customFormat="1" ht="15">
      <c r="B603" s="209" t="s">
        <v>3615</v>
      </c>
      <c r="C603" s="210">
        <v>2</v>
      </c>
      <c r="F603" s="167"/>
      <c r="G603" s="167"/>
      <c r="H603" s="167"/>
    </row>
    <row r="604" spans="2:8" s="110" customFormat="1" ht="15">
      <c r="B604" s="209" t="s">
        <v>3616</v>
      </c>
      <c r="C604" s="210">
        <v>1</v>
      </c>
      <c r="F604" s="167"/>
      <c r="G604" s="167"/>
      <c r="H604" s="167"/>
    </row>
    <row r="605" spans="2:8" s="110" customFormat="1" ht="15">
      <c r="B605" s="209" t="s">
        <v>3602</v>
      </c>
      <c r="C605" s="210">
        <v>2</v>
      </c>
      <c r="F605" s="167"/>
      <c r="G605" s="167"/>
      <c r="H605" s="167"/>
    </row>
    <row r="606" spans="2:8" s="110" customFormat="1" ht="15">
      <c r="B606" s="209" t="s">
        <v>3576</v>
      </c>
      <c r="C606" s="210">
        <v>2</v>
      </c>
      <c r="F606" s="167"/>
      <c r="G606" s="167"/>
      <c r="H606" s="167"/>
    </row>
    <row r="607" spans="2:8" s="110" customFormat="1" ht="15">
      <c r="B607" s="209" t="s">
        <v>3603</v>
      </c>
      <c r="C607" s="210">
        <v>1</v>
      </c>
      <c r="F607" s="167"/>
      <c r="G607" s="167"/>
      <c r="H607" s="167"/>
    </row>
    <row r="608" spans="2:8" s="110" customFormat="1" ht="15">
      <c r="B608" s="209" t="s">
        <v>3617</v>
      </c>
      <c r="C608" s="210">
        <v>3</v>
      </c>
      <c r="F608" s="167"/>
      <c r="G608" s="167"/>
      <c r="H608" s="167"/>
    </row>
    <row r="609" spans="2:8" s="110" customFormat="1" ht="15">
      <c r="B609" s="209" t="s">
        <v>3618</v>
      </c>
      <c r="C609" s="210">
        <v>1</v>
      </c>
      <c r="F609" s="167"/>
      <c r="G609" s="167"/>
      <c r="H609" s="167"/>
    </row>
    <row r="610" spans="2:8" s="110" customFormat="1" ht="15">
      <c r="B610" s="209" t="s">
        <v>3604</v>
      </c>
      <c r="C610" s="210">
        <v>2</v>
      </c>
      <c r="F610" s="167"/>
      <c r="G610" s="167"/>
      <c r="H610" s="167"/>
    </row>
    <row r="611" spans="2:8" s="110" customFormat="1" ht="15">
      <c r="B611" s="209" t="s">
        <v>3605</v>
      </c>
      <c r="C611" s="210">
        <v>3</v>
      </c>
      <c r="F611" s="167"/>
      <c r="G611" s="167"/>
      <c r="H611" s="167"/>
    </row>
    <row r="612" spans="2:8" s="110" customFormat="1" ht="15">
      <c r="B612" s="209" t="s">
        <v>3581</v>
      </c>
      <c r="C612" s="210">
        <v>2</v>
      </c>
      <c r="F612" s="167"/>
      <c r="G612" s="167"/>
      <c r="H612" s="167"/>
    </row>
    <row r="613" spans="2:8" s="110" customFormat="1" ht="15">
      <c r="B613" s="209" t="s">
        <v>3619</v>
      </c>
      <c r="C613" s="210">
        <v>2</v>
      </c>
      <c r="F613" s="167"/>
      <c r="G613" s="167"/>
      <c r="H613" s="167"/>
    </row>
    <row r="614" spans="2:8" s="110" customFormat="1" ht="15">
      <c r="B614" s="209" t="s">
        <v>3620</v>
      </c>
      <c r="C614" s="210">
        <v>1</v>
      </c>
      <c r="F614" s="167"/>
      <c r="G614" s="167"/>
      <c r="H614" s="167"/>
    </row>
    <row r="615" spans="2:8" s="110" customFormat="1" ht="15">
      <c r="B615" s="209" t="s">
        <v>3621</v>
      </c>
      <c r="C615" s="210">
        <v>1</v>
      </c>
      <c r="F615" s="167"/>
      <c r="G615" s="167"/>
      <c r="H615" s="167"/>
    </row>
    <row r="616" spans="2:8" s="110" customFormat="1" ht="15">
      <c r="B616" s="209" t="s">
        <v>3584</v>
      </c>
      <c r="C616" s="210">
        <v>1</v>
      </c>
      <c r="F616" s="167"/>
      <c r="G616" s="167"/>
      <c r="H616" s="167"/>
    </row>
    <row r="617" spans="2:8" s="110" customFormat="1" ht="15">
      <c r="B617" s="209" t="s">
        <v>3588</v>
      </c>
      <c r="C617" s="210">
        <v>1</v>
      </c>
      <c r="F617" s="167"/>
      <c r="G617" s="167"/>
      <c r="H617" s="167"/>
    </row>
    <row r="618" spans="2:8" s="110" customFormat="1" ht="15">
      <c r="B618" s="209" t="s">
        <v>3609</v>
      </c>
      <c r="C618" s="210">
        <v>1</v>
      </c>
      <c r="F618" s="167"/>
      <c r="G618" s="167"/>
      <c r="H618" s="167"/>
    </row>
    <row r="619" spans="2:8" s="110" customFormat="1" ht="15">
      <c r="B619" s="209" t="s">
        <v>3610</v>
      </c>
      <c r="C619" s="210">
        <v>1</v>
      </c>
      <c r="F619" s="167"/>
      <c r="G619" s="167"/>
      <c r="H619" s="167"/>
    </row>
    <row r="620" spans="2:8" s="110" customFormat="1" ht="15">
      <c r="B620" s="209" t="s">
        <v>3622</v>
      </c>
      <c r="C620" s="210">
        <v>1</v>
      </c>
      <c r="F620" s="167"/>
      <c r="G620" s="167"/>
      <c r="H620" s="167"/>
    </row>
    <row r="621" spans="2:8" s="110" customFormat="1" ht="15">
      <c r="B621" s="247" t="s">
        <v>3623</v>
      </c>
      <c r="C621" s="134">
        <v>1</v>
      </c>
      <c r="F621" s="167"/>
      <c r="G621" s="167"/>
      <c r="H621" s="167"/>
    </row>
    <row r="622" spans="2:8" s="110" customFormat="1" ht="15">
      <c r="B622" s="247" t="s">
        <v>3562</v>
      </c>
      <c r="C622" s="134">
        <v>1</v>
      </c>
      <c r="F622" s="167"/>
      <c r="G622" s="167"/>
      <c r="H622" s="167"/>
    </row>
    <row r="623" spans="2:8" s="110" customFormat="1" ht="15">
      <c r="B623" s="247" t="s">
        <v>3613</v>
      </c>
      <c r="C623" s="134">
        <v>1</v>
      </c>
      <c r="F623" s="167"/>
      <c r="G623" s="167"/>
      <c r="H623" s="167"/>
    </row>
    <row r="624" spans="2:8" s="110" customFormat="1" ht="15">
      <c r="B624" s="247" t="s">
        <v>3624</v>
      </c>
      <c r="C624" s="134">
        <v>2</v>
      </c>
      <c r="F624" s="167"/>
      <c r="G624" s="167"/>
      <c r="H624" s="167"/>
    </row>
    <row r="625" spans="2:8" s="110" customFormat="1" ht="15">
      <c r="B625" s="247" t="s">
        <v>3598</v>
      </c>
      <c r="C625" s="134">
        <v>1</v>
      </c>
      <c r="F625" s="167"/>
      <c r="G625" s="167"/>
      <c r="H625" s="167"/>
    </row>
    <row r="626" spans="2:8" s="110" customFormat="1" ht="15">
      <c r="B626" s="247" t="s">
        <v>3625</v>
      </c>
      <c r="C626" s="134">
        <v>5</v>
      </c>
      <c r="F626" s="167"/>
      <c r="G626" s="167"/>
      <c r="H626" s="167"/>
    </row>
    <row r="627" spans="2:8" s="110" customFormat="1" ht="15">
      <c r="B627" s="247" t="s">
        <v>3570</v>
      </c>
      <c r="C627" s="134">
        <v>7</v>
      </c>
      <c r="F627" s="167"/>
      <c r="G627" s="167"/>
      <c r="H627" s="167"/>
    </row>
    <row r="628" spans="2:8" s="110" customFormat="1" ht="15">
      <c r="B628" s="247" t="s">
        <v>3626</v>
      </c>
      <c r="C628" s="134">
        <v>3</v>
      </c>
      <c r="F628" s="167"/>
      <c r="G628" s="167"/>
      <c r="H628" s="167"/>
    </row>
    <row r="629" spans="2:8" s="110" customFormat="1" ht="15">
      <c r="B629" s="247" t="s">
        <v>3627</v>
      </c>
      <c r="C629" s="134">
        <v>1</v>
      </c>
      <c r="F629" s="167"/>
      <c r="G629" s="167"/>
      <c r="H629" s="167"/>
    </row>
    <row r="630" spans="2:8" s="110" customFormat="1" ht="15">
      <c r="B630" s="247" t="s">
        <v>3616</v>
      </c>
      <c r="C630" s="134">
        <v>1</v>
      </c>
      <c r="F630" s="167"/>
      <c r="G630" s="167"/>
      <c r="H630" s="167"/>
    </row>
    <row r="631" spans="2:8" s="110" customFormat="1" ht="15">
      <c r="B631" s="247" t="s">
        <v>3628</v>
      </c>
      <c r="C631" s="134">
        <v>1</v>
      </c>
      <c r="F631" s="167"/>
      <c r="G631" s="167"/>
      <c r="H631" s="167"/>
    </row>
    <row r="632" spans="2:8" s="110" customFormat="1" ht="15">
      <c r="B632" s="247" t="s">
        <v>3629</v>
      </c>
      <c r="C632" s="134">
        <v>1</v>
      </c>
      <c r="F632" s="167"/>
      <c r="G632" s="167"/>
      <c r="H632" s="167"/>
    </row>
    <row r="633" spans="2:8" s="110" customFormat="1" ht="15">
      <c r="B633" s="247" t="s">
        <v>3630</v>
      </c>
      <c r="C633" s="134">
        <v>2</v>
      </c>
      <c r="F633" s="167"/>
      <c r="G633" s="167"/>
      <c r="H633" s="167"/>
    </row>
    <row r="634" spans="2:8" s="110" customFormat="1" ht="15">
      <c r="B634" s="247" t="s">
        <v>3618</v>
      </c>
      <c r="C634" s="134">
        <v>2</v>
      </c>
      <c r="F634" s="167"/>
      <c r="G634" s="167"/>
      <c r="H634" s="167"/>
    </row>
    <row r="635" spans="2:8" s="110" customFormat="1" ht="15">
      <c r="B635" s="247" t="s">
        <v>3608</v>
      </c>
      <c r="C635" s="134">
        <v>2</v>
      </c>
      <c r="F635" s="167"/>
      <c r="G635" s="167"/>
      <c r="H635" s="167"/>
    </row>
    <row r="636" spans="2:8" s="110" customFormat="1" ht="15">
      <c r="B636" s="247" t="s">
        <v>3631</v>
      </c>
      <c r="C636" s="134">
        <v>1</v>
      </c>
      <c r="F636" s="167"/>
      <c r="G636" s="167"/>
      <c r="H636" s="167"/>
    </row>
    <row r="637" spans="2:8" s="110" customFormat="1" ht="15">
      <c r="B637" s="247" t="s">
        <v>3632</v>
      </c>
      <c r="C637" s="134">
        <v>2</v>
      </c>
      <c r="F637" s="167"/>
      <c r="G637" s="167"/>
      <c r="H637" s="167"/>
    </row>
    <row r="638" spans="2:8" s="110" customFormat="1" ht="15">
      <c r="B638" s="247" t="s">
        <v>3621</v>
      </c>
      <c r="C638" s="134">
        <v>1</v>
      </c>
      <c r="F638" s="167"/>
      <c r="G638" s="167"/>
      <c r="H638" s="167"/>
    </row>
    <row r="639" spans="2:8" s="110" customFormat="1" ht="15">
      <c r="B639" s="247" t="s">
        <v>3585</v>
      </c>
      <c r="C639" s="134">
        <v>1</v>
      </c>
      <c r="F639" s="167"/>
      <c r="G639" s="167"/>
      <c r="H639" s="167"/>
    </row>
    <row r="640" spans="2:8" s="110" customFormat="1" ht="15">
      <c r="B640" s="247" t="s">
        <v>3633</v>
      </c>
      <c r="C640" s="134">
        <v>1</v>
      </c>
      <c r="F640" s="167"/>
      <c r="G640" s="167"/>
      <c r="H640" s="167"/>
    </row>
    <row r="641" spans="2:8" s="110" customFormat="1" ht="15">
      <c r="B641" s="247" t="s">
        <v>3634</v>
      </c>
      <c r="C641" s="134">
        <v>1</v>
      </c>
      <c r="F641" s="167"/>
      <c r="G641" s="167"/>
      <c r="H641" s="167"/>
    </row>
    <row r="642" spans="2:8" s="110" customFormat="1" ht="15">
      <c r="B642" s="247" t="s">
        <v>3635</v>
      </c>
      <c r="C642" s="134">
        <v>1</v>
      </c>
      <c r="F642" s="167"/>
      <c r="G642" s="167"/>
      <c r="H642" s="167"/>
    </row>
    <row r="643" spans="2:8" s="110" customFormat="1" ht="15">
      <c r="B643" s="247" t="s">
        <v>3636</v>
      </c>
      <c r="C643" s="134">
        <v>1</v>
      </c>
      <c r="F643" s="167"/>
      <c r="G643" s="167"/>
      <c r="H643" s="167"/>
    </row>
    <row r="644" spans="2:8" s="110" customFormat="1" ht="15">
      <c r="B644" s="209" t="s">
        <v>3630</v>
      </c>
      <c r="C644" s="210">
        <v>3</v>
      </c>
      <c r="F644" s="167"/>
      <c r="G644" s="167"/>
      <c r="H644" s="167"/>
    </row>
    <row r="645" spans="2:8" s="110" customFormat="1" ht="15">
      <c r="B645" s="209" t="s">
        <v>3637</v>
      </c>
      <c r="C645" s="210">
        <v>9</v>
      </c>
      <c r="F645" s="167"/>
      <c r="G645" s="167"/>
      <c r="H645" s="167"/>
    </row>
    <row r="646" spans="2:8" s="110" customFormat="1" ht="15">
      <c r="B646" s="209" t="s">
        <v>3638</v>
      </c>
      <c r="C646" s="210">
        <v>3</v>
      </c>
      <c r="F646" s="167"/>
      <c r="G646" s="167"/>
      <c r="H646" s="167"/>
    </row>
    <row r="647" spans="2:8" s="110" customFormat="1" ht="15">
      <c r="B647" s="209" t="s">
        <v>3639</v>
      </c>
      <c r="C647" s="210">
        <v>7</v>
      </c>
      <c r="F647" s="167"/>
      <c r="G647" s="167"/>
      <c r="H647" s="167"/>
    </row>
    <row r="648" spans="2:8" s="110" customFormat="1" ht="15">
      <c r="B648" s="209" t="s">
        <v>3640</v>
      </c>
      <c r="C648" s="210">
        <v>5</v>
      </c>
      <c r="F648" s="167"/>
      <c r="G648" s="167"/>
      <c r="H648" s="167"/>
    </row>
    <row r="649" spans="2:8" s="110" customFormat="1" ht="15">
      <c r="B649" s="209" t="s">
        <v>3641</v>
      </c>
      <c r="C649" s="210">
        <v>4</v>
      </c>
      <c r="F649" s="167"/>
      <c r="G649" s="167"/>
      <c r="H649" s="167"/>
    </row>
    <row r="650" spans="2:8" s="110" customFormat="1" ht="15">
      <c r="B650" s="209" t="s">
        <v>3642</v>
      </c>
      <c r="C650" s="210">
        <v>2</v>
      </c>
      <c r="F650" s="167"/>
      <c r="G650" s="167"/>
      <c r="H650" s="167"/>
    </row>
    <row r="651" spans="2:8" s="110" customFormat="1" ht="15">
      <c r="B651" s="209" t="s">
        <v>3643</v>
      </c>
      <c r="C651" s="210">
        <v>2</v>
      </c>
      <c r="F651" s="167"/>
      <c r="G651" s="167"/>
      <c r="H651" s="167"/>
    </row>
    <row r="652" spans="2:8" s="110" customFormat="1" ht="15">
      <c r="B652" s="209" t="s">
        <v>3644</v>
      </c>
      <c r="C652" s="210">
        <v>2</v>
      </c>
      <c r="F652" s="167"/>
      <c r="G652" s="167"/>
      <c r="H652" s="167"/>
    </row>
    <row r="653" spans="2:8" s="110" customFormat="1" ht="15">
      <c r="B653" s="209" t="s">
        <v>3645</v>
      </c>
      <c r="C653" s="210">
        <v>3</v>
      </c>
      <c r="F653" s="167"/>
      <c r="G653" s="167"/>
      <c r="H653" s="167"/>
    </row>
    <row r="654" spans="2:8" s="110" customFormat="1" ht="15">
      <c r="B654" s="209" t="s">
        <v>3646</v>
      </c>
      <c r="C654" s="210">
        <v>3</v>
      </c>
      <c r="F654" s="167"/>
      <c r="G654" s="167"/>
      <c r="H654" s="167"/>
    </row>
    <row r="655" spans="2:8" s="110" customFormat="1" ht="15">
      <c r="B655" s="209" t="s">
        <v>3647</v>
      </c>
      <c r="C655" s="210">
        <v>9</v>
      </c>
      <c r="F655" s="167"/>
      <c r="G655" s="167"/>
      <c r="H655" s="167"/>
    </row>
    <row r="656" spans="2:8" s="110" customFormat="1" ht="15">
      <c r="B656" s="209" t="s">
        <v>3648</v>
      </c>
      <c r="C656" s="210">
        <v>3</v>
      </c>
      <c r="F656" s="167"/>
      <c r="G656" s="167"/>
      <c r="H656" s="167"/>
    </row>
    <row r="657" spans="2:8" s="110" customFormat="1" ht="15">
      <c r="B657" s="209" t="s">
        <v>3626</v>
      </c>
      <c r="C657" s="210">
        <v>2</v>
      </c>
      <c r="F657" s="167"/>
      <c r="G657" s="167"/>
      <c r="H657" s="167"/>
    </row>
    <row r="658" spans="2:8" s="110" customFormat="1" ht="15">
      <c r="B658" s="209" t="s">
        <v>3627</v>
      </c>
      <c r="C658" s="210">
        <v>1</v>
      </c>
      <c r="F658" s="167"/>
      <c r="G658" s="167"/>
      <c r="H658" s="167"/>
    </row>
    <row r="659" spans="2:8" s="110" customFormat="1" ht="15">
      <c r="B659" s="209" t="s">
        <v>3649</v>
      </c>
      <c r="C659" s="210">
        <v>2</v>
      </c>
      <c r="F659" s="167"/>
      <c r="G659" s="167"/>
      <c r="H659" s="167"/>
    </row>
    <row r="660" spans="2:8" s="110" customFormat="1" ht="15">
      <c r="B660" s="209" t="s">
        <v>3650</v>
      </c>
      <c r="C660" s="210">
        <v>1</v>
      </c>
      <c r="F660" s="167"/>
      <c r="G660" s="167"/>
      <c r="H660" s="167"/>
    </row>
    <row r="661" spans="2:8" s="110" customFormat="1" ht="15">
      <c r="B661" s="209" t="s">
        <v>3651</v>
      </c>
      <c r="C661" s="210">
        <v>2</v>
      </c>
      <c r="F661" s="167"/>
      <c r="G661" s="167"/>
      <c r="H661" s="167"/>
    </row>
    <row r="662" spans="2:8" s="110" customFormat="1" ht="15">
      <c r="B662" s="209" t="s">
        <v>3578</v>
      </c>
      <c r="C662" s="210">
        <v>2</v>
      </c>
      <c r="F662" s="167"/>
      <c r="G662" s="167"/>
      <c r="H662" s="167"/>
    </row>
    <row r="663" spans="2:8" s="110" customFormat="1" ht="15">
      <c r="B663" s="209" t="s">
        <v>3578</v>
      </c>
      <c r="C663" s="210">
        <v>4</v>
      </c>
      <c r="F663" s="167"/>
      <c r="G663" s="167"/>
      <c r="H663" s="167"/>
    </row>
    <row r="664" spans="2:8" s="110" customFormat="1" ht="15">
      <c r="B664" s="209" t="s">
        <v>3652</v>
      </c>
      <c r="C664" s="210">
        <v>6</v>
      </c>
      <c r="F664" s="167"/>
      <c r="G664" s="167"/>
      <c r="H664" s="167"/>
    </row>
    <row r="665" spans="2:8" s="110" customFormat="1" ht="15">
      <c r="B665" s="209" t="s">
        <v>3653</v>
      </c>
      <c r="C665" s="210">
        <v>2</v>
      </c>
      <c r="F665" s="167"/>
      <c r="G665" s="167"/>
      <c r="H665" s="167"/>
    </row>
    <row r="666" spans="2:8" s="110" customFormat="1" ht="15">
      <c r="B666" s="209" t="s">
        <v>3654</v>
      </c>
      <c r="C666" s="210">
        <v>1</v>
      </c>
      <c r="F666" s="167"/>
      <c r="G666" s="167"/>
      <c r="H666" s="167"/>
    </row>
    <row r="667" spans="2:8" s="110" customFormat="1" ht="15">
      <c r="B667" s="209" t="s">
        <v>3631</v>
      </c>
      <c r="C667" s="210">
        <v>3</v>
      </c>
      <c r="F667" s="167"/>
      <c r="G667" s="167"/>
      <c r="H667" s="167"/>
    </row>
    <row r="668" spans="2:8" s="110" customFormat="1" ht="15">
      <c r="B668" s="209" t="s">
        <v>3632</v>
      </c>
      <c r="C668" s="210">
        <v>2</v>
      </c>
      <c r="F668" s="167"/>
      <c r="G668" s="167"/>
      <c r="H668" s="167"/>
    </row>
    <row r="669" spans="2:8" s="110" customFormat="1" ht="15">
      <c r="B669" s="209" t="s">
        <v>3655</v>
      </c>
      <c r="C669" s="210">
        <v>8</v>
      </c>
      <c r="F669" s="167"/>
      <c r="G669" s="167"/>
      <c r="H669" s="167"/>
    </row>
    <row r="670" spans="2:8" s="110" customFormat="1" ht="15">
      <c r="B670" s="209" t="s">
        <v>3656</v>
      </c>
      <c r="C670" s="210">
        <v>15</v>
      </c>
      <c r="F670" s="167"/>
      <c r="G670" s="167"/>
      <c r="H670" s="167"/>
    </row>
    <row r="671" spans="2:8" s="110" customFormat="1" ht="15">
      <c r="B671" s="209" t="s">
        <v>3633</v>
      </c>
      <c r="C671" s="210">
        <v>6</v>
      </c>
      <c r="F671" s="167"/>
      <c r="G671" s="167"/>
      <c r="H671" s="167"/>
    </row>
    <row r="672" spans="2:8" s="110" customFormat="1" ht="15">
      <c r="B672" s="209" t="s">
        <v>3634</v>
      </c>
      <c r="C672" s="210">
        <v>3</v>
      </c>
      <c r="F672" s="167"/>
      <c r="G672" s="167"/>
      <c r="H672" s="167"/>
    </row>
    <row r="673" spans="2:8" s="110" customFormat="1" ht="15">
      <c r="B673" s="209" t="s">
        <v>3657</v>
      </c>
      <c r="C673" s="210">
        <v>1</v>
      </c>
      <c r="F673" s="167"/>
      <c r="G673" s="167"/>
      <c r="H673" s="167"/>
    </row>
    <row r="674" spans="2:8" s="110" customFormat="1" ht="15">
      <c r="B674" s="209" t="s">
        <v>3636</v>
      </c>
      <c r="C674" s="210">
        <v>1</v>
      </c>
      <c r="F674" s="167"/>
      <c r="G674" s="167"/>
      <c r="H674" s="167"/>
    </row>
    <row r="675" spans="2:8" s="110" customFormat="1" ht="15">
      <c r="B675" s="209" t="s">
        <v>3658</v>
      </c>
      <c r="C675" s="210">
        <v>1</v>
      </c>
      <c r="F675" s="167"/>
      <c r="G675" s="167"/>
      <c r="H675" s="167"/>
    </row>
    <row r="676" spans="2:8" s="110" customFormat="1" ht="15">
      <c r="B676" s="209" t="s">
        <v>3659</v>
      </c>
      <c r="C676" s="206">
        <v>1</v>
      </c>
      <c r="F676" s="167"/>
      <c r="G676" s="167"/>
      <c r="H676" s="167"/>
    </row>
    <row r="677" spans="2:8" s="110" customFormat="1" ht="15">
      <c r="B677" s="209" t="s">
        <v>3660</v>
      </c>
      <c r="C677" s="206">
        <v>3</v>
      </c>
      <c r="F677" s="167"/>
      <c r="G677" s="167"/>
      <c r="H677" s="167"/>
    </row>
    <row r="678" spans="2:8" s="110" customFormat="1" ht="15">
      <c r="B678" s="209" t="s">
        <v>3661</v>
      </c>
      <c r="C678" s="206">
        <v>1</v>
      </c>
      <c r="F678" s="167"/>
      <c r="G678" s="167"/>
      <c r="H678" s="167"/>
    </row>
    <row r="679" spans="2:8" s="110" customFormat="1" ht="15">
      <c r="B679" s="209" t="s">
        <v>3662</v>
      </c>
      <c r="C679" s="206">
        <v>1</v>
      </c>
      <c r="F679" s="167"/>
      <c r="G679" s="167"/>
      <c r="H679" s="167"/>
    </row>
    <row r="680" spans="2:8" s="110" customFormat="1" ht="15">
      <c r="B680" s="209" t="s">
        <v>3663</v>
      </c>
      <c r="C680" s="206">
        <v>5</v>
      </c>
      <c r="F680" s="167"/>
      <c r="G680" s="167"/>
      <c r="H680" s="167"/>
    </row>
    <row r="681" spans="2:8" s="110" customFormat="1" ht="15">
      <c r="B681" s="209" t="s">
        <v>3664</v>
      </c>
      <c r="C681" s="206">
        <v>1</v>
      </c>
      <c r="F681" s="167"/>
      <c r="G681" s="167"/>
      <c r="H681" s="167"/>
    </row>
    <row r="682" spans="2:8" s="110" customFormat="1" ht="15">
      <c r="B682" s="209" t="s">
        <v>3665</v>
      </c>
      <c r="C682" s="206">
        <v>3</v>
      </c>
      <c r="F682" s="167"/>
      <c r="G682" s="167"/>
      <c r="H682" s="167"/>
    </row>
    <row r="683" spans="2:8" s="110" customFormat="1" ht="15">
      <c r="B683" s="209" t="s">
        <v>3666</v>
      </c>
      <c r="C683" s="206">
        <v>6</v>
      </c>
      <c r="F683" s="167"/>
      <c r="G683" s="167"/>
      <c r="H683" s="167"/>
    </row>
    <row r="684" spans="2:8" s="110" customFormat="1" ht="15">
      <c r="B684" s="209" t="s">
        <v>3667</v>
      </c>
      <c r="C684" s="206">
        <v>1</v>
      </c>
      <c r="F684" s="167"/>
      <c r="G684" s="167"/>
      <c r="H684" s="167"/>
    </row>
    <row r="685" spans="2:8" s="110" customFormat="1" ht="15">
      <c r="B685" s="209" t="s">
        <v>3668</v>
      </c>
      <c r="C685" s="206">
        <v>4</v>
      </c>
      <c r="F685" s="167"/>
      <c r="G685" s="167"/>
      <c r="H685" s="167"/>
    </row>
    <row r="686" spans="2:8" s="110" customFormat="1" ht="15">
      <c r="B686" s="209" t="s">
        <v>3669</v>
      </c>
      <c r="C686" s="206">
        <v>2</v>
      </c>
      <c r="F686" s="167"/>
      <c r="G686" s="167"/>
      <c r="H686" s="167"/>
    </row>
    <row r="687" spans="2:8" s="110" customFormat="1" ht="15">
      <c r="B687" s="209" t="s">
        <v>3578</v>
      </c>
      <c r="C687" s="206">
        <v>1</v>
      </c>
      <c r="F687" s="167"/>
      <c r="G687" s="167"/>
      <c r="H687" s="167"/>
    </row>
    <row r="688" spans="2:8" s="110" customFormat="1" ht="15">
      <c r="B688" s="209" t="s">
        <v>3670</v>
      </c>
      <c r="C688" s="206">
        <v>1</v>
      </c>
      <c r="F688" s="167"/>
      <c r="G688" s="167"/>
      <c r="H688" s="167"/>
    </row>
    <row r="689" spans="2:8" s="110" customFormat="1" ht="15">
      <c r="B689" s="209" t="s">
        <v>3671</v>
      </c>
      <c r="C689" s="206">
        <v>2</v>
      </c>
      <c r="F689" s="167"/>
      <c r="G689" s="167"/>
      <c r="H689" s="167"/>
    </row>
    <row r="690" spans="2:8" s="110" customFormat="1" ht="15">
      <c r="B690" s="209" t="s">
        <v>3672</v>
      </c>
      <c r="C690" s="206">
        <v>2</v>
      </c>
      <c r="F690" s="167"/>
      <c r="G690" s="167"/>
      <c r="H690" s="167"/>
    </row>
    <row r="691" spans="2:8" s="110" customFormat="1" ht="15">
      <c r="B691" s="209" t="s">
        <v>3673</v>
      </c>
      <c r="C691" s="206">
        <v>1</v>
      </c>
      <c r="F691" s="167"/>
      <c r="G691" s="167"/>
      <c r="H691" s="167"/>
    </row>
    <row r="692" spans="2:8" s="110" customFormat="1" ht="15">
      <c r="B692" s="209" t="s">
        <v>3674</v>
      </c>
      <c r="C692" s="206">
        <v>3</v>
      </c>
      <c r="F692" s="167"/>
      <c r="G692" s="167"/>
      <c r="H692" s="167"/>
    </row>
    <row r="693" spans="2:8" s="110" customFormat="1" ht="15">
      <c r="B693" s="209" t="s">
        <v>3675</v>
      </c>
      <c r="C693" s="206">
        <v>3</v>
      </c>
      <c r="F693" s="167"/>
      <c r="G693" s="167"/>
      <c r="H693" s="167"/>
    </row>
    <row r="694" spans="2:8" s="110" customFormat="1" ht="15">
      <c r="B694" s="209" t="s">
        <v>3655</v>
      </c>
      <c r="C694" s="206">
        <v>12</v>
      </c>
      <c r="F694" s="167"/>
      <c r="G694" s="167"/>
      <c r="H694" s="167"/>
    </row>
    <row r="695" spans="2:8" s="110" customFormat="1" ht="15">
      <c r="B695" s="209" t="s">
        <v>3676</v>
      </c>
      <c r="C695" s="206">
        <v>1</v>
      </c>
      <c r="F695" s="167"/>
      <c r="G695" s="167"/>
      <c r="H695" s="167"/>
    </row>
    <row r="696" spans="2:8" s="110" customFormat="1" ht="15">
      <c r="B696" s="209" t="s">
        <v>3677</v>
      </c>
      <c r="C696" s="206">
        <v>1</v>
      </c>
      <c r="F696" s="167"/>
      <c r="G696" s="167"/>
      <c r="H696" s="167"/>
    </row>
    <row r="697" spans="2:8" s="110" customFormat="1">
      <c r="C697" s="166"/>
      <c r="F697" s="167"/>
      <c r="G697" s="167"/>
      <c r="H697" s="167"/>
    </row>
    <row r="698" spans="2:8" s="110" customFormat="1" ht="15.75">
      <c r="B698" s="271" t="s">
        <v>3679</v>
      </c>
      <c r="C698" s="259" t="s">
        <v>3519</v>
      </c>
      <c r="F698" s="167"/>
      <c r="G698" s="167"/>
      <c r="H698" s="167"/>
    </row>
    <row r="699" spans="2:8" s="110" customFormat="1" ht="15">
      <c r="B699" s="247" t="s">
        <v>3558</v>
      </c>
      <c r="C699" s="150">
        <v>15520427.84</v>
      </c>
      <c r="F699" s="167"/>
      <c r="G699" s="167"/>
      <c r="H699" s="167"/>
    </row>
    <row r="700" spans="2:8" s="110" customFormat="1" ht="15">
      <c r="B700" s="247" t="s">
        <v>3559</v>
      </c>
      <c r="C700" s="150">
        <v>11826199.85</v>
      </c>
      <c r="F700" s="167"/>
      <c r="G700" s="167"/>
      <c r="H700" s="167"/>
    </row>
    <row r="701" spans="2:8" s="110" customFormat="1" ht="15">
      <c r="B701" s="247" t="s">
        <v>3560</v>
      </c>
      <c r="C701" s="150">
        <v>3210819.56</v>
      </c>
      <c r="F701" s="167"/>
      <c r="G701" s="167"/>
      <c r="H701" s="167"/>
    </row>
    <row r="702" spans="2:8" s="110" customFormat="1" ht="15">
      <c r="B702" s="247" t="s">
        <v>3561</v>
      </c>
      <c r="C702" s="150">
        <v>5468750.5</v>
      </c>
      <c r="F702" s="167"/>
      <c r="G702" s="167"/>
      <c r="H702" s="167"/>
    </row>
    <row r="703" spans="2:8" s="110" customFormat="1" ht="15">
      <c r="B703" s="247" t="s">
        <v>3562</v>
      </c>
      <c r="C703" s="150">
        <v>3883907.53</v>
      </c>
      <c r="F703" s="167"/>
      <c r="G703" s="167"/>
      <c r="H703" s="167"/>
    </row>
    <row r="704" spans="2:8" s="110" customFormat="1" ht="15">
      <c r="B704" s="247" t="s">
        <v>3563</v>
      </c>
      <c r="C704" s="150">
        <v>10708558.369999999</v>
      </c>
      <c r="F704" s="167"/>
      <c r="G704" s="167"/>
      <c r="H704" s="167"/>
    </row>
    <row r="705" spans="2:8" s="110" customFormat="1" ht="15">
      <c r="B705" s="247" t="s">
        <v>3564</v>
      </c>
      <c r="C705" s="150">
        <v>10607919.890000001</v>
      </c>
      <c r="F705" s="167"/>
      <c r="G705" s="167"/>
      <c r="H705" s="167"/>
    </row>
    <row r="706" spans="2:8" s="110" customFormat="1" ht="15">
      <c r="B706" s="247" t="s">
        <v>3565</v>
      </c>
      <c r="C706" s="150">
        <v>37291425</v>
      </c>
      <c r="F706" s="167"/>
      <c r="G706" s="167"/>
      <c r="H706" s="167"/>
    </row>
    <row r="707" spans="2:8" s="110" customFormat="1" ht="15">
      <c r="B707" s="247" t="s">
        <v>3566</v>
      </c>
      <c r="C707" s="150">
        <v>2812876.52</v>
      </c>
      <c r="F707" s="167"/>
      <c r="G707" s="167"/>
      <c r="H707" s="167"/>
    </row>
    <row r="708" spans="2:8" s="110" customFormat="1" ht="15">
      <c r="B708" s="247" t="s">
        <v>3567</v>
      </c>
      <c r="C708" s="150">
        <v>12211318.649999999</v>
      </c>
      <c r="F708" s="167"/>
      <c r="G708" s="167"/>
      <c r="H708" s="167"/>
    </row>
    <row r="709" spans="2:8" s="110" customFormat="1" ht="15">
      <c r="B709" s="247" t="s">
        <v>3568</v>
      </c>
      <c r="C709" s="150">
        <v>4373995.88</v>
      </c>
      <c r="F709" s="167"/>
      <c r="G709" s="167"/>
      <c r="H709" s="167"/>
    </row>
    <row r="710" spans="2:8" s="110" customFormat="1" ht="15">
      <c r="B710" s="247" t="s">
        <v>3569</v>
      </c>
      <c r="C710" s="150">
        <v>141952458.58999997</v>
      </c>
      <c r="F710" s="167"/>
      <c r="G710" s="167"/>
      <c r="H710" s="167"/>
    </row>
    <row r="711" spans="2:8" s="110" customFormat="1" ht="15">
      <c r="B711" s="247" t="s">
        <v>3570</v>
      </c>
      <c r="C711" s="150">
        <v>10246571.52</v>
      </c>
      <c r="F711" s="167"/>
      <c r="G711" s="167"/>
      <c r="H711" s="167"/>
    </row>
    <row r="712" spans="2:8" s="110" customFormat="1" ht="15">
      <c r="B712" s="247" t="s">
        <v>3571</v>
      </c>
      <c r="C712" s="150">
        <v>20132400</v>
      </c>
      <c r="F712" s="167"/>
      <c r="G712" s="167"/>
      <c r="H712" s="167"/>
    </row>
    <row r="713" spans="2:8" s="110" customFormat="1" ht="15">
      <c r="B713" s="247" t="s">
        <v>3572</v>
      </c>
      <c r="C713" s="150">
        <v>71590782.040000007</v>
      </c>
      <c r="F713" s="167"/>
      <c r="G713" s="167"/>
      <c r="H713" s="167"/>
    </row>
    <row r="714" spans="2:8" s="110" customFormat="1" ht="15">
      <c r="B714" s="247" t="s">
        <v>3573</v>
      </c>
      <c r="C714" s="150">
        <v>122237591.43000001</v>
      </c>
      <c r="F714" s="167"/>
      <c r="G714" s="167"/>
      <c r="H714" s="167"/>
    </row>
    <row r="715" spans="2:8" s="110" customFormat="1" ht="15">
      <c r="B715" s="247" t="s">
        <v>3574</v>
      </c>
      <c r="C715" s="150">
        <v>16098955.029999997</v>
      </c>
      <c r="F715" s="167"/>
      <c r="G715" s="167"/>
      <c r="H715" s="167"/>
    </row>
    <row r="716" spans="2:8" s="110" customFormat="1" ht="15">
      <c r="B716" s="247" t="s">
        <v>3575</v>
      </c>
      <c r="C716" s="150">
        <v>9321441.709999999</v>
      </c>
      <c r="F716" s="167"/>
      <c r="G716" s="167"/>
      <c r="H716" s="167"/>
    </row>
    <row r="717" spans="2:8" s="110" customFormat="1" ht="15">
      <c r="B717" s="247" t="s">
        <v>3576</v>
      </c>
      <c r="C717" s="150">
        <v>2145297.27</v>
      </c>
      <c r="F717" s="167"/>
      <c r="G717" s="167"/>
      <c r="H717" s="167"/>
    </row>
    <row r="718" spans="2:8" s="110" customFormat="1" ht="15">
      <c r="B718" s="247" t="s">
        <v>3577</v>
      </c>
      <c r="C718" s="150">
        <v>7090993.4000000004</v>
      </c>
      <c r="F718" s="167"/>
      <c r="G718" s="167"/>
      <c r="H718" s="167"/>
    </row>
    <row r="719" spans="2:8" s="110" customFormat="1" ht="15">
      <c r="B719" s="247" t="s">
        <v>3578</v>
      </c>
      <c r="C719" s="150">
        <v>6434662.5099999998</v>
      </c>
      <c r="F719" s="167"/>
      <c r="G719" s="167"/>
      <c r="H719" s="167"/>
    </row>
    <row r="720" spans="2:8" s="110" customFormat="1" ht="15">
      <c r="B720" s="247" t="s">
        <v>3578</v>
      </c>
      <c r="C720" s="150">
        <v>9736112.3000000007</v>
      </c>
      <c r="F720" s="167"/>
      <c r="G720" s="167"/>
      <c r="H720" s="167"/>
    </row>
    <row r="721" spans="2:8" s="110" customFormat="1" ht="15">
      <c r="B721" s="247" t="s">
        <v>3579</v>
      </c>
      <c r="C721" s="150">
        <v>13212596.870000001</v>
      </c>
      <c r="F721" s="167"/>
      <c r="G721" s="167"/>
      <c r="H721" s="167"/>
    </row>
    <row r="722" spans="2:8" s="110" customFormat="1" ht="15">
      <c r="B722" s="247" t="s">
        <v>3580</v>
      </c>
      <c r="C722" s="150">
        <v>4389803.7300000004</v>
      </c>
      <c r="F722" s="167"/>
      <c r="G722" s="167"/>
      <c r="H722" s="167"/>
    </row>
    <row r="723" spans="2:8" s="110" customFormat="1" ht="15">
      <c r="B723" s="247" t="s">
        <v>3581</v>
      </c>
      <c r="C723" s="150">
        <v>5402223.0999999996</v>
      </c>
      <c r="F723" s="167"/>
      <c r="G723" s="167"/>
      <c r="H723" s="167"/>
    </row>
    <row r="724" spans="2:8" s="110" customFormat="1" ht="15">
      <c r="B724" s="247" t="s">
        <v>3582</v>
      </c>
      <c r="C724" s="150">
        <v>19157864.32</v>
      </c>
      <c r="F724" s="167"/>
      <c r="G724" s="167"/>
      <c r="H724" s="167"/>
    </row>
    <row r="725" spans="2:8" s="110" customFormat="1" ht="15">
      <c r="B725" s="247" t="s">
        <v>3583</v>
      </c>
      <c r="C725" s="150">
        <v>78567229.449999988</v>
      </c>
      <c r="F725" s="167"/>
      <c r="G725" s="167"/>
      <c r="H725" s="167"/>
    </row>
    <row r="726" spans="2:8" s="110" customFormat="1" ht="15">
      <c r="B726" s="247" t="s">
        <v>3584</v>
      </c>
      <c r="C726" s="150">
        <v>1094851.71</v>
      </c>
      <c r="F726" s="167"/>
      <c r="G726" s="167"/>
      <c r="H726" s="167"/>
    </row>
    <row r="727" spans="2:8" s="110" customFormat="1" ht="15">
      <c r="B727" s="247" t="s">
        <v>3585</v>
      </c>
      <c r="C727" s="150">
        <v>4305046.5599999996</v>
      </c>
      <c r="F727" s="167"/>
      <c r="G727" s="167"/>
      <c r="H727" s="167"/>
    </row>
    <row r="728" spans="2:8" s="110" customFormat="1" ht="15">
      <c r="B728" s="247" t="s">
        <v>3586</v>
      </c>
      <c r="C728" s="150">
        <v>10046061.260000002</v>
      </c>
      <c r="F728" s="167"/>
      <c r="G728" s="167"/>
      <c r="H728" s="167"/>
    </row>
    <row r="729" spans="2:8" s="110" customFormat="1" ht="15">
      <c r="B729" s="247" t="s">
        <v>3587</v>
      </c>
      <c r="C729" s="150">
        <v>2879615.08</v>
      </c>
      <c r="F729" s="167"/>
      <c r="G729" s="167"/>
      <c r="H729" s="167"/>
    </row>
    <row r="730" spans="2:8" s="110" customFormat="1" ht="15">
      <c r="B730" s="247" t="s">
        <v>3588</v>
      </c>
      <c r="C730" s="150">
        <v>30312782.699999996</v>
      </c>
      <c r="F730" s="167"/>
      <c r="G730" s="167"/>
      <c r="H730" s="167"/>
    </row>
    <row r="731" spans="2:8" s="110" customFormat="1" ht="15">
      <c r="B731" s="247" t="s">
        <v>3589</v>
      </c>
      <c r="C731" s="150">
        <v>28656593.330000002</v>
      </c>
      <c r="F731" s="167"/>
      <c r="G731" s="167"/>
      <c r="H731" s="167"/>
    </row>
    <row r="732" spans="2:8" s="110" customFormat="1" ht="15">
      <c r="B732" s="247" t="s">
        <v>3590</v>
      </c>
      <c r="C732" s="150">
        <v>13072761.5</v>
      </c>
      <c r="F732" s="167"/>
      <c r="G732" s="167"/>
      <c r="H732" s="167"/>
    </row>
    <row r="733" spans="2:8" s="110" customFormat="1" ht="15">
      <c r="B733" s="247" t="s">
        <v>3591</v>
      </c>
      <c r="C733" s="150">
        <v>2084188.81</v>
      </c>
      <c r="F733" s="167"/>
      <c r="G733" s="167"/>
      <c r="H733" s="167"/>
    </row>
    <row r="734" spans="2:8" s="110" customFormat="1" ht="15">
      <c r="B734" s="247" t="s">
        <v>3592</v>
      </c>
      <c r="C734" s="150">
        <v>26770847.300000001</v>
      </c>
      <c r="F734" s="167"/>
      <c r="G734" s="167"/>
      <c r="H734" s="167"/>
    </row>
    <row r="735" spans="2:8" s="110" customFormat="1" ht="15">
      <c r="B735" s="247" t="s">
        <v>3593</v>
      </c>
      <c r="C735" s="142">
        <v>15394310.1</v>
      </c>
      <c r="F735" s="167"/>
      <c r="G735" s="167"/>
      <c r="H735" s="167"/>
    </row>
    <row r="736" spans="2:8" s="110" customFormat="1" ht="15">
      <c r="B736" s="247" t="s">
        <v>3558</v>
      </c>
      <c r="C736" s="142">
        <v>3928525.83</v>
      </c>
      <c r="F736" s="167"/>
      <c r="G736" s="167"/>
      <c r="H736" s="167"/>
    </row>
    <row r="737" spans="2:8" s="110" customFormat="1" ht="15">
      <c r="B737" s="247" t="s">
        <v>3594</v>
      </c>
      <c r="C737" s="142">
        <v>6946262.5499999998</v>
      </c>
      <c r="F737" s="167"/>
      <c r="G737" s="167"/>
      <c r="H737" s="167"/>
    </row>
    <row r="738" spans="2:8" s="110" customFormat="1" ht="15">
      <c r="B738" s="247" t="s">
        <v>3561</v>
      </c>
      <c r="C738" s="142">
        <v>11737669.48</v>
      </c>
      <c r="F738" s="167"/>
      <c r="G738" s="167"/>
      <c r="H738" s="167"/>
    </row>
    <row r="739" spans="2:8" s="110" customFormat="1" ht="15">
      <c r="B739" s="247" t="s">
        <v>3562</v>
      </c>
      <c r="C739" s="142">
        <v>5831108.0099999998</v>
      </c>
      <c r="F739" s="167"/>
      <c r="G739" s="167"/>
      <c r="H739" s="167"/>
    </row>
    <row r="740" spans="2:8" s="110" customFormat="1" ht="15">
      <c r="B740" s="247" t="s">
        <v>3563</v>
      </c>
      <c r="C740" s="142">
        <v>41497124.659999996</v>
      </c>
      <c r="F740" s="167"/>
      <c r="G740" s="167"/>
      <c r="H740" s="167"/>
    </row>
    <row r="741" spans="2:8" s="110" customFormat="1" ht="15">
      <c r="B741" s="247" t="s">
        <v>3595</v>
      </c>
      <c r="C741" s="142">
        <v>6989685.5899999999</v>
      </c>
      <c r="F741" s="167"/>
      <c r="G741" s="167"/>
      <c r="H741" s="167"/>
    </row>
    <row r="742" spans="2:8" s="110" customFormat="1" ht="15">
      <c r="B742" s="247" t="s">
        <v>3564</v>
      </c>
      <c r="C742" s="142">
        <v>21650522.979999997</v>
      </c>
      <c r="F742" s="167"/>
      <c r="G742" s="167"/>
      <c r="H742" s="167"/>
    </row>
    <row r="743" spans="2:8" s="110" customFormat="1" ht="15">
      <c r="B743" s="247" t="s">
        <v>3596</v>
      </c>
      <c r="C743" s="142">
        <v>224585353.09999999</v>
      </c>
      <c r="F743" s="167"/>
      <c r="G743" s="167"/>
      <c r="H743" s="167"/>
    </row>
    <row r="744" spans="2:8" s="110" customFormat="1" ht="15">
      <c r="B744" s="247" t="s">
        <v>3597</v>
      </c>
      <c r="C744" s="142">
        <v>21806783.07</v>
      </c>
      <c r="F744" s="167"/>
      <c r="G744" s="167"/>
      <c r="H744" s="167"/>
    </row>
    <row r="745" spans="2:8" s="110" customFormat="1" ht="15">
      <c r="B745" s="247" t="s">
        <v>3598</v>
      </c>
      <c r="C745" s="142">
        <v>4563479.8400000008</v>
      </c>
      <c r="F745" s="167"/>
      <c r="G745" s="167"/>
      <c r="H745" s="167"/>
    </row>
    <row r="746" spans="2:8" s="110" customFormat="1" ht="15">
      <c r="B746" s="247" t="s">
        <v>3599</v>
      </c>
      <c r="C746" s="142">
        <v>5212397.8900000006</v>
      </c>
      <c r="F746" s="167"/>
      <c r="G746" s="167"/>
      <c r="H746" s="167"/>
    </row>
    <row r="747" spans="2:8" s="110" customFormat="1" ht="15">
      <c r="B747" s="247" t="s">
        <v>3566</v>
      </c>
      <c r="C747" s="142">
        <v>2620350.7400000002</v>
      </c>
      <c r="F747" s="167"/>
      <c r="G747" s="167"/>
      <c r="H747" s="167"/>
    </row>
    <row r="748" spans="2:8" s="110" customFormat="1" ht="15">
      <c r="B748" s="247" t="s">
        <v>3567</v>
      </c>
      <c r="C748" s="142">
        <v>10055761.989999998</v>
      </c>
      <c r="F748" s="167"/>
      <c r="G748" s="167"/>
      <c r="H748" s="167"/>
    </row>
    <row r="749" spans="2:8" s="110" customFormat="1" ht="15">
      <c r="B749" s="247" t="s">
        <v>3569</v>
      </c>
      <c r="C749" s="142">
        <v>111911783.16</v>
      </c>
      <c r="F749" s="167"/>
      <c r="G749" s="167"/>
      <c r="H749" s="167"/>
    </row>
    <row r="750" spans="2:8" s="110" customFormat="1" ht="15">
      <c r="B750" s="247" t="s">
        <v>3570</v>
      </c>
      <c r="C750" s="142">
        <v>123104869.11</v>
      </c>
      <c r="F750" s="167"/>
      <c r="G750" s="167"/>
      <c r="H750" s="167"/>
    </row>
    <row r="751" spans="2:8" s="110" customFormat="1" ht="15">
      <c r="B751" s="247" t="s">
        <v>3572</v>
      </c>
      <c r="C751" s="142">
        <v>17675855.949999999</v>
      </c>
      <c r="F751" s="167"/>
      <c r="G751" s="167"/>
      <c r="H751" s="167"/>
    </row>
    <row r="752" spans="2:8" s="110" customFormat="1" ht="15">
      <c r="B752" s="247" t="s">
        <v>3600</v>
      </c>
      <c r="C752" s="142">
        <v>14823810.41</v>
      </c>
      <c r="F752" s="167"/>
      <c r="G752" s="167"/>
      <c r="H752" s="167"/>
    </row>
    <row r="753" spans="2:8" s="110" customFormat="1" ht="15">
      <c r="B753" s="247" t="s">
        <v>3601</v>
      </c>
      <c r="C753" s="142">
        <v>128055337.28999999</v>
      </c>
      <c r="F753" s="167"/>
      <c r="G753" s="167"/>
      <c r="H753" s="167"/>
    </row>
    <row r="754" spans="2:8" s="110" customFormat="1" ht="15">
      <c r="B754" s="247" t="s">
        <v>3574</v>
      </c>
      <c r="C754" s="142">
        <v>6695711.1600000001</v>
      </c>
      <c r="F754" s="167"/>
      <c r="G754" s="167"/>
      <c r="H754" s="167"/>
    </row>
    <row r="755" spans="2:8" s="110" customFormat="1" ht="15">
      <c r="B755" s="247" t="s">
        <v>3602</v>
      </c>
      <c r="C755" s="142">
        <v>2162474.67</v>
      </c>
      <c r="F755" s="167"/>
      <c r="G755" s="167"/>
      <c r="H755" s="167"/>
    </row>
    <row r="756" spans="2:8" s="110" customFormat="1" ht="15">
      <c r="B756" s="247" t="s">
        <v>3578</v>
      </c>
      <c r="C756" s="142">
        <v>7985986.5300000003</v>
      </c>
      <c r="F756" s="167"/>
      <c r="G756" s="167"/>
      <c r="H756" s="167"/>
    </row>
    <row r="757" spans="2:8" s="110" customFormat="1" ht="15">
      <c r="B757" s="247" t="s">
        <v>3578</v>
      </c>
      <c r="C757" s="142">
        <v>6725131.9199999999</v>
      </c>
      <c r="F757" s="167"/>
      <c r="G757" s="167"/>
      <c r="H757" s="167"/>
    </row>
    <row r="758" spans="2:8" s="110" customFormat="1" ht="15">
      <c r="B758" s="247" t="s">
        <v>3603</v>
      </c>
      <c r="C758" s="142">
        <v>7523507.0499999998</v>
      </c>
      <c r="F758" s="167"/>
      <c r="G758" s="167"/>
      <c r="H758" s="167"/>
    </row>
    <row r="759" spans="2:8" s="110" customFormat="1" ht="15">
      <c r="B759" s="247" t="s">
        <v>3579</v>
      </c>
      <c r="C759" s="142">
        <v>5987471.96</v>
      </c>
      <c r="F759" s="167"/>
      <c r="G759" s="167"/>
      <c r="H759" s="167"/>
    </row>
    <row r="760" spans="2:8" s="110" customFormat="1" ht="15">
      <c r="B760" s="247" t="s">
        <v>3604</v>
      </c>
      <c r="C760" s="142">
        <v>16415747.299999999</v>
      </c>
      <c r="F760" s="167"/>
      <c r="G760" s="167"/>
      <c r="H760" s="167"/>
    </row>
    <row r="761" spans="2:8" s="110" customFormat="1" ht="15">
      <c r="B761" s="247" t="s">
        <v>3605</v>
      </c>
      <c r="C761" s="142">
        <v>2238146.04</v>
      </c>
      <c r="F761" s="167"/>
      <c r="G761" s="167"/>
      <c r="H761" s="167"/>
    </row>
    <row r="762" spans="2:8" s="110" customFormat="1" ht="15">
      <c r="B762" s="247" t="s">
        <v>3606</v>
      </c>
      <c r="C762" s="142">
        <v>2427336.35</v>
      </c>
      <c r="F762" s="167"/>
      <c r="G762" s="167"/>
      <c r="H762" s="167"/>
    </row>
    <row r="763" spans="2:8" s="110" customFormat="1" ht="15">
      <c r="B763" s="247" t="s">
        <v>3581</v>
      </c>
      <c r="C763" s="142">
        <v>36949759.819999993</v>
      </c>
      <c r="F763" s="167"/>
      <c r="G763" s="167"/>
      <c r="H763" s="167"/>
    </row>
    <row r="764" spans="2:8" s="110" customFormat="1" ht="15">
      <c r="B764" s="247" t="s">
        <v>3582</v>
      </c>
      <c r="C764" s="142">
        <v>73396499.829999998</v>
      </c>
      <c r="F764" s="167"/>
      <c r="G764" s="167"/>
      <c r="H764" s="167"/>
    </row>
    <row r="765" spans="2:8" s="110" customFormat="1" ht="15">
      <c r="B765" s="247" t="s">
        <v>3607</v>
      </c>
      <c r="C765" s="142">
        <v>25464576.970000003</v>
      </c>
      <c r="F765" s="167"/>
      <c r="G765" s="167"/>
      <c r="H765" s="167"/>
    </row>
    <row r="766" spans="2:8" s="110" customFormat="1" ht="15">
      <c r="B766" s="247" t="s">
        <v>3608</v>
      </c>
      <c r="C766" s="142">
        <v>14741248.77</v>
      </c>
      <c r="F766" s="167"/>
      <c r="G766" s="167"/>
      <c r="H766" s="167"/>
    </row>
    <row r="767" spans="2:8" s="110" customFormat="1" ht="15">
      <c r="B767" s="247" t="s">
        <v>3585</v>
      </c>
      <c r="C767" s="142">
        <v>3249516.9499999997</v>
      </c>
      <c r="F767" s="167"/>
      <c r="G767" s="167"/>
      <c r="H767" s="167"/>
    </row>
    <row r="768" spans="2:8" s="110" customFormat="1" ht="15">
      <c r="B768" s="247" t="s">
        <v>3586</v>
      </c>
      <c r="C768" s="142">
        <v>2159249.1999999997</v>
      </c>
      <c r="F768" s="167"/>
      <c r="G768" s="167"/>
      <c r="H768" s="167"/>
    </row>
    <row r="769" spans="2:8" s="110" customFormat="1" ht="15">
      <c r="B769" s="247" t="s">
        <v>3609</v>
      </c>
      <c r="C769" s="142">
        <v>10240688.280000001</v>
      </c>
      <c r="F769" s="167"/>
      <c r="G769" s="167"/>
      <c r="H769" s="167"/>
    </row>
    <row r="770" spans="2:8" s="110" customFormat="1" ht="15">
      <c r="B770" s="247" t="s">
        <v>3589</v>
      </c>
      <c r="C770" s="142">
        <v>2462741.2599999998</v>
      </c>
      <c r="F770" s="167"/>
      <c r="G770" s="167"/>
      <c r="H770" s="167"/>
    </row>
    <row r="771" spans="2:8" s="110" customFormat="1" ht="15">
      <c r="B771" s="247" t="s">
        <v>3610</v>
      </c>
      <c r="C771" s="142">
        <v>2864146.9</v>
      </c>
      <c r="F771" s="167"/>
      <c r="G771" s="167"/>
      <c r="H771" s="167"/>
    </row>
    <row r="772" spans="2:8" s="110" customFormat="1" ht="15">
      <c r="B772" s="247" t="s">
        <v>3591</v>
      </c>
      <c r="C772" s="142">
        <v>5998131.1800000006</v>
      </c>
      <c r="F772" s="167"/>
      <c r="G772" s="167"/>
      <c r="H772" s="167"/>
    </row>
    <row r="773" spans="2:8" s="110" customFormat="1" ht="15">
      <c r="B773" s="247" t="s">
        <v>3611</v>
      </c>
      <c r="C773" s="142">
        <v>15887876.649999999</v>
      </c>
      <c r="F773" s="167"/>
      <c r="G773" s="167"/>
      <c r="H773" s="167"/>
    </row>
    <row r="774" spans="2:8" s="110" customFormat="1" ht="15">
      <c r="B774" s="247" t="s">
        <v>3592</v>
      </c>
      <c r="C774" s="142">
        <v>3054408.84</v>
      </c>
      <c r="F774" s="167"/>
      <c r="G774" s="167"/>
      <c r="H774" s="167"/>
    </row>
    <row r="775" spans="2:8" s="110" customFormat="1" ht="15">
      <c r="B775" s="209" t="s">
        <v>3594</v>
      </c>
      <c r="C775" s="213">
        <v>3517487.4200000004</v>
      </c>
      <c r="F775" s="167"/>
      <c r="G775" s="167"/>
      <c r="H775" s="167"/>
    </row>
    <row r="776" spans="2:8" s="110" customFormat="1" ht="15">
      <c r="B776" s="209" t="s">
        <v>3562</v>
      </c>
      <c r="C776" s="213">
        <v>3167050.94</v>
      </c>
      <c r="F776" s="167"/>
      <c r="G776" s="167"/>
      <c r="H776" s="167"/>
    </row>
    <row r="777" spans="2:8" s="110" customFormat="1" ht="15">
      <c r="B777" s="209" t="s">
        <v>3563</v>
      </c>
      <c r="C777" s="213">
        <v>7410479.6399999997</v>
      </c>
      <c r="F777" s="167"/>
      <c r="G777" s="167"/>
      <c r="H777" s="167"/>
    </row>
    <row r="778" spans="2:8" s="110" customFormat="1" ht="15">
      <c r="B778" s="209" t="s">
        <v>3595</v>
      </c>
      <c r="C778" s="213">
        <v>11413405.09</v>
      </c>
      <c r="F778" s="167"/>
      <c r="G778" s="167"/>
      <c r="H778" s="167"/>
    </row>
    <row r="779" spans="2:8" s="110" customFormat="1" ht="15">
      <c r="B779" s="209" t="s">
        <v>3612</v>
      </c>
      <c r="C779" s="213">
        <v>228845420.89999998</v>
      </c>
      <c r="F779" s="167"/>
      <c r="G779" s="167"/>
      <c r="H779" s="167"/>
    </row>
    <row r="780" spans="2:8" s="110" customFormat="1" ht="15">
      <c r="B780" s="209" t="s">
        <v>3613</v>
      </c>
      <c r="C780" s="213">
        <v>2544000.4899999998</v>
      </c>
      <c r="F780" s="167"/>
      <c r="G780" s="167"/>
      <c r="H780" s="167"/>
    </row>
    <row r="781" spans="2:8" s="110" customFormat="1" ht="15">
      <c r="B781" s="209" t="s">
        <v>3597</v>
      </c>
      <c r="C781" s="213">
        <v>9547577.9700000007</v>
      </c>
      <c r="F781" s="167"/>
      <c r="G781" s="167"/>
      <c r="H781" s="167"/>
    </row>
    <row r="782" spans="2:8" s="110" customFormat="1" ht="15">
      <c r="B782" s="209" t="s">
        <v>3598</v>
      </c>
      <c r="C782" s="213">
        <v>13756228.6</v>
      </c>
      <c r="F782" s="167"/>
      <c r="G782" s="167"/>
      <c r="H782" s="167"/>
    </row>
    <row r="783" spans="2:8" s="110" customFormat="1" ht="15">
      <c r="B783" s="209" t="s">
        <v>3566</v>
      </c>
      <c r="C783" s="213">
        <v>5192011.2200000007</v>
      </c>
      <c r="F783" s="167"/>
      <c r="G783" s="167"/>
      <c r="H783" s="167"/>
    </row>
    <row r="784" spans="2:8" s="110" customFormat="1" ht="15">
      <c r="B784" s="209" t="s">
        <v>3614</v>
      </c>
      <c r="C784" s="213">
        <v>8106128.5800000001</v>
      </c>
      <c r="F784" s="167"/>
      <c r="G784" s="167"/>
      <c r="H784" s="167"/>
    </row>
    <row r="785" spans="2:8" s="110" customFormat="1" ht="15">
      <c r="B785" s="209" t="s">
        <v>3570</v>
      </c>
      <c r="C785" s="213">
        <v>89237964.450000018</v>
      </c>
      <c r="F785" s="167"/>
      <c r="G785" s="167"/>
      <c r="H785" s="167"/>
    </row>
    <row r="786" spans="2:8" s="110" customFormat="1" ht="15">
      <c r="B786" s="209" t="s">
        <v>3601</v>
      </c>
      <c r="C786" s="213">
        <v>85713608.25</v>
      </c>
      <c r="F786" s="167"/>
      <c r="G786" s="167"/>
      <c r="H786" s="167"/>
    </row>
    <row r="787" spans="2:8" s="110" customFormat="1" ht="15">
      <c r="B787" s="209" t="s">
        <v>3615</v>
      </c>
      <c r="C787" s="213">
        <v>9731998.5800000001</v>
      </c>
      <c r="F787" s="167"/>
      <c r="G787" s="167"/>
      <c r="H787" s="167"/>
    </row>
    <row r="788" spans="2:8" s="110" customFormat="1" ht="15">
      <c r="B788" s="209" t="s">
        <v>3616</v>
      </c>
      <c r="C788" s="213">
        <v>5905818.3700000001</v>
      </c>
      <c r="F788" s="167"/>
      <c r="G788" s="167"/>
      <c r="H788" s="167"/>
    </row>
    <row r="789" spans="2:8" s="110" customFormat="1" ht="15">
      <c r="B789" s="209" t="s">
        <v>3602</v>
      </c>
      <c r="C789" s="213">
        <v>3233873.14</v>
      </c>
      <c r="F789" s="167"/>
      <c r="G789" s="167"/>
      <c r="H789" s="167"/>
    </row>
    <row r="790" spans="2:8" s="110" customFormat="1" ht="15">
      <c r="B790" s="209" t="s">
        <v>3576</v>
      </c>
      <c r="C790" s="213">
        <v>8578188.6699999999</v>
      </c>
      <c r="F790" s="167"/>
      <c r="G790" s="167"/>
      <c r="H790" s="167"/>
    </row>
    <row r="791" spans="2:8" s="110" customFormat="1" ht="15">
      <c r="B791" s="209" t="s">
        <v>3603</v>
      </c>
      <c r="C791" s="213">
        <v>12328127.609999999</v>
      </c>
      <c r="F791" s="167"/>
      <c r="G791" s="167"/>
      <c r="H791" s="167"/>
    </row>
    <row r="792" spans="2:8" s="110" customFormat="1" ht="15">
      <c r="B792" s="209" t="s">
        <v>3617</v>
      </c>
      <c r="C792" s="213">
        <v>11344268.48</v>
      </c>
      <c r="F792" s="167"/>
      <c r="G792" s="167"/>
      <c r="H792" s="167"/>
    </row>
    <row r="793" spans="2:8" s="110" customFormat="1" ht="15">
      <c r="B793" s="209" t="s">
        <v>3618</v>
      </c>
      <c r="C793" s="213">
        <v>1520149.6700000002</v>
      </c>
      <c r="F793" s="167"/>
      <c r="G793" s="167"/>
      <c r="H793" s="167"/>
    </row>
    <row r="794" spans="2:8" s="110" customFormat="1" ht="15">
      <c r="B794" s="209" t="s">
        <v>3604</v>
      </c>
      <c r="C794" s="213">
        <v>6727981.8499999996</v>
      </c>
      <c r="F794" s="167"/>
      <c r="G794" s="167"/>
      <c r="H794" s="167"/>
    </row>
    <row r="795" spans="2:8" s="110" customFormat="1" ht="15">
      <c r="B795" s="209" t="s">
        <v>3605</v>
      </c>
      <c r="C795" s="213">
        <v>2460275.66</v>
      </c>
      <c r="F795" s="167"/>
      <c r="G795" s="167"/>
      <c r="H795" s="167"/>
    </row>
    <row r="796" spans="2:8" s="110" customFormat="1" ht="15">
      <c r="B796" s="209" t="s">
        <v>3581</v>
      </c>
      <c r="C796" s="213">
        <v>20244872.899999999</v>
      </c>
      <c r="F796" s="167"/>
      <c r="G796" s="167"/>
      <c r="H796" s="167"/>
    </row>
    <row r="797" spans="2:8" s="110" customFormat="1" ht="15">
      <c r="B797" s="209" t="s">
        <v>3619</v>
      </c>
      <c r="C797" s="213">
        <v>19951600.539999999</v>
      </c>
      <c r="F797" s="167"/>
      <c r="G797" s="167"/>
      <c r="H797" s="167"/>
    </row>
    <row r="798" spans="2:8" s="110" customFormat="1" ht="15">
      <c r="B798" s="209" t="s">
        <v>3620</v>
      </c>
      <c r="C798" s="213">
        <v>416810100</v>
      </c>
      <c r="F798" s="167"/>
      <c r="G798" s="167"/>
      <c r="H798" s="167"/>
    </row>
    <row r="799" spans="2:8" s="110" customFormat="1" ht="15">
      <c r="B799" s="209" t="s">
        <v>3621</v>
      </c>
      <c r="C799" s="213">
        <v>5862925.0099999998</v>
      </c>
      <c r="F799" s="167"/>
      <c r="G799" s="167"/>
      <c r="H799" s="167"/>
    </row>
    <row r="800" spans="2:8" s="110" customFormat="1" ht="15">
      <c r="B800" s="209" t="s">
        <v>3584</v>
      </c>
      <c r="C800" s="213">
        <v>1079149.54</v>
      </c>
      <c r="F800" s="167"/>
      <c r="G800" s="167"/>
      <c r="H800" s="167"/>
    </row>
    <row r="801" spans="2:8" s="110" customFormat="1" ht="15">
      <c r="B801" s="209" t="s">
        <v>3588</v>
      </c>
      <c r="C801" s="213">
        <v>10681230.109999999</v>
      </c>
      <c r="F801" s="167"/>
      <c r="G801" s="167"/>
      <c r="H801" s="167"/>
    </row>
    <row r="802" spans="2:8" s="110" customFormat="1" ht="15">
      <c r="B802" s="209" t="s">
        <v>3609</v>
      </c>
      <c r="C802" s="213">
        <v>9938107.8900000006</v>
      </c>
      <c r="F802" s="167"/>
      <c r="G802" s="167"/>
      <c r="H802" s="167"/>
    </row>
    <row r="803" spans="2:8" s="110" customFormat="1" ht="15">
      <c r="B803" s="209" t="s">
        <v>3610</v>
      </c>
      <c r="C803" s="213">
        <v>2864146.89</v>
      </c>
      <c r="F803" s="167"/>
      <c r="G803" s="167"/>
      <c r="H803" s="167"/>
    </row>
    <row r="804" spans="2:8" s="110" customFormat="1" ht="15">
      <c r="B804" s="209" t="s">
        <v>3622</v>
      </c>
      <c r="C804" s="213">
        <v>3246319.63</v>
      </c>
      <c r="F804" s="167"/>
      <c r="G804" s="167"/>
      <c r="H804" s="167"/>
    </row>
    <row r="805" spans="2:8" s="110" customFormat="1" ht="15">
      <c r="B805" s="247" t="s">
        <v>3623</v>
      </c>
      <c r="C805" s="139">
        <v>2394931.87</v>
      </c>
      <c r="F805" s="167"/>
      <c r="G805" s="167"/>
      <c r="H805" s="167"/>
    </row>
    <row r="806" spans="2:8" s="110" customFormat="1" ht="15">
      <c r="B806" s="247" t="s">
        <v>3562</v>
      </c>
      <c r="C806" s="139">
        <v>816913.2</v>
      </c>
      <c r="F806" s="167"/>
      <c r="G806" s="167"/>
      <c r="H806" s="167"/>
    </row>
    <row r="807" spans="2:8" s="110" customFormat="1" ht="15">
      <c r="B807" s="247" t="s">
        <v>3613</v>
      </c>
      <c r="C807" s="139">
        <v>33216750</v>
      </c>
      <c r="F807" s="167"/>
      <c r="G807" s="167"/>
      <c r="H807" s="167"/>
    </row>
    <row r="808" spans="2:8" s="110" customFormat="1" ht="15">
      <c r="B808" s="247" t="s">
        <v>3624</v>
      </c>
      <c r="C808" s="139">
        <v>7469099.75</v>
      </c>
      <c r="F808" s="167"/>
      <c r="G808" s="167"/>
      <c r="H808" s="167"/>
    </row>
    <row r="809" spans="2:8" s="110" customFormat="1" ht="15">
      <c r="B809" s="247" t="s">
        <v>3598</v>
      </c>
      <c r="C809" s="139">
        <v>4580413.0999999996</v>
      </c>
      <c r="F809" s="167"/>
      <c r="G809" s="167"/>
      <c r="H809" s="167"/>
    </row>
    <row r="810" spans="2:8" s="110" customFormat="1" ht="15">
      <c r="B810" s="247" t="s">
        <v>3625</v>
      </c>
      <c r="C810" s="139">
        <v>102051258.97</v>
      </c>
      <c r="F810" s="167"/>
      <c r="G810" s="167"/>
      <c r="H810" s="167"/>
    </row>
    <row r="811" spans="2:8" s="110" customFormat="1" ht="15">
      <c r="B811" s="247" t="s">
        <v>3570</v>
      </c>
      <c r="C811" s="139">
        <v>160433224.95999998</v>
      </c>
      <c r="F811" s="167"/>
      <c r="G811" s="167"/>
      <c r="H811" s="167"/>
    </row>
    <row r="812" spans="2:8" s="110" customFormat="1" ht="15">
      <c r="B812" s="247" t="s">
        <v>3626</v>
      </c>
      <c r="C812" s="139">
        <v>44211980</v>
      </c>
      <c r="F812" s="167"/>
      <c r="G812" s="167"/>
      <c r="H812" s="167"/>
    </row>
    <row r="813" spans="2:8" s="110" customFormat="1" ht="15">
      <c r="B813" s="247" t="s">
        <v>3627</v>
      </c>
      <c r="C813" s="139">
        <v>3067675.09</v>
      </c>
      <c r="F813" s="167"/>
      <c r="G813" s="167"/>
      <c r="H813" s="167"/>
    </row>
    <row r="814" spans="2:8" s="110" customFormat="1" ht="15">
      <c r="B814" s="247" t="s">
        <v>3616</v>
      </c>
      <c r="C814" s="139">
        <v>2994214.92</v>
      </c>
      <c r="F814" s="167"/>
      <c r="G814" s="167"/>
      <c r="H814" s="167"/>
    </row>
    <row r="815" spans="2:8" s="110" customFormat="1" ht="15">
      <c r="B815" s="247" t="s">
        <v>3628</v>
      </c>
      <c r="C815" s="139">
        <v>1973523.49</v>
      </c>
      <c r="F815" s="167"/>
      <c r="G815" s="167"/>
      <c r="H815" s="167"/>
    </row>
    <row r="816" spans="2:8" s="110" customFormat="1" ht="15">
      <c r="B816" s="247" t="s">
        <v>3629</v>
      </c>
      <c r="C816" s="139">
        <v>13356000</v>
      </c>
      <c r="F816" s="167"/>
      <c r="G816" s="167"/>
      <c r="H816" s="167"/>
    </row>
    <row r="817" spans="2:8" s="110" customFormat="1" ht="15">
      <c r="B817" s="247" t="s">
        <v>3630</v>
      </c>
      <c r="C817" s="139">
        <v>7927372.5800000001</v>
      </c>
      <c r="F817" s="167"/>
      <c r="G817" s="167"/>
      <c r="H817" s="167"/>
    </row>
    <row r="818" spans="2:8" s="110" customFormat="1" ht="15">
      <c r="B818" s="247" t="s">
        <v>3618</v>
      </c>
      <c r="C818" s="139">
        <v>11982711.699999999</v>
      </c>
      <c r="F818" s="167"/>
      <c r="G818" s="167"/>
      <c r="H818" s="167"/>
    </row>
    <row r="819" spans="2:8" s="110" customFormat="1" ht="15">
      <c r="B819" s="247" t="s">
        <v>3608</v>
      </c>
      <c r="C819" s="139">
        <v>15329018.090000002</v>
      </c>
      <c r="F819" s="167"/>
      <c r="G819" s="167"/>
      <c r="H819" s="167"/>
    </row>
    <row r="820" spans="2:8" s="110" customFormat="1" ht="15">
      <c r="B820" s="247" t="s">
        <v>3631</v>
      </c>
      <c r="C820" s="139">
        <v>5010694.34</v>
      </c>
      <c r="F820" s="167"/>
      <c r="G820" s="167"/>
      <c r="H820" s="167"/>
    </row>
    <row r="821" spans="2:8" s="110" customFormat="1" ht="15">
      <c r="B821" s="247" t="s">
        <v>3632</v>
      </c>
      <c r="C821" s="139">
        <v>21682066.609999999</v>
      </c>
      <c r="F821" s="167"/>
      <c r="G821" s="167"/>
      <c r="H821" s="167"/>
    </row>
    <row r="822" spans="2:8" s="110" customFormat="1" ht="15">
      <c r="B822" s="247" t="s">
        <v>3621</v>
      </c>
      <c r="C822" s="139">
        <v>4187755.71</v>
      </c>
      <c r="F822" s="167"/>
      <c r="G822" s="167"/>
      <c r="H822" s="167"/>
    </row>
    <row r="823" spans="2:8" s="110" customFormat="1" ht="15">
      <c r="B823" s="247" t="s">
        <v>3585</v>
      </c>
      <c r="C823" s="139">
        <v>3348347.31</v>
      </c>
      <c r="F823" s="167"/>
      <c r="G823" s="167"/>
      <c r="H823" s="167"/>
    </row>
    <row r="824" spans="2:8" s="110" customFormat="1" ht="15">
      <c r="B824" s="247" t="s">
        <v>3633</v>
      </c>
      <c r="C824" s="139">
        <v>5370784.29</v>
      </c>
      <c r="F824" s="167"/>
      <c r="G824" s="167"/>
      <c r="H824" s="167"/>
    </row>
    <row r="825" spans="2:8" s="110" customFormat="1" ht="15">
      <c r="B825" s="247" t="s">
        <v>3634</v>
      </c>
      <c r="C825" s="139">
        <v>5372134.5299999993</v>
      </c>
      <c r="F825" s="167"/>
      <c r="G825" s="167"/>
      <c r="H825" s="167"/>
    </row>
    <row r="826" spans="2:8" s="110" customFormat="1" ht="15">
      <c r="B826" s="247" t="s">
        <v>3635</v>
      </c>
      <c r="C826" s="139">
        <v>1470755.8599999999</v>
      </c>
      <c r="F826" s="167"/>
      <c r="G826" s="167"/>
      <c r="H826" s="167"/>
    </row>
    <row r="827" spans="2:8" s="110" customFormat="1" ht="15">
      <c r="B827" s="247" t="s">
        <v>3636</v>
      </c>
      <c r="C827" s="139">
        <v>4129552.74</v>
      </c>
      <c r="F827" s="167"/>
      <c r="G827" s="167"/>
      <c r="H827" s="167"/>
    </row>
    <row r="828" spans="2:8" s="110" customFormat="1" ht="15">
      <c r="B828" s="209" t="s">
        <v>3630</v>
      </c>
      <c r="C828" s="214">
        <v>17559436.759999998</v>
      </c>
      <c r="F828" s="167"/>
      <c r="G828" s="167"/>
      <c r="H828" s="167"/>
    </row>
    <row r="829" spans="2:8" s="110" customFormat="1" ht="15">
      <c r="B829" s="209" t="s">
        <v>3637</v>
      </c>
      <c r="C829" s="214">
        <v>5492694.7400000002</v>
      </c>
      <c r="F829" s="167"/>
      <c r="G829" s="167"/>
      <c r="H829" s="167"/>
    </row>
    <row r="830" spans="2:8" s="110" customFormat="1" ht="15">
      <c r="B830" s="209" t="s">
        <v>3638</v>
      </c>
      <c r="C830" s="214">
        <v>4669916.9399999995</v>
      </c>
      <c r="F830" s="167"/>
      <c r="G830" s="167"/>
      <c r="H830" s="167"/>
    </row>
    <row r="831" spans="2:8" s="110" customFormat="1" ht="15">
      <c r="B831" s="209" t="s">
        <v>3639</v>
      </c>
      <c r="C831" s="214">
        <v>10758192.08</v>
      </c>
      <c r="F831" s="167"/>
      <c r="G831" s="167"/>
      <c r="H831" s="167"/>
    </row>
    <row r="832" spans="2:8" s="110" customFormat="1" ht="15">
      <c r="B832" s="209" t="s">
        <v>3640</v>
      </c>
      <c r="C832" s="214">
        <v>135474560.25999999</v>
      </c>
      <c r="F832" s="167"/>
      <c r="G832" s="167"/>
      <c r="H832" s="167"/>
    </row>
    <row r="833" spans="2:8" s="110" customFormat="1" ht="15">
      <c r="B833" s="209" t="s">
        <v>3641</v>
      </c>
      <c r="C833" s="214">
        <v>249151026.48000002</v>
      </c>
      <c r="F833" s="167"/>
      <c r="G833" s="167"/>
      <c r="H833" s="167"/>
    </row>
    <row r="834" spans="2:8" s="110" customFormat="1" ht="15">
      <c r="B834" s="209" t="s">
        <v>3642</v>
      </c>
      <c r="C834" s="214">
        <v>125729842.79000001</v>
      </c>
      <c r="F834" s="167"/>
      <c r="G834" s="167"/>
      <c r="H834" s="167"/>
    </row>
    <row r="835" spans="2:8" s="110" customFormat="1" ht="15">
      <c r="B835" s="209" t="s">
        <v>3643</v>
      </c>
      <c r="C835" s="214">
        <v>32610591.66</v>
      </c>
      <c r="F835" s="167"/>
      <c r="G835" s="167"/>
      <c r="H835" s="167"/>
    </row>
    <row r="836" spans="2:8" s="110" customFormat="1" ht="15">
      <c r="B836" s="209" t="s">
        <v>3644</v>
      </c>
      <c r="C836" s="214">
        <v>32694657.289999999</v>
      </c>
      <c r="F836" s="167"/>
      <c r="G836" s="167"/>
      <c r="H836" s="167"/>
    </row>
    <row r="837" spans="2:8" s="110" customFormat="1" ht="15">
      <c r="B837" s="209" t="s">
        <v>3645</v>
      </c>
      <c r="C837" s="214">
        <v>286502944.10999995</v>
      </c>
      <c r="F837" s="167"/>
      <c r="G837" s="167"/>
      <c r="H837" s="167"/>
    </row>
    <row r="838" spans="2:8" s="110" customFormat="1" ht="15">
      <c r="B838" s="209" t="s">
        <v>3646</v>
      </c>
      <c r="C838" s="214">
        <v>93321671.300000012</v>
      </c>
      <c r="F838" s="167"/>
      <c r="G838" s="167"/>
      <c r="H838" s="167"/>
    </row>
    <row r="839" spans="2:8" s="110" customFormat="1" ht="15">
      <c r="B839" s="209" t="s">
        <v>3647</v>
      </c>
      <c r="C839" s="214">
        <v>69440198.010000005</v>
      </c>
      <c r="F839" s="167"/>
      <c r="G839" s="167"/>
      <c r="H839" s="167"/>
    </row>
    <row r="840" spans="2:8" s="110" customFormat="1" ht="15">
      <c r="B840" s="209" t="s">
        <v>3648</v>
      </c>
      <c r="C840" s="214">
        <v>3105338.53</v>
      </c>
      <c r="F840" s="167"/>
      <c r="G840" s="167"/>
      <c r="H840" s="167"/>
    </row>
    <row r="841" spans="2:8" s="110" customFormat="1" ht="15">
      <c r="B841" s="209" t="s">
        <v>3626</v>
      </c>
      <c r="C841" s="214">
        <v>6351247.5600000005</v>
      </c>
      <c r="F841" s="167"/>
      <c r="G841" s="167"/>
      <c r="H841" s="167"/>
    </row>
    <row r="842" spans="2:8" s="110" customFormat="1" ht="15">
      <c r="B842" s="209" t="s">
        <v>3627</v>
      </c>
      <c r="C842" s="214">
        <v>1960232.44</v>
      </c>
      <c r="F842" s="167"/>
      <c r="G842" s="167"/>
      <c r="H842" s="167"/>
    </row>
    <row r="843" spans="2:8" s="110" customFormat="1" ht="15">
      <c r="B843" s="209" t="s">
        <v>3649</v>
      </c>
      <c r="C843" s="214">
        <v>4026129.19</v>
      </c>
      <c r="F843" s="167"/>
      <c r="G843" s="167"/>
      <c r="H843" s="167"/>
    </row>
    <row r="844" spans="2:8" s="110" customFormat="1" ht="15">
      <c r="B844" s="209" t="s">
        <v>3650</v>
      </c>
      <c r="C844" s="214">
        <v>891315.6</v>
      </c>
      <c r="F844" s="167"/>
      <c r="G844" s="167"/>
      <c r="H844" s="167"/>
    </row>
    <row r="845" spans="2:8" s="110" customFormat="1" ht="15">
      <c r="B845" s="209" t="s">
        <v>3651</v>
      </c>
      <c r="C845" s="214">
        <v>9144731.8200000003</v>
      </c>
      <c r="F845" s="167"/>
      <c r="G845" s="167"/>
      <c r="H845" s="167"/>
    </row>
    <row r="846" spans="2:8" s="110" customFormat="1" ht="15">
      <c r="B846" s="209" t="s">
        <v>3578</v>
      </c>
      <c r="C846" s="214">
        <v>19138685.170000002</v>
      </c>
      <c r="F846" s="167"/>
      <c r="G846" s="167"/>
      <c r="H846" s="167"/>
    </row>
    <row r="847" spans="2:8" s="110" customFormat="1" ht="15">
      <c r="B847" s="209" t="s">
        <v>3578</v>
      </c>
      <c r="C847" s="214">
        <v>19199510.170000002</v>
      </c>
      <c r="F847" s="167"/>
      <c r="G847" s="167"/>
      <c r="H847" s="167"/>
    </row>
    <row r="848" spans="2:8" s="110" customFormat="1" ht="15">
      <c r="B848" s="209" t="s">
        <v>3652</v>
      </c>
      <c r="C848" s="214">
        <v>25954019.379999999</v>
      </c>
      <c r="F848" s="167"/>
      <c r="G848" s="167"/>
      <c r="H848" s="167"/>
    </row>
    <row r="849" spans="2:8" s="110" customFormat="1" ht="15">
      <c r="B849" s="209" t="s">
        <v>3653</v>
      </c>
      <c r="C849" s="214">
        <v>5942923.5199999996</v>
      </c>
      <c r="F849" s="167"/>
      <c r="G849" s="167"/>
      <c r="H849" s="167"/>
    </row>
    <row r="850" spans="2:8" s="110" customFormat="1" ht="15">
      <c r="B850" s="209" t="s">
        <v>3654</v>
      </c>
      <c r="C850" s="214">
        <v>535074.15</v>
      </c>
      <c r="F850" s="167"/>
      <c r="G850" s="167"/>
      <c r="H850" s="167"/>
    </row>
    <row r="851" spans="2:8" s="110" customFormat="1" ht="15">
      <c r="B851" s="209" t="s">
        <v>3631</v>
      </c>
      <c r="C851" s="214">
        <v>14941171.629999999</v>
      </c>
      <c r="F851" s="167"/>
      <c r="G851" s="167"/>
      <c r="H851" s="167"/>
    </row>
    <row r="852" spans="2:8" s="110" customFormat="1" ht="15">
      <c r="B852" s="209" t="s">
        <v>3632</v>
      </c>
      <c r="C852" s="214">
        <v>30672426.859999999</v>
      </c>
      <c r="F852" s="167"/>
      <c r="G852" s="167"/>
      <c r="H852" s="167"/>
    </row>
    <row r="853" spans="2:8" s="110" customFormat="1" ht="15">
      <c r="B853" s="209" t="s">
        <v>3655</v>
      </c>
      <c r="C853" s="214">
        <v>64300435.090000004</v>
      </c>
      <c r="F853" s="167"/>
      <c r="G853" s="167"/>
      <c r="H853" s="167"/>
    </row>
    <row r="854" spans="2:8" s="110" customFormat="1" ht="15">
      <c r="B854" s="209" t="s">
        <v>3656</v>
      </c>
      <c r="C854" s="214">
        <v>770765984.88</v>
      </c>
      <c r="F854" s="167"/>
      <c r="G854" s="167"/>
      <c r="H854" s="167"/>
    </row>
    <row r="855" spans="2:8" s="110" customFormat="1" ht="15">
      <c r="B855" s="209" t="s">
        <v>3633</v>
      </c>
      <c r="C855" s="214">
        <v>38942255.420000002</v>
      </c>
      <c r="F855" s="167"/>
      <c r="G855" s="167"/>
      <c r="H855" s="167"/>
    </row>
    <row r="856" spans="2:8" s="110" customFormat="1" ht="15">
      <c r="B856" s="209" t="s">
        <v>3634</v>
      </c>
      <c r="C856" s="214">
        <v>16820780.700000003</v>
      </c>
      <c r="F856" s="167"/>
      <c r="G856" s="167"/>
      <c r="H856" s="167"/>
    </row>
    <row r="857" spans="2:8" s="110" customFormat="1" ht="15">
      <c r="B857" s="209" t="s">
        <v>3657</v>
      </c>
      <c r="C857" s="214">
        <v>11295565.25</v>
      </c>
      <c r="F857" s="167"/>
      <c r="G857" s="167"/>
      <c r="H857" s="167"/>
    </row>
    <row r="858" spans="2:8" s="110" customFormat="1" ht="15">
      <c r="B858" s="209" t="s">
        <v>3636</v>
      </c>
      <c r="C858" s="214">
        <v>4100548.87</v>
      </c>
      <c r="F858" s="167"/>
      <c r="G858" s="167"/>
      <c r="H858" s="167"/>
    </row>
    <row r="859" spans="2:8" s="110" customFormat="1" ht="15">
      <c r="B859" s="209" t="s">
        <v>3658</v>
      </c>
      <c r="C859" s="214">
        <v>8383792.6500000004</v>
      </c>
      <c r="F859" s="167"/>
      <c r="G859" s="167"/>
      <c r="H859" s="167"/>
    </row>
    <row r="860" spans="2:8" s="110" customFormat="1" ht="15">
      <c r="B860" s="209" t="s">
        <v>3659</v>
      </c>
      <c r="C860" s="214">
        <v>3138296.9</v>
      </c>
      <c r="F860" s="167"/>
      <c r="G860" s="167"/>
      <c r="H860" s="167"/>
    </row>
    <row r="861" spans="2:8" s="110" customFormat="1" ht="15">
      <c r="B861" s="209" t="s">
        <v>3660</v>
      </c>
      <c r="C861" s="214">
        <v>53372277.140000001</v>
      </c>
      <c r="F861" s="167"/>
      <c r="G861" s="167"/>
      <c r="H861" s="167"/>
    </row>
    <row r="862" spans="2:8" s="110" customFormat="1" ht="15">
      <c r="B862" s="209" t="s">
        <v>3661</v>
      </c>
      <c r="C862" s="214">
        <v>2282351.41</v>
      </c>
      <c r="F862" s="167"/>
      <c r="G862" s="167"/>
      <c r="H862" s="167"/>
    </row>
    <row r="863" spans="2:8" s="110" customFormat="1" ht="15">
      <c r="B863" s="209" t="s">
        <v>3662</v>
      </c>
      <c r="C863" s="214">
        <v>237736.61</v>
      </c>
      <c r="F863" s="167"/>
      <c r="G863" s="167"/>
      <c r="H863" s="167"/>
    </row>
    <row r="864" spans="2:8" s="110" customFormat="1" ht="15">
      <c r="B864" s="209" t="s">
        <v>3663</v>
      </c>
      <c r="C864" s="214">
        <v>131120645.53999999</v>
      </c>
      <c r="F864" s="167"/>
      <c r="G864" s="167"/>
      <c r="H864" s="167"/>
    </row>
    <row r="865" spans="2:8" s="110" customFormat="1" ht="15">
      <c r="B865" s="209" t="s">
        <v>3664</v>
      </c>
      <c r="C865" s="214">
        <v>11790786.02</v>
      </c>
      <c r="F865" s="167"/>
      <c r="G865" s="167"/>
      <c r="H865" s="167"/>
    </row>
    <row r="866" spans="2:8" s="110" customFormat="1" ht="15">
      <c r="B866" s="209" t="s">
        <v>3665</v>
      </c>
      <c r="C866" s="214">
        <v>160805793.89999998</v>
      </c>
      <c r="F866" s="167"/>
      <c r="G866" s="167"/>
      <c r="H866" s="167"/>
    </row>
    <row r="867" spans="2:8" s="110" customFormat="1" ht="15">
      <c r="B867" s="209" t="s">
        <v>3666</v>
      </c>
      <c r="C867" s="214">
        <v>122207638.97</v>
      </c>
      <c r="F867" s="167"/>
      <c r="G867" s="167"/>
      <c r="H867" s="167"/>
    </row>
    <row r="868" spans="2:8" s="110" customFormat="1" ht="15">
      <c r="B868" s="209" t="s">
        <v>3667</v>
      </c>
      <c r="C868" s="214">
        <v>24007093.73</v>
      </c>
      <c r="F868" s="167"/>
      <c r="G868" s="167"/>
      <c r="H868" s="167"/>
    </row>
    <row r="869" spans="2:8" s="110" customFormat="1" ht="15">
      <c r="B869" s="209" t="s">
        <v>3668</v>
      </c>
      <c r="C869" s="214">
        <v>331337228.77999997</v>
      </c>
      <c r="F869" s="167"/>
      <c r="G869" s="167"/>
      <c r="H869" s="167"/>
    </row>
    <row r="870" spans="2:8" s="110" customFormat="1" ht="15">
      <c r="B870" s="209" t="s">
        <v>3669</v>
      </c>
      <c r="C870" s="214">
        <v>4375936.32</v>
      </c>
      <c r="F870" s="167"/>
      <c r="G870" s="167"/>
      <c r="H870" s="167"/>
    </row>
    <row r="871" spans="2:8" s="110" customFormat="1" ht="15">
      <c r="B871" s="209" t="s">
        <v>3578</v>
      </c>
      <c r="C871" s="214">
        <v>2564394.83</v>
      </c>
      <c r="F871" s="167"/>
      <c r="G871" s="167"/>
      <c r="H871" s="167"/>
    </row>
    <row r="872" spans="2:8" s="110" customFormat="1" ht="15">
      <c r="B872" s="209" t="s">
        <v>3670</v>
      </c>
      <c r="C872" s="214">
        <v>1207715.5</v>
      </c>
      <c r="F872" s="167"/>
      <c r="G872" s="167"/>
      <c r="H872" s="167"/>
    </row>
    <row r="873" spans="2:8" s="110" customFormat="1" ht="15">
      <c r="B873" s="209" t="s">
        <v>3671</v>
      </c>
      <c r="C873" s="214">
        <v>314726393.87</v>
      </c>
      <c r="F873" s="167"/>
      <c r="G873" s="167"/>
      <c r="H873" s="167"/>
    </row>
    <row r="874" spans="2:8" s="110" customFormat="1" ht="15">
      <c r="B874" s="209" t="s">
        <v>3672</v>
      </c>
      <c r="C874" s="214">
        <v>303372112.42000002</v>
      </c>
      <c r="F874" s="167"/>
      <c r="G874" s="167"/>
      <c r="H874" s="167"/>
    </row>
    <row r="875" spans="2:8" s="110" customFormat="1" ht="15">
      <c r="B875" s="209" t="s">
        <v>3673</v>
      </c>
      <c r="C875" s="214">
        <v>7333016.1500000004</v>
      </c>
      <c r="F875" s="167"/>
      <c r="G875" s="167"/>
      <c r="H875" s="167"/>
    </row>
    <row r="876" spans="2:8" s="110" customFormat="1" ht="15">
      <c r="B876" s="209" t="s">
        <v>3674</v>
      </c>
      <c r="C876" s="214">
        <v>20953784.740000002</v>
      </c>
      <c r="F876" s="167"/>
      <c r="G876" s="167"/>
      <c r="H876" s="167"/>
    </row>
    <row r="877" spans="2:8" s="110" customFormat="1" ht="15">
      <c r="B877" s="209" t="s">
        <v>3675</v>
      </c>
      <c r="C877" s="214">
        <v>50563518.609999999</v>
      </c>
      <c r="F877" s="167"/>
      <c r="G877" s="167"/>
      <c r="H877" s="167"/>
    </row>
    <row r="878" spans="2:8" s="110" customFormat="1" ht="15">
      <c r="B878" s="209" t="s">
        <v>3655</v>
      </c>
      <c r="C878" s="214">
        <v>165839582.88</v>
      </c>
      <c r="F878" s="167"/>
      <c r="G878" s="167"/>
      <c r="H878" s="167"/>
    </row>
    <row r="879" spans="2:8" s="110" customFormat="1" ht="15">
      <c r="B879" s="209" t="s">
        <v>3676</v>
      </c>
      <c r="C879" s="214">
        <v>12886635.710000001</v>
      </c>
      <c r="F879" s="167"/>
      <c r="G879" s="167"/>
      <c r="H879" s="167"/>
    </row>
    <row r="880" spans="2:8" s="110" customFormat="1" ht="15">
      <c r="B880" s="209" t="s">
        <v>3677</v>
      </c>
      <c r="C880" s="214">
        <v>12723030.529999999</v>
      </c>
      <c r="F880" s="167"/>
      <c r="G880" s="167"/>
      <c r="H880" s="167"/>
    </row>
    <row r="881" spans="2:8" s="110" customFormat="1" ht="15.75">
      <c r="C881" s="215">
        <f>SUM(C699:C880)</f>
        <v>7147938829.5499964</v>
      </c>
      <c r="F881" s="167"/>
      <c r="G881" s="167"/>
      <c r="H881" s="167"/>
    </row>
    <row r="882" spans="2:8" s="110" customFormat="1">
      <c r="C882" s="166"/>
      <c r="F882" s="167"/>
      <c r="G882" s="167"/>
      <c r="H882" s="167"/>
    </row>
    <row r="883" spans="2:8" s="110" customFormat="1" ht="15.75">
      <c r="B883" s="268" t="s">
        <v>3680</v>
      </c>
      <c r="C883" s="141" t="s">
        <v>3519</v>
      </c>
      <c r="F883" s="167"/>
      <c r="G883" s="167"/>
      <c r="H883" s="167"/>
    </row>
    <row r="884" spans="2:8" s="110" customFormat="1" ht="15">
      <c r="B884" s="247" t="s">
        <v>3558</v>
      </c>
      <c r="C884" s="150">
        <v>15810061.220000001</v>
      </c>
      <c r="F884" s="167"/>
      <c r="G884" s="167"/>
      <c r="H884" s="167"/>
    </row>
    <row r="885" spans="2:8" s="110" customFormat="1" ht="15">
      <c r="B885" s="247" t="s">
        <v>3559</v>
      </c>
      <c r="C885" s="150">
        <v>11612480.68</v>
      </c>
      <c r="F885" s="167"/>
      <c r="G885" s="167"/>
      <c r="H885" s="167"/>
    </row>
    <row r="886" spans="2:8" s="110" customFormat="1" ht="15">
      <c r="B886" s="247" t="s">
        <v>3560</v>
      </c>
      <c r="C886" s="150">
        <v>3248614.7</v>
      </c>
      <c r="F886" s="167"/>
      <c r="G886" s="167"/>
      <c r="H886" s="167"/>
    </row>
    <row r="887" spans="2:8" s="110" customFormat="1" ht="15">
      <c r="B887" s="247" t="s">
        <v>3561</v>
      </c>
      <c r="C887" s="150">
        <v>5523207.6200000001</v>
      </c>
      <c r="F887" s="167"/>
      <c r="G887" s="167"/>
      <c r="H887" s="167"/>
    </row>
    <row r="888" spans="2:8" s="110" customFormat="1" ht="15">
      <c r="B888" s="247" t="s">
        <v>3562</v>
      </c>
      <c r="C888" s="150">
        <v>3956834.78</v>
      </c>
      <c r="F888" s="167"/>
      <c r="G888" s="167"/>
      <c r="H888" s="167"/>
    </row>
    <row r="889" spans="2:8" s="110" customFormat="1" ht="15">
      <c r="B889" s="247" t="s">
        <v>3563</v>
      </c>
      <c r="C889" s="150">
        <v>10582736.189999999</v>
      </c>
      <c r="F889" s="167"/>
      <c r="G889" s="167"/>
      <c r="H889" s="167"/>
    </row>
    <row r="890" spans="2:8" s="110" customFormat="1" ht="15">
      <c r="B890" s="247" t="s">
        <v>3564</v>
      </c>
      <c r="C890" s="150">
        <v>10401541.270000001</v>
      </c>
      <c r="F890" s="167"/>
      <c r="G890" s="167"/>
      <c r="H890" s="167"/>
    </row>
    <row r="891" spans="2:8" s="110" customFormat="1" ht="15">
      <c r="B891" s="247" t="s">
        <v>3565</v>
      </c>
      <c r="C891" s="150">
        <v>37871491.670000002</v>
      </c>
      <c r="F891" s="167"/>
      <c r="G891" s="167"/>
      <c r="H891" s="167"/>
    </row>
    <row r="892" spans="2:8" s="110" customFormat="1" ht="15">
      <c r="B892" s="247" t="s">
        <v>3566</v>
      </c>
      <c r="C892" s="150">
        <v>2933072.5700000003</v>
      </c>
      <c r="F892" s="167"/>
      <c r="G892" s="167"/>
      <c r="H892" s="167"/>
    </row>
    <row r="893" spans="2:8" s="110" customFormat="1" ht="15">
      <c r="B893" s="247" t="s">
        <v>3567</v>
      </c>
      <c r="C893" s="150">
        <v>12242201.739999998</v>
      </c>
      <c r="F893" s="167"/>
      <c r="G893" s="167"/>
      <c r="H893" s="167"/>
    </row>
    <row r="894" spans="2:8" s="110" customFormat="1" ht="15">
      <c r="B894" s="247" t="s">
        <v>3568</v>
      </c>
      <c r="C894" s="150">
        <v>4210539.37</v>
      </c>
      <c r="F894" s="167"/>
      <c r="G894" s="167"/>
      <c r="H894" s="167"/>
    </row>
    <row r="895" spans="2:8" s="110" customFormat="1" ht="15">
      <c r="B895" s="247" t="s">
        <v>3569</v>
      </c>
      <c r="C895" s="150">
        <v>141675242.15000004</v>
      </c>
      <c r="F895" s="167"/>
      <c r="G895" s="167"/>
      <c r="H895" s="167"/>
    </row>
    <row r="896" spans="2:8" s="110" customFormat="1" ht="15">
      <c r="B896" s="247" t="s">
        <v>3570</v>
      </c>
      <c r="C896" s="150">
        <v>10301796.289999999</v>
      </c>
      <c r="F896" s="167"/>
      <c r="G896" s="167"/>
      <c r="H896" s="167"/>
    </row>
    <row r="897" spans="2:8" s="110" customFormat="1" ht="15">
      <c r="B897" s="247" t="s">
        <v>3571</v>
      </c>
      <c r="C897" s="150">
        <v>19893036.09</v>
      </c>
      <c r="F897" s="167"/>
      <c r="G897" s="167"/>
      <c r="H897" s="167"/>
    </row>
    <row r="898" spans="2:8" s="110" customFormat="1" ht="15">
      <c r="B898" s="247" t="s">
        <v>3572</v>
      </c>
      <c r="C898" s="150">
        <v>71632709.170000017</v>
      </c>
      <c r="F898" s="167"/>
      <c r="G898" s="167"/>
      <c r="H898" s="167"/>
    </row>
    <row r="899" spans="2:8" s="110" customFormat="1" ht="15">
      <c r="B899" s="247" t="s">
        <v>3573</v>
      </c>
      <c r="C899" s="150">
        <v>122396492.50999999</v>
      </c>
      <c r="F899" s="167"/>
      <c r="G899" s="167"/>
      <c r="H899" s="167"/>
    </row>
    <row r="900" spans="2:8" s="110" customFormat="1" ht="15">
      <c r="B900" s="247" t="s">
        <v>3574</v>
      </c>
      <c r="C900" s="150">
        <v>16318819.26</v>
      </c>
      <c r="F900" s="167"/>
      <c r="G900" s="167"/>
      <c r="H900" s="167"/>
    </row>
    <row r="901" spans="2:8" s="110" customFormat="1" ht="15">
      <c r="B901" s="247" t="s">
        <v>3575</v>
      </c>
      <c r="C901" s="150">
        <v>9456628.4100000001</v>
      </c>
      <c r="F901" s="167"/>
      <c r="G901" s="167"/>
      <c r="H901" s="167"/>
    </row>
    <row r="902" spans="2:8" s="110" customFormat="1" ht="15">
      <c r="B902" s="247" t="s">
        <v>3576</v>
      </c>
      <c r="C902" s="150">
        <v>2161243.6800000002</v>
      </c>
      <c r="F902" s="167"/>
      <c r="G902" s="167"/>
      <c r="H902" s="167"/>
    </row>
    <row r="903" spans="2:8" s="110" customFormat="1" ht="15">
      <c r="B903" s="247" t="s">
        <v>3577</v>
      </c>
      <c r="C903" s="150">
        <v>7160150.7599999998</v>
      </c>
      <c r="F903" s="167"/>
      <c r="G903" s="167"/>
      <c r="H903" s="167"/>
    </row>
    <row r="904" spans="2:8" s="110" customFormat="1" ht="15">
      <c r="B904" s="247" t="s">
        <v>3578</v>
      </c>
      <c r="C904" s="150">
        <v>6499393.1600000001</v>
      </c>
      <c r="F904" s="167"/>
      <c r="G904" s="167"/>
      <c r="H904" s="167"/>
    </row>
    <row r="905" spans="2:8" s="110" customFormat="1" ht="15">
      <c r="B905" s="247" t="s">
        <v>3578</v>
      </c>
      <c r="C905" s="150">
        <v>9802074.5899999999</v>
      </c>
      <c r="F905" s="167"/>
      <c r="G905" s="167"/>
      <c r="H905" s="167"/>
    </row>
    <row r="906" spans="2:8" s="110" customFormat="1" ht="15">
      <c r="B906" s="247" t="s">
        <v>3579</v>
      </c>
      <c r="C906" s="150">
        <v>13324529.75</v>
      </c>
      <c r="F906" s="167"/>
      <c r="G906" s="167"/>
      <c r="H906" s="167"/>
    </row>
    <row r="907" spans="2:8" s="110" customFormat="1" ht="15">
      <c r="B907" s="247" t="s">
        <v>3580</v>
      </c>
      <c r="C907" s="150">
        <v>4458046.33</v>
      </c>
      <c r="F907" s="167"/>
      <c r="G907" s="167"/>
      <c r="H907" s="167"/>
    </row>
    <row r="908" spans="2:8" s="110" customFormat="1" ht="15">
      <c r="B908" s="247" t="s">
        <v>3581</v>
      </c>
      <c r="C908" s="150">
        <v>5295367.22</v>
      </c>
      <c r="F908" s="167"/>
      <c r="G908" s="167"/>
      <c r="H908" s="167"/>
    </row>
    <row r="909" spans="2:8" s="110" customFormat="1" ht="15">
      <c r="B909" s="247" t="s">
        <v>3582</v>
      </c>
      <c r="C909" s="150">
        <v>18864756.350000001</v>
      </c>
      <c r="F909" s="167"/>
      <c r="G909" s="167"/>
      <c r="H909" s="167"/>
    </row>
    <row r="910" spans="2:8" s="110" customFormat="1" ht="15">
      <c r="B910" s="247" t="s">
        <v>3583</v>
      </c>
      <c r="C910" s="150">
        <v>80561374.090000004</v>
      </c>
      <c r="F910" s="167"/>
      <c r="G910" s="167"/>
      <c r="H910" s="167"/>
    </row>
    <row r="911" spans="2:8" s="110" customFormat="1" ht="15">
      <c r="B911" s="247" t="s">
        <v>3584</v>
      </c>
      <c r="C911" s="150">
        <v>1003767.7899999999</v>
      </c>
      <c r="F911" s="167"/>
      <c r="G911" s="167"/>
      <c r="H911" s="167"/>
    </row>
    <row r="912" spans="2:8" s="110" customFormat="1" ht="15">
      <c r="B912" s="247" t="s">
        <v>3585</v>
      </c>
      <c r="C912" s="150">
        <v>4363232.49</v>
      </c>
      <c r="F912" s="167"/>
      <c r="G912" s="167"/>
      <c r="H912" s="167"/>
    </row>
    <row r="913" spans="2:8" s="110" customFormat="1" ht="15">
      <c r="B913" s="247" t="s">
        <v>3586</v>
      </c>
      <c r="C913" s="150">
        <v>10231132.180000002</v>
      </c>
      <c r="F913" s="167"/>
      <c r="G913" s="167"/>
      <c r="H913" s="167"/>
    </row>
    <row r="914" spans="2:8" s="110" customFormat="1" ht="15">
      <c r="B914" s="247" t="s">
        <v>3587</v>
      </c>
      <c r="C914" s="150">
        <v>2886691.68</v>
      </c>
      <c r="F914" s="167"/>
      <c r="G914" s="167"/>
      <c r="H914" s="167"/>
    </row>
    <row r="915" spans="2:8" s="110" customFormat="1" ht="15">
      <c r="B915" s="247" t="s">
        <v>3588</v>
      </c>
      <c r="C915" s="150">
        <v>29788626.829999998</v>
      </c>
      <c r="F915" s="167"/>
      <c r="G915" s="167"/>
      <c r="H915" s="167"/>
    </row>
    <row r="916" spans="2:8" s="110" customFormat="1" ht="15">
      <c r="B916" s="247" t="s">
        <v>3589</v>
      </c>
      <c r="C916" s="150">
        <v>29697677.949999999</v>
      </c>
      <c r="F916" s="167"/>
      <c r="G916" s="167"/>
      <c r="H916" s="167"/>
    </row>
    <row r="917" spans="2:8" s="110" customFormat="1" ht="15">
      <c r="B917" s="247" t="s">
        <v>3590</v>
      </c>
      <c r="C917" s="150">
        <v>12522049.299999999</v>
      </c>
      <c r="F917" s="167"/>
      <c r="G917" s="167"/>
      <c r="H917" s="167"/>
    </row>
    <row r="918" spans="2:8" s="110" customFormat="1" ht="15">
      <c r="B918" s="247" t="s">
        <v>3591</v>
      </c>
      <c r="C918" s="150">
        <v>2124248.06</v>
      </c>
      <c r="F918" s="167"/>
      <c r="G918" s="167"/>
      <c r="H918" s="167"/>
    </row>
    <row r="919" spans="2:8" s="110" customFormat="1" ht="15">
      <c r="B919" s="247" t="s">
        <v>3592</v>
      </c>
      <c r="C919" s="150">
        <v>26985365.440000001</v>
      </c>
      <c r="F919" s="167"/>
      <c r="G919" s="167"/>
      <c r="H919" s="167"/>
    </row>
    <row r="920" spans="2:8" s="110" customFormat="1" ht="15">
      <c r="B920" s="247" t="s">
        <v>3593</v>
      </c>
      <c r="C920" s="142">
        <v>15510682.01</v>
      </c>
      <c r="F920" s="167"/>
      <c r="G920" s="167"/>
      <c r="H920" s="167"/>
    </row>
    <row r="921" spans="2:8" s="110" customFormat="1" ht="15">
      <c r="B921" s="247" t="s">
        <v>3558</v>
      </c>
      <c r="C921" s="142">
        <v>3883669.22</v>
      </c>
      <c r="F921" s="167"/>
      <c r="G921" s="167"/>
      <c r="H921" s="167"/>
    </row>
    <row r="922" spans="2:8" s="110" customFormat="1" ht="15">
      <c r="B922" s="247" t="s">
        <v>3594</v>
      </c>
      <c r="C922" s="142">
        <v>7010285.3300000001</v>
      </c>
      <c r="F922" s="167"/>
      <c r="G922" s="167"/>
      <c r="H922" s="167"/>
    </row>
    <row r="923" spans="2:8" s="110" customFormat="1" ht="15">
      <c r="B923" s="247" t="s">
        <v>3561</v>
      </c>
      <c r="C923" s="142">
        <v>12146655.460000001</v>
      </c>
      <c r="F923" s="167"/>
      <c r="G923" s="167"/>
      <c r="H923" s="167"/>
    </row>
    <row r="924" spans="2:8" s="110" customFormat="1" ht="15">
      <c r="B924" s="247" t="s">
        <v>3562</v>
      </c>
      <c r="C924" s="142">
        <v>5857547.2000000002</v>
      </c>
      <c r="F924" s="167"/>
      <c r="G924" s="167"/>
      <c r="H924" s="167"/>
    </row>
    <row r="925" spans="2:8" s="110" customFormat="1" ht="15">
      <c r="B925" s="247" t="s">
        <v>3563</v>
      </c>
      <c r="C925" s="142">
        <v>42067163.470000006</v>
      </c>
      <c r="F925" s="167"/>
      <c r="G925" s="167"/>
      <c r="H925" s="167"/>
    </row>
    <row r="926" spans="2:8" s="110" customFormat="1" ht="15">
      <c r="B926" s="247" t="s">
        <v>3595</v>
      </c>
      <c r="C926" s="142">
        <v>7029246.3300000001</v>
      </c>
      <c r="F926" s="167"/>
      <c r="G926" s="167"/>
      <c r="H926" s="167"/>
    </row>
    <row r="927" spans="2:8" s="110" customFormat="1" ht="15">
      <c r="B927" s="247" t="s">
        <v>3564</v>
      </c>
      <c r="C927" s="142">
        <v>20985403.219999999</v>
      </c>
      <c r="F927" s="167"/>
      <c r="G927" s="167"/>
      <c r="H927" s="167"/>
    </row>
    <row r="928" spans="2:8" s="110" customFormat="1" ht="15">
      <c r="B928" s="247" t="s">
        <v>3596</v>
      </c>
      <c r="C928" s="142">
        <v>224298687.34</v>
      </c>
      <c r="F928" s="167"/>
      <c r="G928" s="167"/>
      <c r="H928" s="167"/>
    </row>
    <row r="929" spans="2:8" s="110" customFormat="1" ht="15">
      <c r="B929" s="247" t="s">
        <v>3597</v>
      </c>
      <c r="C929" s="142">
        <v>22096343.789999999</v>
      </c>
      <c r="F929" s="167"/>
      <c r="G929" s="167"/>
      <c r="H929" s="167"/>
    </row>
    <row r="930" spans="2:8" s="110" customFormat="1" ht="15">
      <c r="B930" s="247" t="s">
        <v>3598</v>
      </c>
      <c r="C930" s="142">
        <v>4549802.6900000004</v>
      </c>
      <c r="F930" s="167"/>
      <c r="G930" s="167"/>
      <c r="H930" s="167"/>
    </row>
    <row r="931" spans="2:8" s="110" customFormat="1" ht="15">
      <c r="B931" s="247" t="s">
        <v>3599</v>
      </c>
      <c r="C931" s="142">
        <v>4903950.9700000007</v>
      </c>
      <c r="F931" s="167"/>
      <c r="G931" s="167"/>
      <c r="H931" s="167"/>
    </row>
    <row r="932" spans="2:8" s="110" customFormat="1" ht="15">
      <c r="B932" s="247" t="s">
        <v>3566</v>
      </c>
      <c r="C932" s="142">
        <v>2789403.3000000003</v>
      </c>
      <c r="F932" s="167"/>
      <c r="G932" s="167"/>
      <c r="H932" s="167"/>
    </row>
    <row r="933" spans="2:8" s="110" customFormat="1" ht="15">
      <c r="B933" s="247" t="s">
        <v>3567</v>
      </c>
      <c r="C933" s="142">
        <v>10436767.439999999</v>
      </c>
      <c r="F933" s="167"/>
      <c r="G933" s="167"/>
      <c r="H933" s="167"/>
    </row>
    <row r="934" spans="2:8" s="110" customFormat="1" ht="15">
      <c r="B934" s="247" t="s">
        <v>3569</v>
      </c>
      <c r="C934" s="142">
        <v>111999941.44</v>
      </c>
      <c r="F934" s="167"/>
      <c r="G934" s="167"/>
      <c r="H934" s="167"/>
    </row>
    <row r="935" spans="2:8" s="110" customFormat="1" ht="15">
      <c r="B935" s="247" t="s">
        <v>3570</v>
      </c>
      <c r="C935" s="142">
        <v>125669950.47999999</v>
      </c>
      <c r="F935" s="167"/>
      <c r="G935" s="167"/>
      <c r="H935" s="167"/>
    </row>
    <row r="936" spans="2:8" s="110" customFormat="1" ht="15">
      <c r="B936" s="247" t="s">
        <v>3572</v>
      </c>
      <c r="C936" s="142">
        <v>17844172.84</v>
      </c>
      <c r="F936" s="167"/>
      <c r="G936" s="167"/>
      <c r="H936" s="167"/>
    </row>
    <row r="937" spans="2:8" s="110" customFormat="1" ht="15">
      <c r="B937" s="247" t="s">
        <v>3600</v>
      </c>
      <c r="C937" s="142">
        <v>15004521.67</v>
      </c>
      <c r="F937" s="167"/>
      <c r="G937" s="167"/>
      <c r="H937" s="167"/>
    </row>
    <row r="938" spans="2:8" s="110" customFormat="1" ht="15">
      <c r="B938" s="247" t="s">
        <v>3601</v>
      </c>
      <c r="C938" s="142">
        <v>127455379.31999999</v>
      </c>
      <c r="F938" s="167"/>
      <c r="G938" s="167"/>
      <c r="H938" s="167"/>
    </row>
    <row r="939" spans="2:8" s="110" customFormat="1" ht="15">
      <c r="B939" s="247" t="s">
        <v>3574</v>
      </c>
      <c r="C939" s="142">
        <v>6389303.0300000003</v>
      </c>
      <c r="F939" s="167"/>
      <c r="G939" s="167"/>
      <c r="H939" s="167"/>
    </row>
    <row r="940" spans="2:8" s="110" customFormat="1" ht="15">
      <c r="B940" s="247" t="s">
        <v>3602</v>
      </c>
      <c r="C940" s="142">
        <v>2172992.2599999998</v>
      </c>
      <c r="F940" s="167"/>
      <c r="G940" s="167"/>
      <c r="H940" s="167"/>
    </row>
    <row r="941" spans="2:8" s="110" customFormat="1" ht="15">
      <c r="B941" s="247" t="s">
        <v>3578</v>
      </c>
      <c r="C941" s="142">
        <v>8094278.2000000011</v>
      </c>
      <c r="F941" s="167"/>
      <c r="G941" s="167"/>
      <c r="H941" s="167"/>
    </row>
    <row r="942" spans="2:8" s="110" customFormat="1" ht="15">
      <c r="B942" s="247" t="s">
        <v>3578</v>
      </c>
      <c r="C942" s="142">
        <v>6781695.6199999992</v>
      </c>
      <c r="F942" s="167"/>
      <c r="G942" s="167"/>
      <c r="H942" s="167"/>
    </row>
    <row r="943" spans="2:8" s="110" customFormat="1" ht="15">
      <c r="B943" s="247" t="s">
        <v>3603</v>
      </c>
      <c r="C943" s="142">
        <v>7593375.6599999992</v>
      </c>
      <c r="F943" s="167"/>
      <c r="G943" s="167"/>
      <c r="H943" s="167"/>
    </row>
    <row r="944" spans="2:8" s="110" customFormat="1" ht="15">
      <c r="B944" s="247" t="s">
        <v>3579</v>
      </c>
      <c r="C944" s="142">
        <v>6033789.4800000004</v>
      </c>
      <c r="F944" s="167"/>
      <c r="G944" s="167"/>
      <c r="H944" s="167"/>
    </row>
    <row r="945" spans="2:8" s="110" customFormat="1" ht="15">
      <c r="B945" s="247" t="s">
        <v>3604</v>
      </c>
      <c r="C945" s="142">
        <v>16533663.18</v>
      </c>
      <c r="F945" s="167"/>
      <c r="G945" s="167"/>
      <c r="H945" s="167"/>
    </row>
    <row r="946" spans="2:8" s="110" customFormat="1" ht="15">
      <c r="B946" s="247" t="s">
        <v>3605</v>
      </c>
      <c r="C946" s="142">
        <v>2270793.04</v>
      </c>
      <c r="F946" s="167"/>
      <c r="G946" s="167"/>
      <c r="H946" s="167"/>
    </row>
    <row r="947" spans="2:8" s="110" customFormat="1" ht="15">
      <c r="B947" s="247" t="s">
        <v>3606</v>
      </c>
      <c r="C947" s="142">
        <v>2446928.2400000002</v>
      </c>
      <c r="F947" s="167"/>
      <c r="G947" s="167"/>
      <c r="H947" s="167"/>
    </row>
    <row r="948" spans="2:8" s="110" customFormat="1" ht="15">
      <c r="B948" s="247" t="s">
        <v>3581</v>
      </c>
      <c r="C948" s="142">
        <v>37519310.609999999</v>
      </c>
      <c r="F948" s="167"/>
      <c r="G948" s="167"/>
      <c r="H948" s="167"/>
    </row>
    <row r="949" spans="2:8" s="110" customFormat="1" ht="15">
      <c r="B949" s="247" t="s">
        <v>3582</v>
      </c>
      <c r="C949" s="142">
        <v>70740265.890000001</v>
      </c>
      <c r="F949" s="167"/>
      <c r="G949" s="167"/>
      <c r="H949" s="167"/>
    </row>
    <row r="950" spans="2:8" s="110" customFormat="1" ht="15">
      <c r="B950" s="247" t="s">
        <v>3607</v>
      </c>
      <c r="C950" s="142">
        <v>26151448.030000005</v>
      </c>
      <c r="F950" s="167"/>
      <c r="G950" s="167"/>
      <c r="H950" s="167"/>
    </row>
    <row r="951" spans="2:8" s="110" customFormat="1" ht="15">
      <c r="B951" s="247" t="s">
        <v>3608</v>
      </c>
      <c r="C951" s="142">
        <v>14032635.629999999</v>
      </c>
      <c r="F951" s="167"/>
      <c r="G951" s="167"/>
      <c r="H951" s="167"/>
    </row>
    <row r="952" spans="2:8" s="110" customFormat="1" ht="15">
      <c r="B952" s="247" t="s">
        <v>3585</v>
      </c>
      <c r="C952" s="142">
        <v>3286410.21</v>
      </c>
      <c r="F952" s="167"/>
      <c r="G952" s="167"/>
      <c r="H952" s="167"/>
    </row>
    <row r="953" spans="2:8" s="110" customFormat="1" ht="15">
      <c r="B953" s="247" t="s">
        <v>3586</v>
      </c>
      <c r="C953" s="142">
        <v>2162243.5499999998</v>
      </c>
      <c r="F953" s="167"/>
      <c r="G953" s="167"/>
      <c r="H953" s="167"/>
    </row>
    <row r="954" spans="2:8" s="110" customFormat="1" ht="15">
      <c r="B954" s="247" t="s">
        <v>3609</v>
      </c>
      <c r="C954" s="142">
        <v>10626776.74</v>
      </c>
      <c r="F954" s="167"/>
      <c r="G954" s="167"/>
      <c r="H954" s="167"/>
    </row>
    <row r="955" spans="2:8" s="110" customFormat="1" ht="15">
      <c r="B955" s="247" t="s">
        <v>3589</v>
      </c>
      <c r="C955" s="142">
        <v>2481957.36</v>
      </c>
      <c r="F955" s="167"/>
      <c r="G955" s="167"/>
      <c r="H955" s="167"/>
    </row>
    <row r="956" spans="2:8" s="110" customFormat="1" ht="15">
      <c r="B956" s="247" t="s">
        <v>3610</v>
      </c>
      <c r="C956" s="142">
        <v>2857610.6100000003</v>
      </c>
      <c r="F956" s="167"/>
      <c r="G956" s="167"/>
      <c r="H956" s="167"/>
    </row>
    <row r="957" spans="2:8" s="110" customFormat="1" ht="15">
      <c r="B957" s="247" t="s">
        <v>3591</v>
      </c>
      <c r="C957" s="142">
        <v>5738919.3600000003</v>
      </c>
      <c r="F957" s="167"/>
      <c r="G957" s="167"/>
      <c r="H957" s="167"/>
    </row>
    <row r="958" spans="2:8" s="110" customFormat="1" ht="15">
      <c r="B958" s="247" t="s">
        <v>3611</v>
      </c>
      <c r="C958" s="142">
        <v>15991579.140000001</v>
      </c>
      <c r="F958" s="167"/>
      <c r="G958" s="167"/>
      <c r="H958" s="167"/>
    </row>
    <row r="959" spans="2:8" s="110" customFormat="1" ht="15">
      <c r="B959" s="247" t="s">
        <v>3592</v>
      </c>
      <c r="C959" s="142">
        <v>3065344.27</v>
      </c>
      <c r="F959" s="167"/>
      <c r="G959" s="167"/>
      <c r="H959" s="167"/>
    </row>
    <row r="960" spans="2:8" s="110" customFormat="1" ht="15">
      <c r="B960" s="209" t="s">
        <v>3594</v>
      </c>
      <c r="C960" s="213">
        <v>3387098.29</v>
      </c>
      <c r="F960" s="167"/>
      <c r="G960" s="167"/>
      <c r="H960" s="167"/>
    </row>
    <row r="961" spans="2:8" s="110" customFormat="1" ht="15">
      <c r="B961" s="209" t="s">
        <v>3562</v>
      </c>
      <c r="C961" s="213">
        <v>3349609.96</v>
      </c>
      <c r="F961" s="167"/>
      <c r="G961" s="167"/>
      <c r="H961" s="167"/>
    </row>
    <row r="962" spans="2:8" s="110" customFormat="1" ht="15">
      <c r="B962" s="209" t="s">
        <v>3563</v>
      </c>
      <c r="C962" s="213">
        <v>6988877.4699999997</v>
      </c>
      <c r="F962" s="167"/>
      <c r="G962" s="167"/>
      <c r="H962" s="167"/>
    </row>
    <row r="963" spans="2:8" s="110" customFormat="1" ht="15">
      <c r="B963" s="209" t="s">
        <v>3595</v>
      </c>
      <c r="C963" s="213">
        <v>11902593.41</v>
      </c>
      <c r="F963" s="167"/>
      <c r="G963" s="167"/>
      <c r="H963" s="167"/>
    </row>
    <row r="964" spans="2:8" s="110" customFormat="1" ht="15">
      <c r="B964" s="209" t="s">
        <v>3612</v>
      </c>
      <c r="C964" s="213">
        <v>229217698.43000001</v>
      </c>
      <c r="F964" s="167"/>
      <c r="G964" s="167"/>
      <c r="H964" s="167"/>
    </row>
    <row r="965" spans="2:8" s="110" customFormat="1" ht="15">
      <c r="B965" s="209" t="s">
        <v>3613</v>
      </c>
      <c r="C965" s="213">
        <v>2563548.8199999998</v>
      </c>
      <c r="F965" s="167"/>
      <c r="G965" s="167"/>
      <c r="H965" s="167"/>
    </row>
    <row r="966" spans="2:8" s="110" customFormat="1" ht="15">
      <c r="B966" s="209" t="s">
        <v>3597</v>
      </c>
      <c r="C966" s="213">
        <v>8669845.370000001</v>
      </c>
      <c r="F966" s="167"/>
      <c r="G966" s="167"/>
      <c r="H966" s="167"/>
    </row>
    <row r="967" spans="2:8" s="110" customFormat="1" ht="15">
      <c r="B967" s="209" t="s">
        <v>3598</v>
      </c>
      <c r="C967" s="213">
        <v>14367226.629999999</v>
      </c>
      <c r="F967" s="167"/>
      <c r="G967" s="167"/>
      <c r="H967" s="167"/>
    </row>
    <row r="968" spans="2:8" s="110" customFormat="1" ht="15">
      <c r="B968" s="209" t="s">
        <v>3566</v>
      </c>
      <c r="C968" s="213">
        <v>3933250.8200000003</v>
      </c>
      <c r="F968" s="167"/>
      <c r="G968" s="167"/>
      <c r="H968" s="167"/>
    </row>
    <row r="969" spans="2:8" s="110" customFormat="1" ht="15">
      <c r="B969" s="209" t="s">
        <v>3614</v>
      </c>
      <c r="C969" s="213">
        <v>8668652.6099999994</v>
      </c>
      <c r="F969" s="167"/>
      <c r="G969" s="167"/>
      <c r="H969" s="167"/>
    </row>
    <row r="970" spans="2:8" s="110" customFormat="1" ht="15">
      <c r="B970" s="209" t="s">
        <v>3570</v>
      </c>
      <c r="C970" s="213">
        <v>89689484.840000004</v>
      </c>
      <c r="F970" s="167"/>
      <c r="G970" s="167"/>
      <c r="H970" s="167"/>
    </row>
    <row r="971" spans="2:8" s="110" customFormat="1" ht="15">
      <c r="B971" s="209" t="s">
        <v>3601</v>
      </c>
      <c r="C971" s="213">
        <v>83514036.24000001</v>
      </c>
      <c r="F971" s="167"/>
      <c r="G971" s="167"/>
      <c r="H971" s="167"/>
    </row>
    <row r="972" spans="2:8" s="110" customFormat="1" ht="15">
      <c r="B972" s="209" t="s">
        <v>3615</v>
      </c>
      <c r="C972" s="213">
        <v>9077093.9299999997</v>
      </c>
      <c r="F972" s="167"/>
      <c r="G972" s="167"/>
      <c r="H972" s="167"/>
    </row>
    <row r="973" spans="2:8" s="110" customFormat="1" ht="15">
      <c r="B973" s="209" t="s">
        <v>3616</v>
      </c>
      <c r="C973" s="213">
        <v>6531821.9000000004</v>
      </c>
      <c r="F973" s="167"/>
      <c r="G973" s="167"/>
      <c r="H973" s="167"/>
    </row>
    <row r="974" spans="2:8" s="110" customFormat="1" ht="15">
      <c r="B974" s="209" t="s">
        <v>3602</v>
      </c>
      <c r="C974" s="213">
        <v>2931402.31</v>
      </c>
      <c r="F974" s="167"/>
      <c r="G974" s="167"/>
      <c r="H974" s="167"/>
    </row>
    <row r="975" spans="2:8" s="110" customFormat="1" ht="15">
      <c r="B975" s="209" t="s">
        <v>3576</v>
      </c>
      <c r="C975" s="213">
        <v>8188884.3100000005</v>
      </c>
      <c r="F975" s="167"/>
      <c r="G975" s="167"/>
      <c r="H975" s="167"/>
    </row>
    <row r="976" spans="2:8" s="110" customFormat="1" ht="15">
      <c r="B976" s="209" t="s">
        <v>3603</v>
      </c>
      <c r="C976" s="213">
        <v>12284000</v>
      </c>
      <c r="F976" s="167"/>
      <c r="G976" s="167"/>
      <c r="H976" s="167"/>
    </row>
    <row r="977" spans="2:8" s="110" customFormat="1" ht="15">
      <c r="B977" s="209" t="s">
        <v>3617</v>
      </c>
      <c r="C977" s="213">
        <v>11438803.039999999</v>
      </c>
      <c r="F977" s="167"/>
      <c r="G977" s="167"/>
      <c r="H977" s="167"/>
    </row>
    <row r="978" spans="2:8" s="110" customFormat="1" ht="15">
      <c r="B978" s="209" t="s">
        <v>3618</v>
      </c>
      <c r="C978" s="213">
        <v>1563970.83</v>
      </c>
      <c r="F978" s="167"/>
      <c r="G978" s="167"/>
      <c r="H978" s="167"/>
    </row>
    <row r="979" spans="2:8" s="110" customFormat="1" ht="15">
      <c r="B979" s="209" t="s">
        <v>3604</v>
      </c>
      <c r="C979" s="213">
        <v>6801515.8499999996</v>
      </c>
      <c r="F979" s="167"/>
      <c r="G979" s="167"/>
      <c r="H979" s="167"/>
    </row>
    <row r="980" spans="2:8" s="110" customFormat="1" ht="15">
      <c r="B980" s="209" t="s">
        <v>3605</v>
      </c>
      <c r="C980" s="213">
        <v>2510676.83</v>
      </c>
      <c r="F980" s="167"/>
      <c r="G980" s="167"/>
      <c r="H980" s="167"/>
    </row>
    <row r="981" spans="2:8" s="110" customFormat="1" ht="15">
      <c r="B981" s="209" t="s">
        <v>3581</v>
      </c>
      <c r="C981" s="213">
        <v>19930306.490000002</v>
      </c>
      <c r="F981" s="167"/>
      <c r="G981" s="167"/>
      <c r="H981" s="167"/>
    </row>
    <row r="982" spans="2:8" s="110" customFormat="1" ht="15">
      <c r="B982" s="209" t="s">
        <v>3619</v>
      </c>
      <c r="C982" s="213">
        <v>20130524.100000001</v>
      </c>
      <c r="F982" s="167"/>
      <c r="G982" s="167"/>
      <c r="H982" s="167"/>
    </row>
    <row r="983" spans="2:8" s="110" customFormat="1" ht="15">
      <c r="B983" s="209" t="s">
        <v>3620</v>
      </c>
      <c r="C983" s="213">
        <v>411275900.23000002</v>
      </c>
      <c r="F983" s="167"/>
      <c r="G983" s="167"/>
      <c r="H983" s="167"/>
    </row>
    <row r="984" spans="2:8" s="110" customFormat="1" ht="15">
      <c r="B984" s="209" t="s">
        <v>3621</v>
      </c>
      <c r="C984" s="213">
        <v>5954926.1399999997</v>
      </c>
      <c r="F984" s="167"/>
      <c r="G984" s="167"/>
      <c r="H984" s="167"/>
    </row>
    <row r="985" spans="2:8" s="110" customFormat="1" ht="15">
      <c r="B985" s="209" t="s">
        <v>3584</v>
      </c>
      <c r="C985" s="213">
        <v>1003767.78</v>
      </c>
      <c r="F985" s="167"/>
      <c r="G985" s="167"/>
      <c r="H985" s="167"/>
    </row>
    <row r="986" spans="2:8" s="110" customFormat="1" ht="15">
      <c r="B986" s="209" t="s">
        <v>3588</v>
      </c>
      <c r="C986" s="213">
        <v>9494185.8499999996</v>
      </c>
      <c r="F986" s="167"/>
      <c r="G986" s="167"/>
      <c r="H986" s="167"/>
    </row>
    <row r="987" spans="2:8" s="110" customFormat="1" ht="15">
      <c r="B987" s="209" t="s">
        <v>3609</v>
      </c>
      <c r="C987" s="213">
        <v>10609980.25</v>
      </c>
      <c r="F987" s="167"/>
      <c r="G987" s="167"/>
      <c r="H987" s="167"/>
    </row>
    <row r="988" spans="2:8" s="110" customFormat="1" ht="15">
      <c r="B988" s="209" t="s">
        <v>3610</v>
      </c>
      <c r="C988" s="213">
        <v>2807267.06</v>
      </c>
      <c r="F988" s="167"/>
      <c r="G988" s="167"/>
      <c r="H988" s="167"/>
    </row>
    <row r="989" spans="2:8" s="110" customFormat="1" ht="15">
      <c r="B989" s="209" t="s">
        <v>3622</v>
      </c>
      <c r="C989" s="213">
        <v>3285913.46</v>
      </c>
      <c r="F989" s="167"/>
      <c r="G989" s="167"/>
      <c r="H989" s="167"/>
    </row>
    <row r="990" spans="2:8" s="110" customFormat="1" ht="15">
      <c r="B990" s="247" t="s">
        <v>3623</v>
      </c>
      <c r="C990" s="139">
        <v>2209737.91</v>
      </c>
      <c r="F990" s="167"/>
      <c r="G990" s="167"/>
      <c r="H990" s="167"/>
    </row>
    <row r="991" spans="2:8" s="110" customFormat="1" ht="15">
      <c r="B991" s="247" t="s">
        <v>3562</v>
      </c>
      <c r="C991" s="139">
        <v>837402.49</v>
      </c>
      <c r="F991" s="167"/>
      <c r="G991" s="167"/>
      <c r="H991" s="167"/>
    </row>
    <row r="992" spans="2:8" s="110" customFormat="1" ht="15">
      <c r="B992" s="247" t="s">
        <v>3613</v>
      </c>
      <c r="C992" s="139">
        <v>32367928.420000002</v>
      </c>
      <c r="F992" s="167"/>
      <c r="G992" s="167"/>
      <c r="H992" s="167"/>
    </row>
    <row r="993" spans="2:8" s="110" customFormat="1" ht="15">
      <c r="B993" s="247" t="s">
        <v>3624</v>
      </c>
      <c r="C993" s="139">
        <v>7636766.3700000001</v>
      </c>
      <c r="F993" s="167"/>
      <c r="G993" s="167"/>
      <c r="H993" s="167"/>
    </row>
    <row r="994" spans="2:8" s="110" customFormat="1" ht="15">
      <c r="B994" s="247" t="s">
        <v>3598</v>
      </c>
      <c r="C994" s="139">
        <v>4835765.5599999996</v>
      </c>
      <c r="F994" s="167"/>
      <c r="G994" s="167"/>
      <c r="H994" s="167"/>
    </row>
    <row r="995" spans="2:8" s="110" customFormat="1" ht="15">
      <c r="B995" s="247" t="s">
        <v>3625</v>
      </c>
      <c r="C995" s="139">
        <v>101063791.71999998</v>
      </c>
      <c r="F995" s="167"/>
      <c r="G995" s="167"/>
      <c r="H995" s="167"/>
    </row>
    <row r="996" spans="2:8" s="110" customFormat="1" ht="15">
      <c r="B996" s="247" t="s">
        <v>3570</v>
      </c>
      <c r="C996" s="139">
        <v>161656886.06999999</v>
      </c>
      <c r="F996" s="167"/>
      <c r="G996" s="167"/>
      <c r="H996" s="167"/>
    </row>
    <row r="997" spans="2:8" s="110" customFormat="1" ht="15">
      <c r="B997" s="247" t="s">
        <v>3626</v>
      </c>
      <c r="C997" s="139">
        <v>45127378.07</v>
      </c>
      <c r="F997" s="167"/>
      <c r="G997" s="167"/>
      <c r="H997" s="167"/>
    </row>
    <row r="998" spans="2:8" s="110" customFormat="1" ht="15">
      <c r="B998" s="247" t="s">
        <v>3627</v>
      </c>
      <c r="C998" s="139">
        <v>3104771.17</v>
      </c>
      <c r="F998" s="167"/>
      <c r="G998" s="167"/>
      <c r="H998" s="167"/>
    </row>
    <row r="999" spans="2:8" s="110" customFormat="1" ht="15">
      <c r="B999" s="247" t="s">
        <v>3616</v>
      </c>
      <c r="C999" s="139">
        <v>2881869.92</v>
      </c>
      <c r="F999" s="167"/>
      <c r="G999" s="167"/>
      <c r="H999" s="167"/>
    </row>
    <row r="1000" spans="2:8" s="110" customFormat="1" ht="15">
      <c r="B1000" s="247" t="s">
        <v>3628</v>
      </c>
      <c r="C1000" s="139">
        <v>1994763.41</v>
      </c>
      <c r="F1000" s="167"/>
      <c r="G1000" s="167"/>
      <c r="H1000" s="167"/>
    </row>
    <row r="1001" spans="2:8" s="110" customFormat="1" ht="15">
      <c r="B1001" s="247" t="s">
        <v>3629</v>
      </c>
      <c r="C1001" s="139">
        <v>12510100.619999999</v>
      </c>
      <c r="F1001" s="167"/>
      <c r="G1001" s="167"/>
      <c r="H1001" s="167"/>
    </row>
    <row r="1002" spans="2:8" s="110" customFormat="1" ht="15">
      <c r="B1002" s="247" t="s">
        <v>3630</v>
      </c>
      <c r="C1002" s="139">
        <v>7784584.75</v>
      </c>
      <c r="F1002" s="167"/>
      <c r="G1002" s="167"/>
      <c r="H1002" s="167"/>
    </row>
    <row r="1003" spans="2:8" s="110" customFormat="1" ht="15">
      <c r="B1003" s="247" t="s">
        <v>3618</v>
      </c>
      <c r="C1003" s="139">
        <v>11846515.84</v>
      </c>
      <c r="F1003" s="167"/>
      <c r="G1003" s="167"/>
      <c r="H1003" s="167"/>
    </row>
    <row r="1004" spans="2:8" s="110" customFormat="1" ht="15">
      <c r="B1004" s="247" t="s">
        <v>3608</v>
      </c>
      <c r="C1004" s="139">
        <v>15599949.830000002</v>
      </c>
      <c r="F1004" s="167"/>
      <c r="G1004" s="167"/>
      <c r="H1004" s="167"/>
    </row>
    <row r="1005" spans="2:8" s="110" customFormat="1" ht="15">
      <c r="B1005" s="247" t="s">
        <v>3631</v>
      </c>
      <c r="C1005" s="139">
        <v>5059399.93</v>
      </c>
      <c r="F1005" s="167"/>
      <c r="G1005" s="167"/>
      <c r="H1005" s="167"/>
    </row>
    <row r="1006" spans="2:8" s="110" customFormat="1" ht="15">
      <c r="B1006" s="247" t="s">
        <v>3632</v>
      </c>
      <c r="C1006" s="139">
        <v>21591931.77</v>
      </c>
      <c r="F1006" s="167"/>
      <c r="G1006" s="167"/>
      <c r="H1006" s="167"/>
    </row>
    <row r="1007" spans="2:8" s="110" customFormat="1" ht="15">
      <c r="B1007" s="247" t="s">
        <v>3621</v>
      </c>
      <c r="C1007" s="139">
        <v>4229965.1399999997</v>
      </c>
      <c r="F1007" s="167"/>
      <c r="G1007" s="167"/>
      <c r="H1007" s="167"/>
    </row>
    <row r="1008" spans="2:8" s="110" customFormat="1" ht="15">
      <c r="B1008" s="247" t="s">
        <v>3585</v>
      </c>
      <c r="C1008" s="139">
        <v>3511833.47</v>
      </c>
      <c r="F1008" s="167"/>
      <c r="G1008" s="167"/>
      <c r="H1008" s="167"/>
    </row>
    <row r="1009" spans="2:8" s="110" customFormat="1" ht="15">
      <c r="B1009" s="247" t="s">
        <v>3633</v>
      </c>
      <c r="C1009" s="139">
        <v>5341742.9000000004</v>
      </c>
      <c r="F1009" s="167"/>
      <c r="G1009" s="167"/>
      <c r="H1009" s="167"/>
    </row>
    <row r="1010" spans="2:8" s="110" customFormat="1" ht="15">
      <c r="B1010" s="247" t="s">
        <v>3634</v>
      </c>
      <c r="C1010" s="139">
        <v>5456613.7199999997</v>
      </c>
      <c r="F1010" s="167"/>
      <c r="G1010" s="167"/>
      <c r="H1010" s="167"/>
    </row>
    <row r="1011" spans="2:8" s="110" customFormat="1" ht="15">
      <c r="B1011" s="247" t="s">
        <v>3635</v>
      </c>
      <c r="C1011" s="139">
        <v>1480324.43</v>
      </c>
      <c r="F1011" s="167"/>
      <c r="G1011" s="167"/>
      <c r="H1011" s="167"/>
    </row>
    <row r="1012" spans="2:8" s="110" customFormat="1" ht="15">
      <c r="B1012" s="247" t="s">
        <v>3636</v>
      </c>
      <c r="C1012" s="139">
        <v>4305954.8900000006</v>
      </c>
      <c r="F1012" s="167"/>
      <c r="G1012" s="167"/>
      <c r="H1012" s="167"/>
    </row>
    <row r="1013" spans="2:8" s="110" customFormat="1" ht="15">
      <c r="B1013" s="209" t="s">
        <v>3630</v>
      </c>
      <c r="C1013" s="214">
        <v>17559436.759999998</v>
      </c>
      <c r="F1013" s="167"/>
      <c r="G1013" s="167"/>
      <c r="H1013" s="167"/>
    </row>
    <row r="1014" spans="2:8" s="110" customFormat="1" ht="15">
      <c r="B1014" s="209" t="s">
        <v>3637</v>
      </c>
      <c r="C1014" s="214">
        <v>5540691.9000000004</v>
      </c>
      <c r="F1014" s="167"/>
      <c r="G1014" s="167"/>
      <c r="H1014" s="167"/>
    </row>
    <row r="1015" spans="2:8" s="110" customFormat="1" ht="15">
      <c r="B1015" s="209" t="s">
        <v>3638</v>
      </c>
      <c r="C1015" s="214">
        <v>4690000</v>
      </c>
      <c r="F1015" s="167"/>
      <c r="G1015" s="167"/>
      <c r="H1015" s="167"/>
    </row>
    <row r="1016" spans="2:8" s="110" customFormat="1" ht="15">
      <c r="B1016" s="209" t="s">
        <v>3639</v>
      </c>
      <c r="C1016" s="214">
        <v>10758192.08</v>
      </c>
      <c r="F1016" s="167"/>
      <c r="G1016" s="167"/>
      <c r="H1016" s="167"/>
    </row>
    <row r="1017" spans="2:8" s="110" customFormat="1" ht="15">
      <c r="B1017" s="209" t="s">
        <v>3640</v>
      </c>
      <c r="C1017" s="214">
        <v>135474560.25999999</v>
      </c>
      <c r="F1017" s="167"/>
      <c r="G1017" s="167"/>
      <c r="H1017" s="167"/>
    </row>
    <row r="1018" spans="2:8" s="110" customFormat="1" ht="15">
      <c r="B1018" s="209" t="s">
        <v>3641</v>
      </c>
      <c r="C1018" s="214">
        <v>249624335.60000002</v>
      </c>
      <c r="F1018" s="167"/>
      <c r="G1018" s="167"/>
      <c r="H1018" s="167"/>
    </row>
    <row r="1019" spans="2:8" s="110" customFormat="1" ht="15">
      <c r="B1019" s="209" t="s">
        <v>3642</v>
      </c>
      <c r="C1019" s="214">
        <v>125727933.59</v>
      </c>
      <c r="F1019" s="167"/>
      <c r="G1019" s="167"/>
      <c r="H1019" s="167"/>
    </row>
    <row r="1020" spans="2:8" s="110" customFormat="1" ht="15">
      <c r="B1020" s="209" t="s">
        <v>3643</v>
      </c>
      <c r="C1020" s="214">
        <v>31966199.640000001</v>
      </c>
      <c r="F1020" s="167"/>
      <c r="G1020" s="167"/>
      <c r="H1020" s="167"/>
    </row>
    <row r="1021" spans="2:8" s="110" customFormat="1" ht="15">
      <c r="B1021" s="209" t="s">
        <v>3644</v>
      </c>
      <c r="C1021" s="214">
        <v>33353600.120000005</v>
      </c>
      <c r="F1021" s="167"/>
      <c r="G1021" s="167"/>
      <c r="H1021" s="167"/>
    </row>
    <row r="1022" spans="2:8" s="110" customFormat="1" ht="15">
      <c r="B1022" s="209" t="s">
        <v>3645</v>
      </c>
      <c r="C1022" s="214">
        <v>286292294.09000003</v>
      </c>
      <c r="F1022" s="167"/>
      <c r="G1022" s="167"/>
      <c r="H1022" s="167"/>
    </row>
    <row r="1023" spans="2:8" s="110" customFormat="1" ht="15">
      <c r="B1023" s="209" t="s">
        <v>3646</v>
      </c>
      <c r="C1023" s="214">
        <v>93321671.300000012</v>
      </c>
      <c r="F1023" s="167"/>
      <c r="G1023" s="167"/>
      <c r="H1023" s="167"/>
    </row>
    <row r="1024" spans="2:8" s="110" customFormat="1" ht="15">
      <c r="B1024" s="209" t="s">
        <v>3647</v>
      </c>
      <c r="C1024" s="214">
        <v>63309848.990000002</v>
      </c>
      <c r="F1024" s="167"/>
      <c r="G1024" s="167"/>
      <c r="H1024" s="167"/>
    </row>
    <row r="1025" spans="2:8" s="110" customFormat="1" ht="15">
      <c r="B1025" s="209" t="s">
        <v>3648</v>
      </c>
      <c r="C1025" s="214">
        <v>3141424.9099999997</v>
      </c>
      <c r="F1025" s="167"/>
      <c r="G1025" s="167"/>
      <c r="H1025" s="167"/>
    </row>
    <row r="1026" spans="2:8" s="110" customFormat="1" ht="15">
      <c r="B1026" s="209" t="s">
        <v>3626</v>
      </c>
      <c r="C1026" s="214">
        <v>6400000</v>
      </c>
      <c r="F1026" s="167"/>
      <c r="G1026" s="167"/>
      <c r="H1026" s="167"/>
    </row>
    <row r="1027" spans="2:8" s="110" customFormat="1" ht="15">
      <c r="B1027" s="209" t="s">
        <v>3627</v>
      </c>
      <c r="C1027" s="214">
        <v>1904720.74</v>
      </c>
      <c r="F1027" s="167"/>
      <c r="G1027" s="167"/>
      <c r="H1027" s="167"/>
    </row>
    <row r="1028" spans="2:8" s="110" customFormat="1" ht="15">
      <c r="B1028" s="209" t="s">
        <v>3649</v>
      </c>
      <c r="C1028" s="214">
        <v>4026129.19</v>
      </c>
      <c r="F1028" s="167"/>
      <c r="G1028" s="167"/>
      <c r="H1028" s="167"/>
    </row>
    <row r="1029" spans="2:8" s="110" customFormat="1" ht="15">
      <c r="B1029" s="209" t="s">
        <v>3650</v>
      </c>
      <c r="C1029" s="214">
        <v>1014948.28</v>
      </c>
      <c r="F1029" s="167"/>
      <c r="G1029" s="167"/>
      <c r="H1029" s="167"/>
    </row>
    <row r="1030" spans="2:8" s="110" customFormat="1" ht="15">
      <c r="B1030" s="209" t="s">
        <v>3651</v>
      </c>
      <c r="C1030" s="214">
        <v>9662763.1799999997</v>
      </c>
      <c r="F1030" s="167"/>
      <c r="G1030" s="167"/>
      <c r="H1030" s="167"/>
    </row>
    <row r="1031" spans="2:8" s="110" customFormat="1" ht="15">
      <c r="B1031" s="209" t="s">
        <v>3578</v>
      </c>
      <c r="C1031" s="214">
        <v>20370128.220000003</v>
      </c>
      <c r="F1031" s="167"/>
      <c r="G1031" s="167"/>
      <c r="H1031" s="167"/>
    </row>
    <row r="1032" spans="2:8" s="110" customFormat="1" ht="15">
      <c r="B1032" s="209" t="s">
        <v>3578</v>
      </c>
      <c r="C1032" s="214">
        <v>19199510.170000002</v>
      </c>
      <c r="F1032" s="167"/>
      <c r="G1032" s="167"/>
      <c r="H1032" s="167"/>
    </row>
    <row r="1033" spans="2:8" s="110" customFormat="1" ht="15">
      <c r="B1033" s="209" t="s">
        <v>3652</v>
      </c>
      <c r="C1033" s="214">
        <v>26087546.100000001</v>
      </c>
      <c r="F1033" s="167"/>
      <c r="G1033" s="167"/>
      <c r="H1033" s="167"/>
    </row>
    <row r="1034" spans="2:8" s="110" customFormat="1" ht="15">
      <c r="B1034" s="209" t="s">
        <v>3653</v>
      </c>
      <c r="C1034" s="214">
        <v>5399268.4299999997</v>
      </c>
      <c r="F1034" s="167"/>
      <c r="G1034" s="167"/>
      <c r="H1034" s="167"/>
    </row>
    <row r="1035" spans="2:8" s="110" customFormat="1" ht="15">
      <c r="B1035" s="209" t="s">
        <v>3654</v>
      </c>
      <c r="C1035" s="214">
        <v>535074.15</v>
      </c>
      <c r="F1035" s="167"/>
      <c r="G1035" s="167"/>
      <c r="H1035" s="167"/>
    </row>
    <row r="1036" spans="2:8" s="110" customFormat="1" ht="15">
      <c r="B1036" s="209" t="s">
        <v>3631</v>
      </c>
      <c r="C1036" s="214">
        <v>14941171.629999999</v>
      </c>
      <c r="F1036" s="167"/>
      <c r="G1036" s="167"/>
      <c r="H1036" s="167"/>
    </row>
    <row r="1037" spans="2:8" s="110" customFormat="1" ht="15">
      <c r="B1037" s="209" t="s">
        <v>3632</v>
      </c>
      <c r="C1037" s="214">
        <v>30434489.479999997</v>
      </c>
      <c r="F1037" s="167"/>
      <c r="G1037" s="167"/>
      <c r="H1037" s="167"/>
    </row>
    <row r="1038" spans="2:8" s="110" customFormat="1" ht="15">
      <c r="B1038" s="209" t="s">
        <v>3655</v>
      </c>
      <c r="C1038" s="214">
        <v>64300435.090000004</v>
      </c>
      <c r="F1038" s="167"/>
      <c r="G1038" s="167"/>
      <c r="H1038" s="167"/>
    </row>
    <row r="1039" spans="2:8" s="110" customFormat="1" ht="15">
      <c r="B1039" s="209" t="s">
        <v>3656</v>
      </c>
      <c r="C1039" s="214">
        <v>798398058.68000007</v>
      </c>
      <c r="F1039" s="167"/>
      <c r="G1039" s="167"/>
      <c r="H1039" s="167"/>
    </row>
    <row r="1040" spans="2:8" s="110" customFormat="1" ht="15">
      <c r="B1040" s="209" t="s">
        <v>3633</v>
      </c>
      <c r="C1040" s="214">
        <v>39090148.269999996</v>
      </c>
      <c r="F1040" s="167"/>
      <c r="G1040" s="167"/>
      <c r="H1040" s="167"/>
    </row>
    <row r="1041" spans="2:8" s="110" customFormat="1" ht="15">
      <c r="B1041" s="209" t="s">
        <v>3634</v>
      </c>
      <c r="C1041" s="214">
        <v>16850817.460000001</v>
      </c>
      <c r="F1041" s="167"/>
      <c r="G1041" s="167"/>
      <c r="H1041" s="167"/>
    </row>
    <row r="1042" spans="2:8" s="110" customFormat="1" ht="15">
      <c r="B1042" s="209" t="s">
        <v>3657</v>
      </c>
      <c r="C1042" s="214">
        <v>11295565.25</v>
      </c>
      <c r="F1042" s="167"/>
      <c r="G1042" s="167"/>
      <c r="H1042" s="167"/>
    </row>
    <row r="1043" spans="2:8" s="110" customFormat="1" ht="15">
      <c r="B1043" s="209" t="s">
        <v>3636</v>
      </c>
      <c r="C1043" s="214">
        <v>4305954.88</v>
      </c>
      <c r="F1043" s="167"/>
      <c r="G1043" s="167"/>
      <c r="H1043" s="167"/>
    </row>
    <row r="1044" spans="2:8" s="110" customFormat="1" ht="15">
      <c r="B1044" s="209" t="s">
        <v>3658</v>
      </c>
      <c r="C1044" s="214">
        <v>8156347.8500000006</v>
      </c>
      <c r="F1044" s="167"/>
      <c r="G1044" s="167"/>
      <c r="H1044" s="167"/>
    </row>
    <row r="1045" spans="2:8" s="110" customFormat="1" ht="15">
      <c r="B1045" s="209" t="s">
        <v>3659</v>
      </c>
      <c r="C1045" s="214">
        <v>3194464.11</v>
      </c>
      <c r="F1045" s="167"/>
      <c r="G1045" s="167"/>
      <c r="H1045" s="167"/>
    </row>
    <row r="1046" spans="2:8" s="110" customFormat="1" ht="15">
      <c r="B1046" s="209" t="s">
        <v>3660</v>
      </c>
      <c r="C1046" s="214">
        <v>50524345.57</v>
      </c>
      <c r="F1046" s="167"/>
      <c r="G1046" s="167"/>
      <c r="H1046" s="167"/>
    </row>
    <row r="1047" spans="2:8" s="110" customFormat="1" ht="15">
      <c r="B1047" s="209" t="s">
        <v>3661</v>
      </c>
      <c r="C1047" s="214">
        <v>2315688.4500000002</v>
      </c>
      <c r="F1047" s="167"/>
      <c r="G1047" s="167"/>
      <c r="H1047" s="167"/>
    </row>
    <row r="1048" spans="2:8" s="110" customFormat="1" ht="15">
      <c r="B1048" s="209" t="s">
        <v>3662</v>
      </c>
      <c r="C1048" s="214">
        <v>246360.15999999997</v>
      </c>
      <c r="F1048" s="167"/>
      <c r="G1048" s="167"/>
      <c r="H1048" s="167"/>
    </row>
    <row r="1049" spans="2:8" s="110" customFormat="1" ht="15">
      <c r="B1049" s="209" t="s">
        <v>3663</v>
      </c>
      <c r="C1049" s="214">
        <v>132754581.34</v>
      </c>
      <c r="F1049" s="167"/>
      <c r="G1049" s="167"/>
      <c r="H1049" s="167"/>
    </row>
    <row r="1050" spans="2:8" s="110" customFormat="1" ht="15">
      <c r="B1050" s="209" t="s">
        <v>3664</v>
      </c>
      <c r="C1050" s="214">
        <v>12028453.76</v>
      </c>
      <c r="F1050" s="167"/>
      <c r="G1050" s="167"/>
      <c r="H1050" s="167"/>
    </row>
    <row r="1051" spans="2:8" s="110" customFormat="1" ht="15">
      <c r="B1051" s="209" t="s">
        <v>3665</v>
      </c>
      <c r="C1051" s="214">
        <v>139394640.09999999</v>
      </c>
      <c r="F1051" s="167"/>
      <c r="G1051" s="167"/>
      <c r="H1051" s="167"/>
    </row>
    <row r="1052" spans="2:8" s="110" customFormat="1" ht="15">
      <c r="B1052" s="209" t="s">
        <v>3666</v>
      </c>
      <c r="C1052" s="214">
        <v>119784289.53999999</v>
      </c>
      <c r="F1052" s="167"/>
      <c r="G1052" s="167"/>
      <c r="H1052" s="167"/>
    </row>
    <row r="1053" spans="2:8" s="110" customFormat="1" ht="15">
      <c r="B1053" s="209" t="s">
        <v>3667</v>
      </c>
      <c r="C1053" s="214">
        <v>24144778.199999999</v>
      </c>
      <c r="F1053" s="167"/>
      <c r="G1053" s="167"/>
      <c r="H1053" s="167"/>
    </row>
    <row r="1054" spans="2:8" s="110" customFormat="1" ht="15">
      <c r="B1054" s="209" t="s">
        <v>3668</v>
      </c>
      <c r="C1054" s="214">
        <v>322062843.28999996</v>
      </c>
      <c r="F1054" s="167"/>
      <c r="G1054" s="167"/>
      <c r="H1054" s="167"/>
    </row>
    <row r="1055" spans="2:8" s="110" customFormat="1" ht="15">
      <c r="B1055" s="209" t="s">
        <v>3669</v>
      </c>
      <c r="C1055" s="214">
        <v>4153991.7800000003</v>
      </c>
      <c r="F1055" s="167"/>
      <c r="G1055" s="167"/>
      <c r="H1055" s="167"/>
    </row>
    <row r="1056" spans="2:8" s="110" customFormat="1" ht="15">
      <c r="B1056" s="209" t="s">
        <v>3578</v>
      </c>
      <c r="C1056" s="214">
        <v>2591558.7600000002</v>
      </c>
      <c r="F1056" s="167"/>
      <c r="G1056" s="167"/>
      <c r="H1056" s="167"/>
    </row>
    <row r="1057" spans="2:8" s="110" customFormat="1" ht="15">
      <c r="B1057" s="209" t="s">
        <v>3670</v>
      </c>
      <c r="C1057" s="214">
        <v>1224257.75</v>
      </c>
      <c r="F1057" s="167"/>
      <c r="G1057" s="167"/>
      <c r="H1057" s="167"/>
    </row>
    <row r="1058" spans="2:8" s="110" customFormat="1" ht="15">
      <c r="B1058" s="209" t="s">
        <v>3671</v>
      </c>
      <c r="C1058" s="214">
        <v>332142427.92000002</v>
      </c>
      <c r="F1058" s="167"/>
      <c r="G1058" s="167"/>
      <c r="H1058" s="167"/>
    </row>
    <row r="1059" spans="2:8" s="110" customFormat="1" ht="15">
      <c r="B1059" s="209" t="s">
        <v>3672</v>
      </c>
      <c r="C1059" s="214">
        <v>300168800.34000003</v>
      </c>
      <c r="F1059" s="167"/>
      <c r="G1059" s="167"/>
      <c r="H1059" s="167"/>
    </row>
    <row r="1060" spans="2:8" s="110" customFormat="1" ht="15">
      <c r="B1060" s="209" t="s">
        <v>3673</v>
      </c>
      <c r="C1060" s="214">
        <v>6935327.4199999999</v>
      </c>
      <c r="F1060" s="167"/>
      <c r="G1060" s="167"/>
      <c r="H1060" s="167"/>
    </row>
    <row r="1061" spans="2:8" s="110" customFormat="1" ht="15">
      <c r="B1061" s="209" t="s">
        <v>3674</v>
      </c>
      <c r="C1061" s="214">
        <v>21955958.09</v>
      </c>
      <c r="F1061" s="167"/>
      <c r="G1061" s="167"/>
      <c r="H1061" s="167"/>
    </row>
    <row r="1062" spans="2:8" s="110" customFormat="1" ht="15">
      <c r="B1062" s="209" t="s">
        <v>3675</v>
      </c>
      <c r="C1062" s="214">
        <v>50284519.400000006</v>
      </c>
      <c r="F1062" s="167"/>
      <c r="G1062" s="167"/>
      <c r="H1062" s="167"/>
    </row>
    <row r="1063" spans="2:8" s="110" customFormat="1" ht="15">
      <c r="B1063" s="209" t="s">
        <v>3655</v>
      </c>
      <c r="C1063" s="214">
        <v>171297552.18000001</v>
      </c>
      <c r="F1063" s="167"/>
      <c r="G1063" s="167"/>
      <c r="H1063" s="167"/>
    </row>
    <row r="1064" spans="2:8" s="110" customFormat="1" ht="15">
      <c r="B1064" s="209" t="s">
        <v>3676</v>
      </c>
      <c r="C1064" s="214">
        <v>11312276.700000001</v>
      </c>
      <c r="F1064" s="167"/>
      <c r="G1064" s="167"/>
      <c r="H1064" s="167"/>
    </row>
    <row r="1065" spans="2:8" s="110" customFormat="1" ht="15">
      <c r="B1065" s="209" t="s">
        <v>3677</v>
      </c>
      <c r="C1065" s="214">
        <v>14144934.75</v>
      </c>
      <c r="F1065" s="167"/>
      <c r="G1065" s="167"/>
      <c r="H1065" s="167"/>
    </row>
    <row r="1066" spans="2:8" s="110" customFormat="1" ht="15.75">
      <c r="C1066" s="215">
        <f>SUM(C884:C1065)</f>
        <v>7152612284.5199995</v>
      </c>
      <c r="F1066" s="167"/>
      <c r="G1066" s="167"/>
      <c r="H1066" s="167"/>
    </row>
    <row r="1067" spans="2:8" s="110" customFormat="1">
      <c r="C1067" s="166"/>
      <c r="F1067" s="167"/>
      <c r="G1067" s="167"/>
      <c r="H1067" s="167"/>
    </row>
    <row r="1068" spans="2:8" s="110" customFormat="1" ht="15.75">
      <c r="B1068" s="272" t="s">
        <v>3529</v>
      </c>
      <c r="C1068" s="215">
        <f>+C1066-C881</f>
        <v>4673454.9700031281</v>
      </c>
      <c r="F1068" s="167"/>
      <c r="G1068" s="167"/>
      <c r="H1068" s="167"/>
    </row>
    <row r="1069" spans="2:8" s="110" customFormat="1">
      <c r="C1069" s="166"/>
      <c r="F1069" s="167"/>
      <c r="G1069" s="167"/>
      <c r="H1069" s="167"/>
    </row>
    <row r="1070" spans="2:8" s="110" customFormat="1">
      <c r="C1070" s="166"/>
      <c r="F1070" s="167"/>
      <c r="G1070" s="167"/>
      <c r="H1070" s="167"/>
    </row>
    <row r="1071" spans="2:8" s="72" customFormat="1" ht="15">
      <c r="B1071" s="217" t="s">
        <v>3681</v>
      </c>
      <c r="C1071" s="218">
        <v>44286</v>
      </c>
      <c r="D1071" s="149"/>
      <c r="E1071" s="265"/>
      <c r="F1071" s="220"/>
      <c r="G1071" s="109"/>
      <c r="H1071" s="109"/>
    </row>
    <row r="1072" spans="2:8" s="72" customFormat="1" ht="51">
      <c r="B1072" s="222" t="s">
        <v>2565</v>
      </c>
      <c r="C1072" s="222" t="s">
        <v>3514</v>
      </c>
      <c r="D1072" s="118" t="s">
        <v>2567</v>
      </c>
      <c r="E1072" s="223" t="s">
        <v>2568</v>
      </c>
      <c r="F1072" s="197" t="s">
        <v>2569</v>
      </c>
      <c r="G1072" s="109"/>
      <c r="H1072" s="109"/>
    </row>
    <row r="1073" spans="2:8" s="72" customFormat="1" ht="15">
      <c r="B1073" s="273"/>
      <c r="C1073" s="274"/>
      <c r="D1073" s="151"/>
      <c r="E1073" s="151"/>
      <c r="F1073" s="385" t="s">
        <v>3530</v>
      </c>
      <c r="G1073" s="109"/>
      <c r="H1073" s="109"/>
    </row>
    <row r="1074" spans="2:8" s="276" customFormat="1" ht="15">
      <c r="B1074" s="273"/>
      <c r="C1074" s="274"/>
      <c r="D1074" s="151"/>
      <c r="E1074" s="151"/>
      <c r="F1074" s="386"/>
      <c r="G1074" s="275"/>
      <c r="H1074" s="275"/>
    </row>
    <row r="1075" spans="2:8" s="72" customFormat="1">
      <c r="B1075" s="224"/>
      <c r="C1075" s="196"/>
      <c r="D1075" s="196"/>
      <c r="E1075" s="196"/>
      <c r="F1075" s="220"/>
      <c r="G1075" s="109"/>
      <c r="H1075" s="109"/>
    </row>
    <row r="1076" spans="2:8" s="72" customFormat="1">
      <c r="B1076" s="196"/>
      <c r="C1076" s="196"/>
      <c r="D1076" s="196"/>
      <c r="E1076" s="196"/>
      <c r="F1076" s="220"/>
      <c r="G1076" s="109"/>
      <c r="H1076" s="109"/>
    </row>
    <row r="1077" spans="2:8" s="72" customFormat="1">
      <c r="B1077" s="277" t="s">
        <v>3515</v>
      </c>
      <c r="C1077" s="152"/>
      <c r="D1077" s="196"/>
      <c r="E1077" s="196"/>
      <c r="F1077" s="220"/>
      <c r="G1077" s="109"/>
      <c r="H1077" s="109"/>
    </row>
    <row r="1078" spans="2:8" s="72" customFormat="1">
      <c r="B1078" s="196"/>
      <c r="C1078" s="196"/>
      <c r="D1078" s="196"/>
      <c r="E1078" s="196"/>
      <c r="F1078" s="220"/>
      <c r="G1078" s="109"/>
      <c r="H1078" s="109"/>
    </row>
    <row r="1079" spans="2:8" s="72" customFormat="1" ht="15">
      <c r="B1079" s="278" t="s">
        <v>3516</v>
      </c>
      <c r="C1079" s="196"/>
      <c r="D1079" s="196"/>
      <c r="E1079" s="196"/>
      <c r="F1079" s="220"/>
      <c r="G1079" s="109"/>
      <c r="H1079" s="109"/>
    </row>
    <row r="1080" spans="2:8" s="72" customFormat="1" ht="15">
      <c r="B1080" s="278"/>
      <c r="C1080" s="196"/>
      <c r="D1080" s="196"/>
      <c r="E1080" s="196"/>
      <c r="F1080" s="220"/>
      <c r="G1080" s="109"/>
      <c r="H1080" s="109"/>
    </row>
    <row r="1081" spans="2:8" s="72" customFormat="1" ht="15">
      <c r="B1081" s="279" t="s">
        <v>3682</v>
      </c>
      <c r="C1081" s="153" t="s">
        <v>3517</v>
      </c>
      <c r="D1081" s="196"/>
      <c r="E1081" s="196"/>
      <c r="F1081" s="220"/>
      <c r="G1081" s="109"/>
      <c r="H1081" s="109"/>
    </row>
    <row r="1082" spans="2:8" s="72" customFormat="1" ht="15">
      <c r="B1082" s="280"/>
      <c r="C1082" s="281" t="s">
        <v>332</v>
      </c>
      <c r="D1082" s="196"/>
      <c r="E1082" s="196"/>
      <c r="F1082" s="220"/>
      <c r="G1082" s="109"/>
      <c r="H1082" s="109"/>
    </row>
    <row r="1083" spans="2:8" s="72" customFormat="1" ht="15">
      <c r="B1083" s="282"/>
      <c r="C1083" s="281" t="s">
        <v>332</v>
      </c>
      <c r="D1083" s="196"/>
      <c r="E1083" s="196"/>
      <c r="F1083" s="220"/>
      <c r="G1083" s="109"/>
      <c r="H1083" s="109"/>
    </row>
    <row r="1084" spans="2:8" s="72" customFormat="1" ht="15">
      <c r="B1084" s="278"/>
      <c r="C1084" s="153"/>
      <c r="D1084" s="196"/>
      <c r="E1084" s="196"/>
      <c r="F1084" s="220"/>
      <c r="G1084" s="109"/>
      <c r="H1084" s="109"/>
    </row>
    <row r="1085" spans="2:8" s="72" customFormat="1" ht="15">
      <c r="B1085" s="279" t="s">
        <v>3683</v>
      </c>
      <c r="C1085" s="153" t="s">
        <v>3517</v>
      </c>
      <c r="D1085" s="196"/>
      <c r="E1085" s="196"/>
      <c r="F1085" s="220"/>
      <c r="G1085" s="109"/>
      <c r="H1085" s="109"/>
    </row>
    <row r="1086" spans="2:8" s="72" customFormat="1" ht="15">
      <c r="B1086" s="280"/>
      <c r="C1086" s="281" t="s">
        <v>332</v>
      </c>
      <c r="D1086" s="196"/>
      <c r="E1086" s="196"/>
      <c r="F1086" s="220"/>
      <c r="G1086" s="109"/>
      <c r="H1086" s="109"/>
    </row>
    <row r="1087" spans="2:8" s="72" customFormat="1" ht="15">
      <c r="B1087" s="282"/>
      <c r="C1087" s="281" t="s">
        <v>332</v>
      </c>
      <c r="D1087" s="196"/>
      <c r="E1087" s="196"/>
      <c r="F1087" s="220"/>
      <c r="G1087" s="109"/>
      <c r="H1087" s="109"/>
    </row>
    <row r="1088" spans="2:8" s="72" customFormat="1" ht="15">
      <c r="B1088" s="278"/>
      <c r="C1088" s="153"/>
      <c r="D1088" s="196"/>
      <c r="E1088" s="196"/>
      <c r="F1088" s="220"/>
      <c r="G1088" s="109"/>
      <c r="H1088" s="109"/>
    </row>
    <row r="1089" spans="2:8" s="72" customFormat="1" ht="15">
      <c r="B1089" s="279" t="s">
        <v>3684</v>
      </c>
      <c r="C1089" s="153" t="s">
        <v>3519</v>
      </c>
      <c r="D1089" s="196"/>
      <c r="E1089" s="196"/>
      <c r="F1089" s="220"/>
      <c r="G1089" s="109"/>
      <c r="H1089" s="109"/>
    </row>
    <row r="1090" spans="2:8" s="72" customFormat="1" ht="15">
      <c r="B1090" s="280"/>
      <c r="C1090" s="281" t="s">
        <v>332</v>
      </c>
      <c r="D1090" s="196"/>
      <c r="E1090" s="196"/>
      <c r="F1090" s="220"/>
      <c r="G1090" s="109"/>
      <c r="H1090" s="109"/>
    </row>
    <row r="1091" spans="2:8" s="72" customFormat="1" ht="15">
      <c r="B1091" s="282"/>
      <c r="C1091" s="281" t="s">
        <v>332</v>
      </c>
      <c r="D1091" s="196"/>
      <c r="E1091" s="196"/>
      <c r="F1091" s="220"/>
      <c r="G1091" s="109"/>
      <c r="H1091" s="109"/>
    </row>
    <row r="1092" spans="2:8" s="72" customFormat="1" ht="15">
      <c r="B1092" s="278"/>
      <c r="C1092" s="153"/>
      <c r="D1092" s="196"/>
      <c r="E1092" s="196"/>
      <c r="F1092" s="220"/>
      <c r="G1092" s="109"/>
      <c r="H1092" s="109"/>
    </row>
    <row r="1093" spans="2:8" s="72" customFormat="1" ht="15">
      <c r="B1093" s="279" t="s">
        <v>3685</v>
      </c>
      <c r="C1093" s="154" t="s">
        <v>3519</v>
      </c>
      <c r="D1093" s="196"/>
      <c r="E1093" s="196"/>
      <c r="F1093" s="220"/>
      <c r="G1093" s="109"/>
      <c r="H1093" s="109"/>
    </row>
    <row r="1094" spans="2:8" s="72" customFormat="1" ht="15">
      <c r="B1094" s="280"/>
      <c r="C1094" s="155" t="s">
        <v>332</v>
      </c>
      <c r="D1094" s="196"/>
      <c r="E1094" s="196"/>
      <c r="F1094" s="220"/>
      <c r="G1094" s="109"/>
      <c r="H1094" s="109"/>
    </row>
    <row r="1095" spans="2:8" s="72" customFormat="1" ht="15">
      <c r="B1095" s="282"/>
      <c r="C1095" s="281" t="s">
        <v>332</v>
      </c>
      <c r="D1095" s="196"/>
      <c r="E1095" s="196"/>
      <c r="F1095" s="220"/>
      <c r="G1095" s="109"/>
      <c r="H1095" s="109"/>
    </row>
    <row r="1096" spans="2:8" s="72" customFormat="1" ht="15">
      <c r="B1096" s="278"/>
      <c r="C1096" s="153"/>
      <c r="D1096" s="196"/>
      <c r="E1096" s="196"/>
      <c r="F1096" s="220"/>
      <c r="G1096" s="109"/>
      <c r="H1096" s="109"/>
    </row>
    <row r="1097" spans="2:8" s="72" customFormat="1" ht="15">
      <c r="B1097" s="283" t="s">
        <v>3520</v>
      </c>
      <c r="C1097" s="281" t="s">
        <v>332</v>
      </c>
      <c r="D1097" s="284"/>
      <c r="E1097" s="196"/>
      <c r="F1097" s="220"/>
      <c r="G1097" s="109"/>
      <c r="H1097" s="109"/>
    </row>
    <row r="1098" spans="2:8" s="72" customFormat="1">
      <c r="C1098" s="229"/>
      <c r="F1098" s="109"/>
      <c r="G1098" s="109"/>
      <c r="H1098" s="109"/>
    </row>
    <row r="1099" spans="2:8" s="72" customFormat="1">
      <c r="C1099" s="229"/>
      <c r="F1099" s="109"/>
      <c r="G1099" s="109"/>
      <c r="H1099" s="109"/>
    </row>
    <row r="1100" spans="2:8" s="285" customFormat="1"/>
  </sheetData>
  <mergeCells count="6">
    <mergeCell ref="F1073:F1074"/>
    <mergeCell ref="B1:E1"/>
    <mergeCell ref="C3:C8"/>
    <mergeCell ref="F162:F170"/>
    <mergeCell ref="F317:F325"/>
    <mergeCell ref="F299:F310"/>
  </mergeCells>
  <conditionalFormatting sqref="C177:C181">
    <cfRule type="expression" dxfId="254" priority="248">
      <formula>#REF!="Total"</formula>
    </cfRule>
  </conditionalFormatting>
  <conditionalFormatting sqref="C177:C181">
    <cfRule type="expression" dxfId="253" priority="247">
      <formula>#REF!="Total"</formula>
    </cfRule>
  </conditionalFormatting>
  <conditionalFormatting sqref="C177:C181">
    <cfRule type="expression" dxfId="252" priority="246">
      <formula>#REF!="Total"</formula>
    </cfRule>
  </conditionalFormatting>
  <conditionalFormatting sqref="C177:C181">
    <cfRule type="expression" dxfId="251" priority="245">
      <formula>#REF!="Total"</formula>
    </cfRule>
  </conditionalFormatting>
  <conditionalFormatting sqref="C177:C181">
    <cfRule type="expression" dxfId="250" priority="244">
      <formula>#REF!="Total"</formula>
    </cfRule>
  </conditionalFormatting>
  <conditionalFormatting sqref="C177:C181">
    <cfRule type="expression" dxfId="249" priority="249">
      <formula>#REF!="Total"</formula>
    </cfRule>
  </conditionalFormatting>
  <conditionalFormatting sqref="C177:C181">
    <cfRule type="expression" dxfId="248" priority="250">
      <formula>#REF!="Total"</formula>
    </cfRule>
  </conditionalFormatting>
  <conditionalFormatting sqref="C206:C210">
    <cfRule type="expression" dxfId="247" priority="241">
      <formula>#REF!="Total"</formula>
    </cfRule>
  </conditionalFormatting>
  <conditionalFormatting sqref="C206:C210">
    <cfRule type="expression" dxfId="246" priority="240">
      <formula>#REF!="Total"</formula>
    </cfRule>
  </conditionalFormatting>
  <conditionalFormatting sqref="C206:C210">
    <cfRule type="expression" dxfId="245" priority="239">
      <formula>#REF!="Total"</formula>
    </cfRule>
  </conditionalFormatting>
  <conditionalFormatting sqref="C206:C210">
    <cfRule type="expression" dxfId="244" priority="238">
      <formula>#REF!="Total"</formula>
    </cfRule>
  </conditionalFormatting>
  <conditionalFormatting sqref="C206:C210">
    <cfRule type="expression" dxfId="243" priority="237">
      <formula>#REF!="Total"</formula>
    </cfRule>
  </conditionalFormatting>
  <conditionalFormatting sqref="C206:C210">
    <cfRule type="expression" dxfId="242" priority="242">
      <formula>#REF!="Total"</formula>
    </cfRule>
  </conditionalFormatting>
  <conditionalFormatting sqref="C206:C210">
    <cfRule type="expression" dxfId="241" priority="243">
      <formula>#REF!="Total"</formula>
    </cfRule>
  </conditionalFormatting>
  <conditionalFormatting sqref="C339 C341 C350:C351 C331">
    <cfRule type="expression" dxfId="240" priority="234">
      <formula>#REF!="Total"</formula>
    </cfRule>
  </conditionalFormatting>
  <conditionalFormatting sqref="C351 C345 C338 C340 C342:C343 C332">
    <cfRule type="expression" dxfId="239" priority="233">
      <formula>#REF!="Total"</formula>
    </cfRule>
  </conditionalFormatting>
  <conditionalFormatting sqref="C340 C338 C354">
    <cfRule type="expression" dxfId="238" priority="232">
      <formula>#REF!="Total"</formula>
    </cfRule>
  </conditionalFormatting>
  <conditionalFormatting sqref="C339">
    <cfRule type="expression" dxfId="237" priority="231">
      <formula>#REF!="Total"</formula>
    </cfRule>
  </conditionalFormatting>
  <conditionalFormatting sqref="C344 C337 C339:C341 C352:C354 C332:C333">
    <cfRule type="expression" dxfId="236" priority="230">
      <formula>#REF!="Total"</formula>
    </cfRule>
  </conditionalFormatting>
  <conditionalFormatting sqref="C354:C355 C346 C337">
    <cfRule type="expression" dxfId="235" priority="229">
      <formula>#REF!="Total"</formula>
    </cfRule>
  </conditionalFormatting>
  <conditionalFormatting sqref="C350 C338:C339 C333 C341:C346 C352 C523:C524 C518 C516 C526:C531 C537 C906">
    <cfRule type="expression" dxfId="234" priority="228">
      <formula>$A329="Total"</formula>
    </cfRule>
  </conditionalFormatting>
  <conditionalFormatting sqref="C345 C352:C353 C537:C538">
    <cfRule type="expression" dxfId="233" priority="227">
      <formula>$A340="Total"</formula>
    </cfRule>
  </conditionalFormatting>
  <conditionalFormatting sqref="C350:C351 C333 C344:C346 C331 C451:C456 C515:C516 C518 C529:C531 C636:C641 C702 C820:C825 C904:C905 C898:C900">
    <cfRule type="expression" dxfId="232" priority="226">
      <formula>$A328="Total"</formula>
    </cfRule>
  </conditionalFormatting>
  <conditionalFormatting sqref="C338 C449:C456 C634:C641">
    <cfRule type="expression" dxfId="231" priority="225">
      <formula>$A337="Total"</formula>
    </cfRule>
  </conditionalFormatting>
  <conditionalFormatting sqref="C331">
    <cfRule type="expression" dxfId="230" priority="235">
      <formula>#REF!="Total"</formula>
    </cfRule>
  </conditionalFormatting>
  <conditionalFormatting sqref="C330">
    <cfRule type="expression" dxfId="229" priority="236">
      <formula>#REF!="Total"</formula>
    </cfRule>
  </conditionalFormatting>
  <conditionalFormatting sqref="C375 C377 C386:C387 C367">
    <cfRule type="expression" dxfId="228" priority="224">
      <formula>#REF!="Total"</formula>
    </cfRule>
  </conditionalFormatting>
  <conditionalFormatting sqref="C387 C381 C374 C376 C378:C379 C368">
    <cfRule type="expression" dxfId="227" priority="223">
      <formula>#REF!="Total"</formula>
    </cfRule>
  </conditionalFormatting>
  <conditionalFormatting sqref="C376 C374 C390">
    <cfRule type="expression" dxfId="226" priority="222">
      <formula>#REF!="Total"</formula>
    </cfRule>
  </conditionalFormatting>
  <conditionalFormatting sqref="C375">
    <cfRule type="expression" dxfId="225" priority="221">
      <formula>#REF!="Total"</formula>
    </cfRule>
  </conditionalFormatting>
  <conditionalFormatting sqref="C380 C373 C375:C377 C388:C390 C368:C369">
    <cfRule type="expression" dxfId="224" priority="220">
      <formula>#REF!="Total"</formula>
    </cfRule>
  </conditionalFormatting>
  <conditionalFormatting sqref="C390:C391 C382 C373">
    <cfRule type="expression" dxfId="223" priority="219">
      <formula>#REF!="Total"</formula>
    </cfRule>
  </conditionalFormatting>
  <conditionalFormatting sqref="C377:C378">
    <cfRule type="expression" dxfId="222" priority="218">
      <formula>$A373="Total"</formula>
    </cfRule>
  </conditionalFormatting>
  <conditionalFormatting sqref="C381">
    <cfRule type="expression" dxfId="221" priority="217">
      <formula>$A376="Total"</formula>
    </cfRule>
  </conditionalFormatting>
  <conditionalFormatting sqref="C388">
    <cfRule type="expression" dxfId="220" priority="216">
      <formula>$A383="Total"</formula>
    </cfRule>
  </conditionalFormatting>
  <conditionalFormatting sqref="C386">
    <cfRule type="expression" dxfId="219" priority="215">
      <formula>$A382="Total"</formula>
    </cfRule>
  </conditionalFormatting>
  <conditionalFormatting sqref="C382">
    <cfRule type="expression" dxfId="218" priority="214">
      <formula>$A378="Total"</formula>
    </cfRule>
  </conditionalFormatting>
  <conditionalFormatting sqref="C379">
    <cfRule type="expression" dxfId="217" priority="213">
      <formula>$A375="Total"</formula>
    </cfRule>
  </conditionalFormatting>
  <conditionalFormatting sqref="C374:C375">
    <cfRule type="expression" dxfId="216" priority="212">
      <formula>$A370="Total"</formula>
    </cfRule>
  </conditionalFormatting>
  <conditionalFormatting sqref="C369">
    <cfRule type="expression" dxfId="215" priority="211">
      <formula>$A365="Total"</formula>
    </cfRule>
  </conditionalFormatting>
  <conditionalFormatting sqref="C366:C401">
    <cfRule type="expression" dxfId="214" priority="210">
      <formula>$A363="Total"</formula>
    </cfRule>
  </conditionalFormatting>
  <conditionalFormatting sqref="C366:C401">
    <cfRule type="expression" dxfId="213" priority="202">
      <formula>$A363="Total"</formula>
    </cfRule>
  </conditionalFormatting>
  <conditionalFormatting sqref="C381">
    <cfRule type="expression" dxfId="212" priority="209">
      <formula>$A376="Total"</formula>
    </cfRule>
  </conditionalFormatting>
  <conditionalFormatting sqref="C388">
    <cfRule type="expression" dxfId="211" priority="208">
      <formula>$A383="Total"</formula>
    </cfRule>
  </conditionalFormatting>
  <conditionalFormatting sqref="C386">
    <cfRule type="expression" dxfId="210" priority="207">
      <formula>$A382="Total"</formula>
    </cfRule>
  </conditionalFormatting>
  <conditionalFormatting sqref="C382">
    <cfRule type="expression" dxfId="209" priority="206">
      <formula>$A378="Total"</formula>
    </cfRule>
  </conditionalFormatting>
  <conditionalFormatting sqref="C379">
    <cfRule type="expression" dxfId="208" priority="205">
      <formula>$A375="Total"</formula>
    </cfRule>
  </conditionalFormatting>
  <conditionalFormatting sqref="C374:C375">
    <cfRule type="expression" dxfId="207" priority="204">
      <formula>$A370="Total"</formula>
    </cfRule>
  </conditionalFormatting>
  <conditionalFormatting sqref="C369">
    <cfRule type="expression" dxfId="206" priority="203">
      <formula>$A365="Total"</formula>
    </cfRule>
  </conditionalFormatting>
  <conditionalFormatting sqref="C381">
    <cfRule type="expression" dxfId="205" priority="201">
      <formula>$A376="Total"</formula>
    </cfRule>
  </conditionalFormatting>
  <conditionalFormatting sqref="C388">
    <cfRule type="expression" dxfId="204" priority="200">
      <formula>$A383="Total"</formula>
    </cfRule>
  </conditionalFormatting>
  <conditionalFormatting sqref="C386">
    <cfRule type="expression" dxfId="203" priority="199">
      <formula>$A382="Total"</formula>
    </cfRule>
  </conditionalFormatting>
  <conditionalFormatting sqref="C382">
    <cfRule type="expression" dxfId="202" priority="198">
      <formula>$A378="Total"</formula>
    </cfRule>
  </conditionalFormatting>
  <conditionalFormatting sqref="C379">
    <cfRule type="expression" dxfId="201" priority="197">
      <formula>$A375="Total"</formula>
    </cfRule>
  </conditionalFormatting>
  <conditionalFormatting sqref="C374:C375">
    <cfRule type="expression" dxfId="200" priority="196">
      <formula>$A370="Total"</formula>
    </cfRule>
  </conditionalFormatting>
  <conditionalFormatting sqref="C369">
    <cfRule type="expression" dxfId="199" priority="195">
      <formula>$A365="Total"</formula>
    </cfRule>
  </conditionalFormatting>
  <conditionalFormatting sqref="C366:C401">
    <cfRule type="expression" dxfId="198" priority="194">
      <formula>$A363="Total"</formula>
    </cfRule>
  </conditionalFormatting>
  <conditionalFormatting sqref="C366:C401">
    <cfRule type="expression" dxfId="197" priority="193">
      <formula>$A363="Total"</formula>
    </cfRule>
  </conditionalFormatting>
  <conditionalFormatting sqref="C367">
    <cfRule type="expression" dxfId="196" priority="192">
      <formula>$A363="Total"</formula>
    </cfRule>
  </conditionalFormatting>
  <conditionalFormatting sqref="C374">
    <cfRule type="expression" dxfId="195" priority="191">
      <formula>$A373="Total"</formula>
    </cfRule>
  </conditionalFormatting>
  <conditionalFormatting sqref="C378:C379">
    <cfRule type="expression" dxfId="194" priority="190">
      <formula>$A374="Total"</formula>
    </cfRule>
  </conditionalFormatting>
  <conditionalFormatting sqref="C382">
    <cfRule type="expression" dxfId="193" priority="189">
      <formula>$A378="Total"</formula>
    </cfRule>
  </conditionalFormatting>
  <conditionalFormatting sqref="C380:C381">
    <cfRule type="expression" dxfId="192" priority="188">
      <formula>$A376="Total"</formula>
    </cfRule>
  </conditionalFormatting>
  <conditionalFormatting sqref="C388">
    <cfRule type="expression" dxfId="191" priority="187">
      <formula>$A384="Total"</formula>
    </cfRule>
  </conditionalFormatting>
  <conditionalFormatting sqref="C386:C387">
    <cfRule type="expression" dxfId="190" priority="186">
      <formula>$A383="Total"</formula>
    </cfRule>
  </conditionalFormatting>
  <conditionalFormatting sqref="C389">
    <cfRule type="expression" dxfId="189" priority="185">
      <formula>$A384="Total"</formula>
    </cfRule>
  </conditionalFormatting>
  <conditionalFormatting sqref="C366:C401">
    <cfRule type="expression" dxfId="188" priority="184">
      <formula>$A363="Total"</formula>
    </cfRule>
  </conditionalFormatting>
  <conditionalFormatting sqref="C366:C401">
    <cfRule type="expression" dxfId="187" priority="183">
      <formula>$A363="Total"</formula>
    </cfRule>
  </conditionalFormatting>
  <conditionalFormatting sqref="C380:C382">
    <cfRule type="expression" dxfId="186" priority="182">
      <formula>$A377="Total"</formula>
    </cfRule>
  </conditionalFormatting>
  <conditionalFormatting sqref="C402:C405">
    <cfRule type="expression" dxfId="185" priority="181">
      <formula>$A399="Total"</formula>
    </cfRule>
  </conditionalFormatting>
  <conditionalFormatting sqref="C402:C405">
    <cfRule type="expression" dxfId="184" priority="180">
      <formula>$A399="Total"</formula>
    </cfRule>
  </conditionalFormatting>
  <conditionalFormatting sqref="C402:C405">
    <cfRule type="expression" dxfId="183" priority="179">
      <formula>$A399="Total"</formula>
    </cfRule>
  </conditionalFormatting>
  <conditionalFormatting sqref="C402:C405">
    <cfRule type="expression" dxfId="182" priority="178">
      <formula>$A399="Total"</formula>
    </cfRule>
  </conditionalFormatting>
  <conditionalFormatting sqref="C402:C405">
    <cfRule type="expression" dxfId="181" priority="177">
      <formula>$A399="Total"</formula>
    </cfRule>
  </conditionalFormatting>
  <conditionalFormatting sqref="C402:C405">
    <cfRule type="expression" dxfId="180" priority="176">
      <formula>$A399="Total"</formula>
    </cfRule>
  </conditionalFormatting>
  <conditionalFormatting sqref="C436:C458">
    <cfRule type="expression" dxfId="179" priority="175">
      <formula>#REF!="Total"</formula>
    </cfRule>
  </conditionalFormatting>
  <conditionalFormatting sqref="C436:C458">
    <cfRule type="expression" dxfId="178" priority="174">
      <formula>#REF!="Total"</formula>
    </cfRule>
  </conditionalFormatting>
  <conditionalFormatting sqref="C444">
    <cfRule type="expression" dxfId="177" priority="173">
      <formula>#REF!="Total"</formula>
    </cfRule>
  </conditionalFormatting>
  <conditionalFormatting sqref="C445">
    <cfRule type="expression" dxfId="176" priority="172">
      <formula>#REF!="Total"</formula>
    </cfRule>
  </conditionalFormatting>
  <conditionalFormatting sqref="C436:C458">
    <cfRule type="expression" dxfId="175" priority="171">
      <formula>#REF!="Total"</formula>
    </cfRule>
  </conditionalFormatting>
  <conditionalFormatting sqref="C436:C458">
    <cfRule type="expression" dxfId="174" priority="170">
      <formula>#REF!="Total"</formula>
    </cfRule>
  </conditionalFormatting>
  <conditionalFormatting sqref="C436:C445">
    <cfRule type="expression" dxfId="173" priority="169">
      <formula>$A433="Total"</formula>
    </cfRule>
  </conditionalFormatting>
  <conditionalFormatting sqref="C448">
    <cfRule type="expression" dxfId="172" priority="168">
      <formula>#REF!="Total"</formula>
    </cfRule>
  </conditionalFormatting>
  <conditionalFormatting sqref="C455">
    <cfRule type="expression" dxfId="171" priority="167">
      <formula>$A450="Total"</formula>
    </cfRule>
  </conditionalFormatting>
  <conditionalFormatting sqref="C453">
    <cfRule type="expression" dxfId="170" priority="166">
      <formula>$A449="Total"</formula>
    </cfRule>
  </conditionalFormatting>
  <conditionalFormatting sqref="C449">
    <cfRule type="expression" dxfId="169" priority="165">
      <formula>$A446="Total"</formula>
    </cfRule>
  </conditionalFormatting>
  <conditionalFormatting sqref="C446:C449 C457 C633:C634 C642 C826">
    <cfRule type="expression" dxfId="168" priority="164">
      <formula>$A444="Total"</formula>
    </cfRule>
  </conditionalFormatting>
  <conditionalFormatting sqref="C444:C445">
    <cfRule type="expression" dxfId="167" priority="163">
      <formula>$A440="Total"</formula>
    </cfRule>
  </conditionalFormatting>
  <conditionalFormatting sqref="C439">
    <cfRule type="expression" dxfId="166" priority="162">
      <formula>$A435="Total"</formula>
    </cfRule>
  </conditionalFormatting>
  <conditionalFormatting sqref="C448">
    <cfRule type="expression" dxfId="165" priority="161">
      <formula>#REF!="Total"</formula>
    </cfRule>
  </conditionalFormatting>
  <conditionalFormatting sqref="C455">
    <cfRule type="expression" dxfId="164" priority="160">
      <formula>$A450="Total"</formula>
    </cfRule>
  </conditionalFormatting>
  <conditionalFormatting sqref="C453">
    <cfRule type="expression" dxfId="163" priority="159">
      <formula>$A449="Total"</formula>
    </cfRule>
  </conditionalFormatting>
  <conditionalFormatting sqref="C449">
    <cfRule type="expression" dxfId="162" priority="158">
      <formula>$A446="Total"</formula>
    </cfRule>
  </conditionalFormatting>
  <conditionalFormatting sqref="C447">
    <cfRule type="expression" dxfId="161" priority="157">
      <formula>$A445="Total"</formula>
    </cfRule>
  </conditionalFormatting>
  <conditionalFormatting sqref="C444:C445">
    <cfRule type="expression" dxfId="160" priority="156">
      <formula>$A440="Total"</formula>
    </cfRule>
  </conditionalFormatting>
  <conditionalFormatting sqref="C439">
    <cfRule type="expression" dxfId="159" priority="155">
      <formula>$A435="Total"</formula>
    </cfRule>
  </conditionalFormatting>
  <conditionalFormatting sqref="C448">
    <cfRule type="expression" dxfId="158" priority="154">
      <formula>#REF!="Total"</formula>
    </cfRule>
  </conditionalFormatting>
  <conditionalFormatting sqref="C455">
    <cfRule type="expression" dxfId="157" priority="153">
      <formula>$A450="Total"</formula>
    </cfRule>
  </conditionalFormatting>
  <conditionalFormatting sqref="C453">
    <cfRule type="expression" dxfId="156" priority="152">
      <formula>$A449="Total"</formula>
    </cfRule>
  </conditionalFormatting>
  <conditionalFormatting sqref="C449">
    <cfRule type="expression" dxfId="155" priority="151">
      <formula>$A446="Total"</formula>
    </cfRule>
  </conditionalFormatting>
  <conditionalFormatting sqref="C447">
    <cfRule type="expression" dxfId="154" priority="150">
      <formula>$A445="Total"</formula>
    </cfRule>
  </conditionalFormatting>
  <conditionalFormatting sqref="C444:C445">
    <cfRule type="expression" dxfId="153" priority="149">
      <formula>$A440="Total"</formula>
    </cfRule>
  </conditionalFormatting>
  <conditionalFormatting sqref="C439">
    <cfRule type="expression" dxfId="152" priority="148">
      <formula>$A435="Total"</formula>
    </cfRule>
  </conditionalFormatting>
  <conditionalFormatting sqref="C437">
    <cfRule type="expression" dxfId="151" priority="147">
      <formula>$A433="Total"</formula>
    </cfRule>
  </conditionalFormatting>
  <conditionalFormatting sqref="C436:C447">
    <cfRule type="expression" dxfId="150" priority="146">
      <formula>$A435="Total"</formula>
    </cfRule>
  </conditionalFormatting>
  <conditionalFormatting sqref="C446:C447">
    <cfRule type="expression" dxfId="149" priority="145">
      <formula>$A444="Total"</formula>
    </cfRule>
  </conditionalFormatting>
  <conditionalFormatting sqref="C449">
    <cfRule type="expression" dxfId="148" priority="144">
      <formula>$A446="Total"</formula>
    </cfRule>
  </conditionalFormatting>
  <conditionalFormatting sqref="C448">
    <cfRule type="expression" dxfId="147" priority="143">
      <formula>#REF!="Total"</formula>
    </cfRule>
  </conditionalFormatting>
  <conditionalFormatting sqref="C455">
    <cfRule type="expression" dxfId="146" priority="142">
      <formula>$A451="Total"</formula>
    </cfRule>
  </conditionalFormatting>
  <conditionalFormatting sqref="C453:C454">
    <cfRule type="expression" dxfId="145" priority="141">
      <formula>$A450="Total"</formula>
    </cfRule>
  </conditionalFormatting>
  <conditionalFormatting sqref="C456">
    <cfRule type="expression" dxfId="144" priority="140">
      <formula>$A451="Total"</formula>
    </cfRule>
  </conditionalFormatting>
  <conditionalFormatting sqref="C447 C450 C458">
    <cfRule type="expression" dxfId="143" priority="138">
      <formula>#REF!="Total"</formula>
    </cfRule>
  </conditionalFormatting>
  <conditionalFormatting sqref="C446 C448 C457:C458">
    <cfRule type="expression" dxfId="142" priority="139">
      <formula>#REF!="Total"</formula>
    </cfRule>
  </conditionalFormatting>
  <conditionalFormatting sqref="C535">
    <cfRule type="expression" dxfId="141" priority="137">
      <formula>$A531="Total"</formula>
    </cfRule>
  </conditionalFormatting>
  <conditionalFormatting sqref="C530">
    <cfRule type="expression" dxfId="140" priority="136">
      <formula>$A525="Total"</formula>
    </cfRule>
  </conditionalFormatting>
  <conditionalFormatting sqref="C535:C536">
    <cfRule type="expression" dxfId="139" priority="135">
      <formula>$A532="Total"</formula>
    </cfRule>
  </conditionalFormatting>
  <conditionalFormatting sqref="C523">
    <cfRule type="expression" dxfId="138" priority="134">
      <formula>$A522="Total"</formula>
    </cfRule>
  </conditionalFormatting>
  <conditionalFormatting sqref="C524 C526 C535:C536 C516">
    <cfRule type="expression" dxfId="137" priority="133">
      <formula>#REF!="Total"</formula>
    </cfRule>
  </conditionalFormatting>
  <conditionalFormatting sqref="C536 C530 C523 C525 C527:C528 C517">
    <cfRule type="expression" dxfId="136" priority="132">
      <formula>#REF!="Total"</formula>
    </cfRule>
  </conditionalFormatting>
  <conditionalFormatting sqref="C525 C523 C539">
    <cfRule type="expression" dxfId="135" priority="131">
      <formula>#REF!="Total"</formula>
    </cfRule>
  </conditionalFormatting>
  <conditionalFormatting sqref="C524">
    <cfRule type="expression" dxfId="134" priority="130">
      <formula>#REF!="Total"</formula>
    </cfRule>
  </conditionalFormatting>
  <conditionalFormatting sqref="C529 C522 C524:C526 C537:C539 C517:C518">
    <cfRule type="expression" dxfId="133" priority="129">
      <formula>#REF!="Total"</formula>
    </cfRule>
  </conditionalFormatting>
  <conditionalFormatting sqref="C539:C540 C531 C522">
    <cfRule type="expression" dxfId="132" priority="128">
      <formula>#REF!="Total"</formula>
    </cfRule>
  </conditionalFormatting>
  <conditionalFormatting sqref="C560 C562 C571:C572 C552">
    <cfRule type="expression" dxfId="131" priority="127">
      <formula>#REF!="Total"</formula>
    </cfRule>
  </conditionalFormatting>
  <conditionalFormatting sqref="C572 C566 C559 C561 C563:C564 C553">
    <cfRule type="expression" dxfId="130" priority="126">
      <formula>#REF!="Total"</formula>
    </cfRule>
  </conditionalFormatting>
  <conditionalFormatting sqref="C561 C559 C575">
    <cfRule type="expression" dxfId="129" priority="125">
      <formula>#REF!="Total"</formula>
    </cfRule>
  </conditionalFormatting>
  <conditionalFormatting sqref="C560">
    <cfRule type="expression" dxfId="128" priority="124">
      <formula>#REF!="Total"</formula>
    </cfRule>
  </conditionalFormatting>
  <conditionalFormatting sqref="C565 C558 C560:C562 C573:C575 C553:C554">
    <cfRule type="expression" dxfId="127" priority="123">
      <formula>#REF!="Total"</formula>
    </cfRule>
  </conditionalFormatting>
  <conditionalFormatting sqref="C575:C576 C567 C558">
    <cfRule type="expression" dxfId="126" priority="122">
      <formula>#REF!="Total"</formula>
    </cfRule>
  </conditionalFormatting>
  <conditionalFormatting sqref="C562:C563">
    <cfRule type="expression" dxfId="125" priority="121">
      <formula>$A558="Total"</formula>
    </cfRule>
  </conditionalFormatting>
  <conditionalFormatting sqref="C566">
    <cfRule type="expression" dxfId="124" priority="120">
      <formula>$A561="Total"</formula>
    </cfRule>
  </conditionalFormatting>
  <conditionalFormatting sqref="C573">
    <cfRule type="expression" dxfId="123" priority="119">
      <formula>$A568="Total"</formula>
    </cfRule>
  </conditionalFormatting>
  <conditionalFormatting sqref="C571">
    <cfRule type="expression" dxfId="122" priority="118">
      <formula>$A567="Total"</formula>
    </cfRule>
  </conditionalFormatting>
  <conditionalFormatting sqref="C567">
    <cfRule type="expression" dxfId="121" priority="117">
      <formula>$A563="Total"</formula>
    </cfRule>
  </conditionalFormatting>
  <conditionalFormatting sqref="C564">
    <cfRule type="expression" dxfId="120" priority="116">
      <formula>$A560="Total"</formula>
    </cfRule>
  </conditionalFormatting>
  <conditionalFormatting sqref="C559:C560">
    <cfRule type="expression" dxfId="119" priority="115">
      <formula>$A555="Total"</formula>
    </cfRule>
  </conditionalFormatting>
  <conditionalFormatting sqref="C554">
    <cfRule type="expression" dxfId="118" priority="114">
      <formula>$A550="Total"</formula>
    </cfRule>
  </conditionalFormatting>
  <conditionalFormatting sqref="C551:C586">
    <cfRule type="expression" dxfId="117" priority="113">
      <formula>$A548="Total"</formula>
    </cfRule>
  </conditionalFormatting>
  <conditionalFormatting sqref="C551:C586">
    <cfRule type="expression" dxfId="116" priority="105">
      <formula>$A548="Total"</formula>
    </cfRule>
  </conditionalFormatting>
  <conditionalFormatting sqref="C566">
    <cfRule type="expression" dxfId="115" priority="112">
      <formula>$A561="Total"</formula>
    </cfRule>
  </conditionalFormatting>
  <conditionalFormatting sqref="C573">
    <cfRule type="expression" dxfId="114" priority="111">
      <formula>$A568="Total"</formula>
    </cfRule>
  </conditionalFormatting>
  <conditionalFormatting sqref="C571">
    <cfRule type="expression" dxfId="113" priority="110">
      <formula>$A567="Total"</formula>
    </cfRule>
  </conditionalFormatting>
  <conditionalFormatting sqref="C567">
    <cfRule type="expression" dxfId="112" priority="109">
      <formula>$A563="Total"</formula>
    </cfRule>
  </conditionalFormatting>
  <conditionalFormatting sqref="C564">
    <cfRule type="expression" dxfId="111" priority="108">
      <formula>$A560="Total"</formula>
    </cfRule>
  </conditionalFormatting>
  <conditionalFormatting sqref="C559:C560">
    <cfRule type="expression" dxfId="110" priority="107">
      <formula>$A555="Total"</formula>
    </cfRule>
  </conditionalFormatting>
  <conditionalFormatting sqref="C554">
    <cfRule type="expression" dxfId="109" priority="106">
      <formula>$A550="Total"</formula>
    </cfRule>
  </conditionalFormatting>
  <conditionalFormatting sqref="C566">
    <cfRule type="expression" dxfId="108" priority="104">
      <formula>$A561="Total"</formula>
    </cfRule>
  </conditionalFormatting>
  <conditionalFormatting sqref="C573">
    <cfRule type="expression" dxfId="107" priority="103">
      <formula>$A568="Total"</formula>
    </cfRule>
  </conditionalFormatting>
  <conditionalFormatting sqref="C571">
    <cfRule type="expression" dxfId="106" priority="102">
      <formula>$A567="Total"</formula>
    </cfRule>
  </conditionalFormatting>
  <conditionalFormatting sqref="C567">
    <cfRule type="expression" dxfId="105" priority="101">
      <formula>$A563="Total"</formula>
    </cfRule>
  </conditionalFormatting>
  <conditionalFormatting sqref="C564">
    <cfRule type="expression" dxfId="104" priority="100">
      <formula>$A560="Total"</formula>
    </cfRule>
  </conditionalFormatting>
  <conditionalFormatting sqref="C559:C560">
    <cfRule type="expression" dxfId="103" priority="99">
      <formula>$A555="Total"</formula>
    </cfRule>
  </conditionalFormatting>
  <conditionalFormatting sqref="C554">
    <cfRule type="expression" dxfId="102" priority="98">
      <formula>$A550="Total"</formula>
    </cfRule>
  </conditionalFormatting>
  <conditionalFormatting sqref="C551:C586">
    <cfRule type="expression" dxfId="101" priority="97">
      <formula>$A548="Total"</formula>
    </cfRule>
  </conditionalFormatting>
  <conditionalFormatting sqref="C551:C586">
    <cfRule type="expression" dxfId="100" priority="96">
      <formula>$A548="Total"</formula>
    </cfRule>
  </conditionalFormatting>
  <conditionalFormatting sqref="C552">
    <cfRule type="expression" dxfId="99" priority="95">
      <formula>$A548="Total"</formula>
    </cfRule>
  </conditionalFormatting>
  <conditionalFormatting sqref="C559">
    <cfRule type="expression" dxfId="98" priority="94">
      <formula>$A558="Total"</formula>
    </cfRule>
  </conditionalFormatting>
  <conditionalFormatting sqref="C563:C564">
    <cfRule type="expression" dxfId="97" priority="93">
      <formula>$A559="Total"</formula>
    </cfRule>
  </conditionalFormatting>
  <conditionalFormatting sqref="C567">
    <cfRule type="expression" dxfId="96" priority="92">
      <formula>$A563="Total"</formula>
    </cfRule>
  </conditionalFormatting>
  <conditionalFormatting sqref="C565:C566">
    <cfRule type="expression" dxfId="95" priority="91">
      <formula>$A561="Total"</formula>
    </cfRule>
  </conditionalFormatting>
  <conditionalFormatting sqref="C573">
    <cfRule type="expression" dxfId="94" priority="90">
      <formula>$A569="Total"</formula>
    </cfRule>
  </conditionalFormatting>
  <conditionalFormatting sqref="C571:C572">
    <cfRule type="expression" dxfId="93" priority="89">
      <formula>$A568="Total"</formula>
    </cfRule>
  </conditionalFormatting>
  <conditionalFormatting sqref="C574">
    <cfRule type="expression" dxfId="92" priority="88">
      <formula>$A569="Total"</formula>
    </cfRule>
  </conditionalFormatting>
  <conditionalFormatting sqref="C551:C586">
    <cfRule type="expression" dxfId="91" priority="87">
      <formula>$A548="Total"</formula>
    </cfRule>
  </conditionalFormatting>
  <conditionalFormatting sqref="C551:C586">
    <cfRule type="expression" dxfId="90" priority="86">
      <formula>$A548="Total"</formula>
    </cfRule>
  </conditionalFormatting>
  <conditionalFormatting sqref="C565:C567">
    <cfRule type="expression" dxfId="89" priority="85">
      <formula>$A562="Total"</formula>
    </cfRule>
  </conditionalFormatting>
  <conditionalFormatting sqref="C587:C590">
    <cfRule type="expression" dxfId="88" priority="84">
      <formula>$A584="Total"</formula>
    </cfRule>
  </conditionalFormatting>
  <conditionalFormatting sqref="C587:C590">
    <cfRule type="expression" dxfId="87" priority="83">
      <formula>$A584="Total"</formula>
    </cfRule>
  </conditionalFormatting>
  <conditionalFormatting sqref="C587:C590">
    <cfRule type="expression" dxfId="86" priority="82">
      <formula>$A584="Total"</formula>
    </cfRule>
  </conditionalFormatting>
  <conditionalFormatting sqref="C587:C590">
    <cfRule type="expression" dxfId="85" priority="81">
      <formula>$A584="Total"</formula>
    </cfRule>
  </conditionalFormatting>
  <conditionalFormatting sqref="C587:C590">
    <cfRule type="expression" dxfId="84" priority="80">
      <formula>$A584="Total"</formula>
    </cfRule>
  </conditionalFormatting>
  <conditionalFormatting sqref="C587:C590">
    <cfRule type="expression" dxfId="83" priority="79">
      <formula>$A584="Total"</formula>
    </cfRule>
  </conditionalFormatting>
  <conditionalFormatting sqref="C621:C643">
    <cfRule type="expression" dxfId="82" priority="78">
      <formula>#REF!="Total"</formula>
    </cfRule>
  </conditionalFormatting>
  <conditionalFormatting sqref="C621:C643">
    <cfRule type="expression" dxfId="81" priority="77">
      <formula>#REF!="Total"</formula>
    </cfRule>
  </conditionalFormatting>
  <conditionalFormatting sqref="C621:C643">
    <cfRule type="expression" dxfId="80" priority="76">
      <formula>#REF!="Total"</formula>
    </cfRule>
  </conditionalFormatting>
  <conditionalFormatting sqref="C621:C643">
    <cfRule type="expression" dxfId="79" priority="75">
      <formula>#REF!="Total"</formula>
    </cfRule>
  </conditionalFormatting>
  <conditionalFormatting sqref="C623:C630">
    <cfRule type="expression" dxfId="78" priority="74">
      <formula>$A620="Total"</formula>
    </cfRule>
  </conditionalFormatting>
  <conditionalFormatting sqref="C621:C622">
    <cfRule type="expression" dxfId="77" priority="73">
      <formula>$A617="Total"</formula>
    </cfRule>
  </conditionalFormatting>
  <conditionalFormatting sqref="C631">
    <cfRule type="expression" dxfId="76" priority="72">
      <formula>$A629="Total"</formula>
    </cfRule>
  </conditionalFormatting>
  <conditionalFormatting sqref="C621:C632">
    <cfRule type="expression" dxfId="75" priority="71">
      <formula>$A620="Total"</formula>
    </cfRule>
  </conditionalFormatting>
  <conditionalFormatting sqref="C633">
    <cfRule type="expression" dxfId="74" priority="70">
      <formula>#REF!="Total"</formula>
    </cfRule>
  </conditionalFormatting>
  <conditionalFormatting sqref="C629">
    <cfRule type="expression" dxfId="73" priority="69">
      <formula>#REF!="Total"</formula>
    </cfRule>
  </conditionalFormatting>
  <conditionalFormatting sqref="C630">
    <cfRule type="expression" dxfId="72" priority="68">
      <formula>#REF!="Total"</formula>
    </cfRule>
  </conditionalFormatting>
  <conditionalFormatting sqref="C633">
    <cfRule type="expression" dxfId="71" priority="67">
      <formula>#REF!="Total"</formula>
    </cfRule>
  </conditionalFormatting>
  <conditionalFormatting sqref="C640">
    <cfRule type="expression" dxfId="70" priority="66">
      <formula>$A635="Total"</formula>
    </cfRule>
  </conditionalFormatting>
  <conditionalFormatting sqref="C638">
    <cfRule type="expression" dxfId="69" priority="65">
      <formula>$A634="Total"</formula>
    </cfRule>
  </conditionalFormatting>
  <conditionalFormatting sqref="C634">
    <cfRule type="expression" dxfId="68" priority="64">
      <formula>$A631="Total"</formula>
    </cfRule>
  </conditionalFormatting>
  <conditionalFormatting sqref="C632">
    <cfRule type="expression" dxfId="67" priority="63">
      <formula>$A630="Total"</formula>
    </cfRule>
  </conditionalFormatting>
  <conditionalFormatting sqref="C629:C630">
    <cfRule type="expression" dxfId="66" priority="62">
      <formula>$A625="Total"</formula>
    </cfRule>
  </conditionalFormatting>
  <conditionalFormatting sqref="C624">
    <cfRule type="expression" dxfId="65" priority="61">
      <formula>$A620="Total"</formula>
    </cfRule>
  </conditionalFormatting>
  <conditionalFormatting sqref="C633">
    <cfRule type="expression" dxfId="64" priority="60">
      <formula>#REF!="Total"</formula>
    </cfRule>
  </conditionalFormatting>
  <conditionalFormatting sqref="C640">
    <cfRule type="expression" dxfId="63" priority="59">
      <formula>$A635="Total"</formula>
    </cfRule>
  </conditionalFormatting>
  <conditionalFormatting sqref="C638">
    <cfRule type="expression" dxfId="62" priority="58">
      <formula>$A634="Total"</formula>
    </cfRule>
  </conditionalFormatting>
  <conditionalFormatting sqref="C634">
    <cfRule type="expression" dxfId="61" priority="57">
      <formula>$A631="Total"</formula>
    </cfRule>
  </conditionalFormatting>
  <conditionalFormatting sqref="C632">
    <cfRule type="expression" dxfId="60" priority="56">
      <formula>$A630="Total"</formula>
    </cfRule>
  </conditionalFormatting>
  <conditionalFormatting sqref="C629:C630">
    <cfRule type="expression" dxfId="59" priority="55">
      <formula>$A625="Total"</formula>
    </cfRule>
  </conditionalFormatting>
  <conditionalFormatting sqref="C624">
    <cfRule type="expression" dxfId="58" priority="54">
      <formula>$A620="Total"</formula>
    </cfRule>
  </conditionalFormatting>
  <conditionalFormatting sqref="C633">
    <cfRule type="expression" dxfId="57" priority="53">
      <formula>#REF!="Total"</formula>
    </cfRule>
  </conditionalFormatting>
  <conditionalFormatting sqref="C640">
    <cfRule type="expression" dxfId="56" priority="52">
      <formula>$A635="Total"</formula>
    </cfRule>
  </conditionalFormatting>
  <conditionalFormatting sqref="C638">
    <cfRule type="expression" dxfId="55" priority="51">
      <formula>$A634="Total"</formula>
    </cfRule>
  </conditionalFormatting>
  <conditionalFormatting sqref="C634">
    <cfRule type="expression" dxfId="54" priority="50">
      <formula>$A631="Total"</formula>
    </cfRule>
  </conditionalFormatting>
  <conditionalFormatting sqref="C632">
    <cfRule type="expression" dxfId="53" priority="49">
      <formula>$A630="Total"</formula>
    </cfRule>
  </conditionalFormatting>
  <conditionalFormatting sqref="C629:C630">
    <cfRule type="expression" dxfId="52" priority="48">
      <formula>$A625="Total"</formula>
    </cfRule>
  </conditionalFormatting>
  <conditionalFormatting sqref="C624">
    <cfRule type="expression" dxfId="51" priority="47">
      <formula>$A620="Total"</formula>
    </cfRule>
  </conditionalFormatting>
  <conditionalFormatting sqref="C622">
    <cfRule type="expression" dxfId="50" priority="46">
      <formula>$A617="Total"</formula>
    </cfRule>
  </conditionalFormatting>
  <conditionalFormatting sqref="C629">
    <cfRule type="expression" dxfId="49" priority="45">
      <formula>$A628="Total"</formula>
    </cfRule>
  </conditionalFormatting>
  <conditionalFormatting sqref="C631:C632">
    <cfRule type="expression" dxfId="48" priority="44">
      <formula>$A629="Total"</formula>
    </cfRule>
  </conditionalFormatting>
  <conditionalFormatting sqref="C634">
    <cfRule type="expression" dxfId="47" priority="43">
      <formula>$A631="Total"</formula>
    </cfRule>
  </conditionalFormatting>
  <conditionalFormatting sqref="C640">
    <cfRule type="expression" dxfId="46" priority="42">
      <formula>$A636="Total"</formula>
    </cfRule>
  </conditionalFormatting>
  <conditionalFormatting sqref="C638:C639">
    <cfRule type="expression" dxfId="45" priority="41">
      <formula>$A635="Total"</formula>
    </cfRule>
  </conditionalFormatting>
  <conditionalFormatting sqref="C641">
    <cfRule type="expression" dxfId="44" priority="40">
      <formula>$A636="Total"</formula>
    </cfRule>
  </conditionalFormatting>
  <conditionalFormatting sqref="C632 C635 C643">
    <cfRule type="expression" dxfId="43" priority="38">
      <formula>#REF!="Total"</formula>
    </cfRule>
  </conditionalFormatting>
  <conditionalFormatting sqref="C631 C633 C642:C643">
    <cfRule type="expression" dxfId="42" priority="39">
      <formula>#REF!="Total"</formula>
    </cfRule>
  </conditionalFormatting>
  <conditionalFormatting sqref="C700">
    <cfRule type="expression" dxfId="41" priority="37">
      <formula>$A696="Total"</formula>
    </cfRule>
  </conditionalFormatting>
  <conditionalFormatting sqref="C699">
    <cfRule type="expression" dxfId="40" priority="36">
      <formula>$A696="Total"</formula>
    </cfRule>
  </conditionalFormatting>
  <conditionalFormatting sqref="C700">
    <cfRule type="expression" dxfId="39" priority="35">
      <formula>#REF!="Total"</formula>
    </cfRule>
  </conditionalFormatting>
  <conditionalFormatting sqref="C701">
    <cfRule type="expression" dxfId="38" priority="34">
      <formula>#REF!="Total"</formula>
    </cfRule>
  </conditionalFormatting>
  <conditionalFormatting sqref="C702">
    <cfRule type="expression" dxfId="37" priority="33">
      <formula>#REF!="Total"</formula>
    </cfRule>
  </conditionalFormatting>
  <conditionalFormatting sqref="C736">
    <cfRule type="expression" dxfId="36" priority="32">
      <formula>#REF!="Total"</formula>
    </cfRule>
  </conditionalFormatting>
  <conditionalFormatting sqref="C737">
    <cfRule type="expression" dxfId="35" priority="31">
      <formula>#REF!="Total"</formula>
    </cfRule>
  </conditionalFormatting>
  <conditionalFormatting sqref="C738">
    <cfRule type="expression" dxfId="34" priority="30">
      <formula>#REF!="Total"</formula>
    </cfRule>
  </conditionalFormatting>
  <conditionalFormatting sqref="C735:C774">
    <cfRule type="expression" dxfId="33" priority="29">
      <formula>$A732="Total"</formula>
    </cfRule>
  </conditionalFormatting>
  <conditionalFormatting sqref="C736">
    <cfRule type="expression" dxfId="32" priority="28">
      <formula>$A732="Total"</formula>
    </cfRule>
  </conditionalFormatting>
  <conditionalFormatting sqref="C736">
    <cfRule type="expression" dxfId="31" priority="26">
      <formula>$A732="Total"</formula>
    </cfRule>
  </conditionalFormatting>
  <conditionalFormatting sqref="C735:C774">
    <cfRule type="expression" dxfId="30" priority="27">
      <formula>$A732="Total"</formula>
    </cfRule>
  </conditionalFormatting>
  <conditionalFormatting sqref="C735:C774">
    <cfRule type="expression" dxfId="29" priority="25">
      <formula>$A732="Total"</formula>
    </cfRule>
  </conditionalFormatting>
  <conditionalFormatting sqref="C735:C774">
    <cfRule type="expression" dxfId="28" priority="24">
      <formula>$A732="Total"</formula>
    </cfRule>
  </conditionalFormatting>
  <conditionalFormatting sqref="C735:C774">
    <cfRule type="expression" dxfId="27" priority="23">
      <formula>$A732="Total"</formula>
    </cfRule>
  </conditionalFormatting>
  <conditionalFormatting sqref="C805:C827">
    <cfRule type="expression" dxfId="26" priority="22">
      <formula>#REF!="Total"</formula>
    </cfRule>
  </conditionalFormatting>
  <conditionalFormatting sqref="C805:C827">
    <cfRule type="expression" dxfId="25" priority="21">
      <formula>#REF!="Total"</formula>
    </cfRule>
  </conditionalFormatting>
  <conditionalFormatting sqref="C805:C827">
    <cfRule type="expression" dxfId="24" priority="20">
      <formula>#REF!="Total"</formula>
    </cfRule>
  </conditionalFormatting>
  <conditionalFormatting sqref="C805:C814">
    <cfRule type="expression" dxfId="23" priority="19">
      <formula>$A802="Total"</formula>
    </cfRule>
  </conditionalFormatting>
  <conditionalFormatting sqref="C817:C818">
    <cfRule type="expression" dxfId="22" priority="18">
      <formula>$A815="Total"</formula>
    </cfRule>
  </conditionalFormatting>
  <conditionalFormatting sqref="C815">
    <cfRule type="expression" dxfId="21" priority="17">
      <formula>$A814="Total"</formula>
    </cfRule>
  </conditionalFormatting>
  <conditionalFormatting sqref="C805:C827">
    <cfRule type="expression" dxfId="20" priority="16">
      <formula>#REF!="Total"</formula>
    </cfRule>
  </conditionalFormatting>
  <conditionalFormatting sqref="C806">
    <cfRule type="expression" dxfId="19" priority="15">
      <formula>$A802="Total"</formula>
    </cfRule>
  </conditionalFormatting>
  <conditionalFormatting sqref="C806">
    <cfRule type="expression" dxfId="18" priority="14">
      <formula>$A802="Total"</formula>
    </cfRule>
  </conditionalFormatting>
  <conditionalFormatting sqref="C816 C819 C827">
    <cfRule type="expression" dxfId="17" priority="13">
      <formula>#REF!="Total"</formula>
    </cfRule>
  </conditionalFormatting>
  <conditionalFormatting sqref="C896:C900">
    <cfRule type="expression" dxfId="16" priority="12">
      <formula>$A892="Total"</formula>
    </cfRule>
  </conditionalFormatting>
  <conditionalFormatting sqref="C907">
    <cfRule type="expression" dxfId="15" priority="11">
      <formula>$A902="Total"</formula>
    </cfRule>
  </conditionalFormatting>
  <conditionalFormatting sqref="C894">
    <cfRule type="expression" dxfId="14" priority="10">
      <formula>$A891="Total"</formula>
    </cfRule>
  </conditionalFormatting>
  <conditionalFormatting sqref="C892">
    <cfRule type="expression" dxfId="13" priority="9">
      <formula>$A891="Total"</formula>
    </cfRule>
  </conditionalFormatting>
  <conditionalFormatting sqref="C893 C895 C904:C905">
    <cfRule type="expression" dxfId="12" priority="8">
      <formula>#REF!="Total"</formula>
    </cfRule>
  </conditionalFormatting>
  <conditionalFormatting sqref="C899 C892 C894 C896:C897">
    <cfRule type="expression" dxfId="11" priority="7">
      <formula>#REF!="Total"</formula>
    </cfRule>
  </conditionalFormatting>
  <conditionalFormatting sqref="C894 C892 C908">
    <cfRule type="expression" dxfId="10" priority="6">
      <formula>#REF!="Total"</formula>
    </cfRule>
  </conditionalFormatting>
  <conditionalFormatting sqref="C898 C908 C891 C893:C895 C906">
    <cfRule type="expression" dxfId="9" priority="5">
      <formula>#REF!="Total"</formula>
    </cfRule>
  </conditionalFormatting>
  <conditionalFormatting sqref="C909 C900">
    <cfRule type="expression" dxfId="8" priority="4">
      <formula>#REF!="Total"</formula>
    </cfRule>
  </conditionalFormatting>
  <conditionalFormatting sqref="C892">
    <cfRule type="expression" dxfId="7" priority="3">
      <formula>$A890="Total"</formula>
    </cfRule>
  </conditionalFormatting>
  <conditionalFormatting sqref="C920">
    <cfRule type="expression" dxfId="6" priority="2">
      <formula>$A916="Total"</formula>
    </cfRule>
  </conditionalFormatting>
  <conditionalFormatting sqref="C921:C959">
    <cfRule type="expression" dxfId="5" priority="1">
      <formula>$A918="Total"</formula>
    </cfRule>
  </conditionalFormatting>
  <hyperlinks>
    <hyperlink ref="A1" location="Index!A1" display="Index" xr:uid="{CA44AB50-2E39-4A1F-915B-FF73D527B4F8}"/>
  </hyperlinks>
  <pageMargins left="0.75" right="0.75" top="1" bottom="1" header="0.5" footer="0.5"/>
  <pageSetup paperSize="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8C977-E342-4005-9502-779E2446F02E}">
  <sheetPr codeName="Sheet3"/>
  <dimension ref="A1:K262"/>
  <sheetViews>
    <sheetView workbookViewId="0">
      <selection activeCell="B10" sqref="B10"/>
    </sheetView>
  </sheetViews>
  <sheetFormatPr defaultRowHeight="12.75"/>
  <cols>
    <col min="1" max="1" width="5.42578125" style="1" bestFit="1" customWidth="1"/>
    <col min="2" max="2" width="86.5703125" style="1" bestFit="1" customWidth="1"/>
    <col min="3" max="3" width="25.7109375" style="45" customWidth="1"/>
    <col min="4" max="4" width="30.28515625" style="1" bestFit="1" customWidth="1"/>
    <col min="5" max="5" width="14.140625" style="1" bestFit="1" customWidth="1"/>
    <col min="6" max="6" width="10.5703125" style="4" bestFit="1" customWidth="1"/>
    <col min="7" max="7" width="18.140625" style="4" bestFit="1" customWidth="1"/>
    <col min="8" max="8" width="9.140625" style="4" bestFit="1" customWidth="1"/>
    <col min="9" max="9" width="9.140625" style="1"/>
    <col min="10" max="10" width="10.140625" style="1" bestFit="1" customWidth="1"/>
    <col min="11" max="11" width="9.28515625" style="1" bestFit="1" customWidth="1"/>
    <col min="12" max="256" width="9.140625" style="1"/>
    <col min="257" max="257" width="5.42578125" style="1" bestFit="1" customWidth="1"/>
    <col min="258" max="258" width="73.7109375" style="1" bestFit="1" customWidth="1"/>
    <col min="259" max="259" width="13.140625" style="1" bestFit="1" customWidth="1"/>
    <col min="260" max="260" width="30.28515625" style="1" bestFit="1" customWidth="1"/>
    <col min="261" max="261" width="14.1406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73.7109375" style="1" bestFit="1" customWidth="1"/>
    <col min="515" max="515" width="13.140625" style="1" bestFit="1" customWidth="1"/>
    <col min="516" max="516" width="30.28515625" style="1" bestFit="1" customWidth="1"/>
    <col min="517" max="517" width="14.1406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73.7109375" style="1" bestFit="1" customWidth="1"/>
    <col min="771" max="771" width="13.140625" style="1" bestFit="1" customWidth="1"/>
    <col min="772" max="772" width="30.28515625" style="1" bestFit="1" customWidth="1"/>
    <col min="773" max="773" width="14.1406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73.7109375" style="1" bestFit="1" customWidth="1"/>
    <col min="1027" max="1027" width="13.140625" style="1" bestFit="1" customWidth="1"/>
    <col min="1028" max="1028" width="30.28515625" style="1" bestFit="1" customWidth="1"/>
    <col min="1029" max="1029" width="14.1406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73.7109375" style="1" bestFit="1" customWidth="1"/>
    <col min="1283" max="1283" width="13.140625" style="1" bestFit="1" customWidth="1"/>
    <col min="1284" max="1284" width="30.28515625" style="1" bestFit="1" customWidth="1"/>
    <col min="1285" max="1285" width="14.1406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73.7109375" style="1" bestFit="1" customWidth="1"/>
    <col min="1539" max="1539" width="13.140625" style="1" bestFit="1" customWidth="1"/>
    <col min="1540" max="1540" width="30.28515625" style="1" bestFit="1" customWidth="1"/>
    <col min="1541" max="1541" width="14.1406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73.7109375" style="1" bestFit="1" customWidth="1"/>
    <col min="1795" max="1795" width="13.140625" style="1" bestFit="1" customWidth="1"/>
    <col min="1796" max="1796" width="30.28515625" style="1" bestFit="1" customWidth="1"/>
    <col min="1797" max="1797" width="14.1406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73.7109375" style="1" bestFit="1" customWidth="1"/>
    <col min="2051" max="2051" width="13.140625" style="1" bestFit="1" customWidth="1"/>
    <col min="2052" max="2052" width="30.28515625" style="1" bestFit="1" customWidth="1"/>
    <col min="2053" max="2053" width="14.1406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73.7109375" style="1" bestFit="1" customWidth="1"/>
    <col min="2307" max="2307" width="13.140625" style="1" bestFit="1" customWidth="1"/>
    <col min="2308" max="2308" width="30.28515625" style="1" bestFit="1" customWidth="1"/>
    <col min="2309" max="2309" width="14.1406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73.7109375" style="1" bestFit="1" customWidth="1"/>
    <col min="2563" max="2563" width="13.140625" style="1" bestFit="1" customWidth="1"/>
    <col min="2564" max="2564" width="30.28515625" style="1" bestFit="1" customWidth="1"/>
    <col min="2565" max="2565" width="14.1406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73.7109375" style="1" bestFit="1" customWidth="1"/>
    <col min="2819" max="2819" width="13.140625" style="1" bestFit="1" customWidth="1"/>
    <col min="2820" max="2820" width="30.28515625" style="1" bestFit="1" customWidth="1"/>
    <col min="2821" max="2821" width="14.1406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73.7109375" style="1" bestFit="1" customWidth="1"/>
    <col min="3075" max="3075" width="13.140625" style="1" bestFit="1" customWidth="1"/>
    <col min="3076" max="3076" width="30.28515625" style="1" bestFit="1" customWidth="1"/>
    <col min="3077" max="3077" width="14.1406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73.7109375" style="1" bestFit="1" customWidth="1"/>
    <col min="3331" max="3331" width="13.140625" style="1" bestFit="1" customWidth="1"/>
    <col min="3332" max="3332" width="30.28515625" style="1" bestFit="1" customWidth="1"/>
    <col min="3333" max="3333" width="14.1406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73.7109375" style="1" bestFit="1" customWidth="1"/>
    <col min="3587" max="3587" width="13.140625" style="1" bestFit="1" customWidth="1"/>
    <col min="3588" max="3588" width="30.28515625" style="1" bestFit="1" customWidth="1"/>
    <col min="3589" max="3589" width="14.1406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73.7109375" style="1" bestFit="1" customWidth="1"/>
    <col min="3843" max="3843" width="13.140625" style="1" bestFit="1" customWidth="1"/>
    <col min="3844" max="3844" width="30.28515625" style="1" bestFit="1" customWidth="1"/>
    <col min="3845" max="3845" width="14.1406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73.7109375" style="1" bestFit="1" customWidth="1"/>
    <col min="4099" max="4099" width="13.140625" style="1" bestFit="1" customWidth="1"/>
    <col min="4100" max="4100" width="30.28515625" style="1" bestFit="1" customWidth="1"/>
    <col min="4101" max="4101" width="14.1406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73.7109375" style="1" bestFit="1" customWidth="1"/>
    <col min="4355" max="4355" width="13.140625" style="1" bestFit="1" customWidth="1"/>
    <col min="4356" max="4356" width="30.28515625" style="1" bestFit="1" customWidth="1"/>
    <col min="4357" max="4357" width="14.1406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73.7109375" style="1" bestFit="1" customWidth="1"/>
    <col min="4611" max="4611" width="13.140625" style="1" bestFit="1" customWidth="1"/>
    <col min="4612" max="4612" width="30.28515625" style="1" bestFit="1" customWidth="1"/>
    <col min="4613" max="4613" width="14.1406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73.7109375" style="1" bestFit="1" customWidth="1"/>
    <col min="4867" max="4867" width="13.140625" style="1" bestFit="1" customWidth="1"/>
    <col min="4868" max="4868" width="30.28515625" style="1" bestFit="1" customWidth="1"/>
    <col min="4869" max="4869" width="14.1406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73.7109375" style="1" bestFit="1" customWidth="1"/>
    <col min="5123" max="5123" width="13.140625" style="1" bestFit="1" customWidth="1"/>
    <col min="5124" max="5124" width="30.28515625" style="1" bestFit="1" customWidth="1"/>
    <col min="5125" max="5125" width="14.1406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73.7109375" style="1" bestFit="1" customWidth="1"/>
    <col min="5379" max="5379" width="13.140625" style="1" bestFit="1" customWidth="1"/>
    <col min="5380" max="5380" width="30.28515625" style="1" bestFit="1" customWidth="1"/>
    <col min="5381" max="5381" width="14.1406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73.7109375" style="1" bestFit="1" customWidth="1"/>
    <col min="5635" max="5635" width="13.140625" style="1" bestFit="1" customWidth="1"/>
    <col min="5636" max="5636" width="30.28515625" style="1" bestFit="1" customWidth="1"/>
    <col min="5637" max="5637" width="14.1406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73.7109375" style="1" bestFit="1" customWidth="1"/>
    <col min="5891" max="5891" width="13.140625" style="1" bestFit="1" customWidth="1"/>
    <col min="5892" max="5892" width="30.28515625" style="1" bestFit="1" customWidth="1"/>
    <col min="5893" max="5893" width="14.1406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73.7109375" style="1" bestFit="1" customWidth="1"/>
    <col min="6147" max="6147" width="13.140625" style="1" bestFit="1" customWidth="1"/>
    <col min="6148" max="6148" width="30.28515625" style="1" bestFit="1" customWidth="1"/>
    <col min="6149" max="6149" width="14.1406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73.7109375" style="1" bestFit="1" customWidth="1"/>
    <col min="6403" max="6403" width="13.140625" style="1" bestFit="1" customWidth="1"/>
    <col min="6404" max="6404" width="30.28515625" style="1" bestFit="1" customWidth="1"/>
    <col min="6405" max="6405" width="14.1406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73.7109375" style="1" bestFit="1" customWidth="1"/>
    <col min="6659" max="6659" width="13.140625" style="1" bestFit="1" customWidth="1"/>
    <col min="6660" max="6660" width="30.28515625" style="1" bestFit="1" customWidth="1"/>
    <col min="6661" max="6661" width="14.1406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73.7109375" style="1" bestFit="1" customWidth="1"/>
    <col min="6915" max="6915" width="13.140625" style="1" bestFit="1" customWidth="1"/>
    <col min="6916" max="6916" width="30.28515625" style="1" bestFit="1" customWidth="1"/>
    <col min="6917" max="6917" width="14.1406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73.7109375" style="1" bestFit="1" customWidth="1"/>
    <col min="7171" max="7171" width="13.140625" style="1" bestFit="1" customWidth="1"/>
    <col min="7172" max="7172" width="30.28515625" style="1" bestFit="1" customWidth="1"/>
    <col min="7173" max="7173" width="14.1406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73.7109375" style="1" bestFit="1" customWidth="1"/>
    <col min="7427" max="7427" width="13.140625" style="1" bestFit="1" customWidth="1"/>
    <col min="7428" max="7428" width="30.28515625" style="1" bestFit="1" customWidth="1"/>
    <col min="7429" max="7429" width="14.1406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73.7109375" style="1" bestFit="1" customWidth="1"/>
    <col min="7683" max="7683" width="13.140625" style="1" bestFit="1" customWidth="1"/>
    <col min="7684" max="7684" width="30.28515625" style="1" bestFit="1" customWidth="1"/>
    <col min="7685" max="7685" width="14.1406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73.7109375" style="1" bestFit="1" customWidth="1"/>
    <col min="7939" max="7939" width="13.140625" style="1" bestFit="1" customWidth="1"/>
    <col min="7940" max="7940" width="30.28515625" style="1" bestFit="1" customWidth="1"/>
    <col min="7941" max="7941" width="14.1406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73.7109375" style="1" bestFit="1" customWidth="1"/>
    <col min="8195" max="8195" width="13.140625" style="1" bestFit="1" customWidth="1"/>
    <col min="8196" max="8196" width="30.28515625" style="1" bestFit="1" customWidth="1"/>
    <col min="8197" max="8197" width="14.1406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73.7109375" style="1" bestFit="1" customWidth="1"/>
    <col min="8451" max="8451" width="13.140625" style="1" bestFit="1" customWidth="1"/>
    <col min="8452" max="8452" width="30.28515625" style="1" bestFit="1" customWidth="1"/>
    <col min="8453" max="8453" width="14.1406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73.7109375" style="1" bestFit="1" customWidth="1"/>
    <col min="8707" max="8707" width="13.140625" style="1" bestFit="1" customWidth="1"/>
    <col min="8708" max="8708" width="30.28515625" style="1" bestFit="1" customWidth="1"/>
    <col min="8709" max="8709" width="14.1406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73.7109375" style="1" bestFit="1" customWidth="1"/>
    <col min="8963" max="8963" width="13.140625" style="1" bestFit="1" customWidth="1"/>
    <col min="8964" max="8964" width="30.28515625" style="1" bestFit="1" customWidth="1"/>
    <col min="8965" max="8965" width="14.1406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73.7109375" style="1" bestFit="1" customWidth="1"/>
    <col min="9219" max="9219" width="13.140625" style="1" bestFit="1" customWidth="1"/>
    <col min="9220" max="9220" width="30.28515625" style="1" bestFit="1" customWidth="1"/>
    <col min="9221" max="9221" width="14.1406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73.7109375" style="1" bestFit="1" customWidth="1"/>
    <col min="9475" max="9475" width="13.140625" style="1" bestFit="1" customWidth="1"/>
    <col min="9476" max="9476" width="30.28515625" style="1" bestFit="1" customWidth="1"/>
    <col min="9477" max="9477" width="14.1406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73.7109375" style="1" bestFit="1" customWidth="1"/>
    <col min="9731" max="9731" width="13.140625" style="1" bestFit="1" customWidth="1"/>
    <col min="9732" max="9732" width="30.28515625" style="1" bestFit="1" customWidth="1"/>
    <col min="9733" max="9733" width="14.1406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73.7109375" style="1" bestFit="1" customWidth="1"/>
    <col min="9987" max="9987" width="13.140625" style="1" bestFit="1" customWidth="1"/>
    <col min="9988" max="9988" width="30.28515625" style="1" bestFit="1" customWidth="1"/>
    <col min="9989" max="9989" width="14.1406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73.7109375" style="1" bestFit="1" customWidth="1"/>
    <col min="10243" max="10243" width="13.140625" style="1" bestFit="1" customWidth="1"/>
    <col min="10244" max="10244" width="30.28515625" style="1" bestFit="1" customWidth="1"/>
    <col min="10245" max="10245" width="14.1406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73.7109375" style="1" bestFit="1" customWidth="1"/>
    <col min="10499" max="10499" width="13.140625" style="1" bestFit="1" customWidth="1"/>
    <col min="10500" max="10500" width="30.28515625" style="1" bestFit="1" customWidth="1"/>
    <col min="10501" max="10501" width="14.1406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73.7109375" style="1" bestFit="1" customWidth="1"/>
    <col min="10755" max="10755" width="13.140625" style="1" bestFit="1" customWidth="1"/>
    <col min="10756" max="10756" width="30.28515625" style="1" bestFit="1" customWidth="1"/>
    <col min="10757" max="10757" width="14.1406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73.7109375" style="1" bestFit="1" customWidth="1"/>
    <col min="11011" max="11011" width="13.140625" style="1" bestFit="1" customWidth="1"/>
    <col min="11012" max="11012" width="30.28515625" style="1" bestFit="1" customWidth="1"/>
    <col min="11013" max="11013" width="14.1406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73.7109375" style="1" bestFit="1" customWidth="1"/>
    <col min="11267" max="11267" width="13.140625" style="1" bestFit="1" customWidth="1"/>
    <col min="11268" max="11268" width="30.28515625" style="1" bestFit="1" customWidth="1"/>
    <col min="11269" max="11269" width="14.1406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73.7109375" style="1" bestFit="1" customWidth="1"/>
    <col min="11523" max="11523" width="13.140625" style="1" bestFit="1" customWidth="1"/>
    <col min="11524" max="11524" width="30.28515625" style="1" bestFit="1" customWidth="1"/>
    <col min="11525" max="11525" width="14.1406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73.7109375" style="1" bestFit="1" customWidth="1"/>
    <col min="11779" max="11779" width="13.140625" style="1" bestFit="1" customWidth="1"/>
    <col min="11780" max="11780" width="30.28515625" style="1" bestFit="1" customWidth="1"/>
    <col min="11781" max="11781" width="14.1406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73.7109375" style="1" bestFit="1" customWidth="1"/>
    <col min="12035" max="12035" width="13.140625" style="1" bestFit="1" customWidth="1"/>
    <col min="12036" max="12036" width="30.28515625" style="1" bestFit="1" customWidth="1"/>
    <col min="12037" max="12037" width="14.1406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73.7109375" style="1" bestFit="1" customWidth="1"/>
    <col min="12291" max="12291" width="13.140625" style="1" bestFit="1" customWidth="1"/>
    <col min="12292" max="12292" width="30.28515625" style="1" bestFit="1" customWidth="1"/>
    <col min="12293" max="12293" width="14.1406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73.7109375" style="1" bestFit="1" customWidth="1"/>
    <col min="12547" max="12547" width="13.140625" style="1" bestFit="1" customWidth="1"/>
    <col min="12548" max="12548" width="30.28515625" style="1" bestFit="1" customWidth="1"/>
    <col min="12549" max="12549" width="14.1406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73.7109375" style="1" bestFit="1" customWidth="1"/>
    <col min="12803" max="12803" width="13.140625" style="1" bestFit="1" customWidth="1"/>
    <col min="12804" max="12804" width="30.28515625" style="1" bestFit="1" customWidth="1"/>
    <col min="12805" max="12805" width="14.1406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73.7109375" style="1" bestFit="1" customWidth="1"/>
    <col min="13059" max="13059" width="13.140625" style="1" bestFit="1" customWidth="1"/>
    <col min="13060" max="13060" width="30.28515625" style="1" bestFit="1" customWidth="1"/>
    <col min="13061" max="13061" width="14.1406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73.7109375" style="1" bestFit="1" customWidth="1"/>
    <col min="13315" max="13315" width="13.140625" style="1" bestFit="1" customWidth="1"/>
    <col min="13316" max="13316" width="30.28515625" style="1" bestFit="1" customWidth="1"/>
    <col min="13317" max="13317" width="14.1406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73.7109375" style="1" bestFit="1" customWidth="1"/>
    <col min="13571" max="13571" width="13.140625" style="1" bestFit="1" customWidth="1"/>
    <col min="13572" max="13572" width="30.28515625" style="1" bestFit="1" customWidth="1"/>
    <col min="13573" max="13573" width="14.1406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73.7109375" style="1" bestFit="1" customWidth="1"/>
    <col min="13827" max="13827" width="13.140625" style="1" bestFit="1" customWidth="1"/>
    <col min="13828" max="13828" width="30.28515625" style="1" bestFit="1" customWidth="1"/>
    <col min="13829" max="13829" width="14.1406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73.7109375" style="1" bestFit="1" customWidth="1"/>
    <col min="14083" max="14083" width="13.140625" style="1" bestFit="1" customWidth="1"/>
    <col min="14084" max="14084" width="30.28515625" style="1" bestFit="1" customWidth="1"/>
    <col min="14085" max="14085" width="14.1406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73.7109375" style="1" bestFit="1" customWidth="1"/>
    <col min="14339" max="14339" width="13.140625" style="1" bestFit="1" customWidth="1"/>
    <col min="14340" max="14340" width="30.28515625" style="1" bestFit="1" customWidth="1"/>
    <col min="14341" max="14341" width="14.1406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73.7109375" style="1" bestFit="1" customWidth="1"/>
    <col min="14595" max="14595" width="13.140625" style="1" bestFit="1" customWidth="1"/>
    <col min="14596" max="14596" width="30.28515625" style="1" bestFit="1" customWidth="1"/>
    <col min="14597" max="14597" width="14.1406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73.7109375" style="1" bestFit="1" customWidth="1"/>
    <col min="14851" max="14851" width="13.140625" style="1" bestFit="1" customWidth="1"/>
    <col min="14852" max="14852" width="30.28515625" style="1" bestFit="1" customWidth="1"/>
    <col min="14853" max="14853" width="14.1406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73.7109375" style="1" bestFit="1" customWidth="1"/>
    <col min="15107" max="15107" width="13.140625" style="1" bestFit="1" customWidth="1"/>
    <col min="15108" max="15108" width="30.28515625" style="1" bestFit="1" customWidth="1"/>
    <col min="15109" max="15109" width="14.1406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73.7109375" style="1" bestFit="1" customWidth="1"/>
    <col min="15363" max="15363" width="13.140625" style="1" bestFit="1" customWidth="1"/>
    <col min="15364" max="15364" width="30.28515625" style="1" bestFit="1" customWidth="1"/>
    <col min="15365" max="15365" width="14.1406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73.7109375" style="1" bestFit="1" customWidth="1"/>
    <col min="15619" max="15619" width="13.140625" style="1" bestFit="1" customWidth="1"/>
    <col min="15620" max="15620" width="30.28515625" style="1" bestFit="1" customWidth="1"/>
    <col min="15621" max="15621" width="14.1406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73.7109375" style="1" bestFit="1" customWidth="1"/>
    <col min="15875" max="15875" width="13.140625" style="1" bestFit="1" customWidth="1"/>
    <col min="15876" max="15876" width="30.28515625" style="1" bestFit="1" customWidth="1"/>
    <col min="15877" max="15877" width="14.1406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73.7109375" style="1" bestFit="1" customWidth="1"/>
    <col min="16131" max="16131" width="13.140625" style="1" bestFit="1" customWidth="1"/>
    <col min="16132" max="16132" width="30.28515625" style="1" bestFit="1" customWidth="1"/>
    <col min="16133" max="16133" width="14.1406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193</v>
      </c>
      <c r="B1" s="375" t="s">
        <v>1290</v>
      </c>
      <c r="C1" s="375"/>
      <c r="D1" s="375"/>
      <c r="E1" s="375"/>
    </row>
    <row r="2" spans="1:9" ht="13.5" thickBot="1"/>
    <row r="3" spans="1:9" ht="15">
      <c r="B3" s="92" t="s">
        <v>2531</v>
      </c>
      <c r="C3" s="391"/>
    </row>
    <row r="4" spans="1:9" ht="30">
      <c r="B4" s="94" t="s">
        <v>2532</v>
      </c>
      <c r="C4" s="392"/>
    </row>
    <row r="5" spans="1:9" ht="15">
      <c r="B5" s="94"/>
      <c r="C5" s="392"/>
    </row>
    <row r="6" spans="1:9" ht="15">
      <c r="B6" s="94" t="s">
        <v>2260</v>
      </c>
      <c r="C6" s="392"/>
    </row>
    <row r="7" spans="1:9" ht="15">
      <c r="B7" s="94" t="s">
        <v>2332</v>
      </c>
      <c r="C7" s="392"/>
    </row>
    <row r="8" spans="1:9" ht="30.75" thickBot="1">
      <c r="B8" s="95" t="s">
        <v>2533</v>
      </c>
      <c r="C8" s="393"/>
    </row>
    <row r="10" spans="1:9" s="72" customFormat="1">
      <c r="B10" s="72" t="s">
        <v>239</v>
      </c>
      <c r="C10" s="108"/>
      <c r="F10" s="109"/>
      <c r="G10" s="109"/>
      <c r="H10" s="109"/>
    </row>
    <row r="11" spans="1:9" s="72" customFormat="1">
      <c r="C11" s="108"/>
      <c r="F11" s="109"/>
      <c r="G11" s="109"/>
      <c r="H11" s="109"/>
    </row>
    <row r="12" spans="1:9" s="72" customFormat="1">
      <c r="B12" s="190" t="s">
        <v>240</v>
      </c>
      <c r="C12" s="191" t="s">
        <v>241</v>
      </c>
      <c r="D12" s="190" t="s">
        <v>594</v>
      </c>
      <c r="E12" s="190" t="s">
        <v>243</v>
      </c>
      <c r="F12" s="192" t="s">
        <v>244</v>
      </c>
      <c r="G12" s="192" t="s">
        <v>245</v>
      </c>
      <c r="H12" s="192" t="s">
        <v>246</v>
      </c>
      <c r="I12" s="193" t="s">
        <v>595</v>
      </c>
    </row>
    <row r="13" spans="1:9" s="72" customFormat="1">
      <c r="B13" s="193" t="s">
        <v>596</v>
      </c>
      <c r="C13" s="108"/>
      <c r="F13" s="109"/>
      <c r="G13" s="109"/>
      <c r="H13" s="109"/>
    </row>
    <row r="14" spans="1:9" s="72" customFormat="1">
      <c r="B14" s="193" t="s">
        <v>248</v>
      </c>
      <c r="C14" s="108"/>
      <c r="F14" s="109"/>
      <c r="G14" s="109"/>
      <c r="H14" s="109"/>
    </row>
    <row r="15" spans="1:9" s="72" customFormat="1">
      <c r="B15" s="72" t="s">
        <v>2415</v>
      </c>
      <c r="C15" s="108" t="s">
        <v>597</v>
      </c>
      <c r="D15" s="72" t="s">
        <v>598</v>
      </c>
      <c r="E15" s="72" t="s">
        <v>599</v>
      </c>
      <c r="F15" s="109">
        <v>4800000</v>
      </c>
      <c r="G15" s="109">
        <v>27940.799999999999</v>
      </c>
      <c r="H15" s="109">
        <v>8.4700000000000006</v>
      </c>
    </row>
    <row r="16" spans="1:9" s="72" customFormat="1">
      <c r="B16" s="72" t="s">
        <v>2416</v>
      </c>
      <c r="C16" s="108" t="s">
        <v>597</v>
      </c>
      <c r="D16" s="72" t="s">
        <v>601</v>
      </c>
      <c r="E16" s="72" t="s">
        <v>602</v>
      </c>
      <c r="F16" s="109">
        <v>1250000</v>
      </c>
      <c r="G16" s="109">
        <v>25038.75</v>
      </c>
      <c r="H16" s="109">
        <v>7.59</v>
      </c>
    </row>
    <row r="17" spans="2:8" s="72" customFormat="1">
      <c r="B17" s="72" t="s">
        <v>2417</v>
      </c>
      <c r="C17" s="108" t="s">
        <v>597</v>
      </c>
      <c r="D17" s="72" t="s">
        <v>598</v>
      </c>
      <c r="E17" s="72" t="s">
        <v>600</v>
      </c>
      <c r="F17" s="109">
        <v>1600000</v>
      </c>
      <c r="G17" s="109">
        <v>23898.400000000001</v>
      </c>
      <c r="H17" s="109">
        <v>7.25</v>
      </c>
    </row>
    <row r="18" spans="2:8" s="72" customFormat="1">
      <c r="B18" s="72" t="s">
        <v>640</v>
      </c>
      <c r="C18" s="108" t="s">
        <v>597</v>
      </c>
      <c r="D18" s="72" t="s">
        <v>598</v>
      </c>
      <c r="E18" s="72" t="s">
        <v>641</v>
      </c>
      <c r="F18" s="109">
        <v>4750000</v>
      </c>
      <c r="G18" s="109">
        <v>17304.25</v>
      </c>
      <c r="H18" s="109">
        <v>5.25</v>
      </c>
    </row>
    <row r="19" spans="2:8" s="72" customFormat="1">
      <c r="B19" s="72" t="s">
        <v>2418</v>
      </c>
      <c r="C19" s="108" t="s">
        <v>597</v>
      </c>
      <c r="D19" s="72" t="s">
        <v>603</v>
      </c>
      <c r="E19" s="72" t="s">
        <v>605</v>
      </c>
      <c r="F19" s="109">
        <v>540000</v>
      </c>
      <c r="G19" s="109">
        <v>17160.39</v>
      </c>
      <c r="H19" s="109">
        <v>5.2</v>
      </c>
    </row>
    <row r="20" spans="2:8" s="72" customFormat="1">
      <c r="B20" s="72" t="s">
        <v>2419</v>
      </c>
      <c r="C20" s="108" t="s">
        <v>597</v>
      </c>
      <c r="D20" s="72" t="s">
        <v>603</v>
      </c>
      <c r="E20" s="72" t="s">
        <v>604</v>
      </c>
      <c r="F20" s="109">
        <v>1065000</v>
      </c>
      <c r="G20" s="109">
        <v>14569.73</v>
      </c>
      <c r="H20" s="109">
        <v>4.42</v>
      </c>
    </row>
    <row r="21" spans="2:8" s="72" customFormat="1">
      <c r="B21" s="72" t="s">
        <v>2420</v>
      </c>
      <c r="C21" s="108" t="s">
        <v>597</v>
      </c>
      <c r="D21" s="72" t="s">
        <v>610</v>
      </c>
      <c r="E21" s="72" t="s">
        <v>1354</v>
      </c>
      <c r="F21" s="109">
        <v>420000</v>
      </c>
      <c r="G21" s="109">
        <v>10492.02</v>
      </c>
      <c r="H21" s="109">
        <v>3.18</v>
      </c>
    </row>
    <row r="22" spans="2:8" s="72" customFormat="1">
      <c r="B22" s="72" t="s">
        <v>2421</v>
      </c>
      <c r="C22" s="108" t="s">
        <v>597</v>
      </c>
      <c r="D22" s="72" t="s">
        <v>606</v>
      </c>
      <c r="E22" s="72" t="s">
        <v>1525</v>
      </c>
      <c r="F22" s="109">
        <v>997645</v>
      </c>
      <c r="G22" s="109">
        <v>10005.879999999999</v>
      </c>
      <c r="H22" s="109">
        <v>3.03</v>
      </c>
    </row>
    <row r="23" spans="2:8" s="72" customFormat="1">
      <c r="B23" s="72" t="s">
        <v>2422</v>
      </c>
      <c r="C23" s="108" t="s">
        <v>597</v>
      </c>
      <c r="D23" s="72" t="s">
        <v>1372</v>
      </c>
      <c r="E23" s="72" t="s">
        <v>1611</v>
      </c>
      <c r="F23" s="109">
        <v>427442</v>
      </c>
      <c r="G23" s="109">
        <v>8846.98</v>
      </c>
      <c r="H23" s="109">
        <v>2.68</v>
      </c>
    </row>
    <row r="24" spans="2:8" s="72" customFormat="1">
      <c r="B24" s="72" t="s">
        <v>2423</v>
      </c>
      <c r="C24" s="108" t="s">
        <v>597</v>
      </c>
      <c r="D24" s="72" t="s">
        <v>1350</v>
      </c>
      <c r="E24" s="72" t="s">
        <v>1351</v>
      </c>
      <c r="F24" s="109">
        <v>1700000</v>
      </c>
      <c r="G24" s="109">
        <v>8794.1</v>
      </c>
      <c r="H24" s="109">
        <v>2.67</v>
      </c>
    </row>
    <row r="25" spans="2:8" s="72" customFormat="1">
      <c r="B25" s="72" t="s">
        <v>2424</v>
      </c>
      <c r="C25" s="108" t="s">
        <v>597</v>
      </c>
      <c r="D25" s="72" t="s">
        <v>1382</v>
      </c>
      <c r="E25" s="72" t="s">
        <v>1528</v>
      </c>
      <c r="F25" s="109">
        <v>3200000</v>
      </c>
      <c r="G25" s="109">
        <v>8747.2000000000007</v>
      </c>
      <c r="H25" s="109">
        <v>2.65</v>
      </c>
    </row>
    <row r="26" spans="2:8" s="72" customFormat="1">
      <c r="B26" s="72" t="s">
        <v>2425</v>
      </c>
      <c r="C26" s="108" t="s">
        <v>597</v>
      </c>
      <c r="D26" s="72" t="s">
        <v>606</v>
      </c>
      <c r="E26" s="72" t="s">
        <v>607</v>
      </c>
      <c r="F26" s="109">
        <v>3900000</v>
      </c>
      <c r="G26" s="109">
        <v>8521.5</v>
      </c>
      <c r="H26" s="109">
        <v>2.58</v>
      </c>
    </row>
    <row r="27" spans="2:8" s="72" customFormat="1">
      <c r="B27" s="72" t="s">
        <v>2426</v>
      </c>
      <c r="C27" s="108" t="s">
        <v>597</v>
      </c>
      <c r="D27" s="72" t="s">
        <v>606</v>
      </c>
      <c r="E27" s="72" t="s">
        <v>622</v>
      </c>
      <c r="F27" s="109">
        <v>310000</v>
      </c>
      <c r="G27" s="109">
        <v>7537.65</v>
      </c>
      <c r="H27" s="109">
        <v>2.29</v>
      </c>
    </row>
    <row r="28" spans="2:8" s="72" customFormat="1">
      <c r="B28" s="72" t="s">
        <v>2427</v>
      </c>
      <c r="C28" s="108" t="s">
        <v>597</v>
      </c>
      <c r="D28" s="72" t="s">
        <v>598</v>
      </c>
      <c r="E28" s="72" t="s">
        <v>612</v>
      </c>
      <c r="F28" s="109">
        <v>420000</v>
      </c>
      <c r="G28" s="109">
        <v>7362.6</v>
      </c>
      <c r="H28" s="109">
        <v>2.23</v>
      </c>
    </row>
    <row r="29" spans="2:8" s="72" customFormat="1">
      <c r="B29" s="72" t="s">
        <v>2428</v>
      </c>
      <c r="C29" s="108" t="s">
        <v>597</v>
      </c>
      <c r="D29" s="72" t="s">
        <v>637</v>
      </c>
      <c r="E29" s="72" t="s">
        <v>1406</v>
      </c>
      <c r="F29" s="109">
        <v>800000</v>
      </c>
      <c r="G29" s="109">
        <v>6362</v>
      </c>
      <c r="H29" s="109">
        <v>1.93</v>
      </c>
    </row>
    <row r="30" spans="2:8" s="72" customFormat="1">
      <c r="B30" s="72" t="s">
        <v>2429</v>
      </c>
      <c r="C30" s="108" t="s">
        <v>597</v>
      </c>
      <c r="D30" s="72" t="s">
        <v>1355</v>
      </c>
      <c r="E30" s="72" t="s">
        <v>1356</v>
      </c>
      <c r="F30" s="109">
        <v>445000</v>
      </c>
      <c r="G30" s="109">
        <v>6314.11</v>
      </c>
      <c r="H30" s="109">
        <v>1.91</v>
      </c>
    </row>
    <row r="31" spans="2:8" s="72" customFormat="1">
      <c r="B31" s="72" t="s">
        <v>2430</v>
      </c>
      <c r="C31" s="108" t="s">
        <v>597</v>
      </c>
      <c r="D31" s="72" t="s">
        <v>634</v>
      </c>
      <c r="E31" s="72" t="s">
        <v>651</v>
      </c>
      <c r="F31" s="109">
        <v>80000</v>
      </c>
      <c r="G31" s="109">
        <v>5390.36</v>
      </c>
      <c r="H31" s="109">
        <v>1.63</v>
      </c>
    </row>
    <row r="32" spans="2:8" s="72" customFormat="1">
      <c r="B32" s="72" t="s">
        <v>2431</v>
      </c>
      <c r="C32" s="108" t="s">
        <v>597</v>
      </c>
      <c r="D32" s="72" t="s">
        <v>616</v>
      </c>
      <c r="E32" s="72" t="s">
        <v>1518</v>
      </c>
      <c r="F32" s="109">
        <v>500000</v>
      </c>
      <c r="G32" s="109">
        <v>4127.75</v>
      </c>
      <c r="H32" s="109">
        <v>1.25</v>
      </c>
    </row>
    <row r="33" spans="2:8" s="72" customFormat="1">
      <c r="B33" s="72" t="s">
        <v>2432</v>
      </c>
      <c r="C33" s="108" t="s">
        <v>597</v>
      </c>
      <c r="D33" s="72" t="s">
        <v>603</v>
      </c>
      <c r="E33" s="72" t="s">
        <v>630</v>
      </c>
      <c r="F33" s="109">
        <v>120000</v>
      </c>
      <c r="G33" s="109">
        <v>3838.74</v>
      </c>
      <c r="H33" s="109">
        <v>1.1599999999999999</v>
      </c>
    </row>
    <row r="34" spans="2:8" s="72" customFormat="1">
      <c r="B34" s="72" t="s">
        <v>2433</v>
      </c>
      <c r="C34" s="108" t="s">
        <v>597</v>
      </c>
      <c r="D34" s="72" t="s">
        <v>1862</v>
      </c>
      <c r="E34" s="72" t="s">
        <v>1861</v>
      </c>
      <c r="F34" s="109">
        <v>2000000</v>
      </c>
      <c r="G34" s="109">
        <v>3817</v>
      </c>
      <c r="H34" s="109">
        <v>1.1599999999999999</v>
      </c>
    </row>
    <row r="35" spans="2:8" s="72" customFormat="1">
      <c r="B35" s="72" t="s">
        <v>2434</v>
      </c>
      <c r="C35" s="108" t="s">
        <v>597</v>
      </c>
      <c r="D35" s="72" t="s">
        <v>627</v>
      </c>
      <c r="E35" s="72" t="s">
        <v>1856</v>
      </c>
      <c r="F35" s="109">
        <v>600000</v>
      </c>
      <c r="G35" s="109">
        <v>3816</v>
      </c>
      <c r="H35" s="109">
        <v>1.1599999999999999</v>
      </c>
    </row>
    <row r="36" spans="2:8" s="72" customFormat="1">
      <c r="B36" s="72" t="s">
        <v>2435</v>
      </c>
      <c r="C36" s="108" t="s">
        <v>597</v>
      </c>
      <c r="D36" s="72" t="s">
        <v>627</v>
      </c>
      <c r="E36" s="72" t="s">
        <v>1595</v>
      </c>
      <c r="F36" s="109">
        <v>70000</v>
      </c>
      <c r="G36" s="109">
        <v>3809.44</v>
      </c>
      <c r="H36" s="109">
        <v>1.1599999999999999</v>
      </c>
    </row>
    <row r="37" spans="2:8" s="72" customFormat="1">
      <c r="B37" s="72" t="s">
        <v>2436</v>
      </c>
      <c r="C37" s="108" t="s">
        <v>597</v>
      </c>
      <c r="D37" s="72" t="s">
        <v>1759</v>
      </c>
      <c r="E37" s="72" t="s">
        <v>1760</v>
      </c>
      <c r="F37" s="109">
        <v>521806</v>
      </c>
      <c r="G37" s="109">
        <v>3646.38</v>
      </c>
      <c r="H37" s="109">
        <v>1.1100000000000001</v>
      </c>
    </row>
    <row r="38" spans="2:8" s="72" customFormat="1">
      <c r="B38" s="72" t="s">
        <v>2437</v>
      </c>
      <c r="C38" s="108" t="s">
        <v>597</v>
      </c>
      <c r="D38" s="72" t="s">
        <v>637</v>
      </c>
      <c r="E38" s="72" t="s">
        <v>655</v>
      </c>
      <c r="F38" s="109">
        <v>47000</v>
      </c>
      <c r="G38" s="109">
        <v>3223.82</v>
      </c>
      <c r="H38" s="109">
        <v>0.98</v>
      </c>
    </row>
    <row r="39" spans="2:8" s="72" customFormat="1">
      <c r="B39" s="72" t="s">
        <v>2438</v>
      </c>
      <c r="C39" s="108" t="s">
        <v>597</v>
      </c>
      <c r="D39" s="72" t="s">
        <v>649</v>
      </c>
      <c r="E39" s="72" t="s">
        <v>1757</v>
      </c>
      <c r="F39" s="109">
        <v>255000</v>
      </c>
      <c r="G39" s="109">
        <v>3043.04</v>
      </c>
      <c r="H39" s="109">
        <v>0.92</v>
      </c>
    </row>
    <row r="40" spans="2:8" s="72" customFormat="1">
      <c r="B40" s="72" t="s">
        <v>2439</v>
      </c>
      <c r="C40" s="108" t="s">
        <v>597</v>
      </c>
      <c r="D40" s="72" t="s">
        <v>1372</v>
      </c>
      <c r="E40" s="72" t="s">
        <v>1762</v>
      </c>
      <c r="F40" s="109">
        <v>169184</v>
      </c>
      <c r="G40" s="109">
        <v>2170.04</v>
      </c>
      <c r="H40" s="109">
        <v>0.66</v>
      </c>
    </row>
    <row r="41" spans="2:8" s="72" customFormat="1">
      <c r="B41" s="72" t="s">
        <v>2440</v>
      </c>
      <c r="C41" s="108" t="s">
        <v>597</v>
      </c>
      <c r="D41" s="72" t="s">
        <v>1352</v>
      </c>
      <c r="E41" s="72" t="s">
        <v>1565</v>
      </c>
      <c r="F41" s="109">
        <v>1800000</v>
      </c>
      <c r="G41" s="109">
        <v>1746.9</v>
      </c>
      <c r="H41" s="109">
        <v>0.53</v>
      </c>
    </row>
    <row r="42" spans="2:8" s="72" customFormat="1">
      <c r="B42" s="72" t="s">
        <v>2441</v>
      </c>
      <c r="C42" s="108" t="s">
        <v>597</v>
      </c>
      <c r="D42" s="72" t="s">
        <v>606</v>
      </c>
      <c r="E42" s="72" t="s">
        <v>1859</v>
      </c>
      <c r="F42" s="109">
        <v>200530</v>
      </c>
      <c r="G42" s="109">
        <v>1670.52</v>
      </c>
      <c r="H42" s="109">
        <v>0.51</v>
      </c>
    </row>
    <row r="43" spans="2:8" s="72" customFormat="1">
      <c r="B43" s="72" t="s">
        <v>2442</v>
      </c>
      <c r="C43" s="108" t="s">
        <v>597</v>
      </c>
      <c r="D43" s="72" t="s">
        <v>634</v>
      </c>
      <c r="E43" s="72" t="s">
        <v>652</v>
      </c>
      <c r="F43" s="109">
        <v>85000</v>
      </c>
      <c r="G43" s="109">
        <v>1617.76</v>
      </c>
      <c r="H43" s="109">
        <v>0.49</v>
      </c>
    </row>
    <row r="44" spans="2:8" s="72" customFormat="1">
      <c r="B44" s="72" t="s">
        <v>2443</v>
      </c>
      <c r="C44" s="108" t="s">
        <v>597</v>
      </c>
      <c r="D44" s="72" t="s">
        <v>616</v>
      </c>
      <c r="E44" s="72" t="s">
        <v>1369</v>
      </c>
      <c r="F44" s="109">
        <v>125000</v>
      </c>
      <c r="G44" s="109">
        <v>1101.6300000000001</v>
      </c>
      <c r="H44" s="109">
        <v>0.33</v>
      </c>
    </row>
    <row r="45" spans="2:8" s="72" customFormat="1">
      <c r="B45" s="72" t="s">
        <v>2444</v>
      </c>
      <c r="C45" s="108" t="s">
        <v>597</v>
      </c>
      <c r="D45" s="72" t="s">
        <v>649</v>
      </c>
      <c r="E45" s="72" t="s">
        <v>1445</v>
      </c>
      <c r="F45" s="109">
        <v>7000</v>
      </c>
      <c r="G45" s="109">
        <v>986.19</v>
      </c>
      <c r="H45" s="109">
        <v>0.3</v>
      </c>
    </row>
    <row r="46" spans="2:8" s="72" customFormat="1">
      <c r="B46" s="72" t="s">
        <v>2445</v>
      </c>
      <c r="C46" s="108" t="s">
        <v>597</v>
      </c>
      <c r="D46" s="72" t="s">
        <v>627</v>
      </c>
      <c r="E46" s="72" t="s">
        <v>1533</v>
      </c>
      <c r="F46" s="109">
        <v>100000</v>
      </c>
      <c r="G46" s="109">
        <v>919.65</v>
      </c>
      <c r="H46" s="109">
        <v>0.28000000000000003</v>
      </c>
    </row>
    <row r="47" spans="2:8" s="72" customFormat="1">
      <c r="B47" s="72" t="s">
        <v>2446</v>
      </c>
      <c r="C47" s="108" t="s">
        <v>597</v>
      </c>
      <c r="D47" s="72" t="s">
        <v>644</v>
      </c>
      <c r="E47" s="72" t="s">
        <v>1527</v>
      </c>
      <c r="F47" s="109">
        <v>12600</v>
      </c>
      <c r="G47" s="109">
        <v>284.52999999999997</v>
      </c>
      <c r="H47" s="109">
        <v>0.09</v>
      </c>
    </row>
    <row r="48" spans="2:8" s="72" customFormat="1">
      <c r="B48" s="193" t="s">
        <v>658</v>
      </c>
      <c r="C48" s="194"/>
      <c r="D48" s="193"/>
      <c r="E48" s="193"/>
      <c r="F48" s="195"/>
      <c r="G48" s="195">
        <f>SUM(G12:G47)</f>
        <v>254106.11000000002</v>
      </c>
      <c r="H48" s="195">
        <f>SUM(H12:H47)</f>
        <v>77.049999999999983</v>
      </c>
    </row>
    <row r="49" spans="2:8" s="72" customFormat="1">
      <c r="B49" s="190" t="s">
        <v>240</v>
      </c>
      <c r="C49" s="191" t="s">
        <v>241</v>
      </c>
      <c r="D49" s="190" t="s">
        <v>242</v>
      </c>
      <c r="E49" s="190" t="s">
        <v>243</v>
      </c>
      <c r="F49" s="192" t="s">
        <v>244</v>
      </c>
      <c r="G49" s="192" t="s">
        <v>245</v>
      </c>
      <c r="H49" s="192" t="s">
        <v>246</v>
      </c>
    </row>
    <row r="50" spans="2:8" s="72" customFormat="1">
      <c r="B50" s="193" t="s">
        <v>247</v>
      </c>
      <c r="C50" s="108"/>
      <c r="F50" s="109"/>
      <c r="G50" s="109"/>
      <c r="H50" s="109"/>
    </row>
    <row r="51" spans="2:8" s="72" customFormat="1">
      <c r="B51" s="193" t="s">
        <v>248</v>
      </c>
      <c r="C51" s="108"/>
      <c r="F51" s="109"/>
      <c r="G51" s="109"/>
      <c r="H51" s="109"/>
    </row>
    <row r="52" spans="2:8" s="72" customFormat="1">
      <c r="B52" s="193" t="s">
        <v>249</v>
      </c>
      <c r="C52" s="108"/>
      <c r="F52" s="109"/>
      <c r="G52" s="109"/>
      <c r="H52" s="109"/>
    </row>
    <row r="53" spans="2:8" s="72" customFormat="1">
      <c r="B53" s="72" t="s">
        <v>515</v>
      </c>
      <c r="C53" s="108">
        <v>6.71</v>
      </c>
      <c r="D53" s="72" t="s">
        <v>251</v>
      </c>
      <c r="E53" s="72" t="s">
        <v>516</v>
      </c>
      <c r="F53" s="109">
        <v>5348600</v>
      </c>
      <c r="G53" s="109">
        <v>5113.5600000000004</v>
      </c>
      <c r="H53" s="109">
        <v>1.55</v>
      </c>
    </row>
    <row r="54" spans="2:8" s="72" customFormat="1">
      <c r="B54" s="72" t="s">
        <v>2543</v>
      </c>
      <c r="C54" s="108">
        <v>3.92</v>
      </c>
      <c r="D54" s="72" t="s">
        <v>251</v>
      </c>
      <c r="E54" s="72" t="s">
        <v>414</v>
      </c>
      <c r="F54" s="109">
        <v>3809000</v>
      </c>
      <c r="G54" s="109">
        <v>3853.8</v>
      </c>
      <c r="H54" s="109">
        <v>1.17</v>
      </c>
    </row>
    <row r="55" spans="2:8" s="72" customFormat="1">
      <c r="B55" s="72" t="s">
        <v>497</v>
      </c>
      <c r="C55" s="108">
        <v>5.28</v>
      </c>
      <c r="D55" s="72" t="s">
        <v>251</v>
      </c>
      <c r="E55" s="72" t="s">
        <v>498</v>
      </c>
      <c r="F55" s="109">
        <v>869100</v>
      </c>
      <c r="G55" s="109">
        <v>894.39</v>
      </c>
      <c r="H55" s="109">
        <v>0.27</v>
      </c>
    </row>
    <row r="56" spans="2:8" s="72" customFormat="1">
      <c r="B56" s="72" t="s">
        <v>772</v>
      </c>
      <c r="C56" s="108">
        <v>6.68</v>
      </c>
      <c r="D56" s="72" t="s">
        <v>251</v>
      </c>
      <c r="E56" s="72" t="s">
        <v>773</v>
      </c>
      <c r="F56" s="109">
        <v>500000</v>
      </c>
      <c r="G56" s="109">
        <v>550.22</v>
      </c>
      <c r="H56" s="109">
        <v>0.17</v>
      </c>
    </row>
    <row r="57" spans="2:8" s="72" customFormat="1">
      <c r="B57" s="72" t="s">
        <v>505</v>
      </c>
      <c r="C57" s="108">
        <v>5.97</v>
      </c>
      <c r="D57" s="72" t="s">
        <v>251</v>
      </c>
      <c r="E57" s="72" t="s">
        <v>506</v>
      </c>
      <c r="F57" s="109">
        <v>444100</v>
      </c>
      <c r="G57" s="109">
        <v>468.75</v>
      </c>
      <c r="H57" s="109">
        <v>0.14000000000000001</v>
      </c>
    </row>
    <row r="58" spans="2:8" s="72" customFormat="1">
      <c r="B58" s="72" t="s">
        <v>2447</v>
      </c>
      <c r="C58" s="108">
        <v>6.81</v>
      </c>
      <c r="D58" s="72" t="s">
        <v>251</v>
      </c>
      <c r="E58" s="72" t="s">
        <v>2448</v>
      </c>
      <c r="F58" s="109">
        <v>173000</v>
      </c>
      <c r="G58" s="109">
        <v>200.3</v>
      </c>
      <c r="H58" s="109">
        <v>0.06</v>
      </c>
    </row>
    <row r="59" spans="2:8" s="72" customFormat="1">
      <c r="B59" s="72" t="s">
        <v>2449</v>
      </c>
      <c r="C59" s="108">
        <v>6.79</v>
      </c>
      <c r="D59" s="72" t="s">
        <v>251</v>
      </c>
      <c r="E59" s="72" t="s">
        <v>2450</v>
      </c>
      <c r="F59" s="109">
        <v>89600</v>
      </c>
      <c r="G59" s="109">
        <v>103.71</v>
      </c>
      <c r="H59" s="109">
        <v>0.03</v>
      </c>
    </row>
    <row r="60" spans="2:8" s="72" customFormat="1">
      <c r="B60" s="72" t="s">
        <v>499</v>
      </c>
      <c r="C60" s="108">
        <v>4.9000000000000004</v>
      </c>
      <c r="D60" s="72" t="s">
        <v>251</v>
      </c>
      <c r="E60" s="72" t="s">
        <v>500</v>
      </c>
      <c r="F60" s="109">
        <v>75500</v>
      </c>
      <c r="G60" s="109">
        <v>80.75</v>
      </c>
      <c r="H60" s="109">
        <v>0.02</v>
      </c>
    </row>
    <row r="61" spans="2:8" s="72" customFormat="1">
      <c r="B61" s="72" t="s">
        <v>2451</v>
      </c>
      <c r="C61" s="108">
        <v>5.91</v>
      </c>
      <c r="D61" s="72" t="s">
        <v>251</v>
      </c>
      <c r="E61" s="72" t="s">
        <v>2452</v>
      </c>
      <c r="F61" s="109">
        <v>48500</v>
      </c>
      <c r="G61" s="109">
        <v>52.43</v>
      </c>
      <c r="H61" s="109">
        <v>0.02</v>
      </c>
    </row>
    <row r="62" spans="2:8" s="72" customFormat="1">
      <c r="B62" s="72" t="s">
        <v>511</v>
      </c>
      <c r="C62" s="108">
        <v>6.44</v>
      </c>
      <c r="D62" s="72" t="s">
        <v>251</v>
      </c>
      <c r="E62" s="72" t="s">
        <v>512</v>
      </c>
      <c r="F62" s="109">
        <v>29200</v>
      </c>
      <c r="G62" s="109">
        <v>30.65</v>
      </c>
      <c r="H62" s="109">
        <v>0.01</v>
      </c>
    </row>
    <row r="63" spans="2:8" s="72" customFormat="1">
      <c r="B63" s="72" t="s">
        <v>527</v>
      </c>
      <c r="C63" s="108">
        <v>6.68</v>
      </c>
      <c r="D63" s="72" t="s">
        <v>251</v>
      </c>
      <c r="E63" s="72" t="s">
        <v>528</v>
      </c>
      <c r="F63" s="109">
        <v>31600</v>
      </c>
      <c r="G63" s="109">
        <v>30.24</v>
      </c>
      <c r="H63" s="109">
        <v>0.01</v>
      </c>
    </row>
    <row r="64" spans="2:8" s="72" customFormat="1">
      <c r="B64" s="72" t="s">
        <v>2453</v>
      </c>
      <c r="C64" s="108">
        <v>6.61</v>
      </c>
      <c r="D64" s="72" t="s">
        <v>251</v>
      </c>
      <c r="E64" s="72" t="s">
        <v>2454</v>
      </c>
      <c r="F64" s="109">
        <v>13000</v>
      </c>
      <c r="G64" s="109">
        <v>13.48</v>
      </c>
      <c r="H64" s="109">
        <v>0</v>
      </c>
    </row>
    <row r="65" spans="2:8" s="72" customFormat="1">
      <c r="B65" s="72" t="s">
        <v>2455</v>
      </c>
      <c r="C65" s="108">
        <v>6.67</v>
      </c>
      <c r="D65" s="72" t="s">
        <v>251</v>
      </c>
      <c r="E65" s="72" t="s">
        <v>2456</v>
      </c>
      <c r="F65" s="109">
        <v>2000</v>
      </c>
      <c r="G65" s="109">
        <v>1.98</v>
      </c>
      <c r="H65" s="109">
        <v>0</v>
      </c>
    </row>
    <row r="66" spans="2:8" s="72" customFormat="1">
      <c r="B66" s="72" t="s">
        <v>517</v>
      </c>
      <c r="C66" s="108">
        <v>6.31</v>
      </c>
      <c r="D66" s="72" t="s">
        <v>251</v>
      </c>
      <c r="E66" s="72" t="s">
        <v>518</v>
      </c>
      <c r="F66" s="109">
        <v>1400</v>
      </c>
      <c r="G66" s="109">
        <v>1.47</v>
      </c>
      <c r="H66" s="109">
        <v>0</v>
      </c>
    </row>
    <row r="67" spans="2:8" s="72" customFormat="1">
      <c r="B67" s="193" t="s">
        <v>253</v>
      </c>
      <c r="C67" s="194"/>
      <c r="D67" s="193"/>
      <c r="E67" s="193"/>
      <c r="F67" s="195"/>
      <c r="G67" s="195">
        <f>SUM(G49:G66)</f>
        <v>11395.729999999996</v>
      </c>
      <c r="H67" s="195">
        <f>SUM(H49:H66)</f>
        <v>3.4499999999999993</v>
      </c>
    </row>
    <row r="68" spans="2:8" s="72" customFormat="1">
      <c r="B68" s="193" t="s">
        <v>421</v>
      </c>
      <c r="C68" s="108"/>
      <c r="F68" s="109"/>
      <c r="G68" s="109"/>
      <c r="H68" s="109"/>
    </row>
    <row r="69" spans="2:8" s="72" customFormat="1">
      <c r="B69" s="72" t="s">
        <v>2457</v>
      </c>
      <c r="C69" s="108">
        <v>9.4499999999999993</v>
      </c>
      <c r="D69" s="72" t="s">
        <v>719</v>
      </c>
      <c r="E69" s="72" t="s">
        <v>720</v>
      </c>
      <c r="F69" s="109">
        <v>700</v>
      </c>
      <c r="G69" s="109">
        <v>6803.66</v>
      </c>
      <c r="H69" s="109">
        <v>2.06</v>
      </c>
    </row>
    <row r="70" spans="2:8" s="72" customFormat="1">
      <c r="B70" s="72" t="s">
        <v>717</v>
      </c>
      <c r="C70" s="108">
        <v>6.99</v>
      </c>
      <c r="D70" s="72" t="s">
        <v>351</v>
      </c>
      <c r="E70" s="72" t="s">
        <v>718</v>
      </c>
      <c r="F70" s="109">
        <v>500</v>
      </c>
      <c r="G70" s="109">
        <v>4946.4799999999996</v>
      </c>
      <c r="H70" s="109">
        <v>1.5</v>
      </c>
    </row>
    <row r="71" spans="2:8" s="72" customFormat="1">
      <c r="B71" s="72" t="s">
        <v>2458</v>
      </c>
      <c r="C71" s="108">
        <v>6.11</v>
      </c>
      <c r="D71" s="72" t="s">
        <v>351</v>
      </c>
      <c r="E71" s="72" t="s">
        <v>158</v>
      </c>
      <c r="F71" s="109">
        <v>250</v>
      </c>
      <c r="G71" s="109">
        <v>2766.23</v>
      </c>
      <c r="H71" s="109">
        <v>0.84</v>
      </c>
    </row>
    <row r="72" spans="2:8" s="72" customFormat="1">
      <c r="B72" s="72" t="s">
        <v>2527</v>
      </c>
      <c r="C72" s="108">
        <v>6.42</v>
      </c>
      <c r="D72" s="72" t="s">
        <v>851</v>
      </c>
      <c r="E72" s="72" t="s">
        <v>2528</v>
      </c>
      <c r="F72" s="109">
        <v>250</v>
      </c>
      <c r="G72" s="109">
        <v>2595.85</v>
      </c>
      <c r="H72" s="109">
        <v>0.79</v>
      </c>
    </row>
    <row r="73" spans="2:8" s="72" customFormat="1">
      <c r="B73" s="72" t="s">
        <v>2459</v>
      </c>
      <c r="C73" s="108">
        <v>5.26</v>
      </c>
      <c r="D73" s="72" t="s">
        <v>351</v>
      </c>
      <c r="E73" s="72" t="s">
        <v>546</v>
      </c>
      <c r="F73" s="109">
        <v>250</v>
      </c>
      <c r="G73" s="109">
        <v>2523.34</v>
      </c>
      <c r="H73" s="109">
        <v>0.77</v>
      </c>
    </row>
    <row r="74" spans="2:8" s="72" customFormat="1">
      <c r="B74" s="72" t="s">
        <v>2460</v>
      </c>
      <c r="C74" s="108">
        <v>7.48</v>
      </c>
      <c r="D74" s="72" t="s">
        <v>725</v>
      </c>
      <c r="E74" s="72" t="s">
        <v>726</v>
      </c>
      <c r="F74" s="109">
        <v>215</v>
      </c>
      <c r="G74" s="109">
        <v>2165.4499999999998</v>
      </c>
      <c r="H74" s="109">
        <v>0.66</v>
      </c>
    </row>
    <row r="75" spans="2:8" s="72" customFormat="1">
      <c r="B75" s="72" t="s">
        <v>669</v>
      </c>
      <c r="C75" s="108">
        <v>5.86</v>
      </c>
      <c r="D75" s="72" t="s">
        <v>351</v>
      </c>
      <c r="E75" s="72" t="s">
        <v>670</v>
      </c>
      <c r="F75" s="109">
        <v>160</v>
      </c>
      <c r="G75" s="109">
        <v>1678.88</v>
      </c>
      <c r="H75" s="109">
        <v>0.51</v>
      </c>
    </row>
    <row r="76" spans="2:8" s="72" customFormat="1">
      <c r="B76" s="72" t="s">
        <v>2461</v>
      </c>
      <c r="C76" s="108">
        <v>6.65</v>
      </c>
      <c r="D76" s="72" t="s">
        <v>351</v>
      </c>
      <c r="E76" s="72" t="s">
        <v>2462</v>
      </c>
      <c r="F76" s="109">
        <v>150</v>
      </c>
      <c r="G76" s="109">
        <v>1587.52</v>
      </c>
      <c r="H76" s="109">
        <v>0.48</v>
      </c>
    </row>
    <row r="77" spans="2:8" s="72" customFormat="1">
      <c r="B77" s="72" t="s">
        <v>2463</v>
      </c>
      <c r="C77" s="108">
        <v>4.6900000000000004</v>
      </c>
      <c r="D77" s="72" t="s">
        <v>351</v>
      </c>
      <c r="E77" s="72" t="s">
        <v>2464</v>
      </c>
      <c r="F77" s="109">
        <v>150</v>
      </c>
      <c r="G77" s="109">
        <v>1559.75</v>
      </c>
      <c r="H77" s="109">
        <v>0.47</v>
      </c>
    </row>
    <row r="78" spans="2:8" s="72" customFormat="1">
      <c r="B78" s="72" t="s">
        <v>2465</v>
      </c>
      <c r="C78" s="108">
        <v>3.69</v>
      </c>
      <c r="D78" s="72" t="s">
        <v>351</v>
      </c>
      <c r="E78" s="72" t="s">
        <v>829</v>
      </c>
      <c r="F78" s="109">
        <v>150</v>
      </c>
      <c r="G78" s="109">
        <v>1526.71</v>
      </c>
      <c r="H78" s="109">
        <v>0.46</v>
      </c>
    </row>
    <row r="79" spans="2:8" s="72" customFormat="1">
      <c r="B79" s="72" t="s">
        <v>2529</v>
      </c>
      <c r="C79" s="108">
        <v>5.47</v>
      </c>
      <c r="D79" s="72" t="s">
        <v>851</v>
      </c>
      <c r="E79" s="72" t="s">
        <v>2530</v>
      </c>
      <c r="F79" s="109">
        <v>150</v>
      </c>
      <c r="G79" s="109">
        <v>1510.89</v>
      </c>
      <c r="H79" s="109">
        <v>0.46</v>
      </c>
    </row>
    <row r="80" spans="2:8" s="72" customFormat="1">
      <c r="B80" s="72" t="s">
        <v>2466</v>
      </c>
      <c r="C80" s="108">
        <v>6.06</v>
      </c>
      <c r="D80" s="72" t="s">
        <v>351</v>
      </c>
      <c r="E80" s="72" t="s">
        <v>572</v>
      </c>
      <c r="F80" s="109">
        <v>60</v>
      </c>
      <c r="G80" s="109">
        <v>615.86</v>
      </c>
      <c r="H80" s="109">
        <v>0.19</v>
      </c>
    </row>
    <row r="81" spans="2:8" s="72" customFormat="1">
      <c r="B81" s="72" t="s">
        <v>2467</v>
      </c>
      <c r="C81" s="108">
        <v>7.01</v>
      </c>
      <c r="D81" s="72" t="s">
        <v>723</v>
      </c>
      <c r="E81" s="72" t="s">
        <v>724</v>
      </c>
      <c r="F81" s="109">
        <v>60</v>
      </c>
      <c r="G81" s="109">
        <v>602.82000000000005</v>
      </c>
      <c r="H81" s="109">
        <v>0.18</v>
      </c>
    </row>
    <row r="82" spans="2:8" s="72" customFormat="1">
      <c r="B82" s="72" t="s">
        <v>2468</v>
      </c>
      <c r="C82" s="108">
        <v>5.4</v>
      </c>
      <c r="D82" s="72" t="s">
        <v>351</v>
      </c>
      <c r="E82" s="72" t="s">
        <v>2469</v>
      </c>
      <c r="F82" s="109">
        <v>50</v>
      </c>
      <c r="G82" s="109">
        <v>523.58000000000004</v>
      </c>
      <c r="H82" s="109">
        <v>0.16</v>
      </c>
    </row>
    <row r="83" spans="2:8" s="72" customFormat="1">
      <c r="B83" s="72" t="s">
        <v>2470</v>
      </c>
      <c r="C83" s="108">
        <v>6.03</v>
      </c>
      <c r="D83" s="72" t="s">
        <v>444</v>
      </c>
      <c r="E83" s="72" t="s">
        <v>560</v>
      </c>
      <c r="F83" s="109">
        <v>250</v>
      </c>
      <c r="G83" s="109">
        <v>522.44000000000005</v>
      </c>
      <c r="H83" s="109">
        <v>0.16</v>
      </c>
    </row>
    <row r="84" spans="2:8" s="72" customFormat="1">
      <c r="B84" s="72" t="s">
        <v>2471</v>
      </c>
      <c r="C84" s="108">
        <v>6.39</v>
      </c>
      <c r="D84" s="72" t="s">
        <v>444</v>
      </c>
      <c r="E84" s="72" t="s">
        <v>561</v>
      </c>
      <c r="F84" s="109">
        <v>250</v>
      </c>
      <c r="G84" s="109">
        <v>517.64</v>
      </c>
      <c r="H84" s="109">
        <v>0.16</v>
      </c>
    </row>
    <row r="85" spans="2:8" s="72" customFormat="1">
      <c r="B85" s="72" t="s">
        <v>2472</v>
      </c>
      <c r="C85" s="108">
        <v>5.49</v>
      </c>
      <c r="D85" s="72" t="s">
        <v>351</v>
      </c>
      <c r="E85" s="72" t="s">
        <v>2473</v>
      </c>
      <c r="F85" s="109">
        <v>49</v>
      </c>
      <c r="G85" s="109">
        <v>512.08000000000004</v>
      </c>
      <c r="H85" s="109">
        <v>0.16</v>
      </c>
    </row>
    <row r="86" spans="2:8" s="72" customFormat="1">
      <c r="B86" s="72" t="s">
        <v>2474</v>
      </c>
      <c r="C86" s="108">
        <v>6.76</v>
      </c>
      <c r="D86" s="72" t="s">
        <v>444</v>
      </c>
      <c r="E86" s="72" t="s">
        <v>1571</v>
      </c>
      <c r="F86" s="109">
        <v>250</v>
      </c>
      <c r="G86" s="109">
        <v>511.02</v>
      </c>
      <c r="H86" s="109">
        <v>0.15</v>
      </c>
    </row>
    <row r="87" spans="2:8" s="72" customFormat="1">
      <c r="B87" s="72" t="s">
        <v>2475</v>
      </c>
      <c r="C87" s="108">
        <v>3.65</v>
      </c>
      <c r="D87" s="72" t="s">
        <v>351</v>
      </c>
      <c r="E87" s="72" t="s">
        <v>566</v>
      </c>
      <c r="F87" s="109">
        <v>50</v>
      </c>
      <c r="G87" s="109">
        <v>506.94</v>
      </c>
      <c r="H87" s="109">
        <v>0.15</v>
      </c>
    </row>
    <row r="88" spans="2:8" s="72" customFormat="1">
      <c r="B88" s="72" t="s">
        <v>2476</v>
      </c>
      <c r="C88" s="108">
        <v>4.78</v>
      </c>
      <c r="D88" s="72" t="s">
        <v>444</v>
      </c>
      <c r="E88" s="72" t="s">
        <v>814</v>
      </c>
      <c r="F88" s="109">
        <v>26</v>
      </c>
      <c r="G88" s="109">
        <v>331.84</v>
      </c>
      <c r="H88" s="109">
        <v>0.1</v>
      </c>
    </row>
    <row r="89" spans="2:8" s="72" customFormat="1">
      <c r="B89" s="72" t="s">
        <v>2477</v>
      </c>
      <c r="C89" s="108">
        <v>4.41</v>
      </c>
      <c r="D89" s="72" t="s">
        <v>444</v>
      </c>
      <c r="E89" s="72" t="s">
        <v>445</v>
      </c>
      <c r="F89" s="109">
        <v>30</v>
      </c>
      <c r="G89" s="109">
        <v>311.41000000000003</v>
      </c>
      <c r="H89" s="109">
        <v>0.09</v>
      </c>
    </row>
    <row r="90" spans="2:8" s="72" customFormat="1">
      <c r="B90" s="72" t="s">
        <v>2478</v>
      </c>
      <c r="C90" s="108">
        <v>4.03</v>
      </c>
      <c r="D90" s="72" t="s">
        <v>351</v>
      </c>
      <c r="E90" s="72" t="s">
        <v>41</v>
      </c>
      <c r="F90" s="109">
        <v>11</v>
      </c>
      <c r="G90" s="109">
        <v>111.33</v>
      </c>
      <c r="H90" s="109">
        <v>0.03</v>
      </c>
    </row>
    <row r="91" spans="2:8" s="72" customFormat="1">
      <c r="B91" s="72" t="s">
        <v>2479</v>
      </c>
      <c r="C91" s="108">
        <v>4.05</v>
      </c>
      <c r="D91" s="72" t="s">
        <v>351</v>
      </c>
      <c r="E91" s="72" t="s">
        <v>795</v>
      </c>
      <c r="F91" s="109">
        <v>2</v>
      </c>
      <c r="G91" s="109">
        <v>20.84</v>
      </c>
      <c r="H91" s="109">
        <v>0.01</v>
      </c>
    </row>
    <row r="92" spans="2:8" s="72" customFormat="1">
      <c r="B92" s="193" t="s">
        <v>361</v>
      </c>
      <c r="C92" s="194"/>
      <c r="D92" s="193"/>
      <c r="E92" s="193"/>
      <c r="F92" s="195"/>
      <c r="G92" s="195">
        <f>SUM(G68:G91)</f>
        <v>34752.559999999998</v>
      </c>
      <c r="H92" s="195">
        <f>SUM(H68:H91)</f>
        <v>10.540000000000003</v>
      </c>
    </row>
    <row r="93" spans="2:8" s="72" customFormat="1">
      <c r="B93" s="193" t="s">
        <v>254</v>
      </c>
      <c r="C93" s="108"/>
      <c r="F93" s="109"/>
      <c r="G93" s="109"/>
      <c r="H93" s="109"/>
    </row>
    <row r="94" spans="2:8" s="72" customFormat="1">
      <c r="B94" s="72" t="s">
        <v>2480</v>
      </c>
      <c r="C94" s="108">
        <v>4</v>
      </c>
      <c r="D94" s="72" t="s">
        <v>256</v>
      </c>
      <c r="E94" s="72" t="s">
        <v>473</v>
      </c>
      <c r="F94" s="109">
        <v>5000</v>
      </c>
      <c r="G94" s="109">
        <v>4818.87</v>
      </c>
      <c r="H94" s="109">
        <v>1.46</v>
      </c>
    </row>
    <row r="95" spans="2:8" s="72" customFormat="1">
      <c r="B95" s="72" t="s">
        <v>2481</v>
      </c>
      <c r="C95" s="108">
        <v>4.3899999999999997</v>
      </c>
      <c r="D95" s="72" t="s">
        <v>264</v>
      </c>
      <c r="E95" s="72" t="s">
        <v>699</v>
      </c>
      <c r="F95" s="109">
        <v>1000</v>
      </c>
      <c r="G95" s="109">
        <v>4818.6000000000004</v>
      </c>
      <c r="H95" s="109">
        <v>1.46</v>
      </c>
    </row>
    <row r="96" spans="2:8" s="72" customFormat="1">
      <c r="B96" s="72" t="s">
        <v>2482</v>
      </c>
      <c r="C96" s="108">
        <v>3.52</v>
      </c>
      <c r="D96" s="72" t="s">
        <v>1465</v>
      </c>
      <c r="E96" s="72" t="s">
        <v>2483</v>
      </c>
      <c r="F96" s="109">
        <v>2500000</v>
      </c>
      <c r="G96" s="109">
        <v>2455.25</v>
      </c>
      <c r="H96" s="109">
        <v>0.74</v>
      </c>
    </row>
    <row r="97" spans="2:11" s="72" customFormat="1">
      <c r="B97" s="193" t="s">
        <v>323</v>
      </c>
      <c r="C97" s="194"/>
      <c r="D97" s="193"/>
      <c r="E97" s="193"/>
      <c r="F97" s="195"/>
      <c r="G97" s="195">
        <f>SUM(G93:G96)</f>
        <v>12092.720000000001</v>
      </c>
      <c r="H97" s="195">
        <f>SUM(H93:H96)</f>
        <v>3.66</v>
      </c>
      <c r="J97" s="199"/>
      <c r="K97" s="199"/>
    </row>
    <row r="98" spans="2:11" s="72" customFormat="1">
      <c r="B98" s="193" t="s">
        <v>324</v>
      </c>
      <c r="C98" s="194"/>
      <c r="D98" s="193"/>
      <c r="E98" s="193"/>
      <c r="F98" s="195"/>
      <c r="G98" s="195">
        <v>7496.52</v>
      </c>
      <c r="H98" s="195">
        <v>2.27</v>
      </c>
      <c r="J98" s="199"/>
      <c r="K98" s="199"/>
    </row>
    <row r="99" spans="2:11" s="72" customFormat="1">
      <c r="B99" s="193" t="s">
        <v>325</v>
      </c>
      <c r="C99" s="194"/>
      <c r="D99" s="193"/>
      <c r="E99" s="193"/>
      <c r="F99" s="195"/>
      <c r="G99" s="195">
        <v>9014.57</v>
      </c>
      <c r="H99" s="195">
        <v>2.73</v>
      </c>
      <c r="J99" s="199"/>
      <c r="K99" s="199"/>
    </row>
    <row r="100" spans="2:11" s="72" customFormat="1">
      <c r="B100" s="193" t="s">
        <v>326</v>
      </c>
      <c r="C100" s="194"/>
      <c r="D100" s="193"/>
      <c r="E100" s="193"/>
      <c r="F100" s="195"/>
      <c r="G100" s="195">
        <v>328858.21000000002</v>
      </c>
      <c r="H100" s="195">
        <v>99.71</v>
      </c>
      <c r="J100" s="199"/>
      <c r="K100" s="199"/>
    </row>
    <row r="101" spans="2:11" s="72" customFormat="1">
      <c r="B101" s="193" t="s">
        <v>327</v>
      </c>
      <c r="C101" s="194"/>
      <c r="D101" s="193"/>
      <c r="E101" s="193"/>
      <c r="F101" s="195"/>
      <c r="G101" s="195">
        <v>951.15320301000247</v>
      </c>
      <c r="H101" s="195">
        <v>0.29000000000000625</v>
      </c>
      <c r="J101" s="199"/>
      <c r="K101" s="199"/>
    </row>
    <row r="102" spans="2:11" s="72" customFormat="1">
      <c r="B102" s="193" t="s">
        <v>328</v>
      </c>
      <c r="C102" s="194"/>
      <c r="D102" s="193"/>
      <c r="E102" s="193"/>
      <c r="F102" s="195"/>
      <c r="G102" s="195">
        <v>329809.36320301</v>
      </c>
      <c r="H102" s="195">
        <v>100</v>
      </c>
      <c r="J102" s="199"/>
      <c r="K102" s="199"/>
    </row>
    <row r="103" spans="2:11" s="72" customFormat="1">
      <c r="B103" s="72" t="s">
        <v>329</v>
      </c>
      <c r="C103" s="108"/>
      <c r="F103" s="109"/>
      <c r="G103" s="109"/>
      <c r="H103" s="109"/>
    </row>
    <row r="104" spans="2:11" s="72" customFormat="1">
      <c r="B104" s="72" t="s">
        <v>330</v>
      </c>
      <c r="C104" s="108"/>
      <c r="F104" s="109"/>
      <c r="G104" s="109"/>
      <c r="H104" s="109"/>
    </row>
    <row r="105" spans="2:11" s="72" customFormat="1">
      <c r="C105" s="108"/>
      <c r="F105" s="109"/>
      <c r="G105" s="109"/>
      <c r="H105" s="109"/>
    </row>
    <row r="106" spans="2:11" s="72" customFormat="1" ht="25.5">
      <c r="B106" s="286" t="s">
        <v>331</v>
      </c>
      <c r="C106" s="108" t="s">
        <v>332</v>
      </c>
      <c r="F106" s="109"/>
      <c r="G106" s="109"/>
      <c r="H106" s="109"/>
    </row>
    <row r="107" spans="2:11" s="72" customFormat="1">
      <c r="B107" s="193"/>
      <c r="C107" s="108"/>
      <c r="F107" s="109"/>
      <c r="G107" s="109"/>
      <c r="H107" s="109"/>
    </row>
    <row r="108" spans="2:11" s="72" customFormat="1">
      <c r="B108" s="193" t="s">
        <v>333</v>
      </c>
      <c r="C108" s="108"/>
      <c r="F108" s="109"/>
      <c r="G108" s="109"/>
      <c r="H108" s="109"/>
    </row>
    <row r="109" spans="2:11" s="72" customFormat="1">
      <c r="B109" s="193" t="s">
        <v>1479</v>
      </c>
      <c r="C109" s="108"/>
      <c r="F109" s="109"/>
      <c r="G109" s="109"/>
      <c r="H109" s="109"/>
    </row>
    <row r="110" spans="2:11" s="72" customFormat="1">
      <c r="B110" s="193" t="s">
        <v>334</v>
      </c>
      <c r="C110" s="108"/>
      <c r="F110" s="109"/>
      <c r="G110" s="109"/>
      <c r="H110" s="109"/>
    </row>
    <row r="111" spans="2:11" s="72" customFormat="1">
      <c r="B111" s="193" t="s">
        <v>2484</v>
      </c>
      <c r="C111" s="194"/>
      <c r="F111" s="109"/>
      <c r="G111" s="109"/>
      <c r="H111" s="109"/>
    </row>
    <row r="112" spans="2:11" s="72" customFormat="1">
      <c r="B112" s="193" t="s">
        <v>2485</v>
      </c>
      <c r="C112" s="194"/>
      <c r="F112" s="109"/>
      <c r="G112" s="109"/>
      <c r="H112" s="109"/>
    </row>
    <row r="113" spans="2:8" s="72" customFormat="1">
      <c r="B113" s="193" t="s">
        <v>2486</v>
      </c>
      <c r="C113" s="194"/>
      <c r="F113" s="109"/>
      <c r="G113" s="109"/>
      <c r="H113" s="109"/>
    </row>
    <row r="114" spans="2:8" s="72" customFormat="1">
      <c r="B114" s="193" t="s">
        <v>2487</v>
      </c>
      <c r="C114" s="194"/>
      <c r="F114" s="109"/>
      <c r="G114" s="109"/>
      <c r="H114" s="109"/>
    </row>
    <row r="115" spans="2:8" s="72" customFormat="1">
      <c r="B115" s="193" t="s">
        <v>2488</v>
      </c>
      <c r="C115" s="194"/>
      <c r="F115" s="109"/>
      <c r="G115" s="109"/>
      <c r="H115" s="109"/>
    </row>
    <row r="116" spans="2:8" s="72" customFormat="1">
      <c r="B116" s="193" t="s">
        <v>2489</v>
      </c>
      <c r="C116" s="194"/>
      <c r="F116" s="109"/>
      <c r="G116" s="109"/>
      <c r="H116" s="109"/>
    </row>
    <row r="117" spans="2:8" s="72" customFormat="1">
      <c r="B117" s="193" t="s">
        <v>2490</v>
      </c>
      <c r="C117" s="194"/>
      <c r="F117" s="109"/>
      <c r="G117" s="109"/>
      <c r="H117" s="109"/>
    </row>
    <row r="118" spans="2:8" s="72" customFormat="1">
      <c r="B118" s="193" t="s">
        <v>2491</v>
      </c>
      <c r="C118" s="194"/>
      <c r="F118" s="109"/>
      <c r="G118" s="109"/>
      <c r="H118" s="109"/>
    </row>
    <row r="119" spans="2:8" s="72" customFormat="1">
      <c r="B119" s="193" t="s">
        <v>2492</v>
      </c>
      <c r="C119" s="194"/>
      <c r="F119" s="109"/>
      <c r="G119" s="109"/>
      <c r="H119" s="109"/>
    </row>
    <row r="120" spans="2:8" s="72" customFormat="1">
      <c r="B120" s="193" t="s">
        <v>2493</v>
      </c>
      <c r="C120" s="194"/>
      <c r="F120" s="109"/>
      <c r="G120" s="109"/>
      <c r="H120" s="109"/>
    </row>
    <row r="121" spans="2:8" s="72" customFormat="1">
      <c r="B121" s="193" t="s">
        <v>2494</v>
      </c>
      <c r="C121" s="194"/>
      <c r="F121" s="109"/>
      <c r="G121" s="109"/>
      <c r="H121" s="109"/>
    </row>
    <row r="122" spans="2:8" s="72" customFormat="1">
      <c r="B122" s="193" t="s">
        <v>2495</v>
      </c>
      <c r="C122" s="194"/>
      <c r="F122" s="109"/>
      <c r="G122" s="109"/>
      <c r="H122" s="109"/>
    </row>
    <row r="123" spans="2:8" s="72" customFormat="1">
      <c r="B123" s="193" t="s">
        <v>3727</v>
      </c>
      <c r="C123" s="194"/>
      <c r="F123" s="109"/>
      <c r="G123" s="109"/>
      <c r="H123" s="109"/>
    </row>
    <row r="124" spans="2:8" s="72" customFormat="1">
      <c r="B124" s="193" t="s">
        <v>3726</v>
      </c>
      <c r="C124" s="108"/>
      <c r="F124" s="109"/>
      <c r="G124" s="109"/>
      <c r="H124" s="109"/>
    </row>
    <row r="125" spans="2:8" s="72" customFormat="1">
      <c r="B125" s="193" t="s">
        <v>1171</v>
      </c>
      <c r="C125" s="108"/>
      <c r="F125" s="109"/>
      <c r="G125" s="109"/>
      <c r="H125" s="109"/>
    </row>
    <row r="126" spans="2:8" s="72" customFormat="1">
      <c r="B126" s="193" t="s">
        <v>344</v>
      </c>
      <c r="C126" s="108"/>
      <c r="F126" s="109"/>
      <c r="G126" s="109"/>
      <c r="H126" s="109"/>
    </row>
    <row r="127" spans="2:8" s="72" customFormat="1">
      <c r="B127" s="193"/>
      <c r="C127" s="108"/>
      <c r="F127" s="109"/>
      <c r="G127" s="109"/>
      <c r="H127" s="109"/>
    </row>
    <row r="128" spans="2:8" s="72" customFormat="1" ht="14.25">
      <c r="B128" s="353" t="s">
        <v>3789</v>
      </c>
      <c r="C128" s="50"/>
      <c r="F128" s="109"/>
      <c r="G128" s="109"/>
      <c r="H128" s="109"/>
    </row>
    <row r="129" spans="2:8" s="72" customFormat="1" ht="25.5">
      <c r="B129" s="320" t="s">
        <v>2537</v>
      </c>
      <c r="C129" s="320" t="s">
        <v>3784</v>
      </c>
      <c r="F129" s="109"/>
      <c r="G129" s="109"/>
      <c r="H129" s="109"/>
    </row>
    <row r="130" spans="2:8" s="72" customFormat="1">
      <c r="B130" s="355" t="s">
        <v>3790</v>
      </c>
      <c r="C130" s="358">
        <v>0</v>
      </c>
      <c r="F130" s="109"/>
      <c r="G130" s="109"/>
      <c r="H130" s="109"/>
    </row>
    <row r="131" spans="2:8" s="72" customFormat="1">
      <c r="B131" s="355" t="s">
        <v>3785</v>
      </c>
      <c r="C131" s="356">
        <v>0</v>
      </c>
      <c r="F131" s="109"/>
      <c r="G131" s="109"/>
      <c r="H131" s="109"/>
    </row>
    <row r="132" spans="2:8" s="72" customFormat="1">
      <c r="B132" s="355" t="s">
        <v>3786</v>
      </c>
      <c r="C132" s="356">
        <v>3500</v>
      </c>
      <c r="F132" s="109"/>
      <c r="G132" s="109"/>
      <c r="H132" s="109"/>
    </row>
    <row r="133" spans="2:8" s="72" customFormat="1">
      <c r="B133" s="355" t="s">
        <v>3787</v>
      </c>
      <c r="C133" s="356">
        <v>0</v>
      </c>
      <c r="F133" s="109"/>
      <c r="G133" s="109"/>
      <c r="H133" s="109"/>
    </row>
    <row r="134" spans="2:8" s="72" customFormat="1">
      <c r="B134" s="354" t="s">
        <v>3788</v>
      </c>
      <c r="C134" s="357">
        <v>3500</v>
      </c>
      <c r="F134" s="109"/>
      <c r="G134" s="109"/>
      <c r="H134" s="109"/>
    </row>
    <row r="135" spans="2:8" s="72" customFormat="1">
      <c r="C135" s="113"/>
      <c r="D135" s="112"/>
      <c r="F135" s="109"/>
      <c r="G135" s="109"/>
      <c r="H135" s="109"/>
    </row>
    <row r="136" spans="2:8" s="72" customFormat="1">
      <c r="C136" s="108"/>
      <c r="D136" s="199"/>
      <c r="F136" s="109"/>
      <c r="G136" s="109"/>
      <c r="H136" s="109"/>
    </row>
    <row r="137" spans="2:8" s="72" customFormat="1">
      <c r="C137" s="108"/>
      <c r="F137" s="109"/>
      <c r="G137" s="109"/>
      <c r="H137" s="109"/>
    </row>
    <row r="138" spans="2:8" s="72" customFormat="1" ht="15">
      <c r="B138" s="394" t="s">
        <v>3779</v>
      </c>
      <c r="C138" s="395"/>
      <c r="D138" s="1"/>
      <c r="E138" s="1"/>
      <c r="F138" s="4"/>
      <c r="G138" s="4"/>
      <c r="H138" s="109"/>
    </row>
    <row r="139" spans="2:8" s="72" customFormat="1" ht="51">
      <c r="B139" s="297" t="s">
        <v>2565</v>
      </c>
      <c r="C139" s="298" t="s">
        <v>3748</v>
      </c>
      <c r="D139" s="299" t="s">
        <v>3749</v>
      </c>
      <c r="E139" s="299" t="s">
        <v>3750</v>
      </c>
      <c r="F139" s="298" t="s">
        <v>3751</v>
      </c>
      <c r="G139" s="298" t="s">
        <v>3752</v>
      </c>
      <c r="H139" s="109"/>
    </row>
    <row r="140" spans="2:8" s="72" customFormat="1" ht="15">
      <c r="B140" s="300" t="s">
        <v>332</v>
      </c>
      <c r="C140" s="301" t="s">
        <v>332</v>
      </c>
      <c r="D140" s="302" t="s">
        <v>332</v>
      </c>
      <c r="E140" s="299" t="s">
        <v>332</v>
      </c>
      <c r="F140" s="299" t="s">
        <v>332</v>
      </c>
      <c r="G140" s="299" t="s">
        <v>332</v>
      </c>
      <c r="H140" s="109"/>
    </row>
    <row r="141" spans="2:8" s="72" customFormat="1">
      <c r="C141" s="108"/>
      <c r="F141" s="109"/>
      <c r="G141" s="109"/>
      <c r="H141" s="109"/>
    </row>
    <row r="142" spans="2:8" s="72" customFormat="1">
      <c r="C142" s="108"/>
      <c r="F142" s="109"/>
      <c r="G142" s="109"/>
      <c r="H142" s="109"/>
    </row>
    <row r="143" spans="2:8" s="72" customFormat="1">
      <c r="C143" s="108"/>
      <c r="F143" s="109"/>
      <c r="G143" s="109"/>
      <c r="H143" s="109"/>
    </row>
    <row r="144" spans="2:8" s="72" customFormat="1" ht="15">
      <c r="B144" s="303" t="s">
        <v>3753</v>
      </c>
      <c r="C144" s="304" t="s">
        <v>332</v>
      </c>
      <c r="F144" s="109"/>
      <c r="G144" s="109"/>
      <c r="H144" s="109"/>
    </row>
    <row r="145" spans="2:8" s="72" customFormat="1">
      <c r="C145" s="108"/>
      <c r="F145" s="109"/>
      <c r="G145" s="109"/>
      <c r="H145" s="109"/>
    </row>
    <row r="146" spans="2:8" s="72" customFormat="1" ht="15">
      <c r="B146" s="128" t="s">
        <v>3780</v>
      </c>
      <c r="C146" s="128"/>
      <c r="F146" s="109"/>
      <c r="G146" s="109"/>
      <c r="H146" s="109"/>
    </row>
    <row r="147" spans="2:8" ht="15">
      <c r="B147" s="305"/>
      <c r="C147" s="1"/>
    </row>
    <row r="148" spans="2:8" ht="15">
      <c r="B148" s="334" t="s">
        <v>3754</v>
      </c>
      <c r="C148" s="335" t="s">
        <v>3517</v>
      </c>
    </row>
    <row r="149" spans="2:8" ht="15">
      <c r="B149" s="307" t="s">
        <v>3755</v>
      </c>
      <c r="C149" s="308">
        <v>39</v>
      </c>
    </row>
    <row r="150" spans="2:8" ht="15">
      <c r="B150" s="307" t="s">
        <v>3756</v>
      </c>
      <c r="C150" s="308">
        <v>50</v>
      </c>
    </row>
    <row r="151" spans="2:8" ht="15">
      <c r="B151" s="307" t="s">
        <v>3761</v>
      </c>
      <c r="C151" s="308">
        <v>50</v>
      </c>
    </row>
    <row r="152" spans="2:8" ht="15">
      <c r="B152" s="307" t="s">
        <v>3762</v>
      </c>
      <c r="C152" s="308">
        <v>50</v>
      </c>
    </row>
    <row r="153" spans="2:8" ht="15">
      <c r="B153" s="307" t="s">
        <v>3763</v>
      </c>
      <c r="C153" s="308">
        <v>25</v>
      </c>
    </row>
    <row r="154" spans="2:8" ht="15">
      <c r="B154" s="307" t="s">
        <v>3764</v>
      </c>
      <c r="C154" s="352">
        <v>50</v>
      </c>
    </row>
    <row r="155" spans="2:8" ht="15">
      <c r="B155" s="307" t="s">
        <v>3765</v>
      </c>
      <c r="C155" s="352">
        <v>31</v>
      </c>
    </row>
    <row r="156" spans="2:8" ht="15">
      <c r="B156" s="307" t="s">
        <v>3766</v>
      </c>
      <c r="C156" s="352">
        <v>50</v>
      </c>
    </row>
    <row r="157" spans="2:8" ht="15">
      <c r="B157" s="307" t="s">
        <v>3767</v>
      </c>
      <c r="C157" s="352">
        <v>19</v>
      </c>
    </row>
    <row r="158" spans="2:8" ht="15">
      <c r="B158" s="307" t="s">
        <v>3768</v>
      </c>
      <c r="C158" s="352">
        <v>50</v>
      </c>
    </row>
    <row r="159" spans="2:8" ht="15">
      <c r="B159" s="307" t="s">
        <v>3769</v>
      </c>
      <c r="C159" s="352">
        <v>33</v>
      </c>
    </row>
    <row r="160" spans="2:8" ht="15">
      <c r="B160" s="307" t="s">
        <v>3770</v>
      </c>
      <c r="C160" s="352">
        <v>33</v>
      </c>
    </row>
    <row r="161" spans="2:5" ht="15">
      <c r="B161" s="332"/>
      <c r="C161" s="333"/>
    </row>
    <row r="162" spans="2:5" ht="15">
      <c r="B162" s="337" t="s">
        <v>3757</v>
      </c>
      <c r="C162" s="311"/>
    </row>
    <row r="163" spans="2:5" ht="15">
      <c r="B163" s="337" t="s">
        <v>3758</v>
      </c>
      <c r="C163" s="338" t="s">
        <v>3519</v>
      </c>
    </row>
    <row r="164" spans="2:5" ht="15">
      <c r="B164" s="307" t="s">
        <v>3755</v>
      </c>
      <c r="C164" s="312">
        <v>984.75</v>
      </c>
      <c r="D164" s="306"/>
      <c r="E164" s="306"/>
    </row>
    <row r="165" spans="2:5" ht="15">
      <c r="B165" s="307" t="s">
        <v>3756</v>
      </c>
      <c r="C165" s="312">
        <v>750</v>
      </c>
      <c r="D165" s="306"/>
      <c r="E165" s="306"/>
    </row>
    <row r="166" spans="2:5" ht="15">
      <c r="B166" s="307" t="s">
        <v>3761</v>
      </c>
      <c r="C166" s="312">
        <v>180685</v>
      </c>
      <c r="D166" s="306"/>
      <c r="E166" s="306"/>
    </row>
    <row r="167" spans="2:5" ht="15">
      <c r="B167" s="307" t="s">
        <v>3762</v>
      </c>
      <c r="C167" s="312">
        <v>1500</v>
      </c>
      <c r="D167" s="306"/>
      <c r="E167" s="306"/>
    </row>
    <row r="168" spans="2:5" ht="15">
      <c r="B168" s="307" t="s">
        <v>3763</v>
      </c>
      <c r="C168" s="312">
        <v>500</v>
      </c>
      <c r="D168" s="306"/>
      <c r="E168" s="306"/>
    </row>
    <row r="169" spans="2:5" ht="15">
      <c r="B169" s="307" t="s">
        <v>3764</v>
      </c>
      <c r="C169" s="312">
        <v>923970</v>
      </c>
      <c r="D169" s="306"/>
      <c r="E169" s="306"/>
    </row>
    <row r="170" spans="2:5" ht="15">
      <c r="B170" s="307" t="s">
        <v>3765</v>
      </c>
      <c r="C170" s="312">
        <v>4960</v>
      </c>
      <c r="D170" s="306"/>
      <c r="E170" s="306"/>
    </row>
    <row r="171" spans="2:5" ht="15">
      <c r="B171" s="307" t="s">
        <v>3766</v>
      </c>
      <c r="C171" s="312">
        <v>1000</v>
      </c>
      <c r="D171" s="306"/>
      <c r="E171" s="306"/>
    </row>
    <row r="172" spans="2:5" ht="15">
      <c r="B172" s="307" t="s">
        <v>3767</v>
      </c>
      <c r="C172" s="312">
        <v>479.75</v>
      </c>
      <c r="D172" s="306"/>
      <c r="E172" s="306"/>
    </row>
    <row r="173" spans="2:5" ht="15">
      <c r="B173" s="307" t="s">
        <v>3768</v>
      </c>
      <c r="C173" s="312">
        <v>1500</v>
      </c>
      <c r="D173" s="306"/>
      <c r="E173" s="306"/>
    </row>
    <row r="174" spans="2:5" ht="15">
      <c r="B174" s="307" t="s">
        <v>3769</v>
      </c>
      <c r="C174" s="312">
        <v>990</v>
      </c>
      <c r="D174" s="306"/>
      <c r="E174" s="306"/>
    </row>
    <row r="175" spans="2:5" ht="15">
      <c r="B175" s="307" t="s">
        <v>3770</v>
      </c>
      <c r="C175" s="312">
        <v>495</v>
      </c>
      <c r="D175" s="306"/>
      <c r="E175" s="306"/>
    </row>
    <row r="176" spans="2:5" ht="15">
      <c r="B176" s="332"/>
      <c r="C176" s="339">
        <f>SUM(C164:C175)</f>
        <v>1117814.5</v>
      </c>
      <c r="D176" s="306"/>
      <c r="E176" s="306"/>
    </row>
    <row r="177" spans="2:5" ht="15">
      <c r="B177" s="332"/>
      <c r="C177" s="336"/>
      <c r="D177" s="306"/>
      <c r="E177" s="306"/>
    </row>
    <row r="178" spans="2:5">
      <c r="C178" s="1"/>
    </row>
    <row r="179" spans="2:5" ht="15">
      <c r="B179" s="337" t="s">
        <v>3759</v>
      </c>
      <c r="C179" s="338" t="s">
        <v>3519</v>
      </c>
    </row>
    <row r="180" spans="2:5" ht="15">
      <c r="B180" s="307" t="s">
        <v>3755</v>
      </c>
      <c r="C180" s="314">
        <v>368341.85</v>
      </c>
      <c r="D180" s="306"/>
    </row>
    <row r="181" spans="2:5" ht="15">
      <c r="B181" s="307" t="s">
        <v>3756</v>
      </c>
      <c r="C181" s="314">
        <v>147666</v>
      </c>
      <c r="D181" s="306"/>
    </row>
    <row r="182" spans="2:5" ht="15">
      <c r="B182" s="307" t="s">
        <v>3761</v>
      </c>
      <c r="C182" s="314">
        <v>283483</v>
      </c>
      <c r="D182" s="306"/>
    </row>
    <row r="183" spans="2:5" ht="15">
      <c r="B183" s="307" t="s">
        <v>3762</v>
      </c>
      <c r="C183" s="314">
        <v>265628</v>
      </c>
      <c r="D183" s="306"/>
    </row>
    <row r="184" spans="2:5" ht="15">
      <c r="B184" s="307" t="s">
        <v>3763</v>
      </c>
      <c r="C184" s="314">
        <v>86776</v>
      </c>
      <c r="D184" s="306"/>
    </row>
    <row r="185" spans="2:5" ht="15">
      <c r="B185" s="307" t="s">
        <v>3764</v>
      </c>
      <c r="C185" s="340">
        <v>163487</v>
      </c>
      <c r="D185" s="306"/>
    </row>
    <row r="186" spans="2:5" ht="15">
      <c r="B186" s="307" t="s">
        <v>3765</v>
      </c>
      <c r="C186" s="340">
        <v>128276</v>
      </c>
      <c r="D186" s="306"/>
    </row>
    <row r="187" spans="2:5" ht="15">
      <c r="B187" s="307" t="s">
        <v>3766</v>
      </c>
      <c r="C187" s="340">
        <v>103608</v>
      </c>
      <c r="D187" s="306"/>
    </row>
    <row r="188" spans="2:5" ht="15">
      <c r="B188" s="307" t="s">
        <v>3767</v>
      </c>
      <c r="C188" s="340">
        <v>85932.04</v>
      </c>
      <c r="D188" s="306"/>
    </row>
    <row r="189" spans="2:5" ht="15">
      <c r="B189" s="307" t="s">
        <v>3768</v>
      </c>
      <c r="C189" s="340">
        <v>118940</v>
      </c>
      <c r="D189" s="306"/>
    </row>
    <row r="190" spans="2:5" ht="15">
      <c r="B190" s="307" t="s">
        <v>3769</v>
      </c>
      <c r="C190" s="340">
        <v>147286.84</v>
      </c>
      <c r="D190" s="306"/>
    </row>
    <row r="191" spans="2:5" ht="15">
      <c r="B191" s="307" t="s">
        <v>3770</v>
      </c>
      <c r="C191" s="340">
        <v>118679.94</v>
      </c>
      <c r="D191" s="306"/>
    </row>
    <row r="192" spans="2:5" ht="15">
      <c r="B192" s="332"/>
      <c r="C192" s="313">
        <f>SUM(C180:C191)</f>
        <v>2018104.6700000002</v>
      </c>
      <c r="D192" s="306"/>
    </row>
    <row r="193" spans="2:6" ht="15">
      <c r="B193" s="332"/>
      <c r="C193" s="315"/>
      <c r="D193" s="306"/>
    </row>
    <row r="194" spans="2:6" ht="15">
      <c r="B194" s="341" t="s">
        <v>3760</v>
      </c>
      <c r="C194" s="342">
        <f>+C192-C176</f>
        <v>900290.17000000016</v>
      </c>
      <c r="D194" s="306"/>
    </row>
    <row r="195" spans="2:6">
      <c r="C195" s="1"/>
    </row>
    <row r="196" spans="2:6" ht="15">
      <c r="B196" s="48" t="s">
        <v>3781</v>
      </c>
      <c r="C196" s="316">
        <v>44286</v>
      </c>
      <c r="D196" s="117"/>
      <c r="E196" s="317"/>
      <c r="F196" s="51"/>
    </row>
    <row r="197" spans="2:6" ht="51">
      <c r="B197" s="303" t="s">
        <v>2565</v>
      </c>
      <c r="C197" s="318" t="s">
        <v>3514</v>
      </c>
      <c r="D197" s="118" t="s">
        <v>2567</v>
      </c>
      <c r="E197" s="319" t="s">
        <v>2568</v>
      </c>
      <c r="F197" s="320" t="s">
        <v>2569</v>
      </c>
    </row>
    <row r="198" spans="2:6" ht="15">
      <c r="B198" s="321" t="s">
        <v>597</v>
      </c>
      <c r="C198" s="322" t="s">
        <v>597</v>
      </c>
      <c r="D198" s="151" t="s">
        <v>597</v>
      </c>
      <c r="E198" s="151" t="s">
        <v>597</v>
      </c>
      <c r="F198" s="58" t="s">
        <v>597</v>
      </c>
    </row>
    <row r="199" spans="2:6">
      <c r="B199" s="323"/>
      <c r="C199" s="50"/>
      <c r="D199" s="50"/>
      <c r="E199" s="50"/>
      <c r="F199" s="51"/>
    </row>
    <row r="200" spans="2:6">
      <c r="B200" s="50"/>
      <c r="C200" s="50"/>
      <c r="D200" s="50"/>
      <c r="E200" s="50"/>
      <c r="F200" s="51"/>
    </row>
    <row r="201" spans="2:6">
      <c r="B201" s="324" t="s">
        <v>3782</v>
      </c>
      <c r="C201" s="57">
        <v>0</v>
      </c>
      <c r="D201" s="50"/>
      <c r="E201" s="50"/>
      <c r="F201" s="51"/>
    </row>
    <row r="202" spans="2:6">
      <c r="B202" s="50"/>
      <c r="C202" s="50"/>
      <c r="D202" s="50"/>
      <c r="E202" s="50"/>
      <c r="F202" s="51"/>
    </row>
    <row r="203" spans="2:6" ht="15">
      <c r="B203" s="128" t="s">
        <v>3776</v>
      </c>
      <c r="C203" s="50"/>
      <c r="E203" s="50"/>
      <c r="F203" s="51"/>
    </row>
    <row r="204" spans="2:6">
      <c r="B204" s="50"/>
      <c r="C204" s="50"/>
      <c r="E204" s="50"/>
      <c r="F204" s="51"/>
    </row>
    <row r="205" spans="2:6" ht="15">
      <c r="B205" s="325" t="s">
        <v>3544</v>
      </c>
      <c r="C205" s="326" t="s">
        <v>3517</v>
      </c>
      <c r="E205" s="50"/>
      <c r="F205" s="51"/>
    </row>
    <row r="206" spans="2:6" ht="15">
      <c r="B206" s="307"/>
      <c r="C206" s="327" t="s">
        <v>332</v>
      </c>
      <c r="E206" s="50"/>
      <c r="F206" s="51"/>
    </row>
    <row r="207" spans="2:6">
      <c r="C207" s="1"/>
      <c r="E207" s="50"/>
      <c r="F207" s="51"/>
    </row>
    <row r="208" spans="2:6">
      <c r="C208" s="1"/>
      <c r="E208" s="50"/>
      <c r="F208" s="51"/>
    </row>
    <row r="209" spans="2:6" ht="15">
      <c r="B209" s="310" t="s">
        <v>3509</v>
      </c>
      <c r="C209" s="146" t="s">
        <v>3517</v>
      </c>
      <c r="E209" s="50"/>
      <c r="F209" s="51"/>
    </row>
    <row r="210" spans="2:6" ht="15">
      <c r="B210" s="307"/>
      <c r="C210" s="327" t="s">
        <v>332</v>
      </c>
      <c r="E210" s="50"/>
      <c r="F210" s="51"/>
    </row>
    <row r="211" spans="2:6">
      <c r="C211" s="1"/>
      <c r="E211" s="50"/>
      <c r="F211" s="51"/>
    </row>
    <row r="212" spans="2:6">
      <c r="C212" s="1"/>
      <c r="E212" s="50"/>
      <c r="F212" s="51"/>
    </row>
    <row r="213" spans="2:6" ht="15">
      <c r="B213" s="325" t="s">
        <v>3518</v>
      </c>
      <c r="C213" s="144" t="s">
        <v>3519</v>
      </c>
      <c r="E213" s="50"/>
      <c r="F213" s="51"/>
    </row>
    <row r="214" spans="2:6" ht="15">
      <c r="B214" s="307"/>
      <c r="C214" s="328" t="s">
        <v>332</v>
      </c>
      <c r="E214" s="50"/>
      <c r="F214" s="51"/>
    </row>
    <row r="215" spans="2:6" ht="15">
      <c r="B215" s="309"/>
      <c r="C215" s="329"/>
    </row>
    <row r="216" spans="2:6">
      <c r="C216" s="1"/>
    </row>
    <row r="217" spans="2:6" ht="15">
      <c r="B217" s="310" t="s">
        <v>3545</v>
      </c>
      <c r="C217" s="147" t="s">
        <v>3519</v>
      </c>
    </row>
    <row r="218" spans="2:6" ht="15">
      <c r="B218" s="307"/>
      <c r="C218" s="328" t="s">
        <v>332</v>
      </c>
    </row>
    <row r="219" spans="2:6">
      <c r="C219" s="306"/>
    </row>
    <row r="220" spans="2:6">
      <c r="C220" s="1"/>
    </row>
    <row r="221" spans="2:6" ht="15">
      <c r="B221" s="330" t="s">
        <v>3543</v>
      </c>
      <c r="C221" s="331" t="s">
        <v>332</v>
      </c>
    </row>
    <row r="222" spans="2:6">
      <c r="C222" s="1"/>
    </row>
    <row r="223" spans="2:6">
      <c r="C223" s="1"/>
    </row>
    <row r="224" spans="2:6">
      <c r="C224" s="1"/>
    </row>
    <row r="225" spans="2:6">
      <c r="C225" s="1"/>
    </row>
    <row r="226" spans="2:6" ht="15">
      <c r="B226" s="48" t="s">
        <v>3513</v>
      </c>
      <c r="C226" s="316">
        <v>44286</v>
      </c>
      <c r="D226" s="117"/>
      <c r="E226" s="317"/>
      <c r="F226" s="51"/>
    </row>
    <row r="227" spans="2:6" ht="51">
      <c r="B227" s="303" t="s">
        <v>2565</v>
      </c>
      <c r="C227" s="318" t="s">
        <v>3514</v>
      </c>
      <c r="D227" s="118" t="s">
        <v>2567</v>
      </c>
      <c r="E227" s="319" t="s">
        <v>2568</v>
      </c>
      <c r="F227" s="320" t="s">
        <v>2569</v>
      </c>
    </row>
    <row r="228" spans="2:6" ht="15">
      <c r="B228" s="321" t="s">
        <v>597</v>
      </c>
      <c r="C228" s="322" t="s">
        <v>597</v>
      </c>
      <c r="D228" s="151" t="s">
        <v>597</v>
      </c>
      <c r="E228" s="151" t="s">
        <v>597</v>
      </c>
      <c r="F228" s="58" t="s">
        <v>597</v>
      </c>
    </row>
    <row r="229" spans="2:6">
      <c r="B229" s="323"/>
      <c r="C229" s="50"/>
      <c r="D229" s="50"/>
      <c r="E229" s="50"/>
      <c r="F229" s="51"/>
    </row>
    <row r="230" spans="2:6">
      <c r="B230" s="50"/>
      <c r="C230" s="50"/>
      <c r="D230" s="50"/>
      <c r="E230" s="50"/>
      <c r="F230" s="51"/>
    </row>
    <row r="231" spans="2:6">
      <c r="B231" s="324" t="s">
        <v>3515</v>
      </c>
      <c r="C231" s="57">
        <v>0</v>
      </c>
      <c r="D231" s="50"/>
      <c r="E231" s="50"/>
      <c r="F231" s="51"/>
    </row>
    <row r="232" spans="2:6">
      <c r="B232" s="50"/>
      <c r="C232" s="50"/>
      <c r="D232" s="50"/>
      <c r="E232" s="50"/>
      <c r="F232" s="51"/>
    </row>
    <row r="233" spans="2:6" ht="15">
      <c r="B233" s="128" t="s">
        <v>3778</v>
      </c>
      <c r="C233" s="50"/>
      <c r="E233" s="50"/>
      <c r="F233" s="51"/>
    </row>
    <row r="234" spans="2:6">
      <c r="B234" s="50"/>
      <c r="C234" s="50"/>
      <c r="E234" s="50"/>
      <c r="F234" s="51"/>
    </row>
    <row r="235" spans="2:6" ht="15">
      <c r="B235" s="325" t="s">
        <v>3544</v>
      </c>
      <c r="C235" s="326" t="s">
        <v>3517</v>
      </c>
      <c r="E235" s="50"/>
      <c r="F235" s="51"/>
    </row>
    <row r="236" spans="2:6" ht="15">
      <c r="B236" s="307"/>
      <c r="C236" s="327" t="s">
        <v>332</v>
      </c>
      <c r="E236" s="50"/>
      <c r="F236" s="51"/>
    </row>
    <row r="237" spans="2:6">
      <c r="C237" s="1"/>
      <c r="E237" s="50"/>
      <c r="F237" s="51"/>
    </row>
    <row r="238" spans="2:6">
      <c r="C238" s="1"/>
      <c r="E238" s="50"/>
      <c r="F238" s="51"/>
    </row>
    <row r="239" spans="2:6" ht="15">
      <c r="B239" s="310" t="s">
        <v>3509</v>
      </c>
      <c r="C239" s="146" t="s">
        <v>3517</v>
      </c>
      <c r="E239" s="50"/>
      <c r="F239" s="51"/>
    </row>
    <row r="240" spans="2:6" ht="15">
      <c r="B240" s="307"/>
      <c r="C240" s="327" t="s">
        <v>332</v>
      </c>
      <c r="E240" s="50"/>
      <c r="F240" s="51"/>
    </row>
    <row r="241" spans="2:6">
      <c r="C241" s="1"/>
      <c r="E241" s="50"/>
      <c r="F241" s="51"/>
    </row>
    <row r="242" spans="2:6">
      <c r="C242" s="1"/>
      <c r="E242" s="50"/>
      <c r="F242" s="51"/>
    </row>
    <row r="243" spans="2:6" ht="15">
      <c r="B243" s="325" t="s">
        <v>3518</v>
      </c>
      <c r="C243" s="144" t="s">
        <v>3519</v>
      </c>
      <c r="E243" s="50"/>
      <c r="F243" s="51"/>
    </row>
    <row r="244" spans="2:6" ht="15">
      <c r="B244" s="307"/>
      <c r="C244" s="328" t="s">
        <v>332</v>
      </c>
      <c r="E244" s="50"/>
      <c r="F244" s="51"/>
    </row>
    <row r="245" spans="2:6" ht="15">
      <c r="B245" s="309"/>
      <c r="C245" s="329"/>
    </row>
    <row r="246" spans="2:6">
      <c r="C246" s="1"/>
    </row>
    <row r="247" spans="2:6" ht="15">
      <c r="B247" s="310" t="s">
        <v>3545</v>
      </c>
      <c r="C247" s="147" t="s">
        <v>3519</v>
      </c>
    </row>
    <row r="248" spans="2:6" ht="15">
      <c r="B248" s="307"/>
      <c r="C248" s="328" t="s">
        <v>332</v>
      </c>
    </row>
    <row r="249" spans="2:6">
      <c r="C249" s="306"/>
    </row>
    <row r="250" spans="2:6">
      <c r="C250" s="1"/>
    </row>
    <row r="251" spans="2:6" ht="15">
      <c r="B251" s="330" t="s">
        <v>3543</v>
      </c>
      <c r="C251" s="331" t="s">
        <v>332</v>
      </c>
    </row>
    <row r="252" spans="2:6">
      <c r="C252" s="1"/>
    </row>
    <row r="253" spans="2:6">
      <c r="C253" s="1"/>
    </row>
    <row r="254" spans="2:6">
      <c r="C254" s="5"/>
    </row>
    <row r="255" spans="2:6">
      <c r="C255" s="5"/>
    </row>
    <row r="256" spans="2:6">
      <c r="C256" s="5"/>
    </row>
    <row r="257" spans="3:3">
      <c r="C257" s="5"/>
    </row>
    <row r="258" spans="3:3">
      <c r="C258" s="5"/>
    </row>
    <row r="259" spans="3:3">
      <c r="C259" s="5"/>
    </row>
    <row r="260" spans="3:3">
      <c r="C260" s="5"/>
    </row>
    <row r="261" spans="3:3">
      <c r="C261" s="5"/>
    </row>
    <row r="262" spans="3:3">
      <c r="C262" s="5"/>
    </row>
  </sheetData>
  <mergeCells count="3">
    <mergeCell ref="B1:E1"/>
    <mergeCell ref="C3:C8"/>
    <mergeCell ref="B138:C138"/>
  </mergeCells>
  <conditionalFormatting sqref="C162">
    <cfRule type="expression" dxfId="4" priority="5" stopIfTrue="1">
      <formula>#REF!="Total"</formula>
    </cfRule>
  </conditionalFormatting>
  <conditionalFormatting sqref="C154:C157">
    <cfRule type="expression" dxfId="3" priority="4">
      <formula>#REF!="Total"</formula>
    </cfRule>
  </conditionalFormatting>
  <conditionalFormatting sqref="C158:C160">
    <cfRule type="expression" dxfId="2" priority="3">
      <formula>#REF!="Total"</formula>
    </cfRule>
  </conditionalFormatting>
  <conditionalFormatting sqref="C185:C188">
    <cfRule type="expression" dxfId="1" priority="2">
      <formula>#REF!="Total"</formula>
    </cfRule>
  </conditionalFormatting>
  <conditionalFormatting sqref="C189:C191">
    <cfRule type="expression" dxfId="0" priority="1">
      <formula>#REF!="Total"</formula>
    </cfRule>
  </conditionalFormatting>
  <hyperlinks>
    <hyperlink ref="A1" location="Index!A1" display="Index" xr:uid="{E06BD4E1-7551-4D50-A799-BE2B0278AECB}"/>
  </hyperlinks>
  <pageMargins left="0.7" right="0.7" top="0.75" bottom="0.75" header="0.3" footer="0.3"/>
  <pageSetup orientation="portrait" horizont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6"/>
  <sheetViews>
    <sheetView workbookViewId="0">
      <selection activeCell="B1" sqref="B1:E1"/>
    </sheetView>
  </sheetViews>
  <sheetFormatPr defaultRowHeight="12.75"/>
  <cols>
    <col min="1" max="1" width="5.42578125" style="1" bestFit="1" customWidth="1"/>
    <col min="2" max="2" width="67" style="1" bestFit="1" customWidth="1"/>
    <col min="3" max="3" width="25.7109375" style="45" customWidth="1"/>
    <col min="4" max="4" width="12.140625" style="1" bestFit="1" customWidth="1"/>
    <col min="5" max="5" width="14.7109375" style="1" bestFit="1" customWidth="1"/>
    <col min="6" max="6" width="11.5703125" style="4" bestFit="1" customWidth="1"/>
    <col min="7" max="7" width="18.140625" style="4" bestFit="1" customWidth="1"/>
    <col min="8" max="8" width="9.140625" style="4" bestFit="1"/>
    <col min="9" max="16384" width="9.140625" style="1"/>
  </cols>
  <sheetData>
    <row r="1" spans="1:8">
      <c r="A1" s="3" t="s">
        <v>193</v>
      </c>
      <c r="B1" s="375" t="s">
        <v>238</v>
      </c>
      <c r="C1" s="375"/>
      <c r="D1" s="375"/>
      <c r="E1" s="375"/>
    </row>
    <row r="2" spans="1:8" ht="13.5" thickBot="1"/>
    <row r="3" spans="1:8" ht="15">
      <c r="B3" s="92" t="s">
        <v>2275</v>
      </c>
      <c r="C3" s="376"/>
    </row>
    <row r="4" spans="1:8" ht="15">
      <c r="B4" s="93" t="s">
        <v>2276</v>
      </c>
      <c r="C4" s="377"/>
    </row>
    <row r="5" spans="1:8" ht="15">
      <c r="B5" s="93"/>
      <c r="C5" s="377"/>
    </row>
    <row r="6" spans="1:8" ht="15">
      <c r="B6" s="94" t="s">
        <v>2260</v>
      </c>
      <c r="C6" s="377"/>
    </row>
    <row r="7" spans="1:8" ht="15">
      <c r="B7" s="94" t="s">
        <v>2277</v>
      </c>
      <c r="C7" s="377"/>
    </row>
    <row r="8" spans="1:8" ht="15.75" thickBot="1">
      <c r="B8" s="97" t="s">
        <v>2278</v>
      </c>
      <c r="C8" s="378"/>
    </row>
    <row r="10" spans="1:8">
      <c r="B10" s="1" t="s">
        <v>239</v>
      </c>
    </row>
    <row r="12" spans="1:8">
      <c r="B12" s="6" t="s">
        <v>240</v>
      </c>
      <c r="C12" s="46" t="s">
        <v>241</v>
      </c>
      <c r="D12" s="6" t="s">
        <v>242</v>
      </c>
      <c r="E12" s="6" t="s">
        <v>243</v>
      </c>
      <c r="F12" s="8" t="s">
        <v>244</v>
      </c>
      <c r="G12" s="8" t="s">
        <v>245</v>
      </c>
      <c r="H12" s="8" t="s">
        <v>246</v>
      </c>
    </row>
    <row r="13" spans="1:8">
      <c r="B13" s="2" t="s">
        <v>247</v>
      </c>
    </row>
    <row r="14" spans="1:8">
      <c r="B14" s="2" t="s">
        <v>248</v>
      </c>
    </row>
    <row r="15" spans="1:8">
      <c r="B15" s="2" t="s">
        <v>249</v>
      </c>
    </row>
    <row r="16" spans="1:8">
      <c r="B16" s="1" t="s">
        <v>250</v>
      </c>
      <c r="C16" s="45">
        <v>3.24</v>
      </c>
      <c r="D16" s="1" t="s">
        <v>251</v>
      </c>
      <c r="E16" s="1" t="s">
        <v>252</v>
      </c>
      <c r="F16" s="4">
        <v>44000000</v>
      </c>
      <c r="G16" s="4">
        <v>44300.26</v>
      </c>
      <c r="H16" s="4">
        <v>3.38</v>
      </c>
    </row>
    <row r="17" spans="2:8">
      <c r="B17" s="2" t="s">
        <v>253</v>
      </c>
      <c r="C17" s="47"/>
      <c r="D17" s="2"/>
      <c r="E17" s="2"/>
      <c r="F17" s="10"/>
      <c r="G17" s="10">
        <f>SUM(G12:G16)</f>
        <v>44300.26</v>
      </c>
      <c r="H17" s="10">
        <f>SUM(H12:H16)</f>
        <v>3.38</v>
      </c>
    </row>
    <row r="18" spans="2:8">
      <c r="B18" s="2" t="s">
        <v>254</v>
      </c>
    </row>
    <row r="19" spans="2:8">
      <c r="B19" s="1" t="s">
        <v>255</v>
      </c>
      <c r="C19" s="45">
        <v>3.31</v>
      </c>
      <c r="D19" s="1" t="s">
        <v>256</v>
      </c>
      <c r="E19" s="1" t="s">
        <v>257</v>
      </c>
      <c r="F19" s="4">
        <v>11000</v>
      </c>
      <c r="G19" s="4">
        <v>54594.05</v>
      </c>
      <c r="H19" s="4">
        <v>4.16</v>
      </c>
    </row>
    <row r="20" spans="2:8">
      <c r="B20" s="1" t="s">
        <v>258</v>
      </c>
      <c r="C20" s="45">
        <v>3.15</v>
      </c>
      <c r="D20" s="1" t="s">
        <v>251</v>
      </c>
      <c r="E20" s="1" t="s">
        <v>259</v>
      </c>
      <c r="F20" s="4">
        <v>50000000</v>
      </c>
      <c r="G20" s="4">
        <v>49819.3</v>
      </c>
      <c r="H20" s="4">
        <v>3.8</v>
      </c>
    </row>
    <row r="21" spans="2:8">
      <c r="B21" s="1" t="s">
        <v>1015</v>
      </c>
      <c r="C21" s="45">
        <v>3.38</v>
      </c>
      <c r="D21" s="1" t="s">
        <v>256</v>
      </c>
      <c r="E21" s="1" t="s">
        <v>260</v>
      </c>
      <c r="F21" s="4">
        <v>50000</v>
      </c>
      <c r="G21" s="4">
        <v>49691.7</v>
      </c>
      <c r="H21" s="4">
        <v>3.79</v>
      </c>
    </row>
    <row r="22" spans="2:8">
      <c r="B22" s="1" t="s">
        <v>261</v>
      </c>
      <c r="C22" s="45">
        <v>3.25</v>
      </c>
      <c r="D22" s="1" t="s">
        <v>251</v>
      </c>
      <c r="E22" s="1" t="s">
        <v>262</v>
      </c>
      <c r="F22" s="4">
        <v>50000000</v>
      </c>
      <c r="G22" s="4">
        <v>49685.9</v>
      </c>
      <c r="H22" s="4">
        <v>3.79</v>
      </c>
    </row>
    <row r="23" spans="2:8">
      <c r="B23" s="1" t="s">
        <v>263</v>
      </c>
      <c r="C23" s="45">
        <v>3.33</v>
      </c>
      <c r="D23" s="1" t="s">
        <v>264</v>
      </c>
      <c r="E23" s="1" t="s">
        <v>265</v>
      </c>
      <c r="F23" s="4">
        <v>50000</v>
      </c>
      <c r="G23" s="4">
        <v>49665.2</v>
      </c>
      <c r="H23" s="4">
        <v>3.79</v>
      </c>
    </row>
    <row r="24" spans="2:8">
      <c r="B24" s="1" t="s">
        <v>266</v>
      </c>
      <c r="C24" s="45">
        <v>3.31</v>
      </c>
      <c r="D24" s="1" t="s">
        <v>256</v>
      </c>
      <c r="E24" s="1" t="s">
        <v>267</v>
      </c>
      <c r="F24" s="4">
        <v>8000</v>
      </c>
      <c r="G24" s="4">
        <v>39683.800000000003</v>
      </c>
      <c r="H24" s="4">
        <v>3.03</v>
      </c>
    </row>
    <row r="25" spans="2:8">
      <c r="B25" s="1" t="s">
        <v>268</v>
      </c>
      <c r="C25" s="45">
        <v>3.05</v>
      </c>
      <c r="D25" s="1" t="s">
        <v>251</v>
      </c>
      <c r="E25" s="1" t="s">
        <v>269</v>
      </c>
      <c r="F25" s="4">
        <v>37500000</v>
      </c>
      <c r="G25" s="4">
        <v>37434.300000000003</v>
      </c>
      <c r="H25" s="4">
        <v>2.86</v>
      </c>
    </row>
    <row r="26" spans="2:8">
      <c r="B26" s="1" t="s">
        <v>270</v>
      </c>
      <c r="C26" s="45">
        <v>3.4</v>
      </c>
      <c r="D26" s="1" t="s">
        <v>256</v>
      </c>
      <c r="E26" s="1" t="s">
        <v>271</v>
      </c>
      <c r="F26" s="4">
        <v>7500</v>
      </c>
      <c r="G26" s="4">
        <v>37426.800000000003</v>
      </c>
      <c r="H26" s="4">
        <v>2.86</v>
      </c>
    </row>
    <row r="27" spans="2:8">
      <c r="B27" s="1" t="s">
        <v>1016</v>
      </c>
      <c r="C27" s="45">
        <v>3.59</v>
      </c>
      <c r="D27" s="1" t="s">
        <v>256</v>
      </c>
      <c r="E27" s="1" t="s">
        <v>272</v>
      </c>
      <c r="F27" s="4">
        <v>6000</v>
      </c>
      <c r="G27" s="4">
        <v>29955.87</v>
      </c>
      <c r="H27" s="4">
        <v>2.29</v>
      </c>
    </row>
    <row r="28" spans="2:8">
      <c r="B28" s="1" t="s">
        <v>1017</v>
      </c>
      <c r="C28" s="45">
        <v>3.4</v>
      </c>
      <c r="D28" s="1" t="s">
        <v>256</v>
      </c>
      <c r="E28" s="1" t="s">
        <v>273</v>
      </c>
      <c r="F28" s="4">
        <v>6000</v>
      </c>
      <c r="G28" s="4">
        <v>29938.65</v>
      </c>
      <c r="H28" s="4">
        <v>2.2799999999999998</v>
      </c>
    </row>
    <row r="29" spans="2:8">
      <c r="B29" s="1" t="s">
        <v>1018</v>
      </c>
      <c r="C29" s="45">
        <v>3.59</v>
      </c>
      <c r="D29" s="1" t="s">
        <v>256</v>
      </c>
      <c r="E29" s="1" t="s">
        <v>274</v>
      </c>
      <c r="F29" s="4">
        <v>6000</v>
      </c>
      <c r="G29" s="4">
        <v>29824.26</v>
      </c>
      <c r="H29" s="4">
        <v>2.2799999999999998</v>
      </c>
    </row>
    <row r="30" spans="2:8">
      <c r="B30" s="1" t="s">
        <v>1019</v>
      </c>
      <c r="C30" s="45">
        <v>3.4</v>
      </c>
      <c r="D30" s="1" t="s">
        <v>256</v>
      </c>
      <c r="E30" s="1" t="s">
        <v>275</v>
      </c>
      <c r="F30" s="4">
        <v>5000</v>
      </c>
      <c r="G30" s="4">
        <v>24932.65</v>
      </c>
      <c r="H30" s="4">
        <v>1.9</v>
      </c>
    </row>
    <row r="31" spans="2:8">
      <c r="B31" s="1" t="s">
        <v>276</v>
      </c>
      <c r="C31" s="45">
        <v>3.2</v>
      </c>
      <c r="D31" s="1" t="s">
        <v>251</v>
      </c>
      <c r="E31" s="1" t="s">
        <v>277</v>
      </c>
      <c r="F31" s="4">
        <v>25000000</v>
      </c>
      <c r="G31" s="4">
        <v>24877.68</v>
      </c>
      <c r="H31" s="4">
        <v>1.9</v>
      </c>
    </row>
    <row r="32" spans="2:8">
      <c r="B32" s="1" t="s">
        <v>278</v>
      </c>
      <c r="C32" s="45">
        <v>3.3</v>
      </c>
      <c r="D32" s="1" t="s">
        <v>279</v>
      </c>
      <c r="E32" s="1" t="s">
        <v>280</v>
      </c>
      <c r="F32" s="4">
        <v>25000</v>
      </c>
      <c r="G32" s="4">
        <v>24862.880000000001</v>
      </c>
      <c r="H32" s="4">
        <v>1.9</v>
      </c>
    </row>
    <row r="33" spans="2:8">
      <c r="B33" s="1" t="s">
        <v>1020</v>
      </c>
      <c r="C33" s="45">
        <v>3.4</v>
      </c>
      <c r="D33" s="1" t="s">
        <v>256</v>
      </c>
      <c r="E33" s="1" t="s">
        <v>281</v>
      </c>
      <c r="F33" s="4">
        <v>5000</v>
      </c>
      <c r="G33" s="4">
        <v>24824.25</v>
      </c>
      <c r="H33" s="4">
        <v>1.89</v>
      </c>
    </row>
    <row r="34" spans="2:8">
      <c r="B34" s="1" t="s">
        <v>282</v>
      </c>
      <c r="C34" s="45">
        <v>3.1</v>
      </c>
      <c r="D34" s="1" t="s">
        <v>251</v>
      </c>
      <c r="E34" s="1" t="s">
        <v>283</v>
      </c>
      <c r="F34" s="4">
        <v>24766000</v>
      </c>
      <c r="G34" s="4">
        <v>24692.59</v>
      </c>
      <c r="H34" s="4">
        <v>1.88</v>
      </c>
    </row>
    <row r="35" spans="2:8">
      <c r="B35" s="1" t="s">
        <v>284</v>
      </c>
      <c r="C35" s="45">
        <v>3.05</v>
      </c>
      <c r="D35" s="1" t="s">
        <v>251</v>
      </c>
      <c r="E35" s="1" t="s">
        <v>285</v>
      </c>
      <c r="F35" s="4">
        <v>22000000</v>
      </c>
      <c r="G35" s="4">
        <v>21948.63</v>
      </c>
      <c r="H35" s="4">
        <v>1.67</v>
      </c>
    </row>
    <row r="36" spans="2:8">
      <c r="B36" s="1" t="s">
        <v>1021</v>
      </c>
      <c r="C36" s="45">
        <v>3.38</v>
      </c>
      <c r="D36" s="1" t="s">
        <v>256</v>
      </c>
      <c r="E36" s="1" t="s">
        <v>286</v>
      </c>
      <c r="F36" s="4">
        <v>4000</v>
      </c>
      <c r="G36" s="4">
        <v>19935.400000000001</v>
      </c>
      <c r="H36" s="4">
        <v>1.52</v>
      </c>
    </row>
    <row r="37" spans="2:8">
      <c r="B37" s="1" t="s">
        <v>287</v>
      </c>
      <c r="C37" s="45">
        <v>3.05</v>
      </c>
      <c r="D37" s="1" t="s">
        <v>251</v>
      </c>
      <c r="E37" s="1" t="s">
        <v>288</v>
      </c>
      <c r="F37" s="4">
        <v>18500000</v>
      </c>
      <c r="G37" s="4">
        <v>18456.8</v>
      </c>
      <c r="H37" s="4">
        <v>1.41</v>
      </c>
    </row>
    <row r="38" spans="2:8">
      <c r="B38" s="1" t="s">
        <v>1022</v>
      </c>
      <c r="C38" s="45">
        <v>5.8</v>
      </c>
      <c r="D38" s="1" t="s">
        <v>256</v>
      </c>
      <c r="E38" s="1" t="s">
        <v>289</v>
      </c>
      <c r="F38" s="4">
        <v>3500</v>
      </c>
      <c r="G38" s="4">
        <v>17326.54</v>
      </c>
      <c r="H38" s="4">
        <v>1.32</v>
      </c>
    </row>
    <row r="39" spans="2:8">
      <c r="B39" s="1" t="s">
        <v>917</v>
      </c>
      <c r="C39" s="45">
        <v>5.8</v>
      </c>
      <c r="D39" s="1" t="s">
        <v>256</v>
      </c>
      <c r="E39" s="1" t="s">
        <v>290</v>
      </c>
      <c r="F39" s="4">
        <v>3500</v>
      </c>
      <c r="G39" s="4">
        <v>17296.62</v>
      </c>
      <c r="H39" s="4">
        <v>1.32</v>
      </c>
    </row>
    <row r="40" spans="2:8">
      <c r="B40" s="1" t="s">
        <v>1023</v>
      </c>
      <c r="C40" s="45">
        <v>3.86</v>
      </c>
      <c r="D40" s="1" t="s">
        <v>256</v>
      </c>
      <c r="E40" s="1" t="s">
        <v>291</v>
      </c>
      <c r="F40" s="4">
        <v>3000</v>
      </c>
      <c r="G40" s="4">
        <v>14954.15</v>
      </c>
      <c r="H40" s="4">
        <v>1.1399999999999999</v>
      </c>
    </row>
    <row r="41" spans="2:8">
      <c r="B41" s="1" t="s">
        <v>1024</v>
      </c>
      <c r="C41" s="45">
        <v>3.34</v>
      </c>
      <c r="D41" s="1" t="s">
        <v>292</v>
      </c>
      <c r="E41" s="1" t="s">
        <v>293</v>
      </c>
      <c r="F41" s="4">
        <v>3000</v>
      </c>
      <c r="G41" s="4">
        <v>14953.55</v>
      </c>
      <c r="H41" s="4">
        <v>1.1399999999999999</v>
      </c>
    </row>
    <row r="42" spans="2:8">
      <c r="B42" s="1" t="s">
        <v>936</v>
      </c>
      <c r="C42" s="45">
        <v>3.55</v>
      </c>
      <c r="D42" s="1" t="s">
        <v>256</v>
      </c>
      <c r="E42" s="1" t="s">
        <v>294</v>
      </c>
      <c r="F42" s="4">
        <v>3000</v>
      </c>
      <c r="G42" s="4">
        <v>14877.02</v>
      </c>
      <c r="H42" s="4">
        <v>1.1299999999999999</v>
      </c>
    </row>
    <row r="43" spans="2:8">
      <c r="B43" s="1" t="s">
        <v>1025</v>
      </c>
      <c r="C43" s="45">
        <v>3.6</v>
      </c>
      <c r="D43" s="1" t="s">
        <v>256</v>
      </c>
      <c r="E43" s="1" t="s">
        <v>295</v>
      </c>
      <c r="F43" s="4">
        <v>2500</v>
      </c>
      <c r="G43" s="4">
        <v>12469.25</v>
      </c>
      <c r="H43" s="4">
        <v>0.95</v>
      </c>
    </row>
    <row r="44" spans="2:8">
      <c r="B44" s="1" t="s">
        <v>1026</v>
      </c>
      <c r="C44" s="45">
        <v>3.38</v>
      </c>
      <c r="D44" s="1" t="s">
        <v>256</v>
      </c>
      <c r="E44" s="1" t="s">
        <v>296</v>
      </c>
      <c r="F44" s="4">
        <v>2500</v>
      </c>
      <c r="G44" s="4">
        <v>12427.61</v>
      </c>
      <c r="H44" s="4">
        <v>0.95</v>
      </c>
    </row>
    <row r="45" spans="2:8">
      <c r="B45" s="1" t="s">
        <v>1027</v>
      </c>
      <c r="C45" s="45">
        <v>3.31</v>
      </c>
      <c r="D45" s="1" t="s">
        <v>256</v>
      </c>
      <c r="E45" s="1" t="s">
        <v>297</v>
      </c>
      <c r="F45" s="4">
        <v>2000</v>
      </c>
      <c r="G45" s="4">
        <v>9980.9699999999993</v>
      </c>
      <c r="H45" s="4">
        <v>0.76</v>
      </c>
    </row>
    <row r="46" spans="2:8">
      <c r="B46" s="1" t="s">
        <v>298</v>
      </c>
      <c r="C46" s="45">
        <v>3.4</v>
      </c>
      <c r="D46" s="1" t="s">
        <v>256</v>
      </c>
      <c r="E46" s="1" t="s">
        <v>299</v>
      </c>
      <c r="F46" s="4">
        <v>2000</v>
      </c>
      <c r="G46" s="4">
        <v>9973.06</v>
      </c>
      <c r="H46" s="4">
        <v>0.76</v>
      </c>
    </row>
    <row r="47" spans="2:8">
      <c r="B47" s="1" t="s">
        <v>1028</v>
      </c>
      <c r="C47" s="45">
        <v>4.3899999999999997</v>
      </c>
      <c r="D47" s="1" t="s">
        <v>256</v>
      </c>
      <c r="E47" s="1" t="s">
        <v>300</v>
      </c>
      <c r="F47" s="4">
        <v>2000</v>
      </c>
      <c r="G47" s="4">
        <v>9958.08</v>
      </c>
      <c r="H47" s="4">
        <v>0.76</v>
      </c>
    </row>
    <row r="48" spans="2:8">
      <c r="B48" s="1" t="s">
        <v>301</v>
      </c>
      <c r="C48" s="45">
        <v>3.28</v>
      </c>
      <c r="D48" s="1" t="s">
        <v>256</v>
      </c>
      <c r="E48" s="1" t="s">
        <v>302</v>
      </c>
      <c r="F48" s="4">
        <v>2000</v>
      </c>
      <c r="G48" s="4">
        <v>9957.0499999999993</v>
      </c>
      <c r="H48" s="4">
        <v>0.76</v>
      </c>
    </row>
    <row r="49" spans="2:8">
      <c r="B49" s="1" t="s">
        <v>1029</v>
      </c>
      <c r="C49" s="45">
        <v>3.45</v>
      </c>
      <c r="D49" s="1" t="s">
        <v>264</v>
      </c>
      <c r="E49" s="1" t="s">
        <v>303</v>
      </c>
      <c r="F49" s="4">
        <v>2000</v>
      </c>
      <c r="G49" s="4">
        <v>9955.77</v>
      </c>
      <c r="H49" s="4">
        <v>0.76</v>
      </c>
    </row>
    <row r="50" spans="2:8">
      <c r="B50" s="1" t="s">
        <v>1030</v>
      </c>
      <c r="C50" s="45">
        <v>3.4</v>
      </c>
      <c r="D50" s="1" t="s">
        <v>256</v>
      </c>
      <c r="E50" s="1" t="s">
        <v>304</v>
      </c>
      <c r="F50" s="4">
        <v>2000</v>
      </c>
      <c r="G50" s="4">
        <v>9949.9500000000007</v>
      </c>
      <c r="H50" s="4">
        <v>0.76</v>
      </c>
    </row>
    <row r="51" spans="2:8">
      <c r="B51" s="1" t="s">
        <v>1031</v>
      </c>
      <c r="C51" s="45">
        <v>3.45</v>
      </c>
      <c r="D51" s="1" t="s">
        <v>264</v>
      </c>
      <c r="E51" s="1" t="s">
        <v>305</v>
      </c>
      <c r="F51" s="4">
        <v>2000</v>
      </c>
      <c r="G51" s="4">
        <v>9928.68</v>
      </c>
      <c r="H51" s="4">
        <v>0.76</v>
      </c>
    </row>
    <row r="52" spans="2:8">
      <c r="B52" s="1" t="s">
        <v>306</v>
      </c>
      <c r="C52" s="45">
        <v>3.23</v>
      </c>
      <c r="D52" s="1" t="s">
        <v>251</v>
      </c>
      <c r="E52" s="1" t="s">
        <v>307</v>
      </c>
      <c r="F52" s="4">
        <v>10000000</v>
      </c>
      <c r="G52" s="4">
        <v>9926.32</v>
      </c>
      <c r="H52" s="4">
        <v>0.76</v>
      </c>
    </row>
    <row r="53" spans="2:8">
      <c r="B53" s="1" t="s">
        <v>1032</v>
      </c>
      <c r="C53" s="45">
        <v>3.9</v>
      </c>
      <c r="D53" s="1" t="s">
        <v>256</v>
      </c>
      <c r="E53" s="1" t="s">
        <v>308</v>
      </c>
      <c r="F53" s="4">
        <v>2000</v>
      </c>
      <c r="G53" s="4">
        <v>9919.4500000000007</v>
      </c>
      <c r="H53" s="4">
        <v>0.76</v>
      </c>
    </row>
    <row r="54" spans="2:8">
      <c r="B54" s="1" t="s">
        <v>309</v>
      </c>
      <c r="C54" s="45">
        <v>2.98</v>
      </c>
      <c r="D54" s="1" t="s">
        <v>251</v>
      </c>
      <c r="E54" s="1" t="s">
        <v>310</v>
      </c>
      <c r="F54" s="4">
        <v>9678100</v>
      </c>
      <c r="G54" s="4">
        <v>9672.58</v>
      </c>
      <c r="H54" s="4">
        <v>0.74</v>
      </c>
    </row>
    <row r="55" spans="2:8">
      <c r="B55" s="1" t="s">
        <v>311</v>
      </c>
      <c r="C55" s="45">
        <v>3.05</v>
      </c>
      <c r="D55" s="1" t="s">
        <v>251</v>
      </c>
      <c r="E55" s="1" t="s">
        <v>312</v>
      </c>
      <c r="F55" s="4">
        <v>9636500</v>
      </c>
      <c r="G55" s="4">
        <v>9619.6200000000008</v>
      </c>
      <c r="H55" s="4">
        <v>0.73</v>
      </c>
    </row>
    <row r="56" spans="2:8">
      <c r="B56" s="1" t="s">
        <v>313</v>
      </c>
      <c r="C56" s="45">
        <v>3.23</v>
      </c>
      <c r="D56" s="1" t="s">
        <v>251</v>
      </c>
      <c r="E56" s="1" t="s">
        <v>314</v>
      </c>
      <c r="F56" s="4">
        <v>9000000</v>
      </c>
      <c r="G56" s="4">
        <v>8933.69</v>
      </c>
      <c r="H56" s="4">
        <v>0.68</v>
      </c>
    </row>
    <row r="57" spans="2:8">
      <c r="B57" s="1" t="s">
        <v>1033</v>
      </c>
      <c r="C57" s="45">
        <v>3.3</v>
      </c>
      <c r="D57" s="1" t="s">
        <v>256</v>
      </c>
      <c r="E57" s="1" t="s">
        <v>315</v>
      </c>
      <c r="F57" s="4">
        <v>1500</v>
      </c>
      <c r="G57" s="4">
        <v>7487.82</v>
      </c>
      <c r="H57" s="4">
        <v>0.56999999999999995</v>
      </c>
    </row>
    <row r="58" spans="2:8">
      <c r="B58" s="1" t="s">
        <v>1034</v>
      </c>
      <c r="C58" s="45">
        <v>3.9</v>
      </c>
      <c r="D58" s="1" t="s">
        <v>256</v>
      </c>
      <c r="E58" s="1" t="s">
        <v>316</v>
      </c>
      <c r="F58" s="4">
        <v>1500</v>
      </c>
      <c r="G58" s="4">
        <v>7432.5</v>
      </c>
      <c r="H58" s="4">
        <v>0.56999999999999995</v>
      </c>
    </row>
    <row r="59" spans="2:8">
      <c r="B59" s="1" t="s">
        <v>1035</v>
      </c>
      <c r="C59" s="45">
        <v>4.3499999999999996</v>
      </c>
      <c r="D59" s="1" t="s">
        <v>264</v>
      </c>
      <c r="E59" s="1" t="s">
        <v>317</v>
      </c>
      <c r="F59" s="4">
        <v>1000</v>
      </c>
      <c r="G59" s="4">
        <v>4982.78</v>
      </c>
      <c r="H59" s="4">
        <v>0.38</v>
      </c>
    </row>
    <row r="60" spans="2:8">
      <c r="B60" s="1" t="s">
        <v>1036</v>
      </c>
      <c r="C60" s="45">
        <v>3.86</v>
      </c>
      <c r="D60" s="1" t="s">
        <v>256</v>
      </c>
      <c r="E60" s="1" t="s">
        <v>318</v>
      </c>
      <c r="F60" s="4">
        <v>1000</v>
      </c>
      <c r="G60" s="4">
        <v>4970.04</v>
      </c>
      <c r="H60" s="4">
        <v>0.38</v>
      </c>
    </row>
    <row r="61" spans="2:8">
      <c r="B61" s="1" t="s">
        <v>1006</v>
      </c>
      <c r="C61" s="45">
        <v>3.39</v>
      </c>
      <c r="D61" s="1" t="s">
        <v>256</v>
      </c>
      <c r="E61" s="1" t="s">
        <v>319</v>
      </c>
      <c r="F61" s="4">
        <v>1000</v>
      </c>
      <c r="G61" s="4">
        <v>4967.2</v>
      </c>
      <c r="H61" s="4">
        <v>0.38</v>
      </c>
    </row>
    <row r="62" spans="2:8">
      <c r="B62" s="1" t="s">
        <v>1037</v>
      </c>
      <c r="C62" s="45">
        <v>3.4</v>
      </c>
      <c r="D62" s="1" t="s">
        <v>256</v>
      </c>
      <c r="E62" s="1" t="s">
        <v>320</v>
      </c>
      <c r="F62" s="4">
        <v>500</v>
      </c>
      <c r="G62" s="4">
        <v>2488.64</v>
      </c>
      <c r="H62" s="4">
        <v>0.19</v>
      </c>
    </row>
    <row r="63" spans="2:8">
      <c r="B63" s="1" t="s">
        <v>321</v>
      </c>
      <c r="C63" s="45">
        <v>2.9</v>
      </c>
      <c r="D63" s="1" t="s">
        <v>251</v>
      </c>
      <c r="E63" s="1" t="s">
        <v>322</v>
      </c>
      <c r="F63" s="4">
        <v>1000000</v>
      </c>
      <c r="G63" s="4">
        <v>999.44</v>
      </c>
      <c r="H63" s="4">
        <v>0.08</v>
      </c>
    </row>
    <row r="64" spans="2:8">
      <c r="B64" s="2" t="s">
        <v>323</v>
      </c>
      <c r="C64" s="47"/>
      <c r="D64" s="2"/>
      <c r="E64" s="2"/>
      <c r="F64" s="10"/>
      <c r="G64" s="10">
        <f>SUM(G18:G63)</f>
        <v>897659.08999999985</v>
      </c>
      <c r="H64" s="10">
        <f>SUM(H18:H63)</f>
        <v>68.489999999999966</v>
      </c>
    </row>
    <row r="65" spans="2:8">
      <c r="B65" s="2" t="s">
        <v>324</v>
      </c>
      <c r="C65" s="47"/>
      <c r="D65" s="2"/>
      <c r="E65" s="2"/>
      <c r="F65" s="10"/>
      <c r="G65" s="10">
        <v>309057.42</v>
      </c>
      <c r="H65" s="10">
        <v>23.58</v>
      </c>
    </row>
    <row r="66" spans="2:8">
      <c r="B66" s="2" t="s">
        <v>325</v>
      </c>
      <c r="C66" s="47"/>
      <c r="D66" s="2"/>
      <c r="E66" s="2"/>
      <c r="F66" s="10"/>
      <c r="G66" s="10">
        <v>4938.38</v>
      </c>
      <c r="H66" s="10">
        <v>0.38</v>
      </c>
    </row>
    <row r="67" spans="2:8">
      <c r="B67" s="2" t="s">
        <v>326</v>
      </c>
      <c r="C67" s="47"/>
      <c r="D67" s="2"/>
      <c r="E67" s="2"/>
      <c r="F67" s="10"/>
      <c r="G67" s="10">
        <v>1255955.1499999999</v>
      </c>
      <c r="H67" s="10">
        <v>95.82</v>
      </c>
    </row>
    <row r="68" spans="2:8">
      <c r="B68" s="2" t="s">
        <v>327</v>
      </c>
      <c r="C68" s="47"/>
      <c r="D68" s="2"/>
      <c r="E68" s="2"/>
      <c r="F68" s="10"/>
      <c r="G68" s="10">
        <v>54897.830684130029</v>
      </c>
      <c r="H68" s="10">
        <v>4.1800000000000068</v>
      </c>
    </row>
    <row r="69" spans="2:8">
      <c r="B69" s="2" t="s">
        <v>328</v>
      </c>
      <c r="C69" s="47"/>
      <c r="D69" s="2"/>
      <c r="E69" s="2"/>
      <c r="F69" s="10"/>
      <c r="G69" s="10">
        <v>1310852.98068413</v>
      </c>
      <c r="H69" s="10">
        <v>100</v>
      </c>
    </row>
    <row r="70" spans="2:8">
      <c r="B70" s="1" t="s">
        <v>329</v>
      </c>
    </row>
    <row r="71" spans="2:8">
      <c r="B71" s="1" t="s">
        <v>330</v>
      </c>
    </row>
    <row r="72" spans="2:8">
      <c r="B72" s="2"/>
    </row>
    <row r="73" spans="2:8" ht="25.5">
      <c r="B73" s="11" t="s">
        <v>331</v>
      </c>
      <c r="C73" s="45" t="s">
        <v>332</v>
      </c>
    </row>
    <row r="74" spans="2:8">
      <c r="B74" s="2"/>
    </row>
    <row r="75" spans="2:8">
      <c r="B75" s="2" t="s">
        <v>333</v>
      </c>
    </row>
    <row r="76" spans="2:8">
      <c r="B76" s="2" t="s">
        <v>334</v>
      </c>
    </row>
    <row r="77" spans="2:8">
      <c r="B77" s="2" t="s">
        <v>335</v>
      </c>
      <c r="C77" s="47"/>
    </row>
    <row r="78" spans="2:8">
      <c r="B78" s="2" t="s">
        <v>336</v>
      </c>
      <c r="C78" s="47"/>
    </row>
    <row r="79" spans="2:8">
      <c r="B79" s="2" t="s">
        <v>337</v>
      </c>
      <c r="C79" s="47"/>
    </row>
    <row r="80" spans="2:8">
      <c r="B80" s="2" t="s">
        <v>338</v>
      </c>
      <c r="C80" s="47"/>
    </row>
    <row r="81" spans="2:3">
      <c r="B81" s="2" t="s">
        <v>339</v>
      </c>
      <c r="C81" s="47"/>
    </row>
    <row r="82" spans="2:3">
      <c r="B82" s="2" t="s">
        <v>340</v>
      </c>
      <c r="C82" s="47"/>
    </row>
    <row r="83" spans="2:3">
      <c r="B83" s="2" t="s">
        <v>341</v>
      </c>
      <c r="C83" s="47"/>
    </row>
    <row r="84" spans="2:3">
      <c r="B84" s="2" t="s">
        <v>342</v>
      </c>
      <c r="C84" s="47"/>
    </row>
    <row r="85" spans="2:3">
      <c r="B85" s="48" t="s">
        <v>1171</v>
      </c>
      <c r="C85" s="47"/>
    </row>
    <row r="86" spans="2:3">
      <c r="B86" s="48" t="s">
        <v>1212</v>
      </c>
    </row>
  </sheetData>
  <mergeCells count="2">
    <mergeCell ref="B1:E1"/>
    <mergeCell ref="C3:C8"/>
  </mergeCells>
  <phoneticPr fontId="0" type="noConversion"/>
  <hyperlinks>
    <hyperlink ref="A1" location="Index!A1" display="Index" xr:uid="{00000000-0004-0000-0600-000000000000}"/>
  </hyperlinks>
  <pageMargins left="0.75" right="0.75" top="1" bottom="1" header="0.5" footer="0.5"/>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8"/>
  <sheetViews>
    <sheetView workbookViewId="0">
      <selection activeCell="B1" sqref="B1:E1"/>
    </sheetView>
  </sheetViews>
  <sheetFormatPr defaultRowHeight="12.75"/>
  <cols>
    <col min="1" max="1" width="5.42578125" style="1" bestFit="1" customWidth="1"/>
    <col min="2" max="2" width="67" style="1" bestFit="1" customWidth="1"/>
    <col min="3" max="3" width="25.7109375" style="45" customWidth="1"/>
    <col min="4" max="4" width="12.140625" style="1" bestFit="1" customWidth="1"/>
    <col min="5" max="5" width="14.5703125" style="1" bestFit="1" customWidth="1"/>
    <col min="6" max="6" width="11.5703125" style="4" bestFit="1" customWidth="1"/>
    <col min="7" max="7" width="18.140625" style="4" bestFit="1" customWidth="1"/>
    <col min="8" max="8" width="9.140625" style="4" bestFit="1"/>
    <col min="9" max="16384" width="9.140625" style="1"/>
  </cols>
  <sheetData>
    <row r="1" spans="1:8">
      <c r="A1" s="3" t="s">
        <v>193</v>
      </c>
      <c r="B1" s="375" t="s">
        <v>225</v>
      </c>
      <c r="C1" s="375"/>
      <c r="D1" s="375"/>
      <c r="E1" s="375"/>
    </row>
    <row r="2" spans="1:8" ht="13.5" thickBot="1"/>
    <row r="3" spans="1:8" ht="15">
      <c r="B3" s="92" t="s">
        <v>2279</v>
      </c>
      <c r="C3" s="376"/>
    </row>
    <row r="4" spans="1:8" ht="15">
      <c r="B4" s="94" t="s">
        <v>2280</v>
      </c>
      <c r="C4" s="377"/>
    </row>
    <row r="5" spans="1:8" ht="15">
      <c r="B5" s="94"/>
      <c r="C5" s="377"/>
    </row>
    <row r="6" spans="1:8" ht="15">
      <c r="B6" s="94" t="s">
        <v>2260</v>
      </c>
      <c r="C6" s="377"/>
    </row>
    <row r="7" spans="1:8" ht="15">
      <c r="B7" s="94" t="s">
        <v>2281</v>
      </c>
      <c r="C7" s="377"/>
    </row>
    <row r="8" spans="1:8" ht="15.75" thickBot="1">
      <c r="B8" s="95" t="s">
        <v>2282</v>
      </c>
      <c r="C8" s="378"/>
    </row>
    <row r="10" spans="1:8">
      <c r="B10" s="1" t="s">
        <v>239</v>
      </c>
    </row>
    <row r="12" spans="1:8">
      <c r="B12" s="6" t="s">
        <v>240</v>
      </c>
      <c r="C12" s="46" t="s">
        <v>241</v>
      </c>
      <c r="D12" s="6" t="s">
        <v>242</v>
      </c>
      <c r="E12" s="6" t="s">
        <v>243</v>
      </c>
      <c r="F12" s="8" t="s">
        <v>244</v>
      </c>
      <c r="G12" s="8" t="s">
        <v>245</v>
      </c>
      <c r="H12" s="8" t="s">
        <v>246</v>
      </c>
    </row>
    <row r="13" spans="1:8">
      <c r="B13" s="2" t="s">
        <v>247</v>
      </c>
    </row>
    <row r="14" spans="1:8">
      <c r="B14" s="2" t="s">
        <v>248</v>
      </c>
    </row>
    <row r="15" spans="1:8">
      <c r="B15" s="2" t="s">
        <v>249</v>
      </c>
    </row>
    <row r="16" spans="1:8">
      <c r="B16" s="1" t="s">
        <v>684</v>
      </c>
      <c r="C16" s="45">
        <v>3.76</v>
      </c>
      <c r="D16" s="1" t="s">
        <v>251</v>
      </c>
      <c r="E16" s="1" t="s">
        <v>685</v>
      </c>
      <c r="F16" s="4">
        <v>25574700</v>
      </c>
      <c r="G16" s="4">
        <v>26538.41</v>
      </c>
      <c r="H16" s="4">
        <v>15.63</v>
      </c>
    </row>
    <row r="17" spans="2:8">
      <c r="B17" s="1" t="s">
        <v>686</v>
      </c>
      <c r="C17" s="45">
        <v>3.32</v>
      </c>
      <c r="D17" s="1" t="s">
        <v>251</v>
      </c>
      <c r="E17" s="1" t="s">
        <v>687</v>
      </c>
      <c r="F17" s="4">
        <v>10000000</v>
      </c>
      <c r="G17" s="4">
        <v>10080.86</v>
      </c>
      <c r="H17" s="4">
        <v>5.94</v>
      </c>
    </row>
    <row r="18" spans="2:8">
      <c r="B18" s="1" t="s">
        <v>501</v>
      </c>
      <c r="C18" s="45">
        <v>3.61</v>
      </c>
      <c r="D18" s="1" t="s">
        <v>251</v>
      </c>
      <c r="E18" s="1" t="s">
        <v>502</v>
      </c>
      <c r="F18" s="4">
        <v>5000000</v>
      </c>
      <c r="G18" s="4">
        <v>5152.7700000000004</v>
      </c>
      <c r="H18" s="4">
        <v>3.03</v>
      </c>
    </row>
    <row r="19" spans="2:8">
      <c r="B19" s="2" t="s">
        <v>253</v>
      </c>
      <c r="C19" s="47"/>
      <c r="D19" s="2"/>
      <c r="E19" s="2"/>
      <c r="F19" s="10"/>
      <c r="G19" s="10">
        <f>SUM(G12:G18)</f>
        <v>41772.040000000008</v>
      </c>
      <c r="H19" s="10">
        <f>SUM(H12:H18)</f>
        <v>24.6</v>
      </c>
    </row>
    <row r="20" spans="2:8">
      <c r="B20" s="2" t="s">
        <v>254</v>
      </c>
    </row>
    <row r="21" spans="2:8">
      <c r="B21" s="1" t="s">
        <v>688</v>
      </c>
      <c r="C21" s="45">
        <v>3.97</v>
      </c>
      <c r="D21" s="1" t="s">
        <v>256</v>
      </c>
      <c r="E21" s="1" t="s">
        <v>689</v>
      </c>
      <c r="F21" s="4">
        <v>15000</v>
      </c>
      <c r="G21" s="4">
        <v>14438.51</v>
      </c>
      <c r="H21" s="4">
        <v>8.5</v>
      </c>
    </row>
    <row r="22" spans="2:8">
      <c r="B22" s="1" t="s">
        <v>913</v>
      </c>
      <c r="C22" s="45">
        <v>3.39</v>
      </c>
      <c r="D22" s="1" t="s">
        <v>256</v>
      </c>
      <c r="E22" s="1" t="s">
        <v>690</v>
      </c>
      <c r="F22" s="4">
        <v>2000</v>
      </c>
      <c r="G22" s="4">
        <v>9918.93</v>
      </c>
      <c r="H22" s="4">
        <v>5.84</v>
      </c>
    </row>
    <row r="23" spans="2:8">
      <c r="B23" s="1" t="s">
        <v>914</v>
      </c>
      <c r="C23" s="45">
        <v>3.9</v>
      </c>
      <c r="D23" s="1" t="s">
        <v>256</v>
      </c>
      <c r="E23" s="1" t="s">
        <v>691</v>
      </c>
      <c r="F23" s="4">
        <v>2000</v>
      </c>
      <c r="G23" s="4">
        <v>9845.36</v>
      </c>
      <c r="H23" s="4">
        <v>5.8</v>
      </c>
    </row>
    <row r="24" spans="2:8">
      <c r="B24" s="1" t="s">
        <v>692</v>
      </c>
      <c r="C24" s="45">
        <v>3.76</v>
      </c>
      <c r="D24" s="1" t="s">
        <v>251</v>
      </c>
      <c r="E24" s="1" t="s">
        <v>693</v>
      </c>
      <c r="F24" s="4">
        <v>10000000</v>
      </c>
      <c r="G24" s="4">
        <v>9640</v>
      </c>
      <c r="H24" s="4">
        <v>5.68</v>
      </c>
    </row>
    <row r="25" spans="2:8">
      <c r="B25" s="1" t="s">
        <v>915</v>
      </c>
      <c r="C25" s="45">
        <v>4</v>
      </c>
      <c r="D25" s="1" t="s">
        <v>256</v>
      </c>
      <c r="E25" s="1" t="s">
        <v>473</v>
      </c>
      <c r="F25" s="4">
        <v>7500</v>
      </c>
      <c r="G25" s="4">
        <v>7228.3</v>
      </c>
      <c r="H25" s="4">
        <v>4.26</v>
      </c>
    </row>
    <row r="26" spans="2:8">
      <c r="B26" s="1" t="s">
        <v>916</v>
      </c>
      <c r="C26" s="45">
        <v>5.58</v>
      </c>
      <c r="D26" s="1" t="s">
        <v>256</v>
      </c>
      <c r="E26" s="1" t="s">
        <v>582</v>
      </c>
      <c r="F26" s="4">
        <v>1500</v>
      </c>
      <c r="G26" s="4">
        <v>7125.61</v>
      </c>
      <c r="H26" s="4">
        <v>4.2</v>
      </c>
    </row>
    <row r="27" spans="2:8">
      <c r="B27" s="1" t="s">
        <v>694</v>
      </c>
      <c r="C27" s="45">
        <v>3.47</v>
      </c>
      <c r="D27" s="1" t="s">
        <v>256</v>
      </c>
      <c r="E27" s="1" t="s">
        <v>695</v>
      </c>
      <c r="F27" s="4">
        <v>1000</v>
      </c>
      <c r="G27" s="4">
        <v>4943.6099999999997</v>
      </c>
      <c r="H27" s="4">
        <v>2.91</v>
      </c>
    </row>
    <row r="28" spans="2:8">
      <c r="B28" s="1" t="s">
        <v>917</v>
      </c>
      <c r="C28" s="45">
        <v>5.8</v>
      </c>
      <c r="D28" s="1" t="s">
        <v>256</v>
      </c>
      <c r="E28" s="1" t="s">
        <v>290</v>
      </c>
      <c r="F28" s="4">
        <v>1000</v>
      </c>
      <c r="G28" s="4">
        <v>4941.8900000000003</v>
      </c>
      <c r="H28" s="4">
        <v>2.91</v>
      </c>
    </row>
    <row r="29" spans="2:8">
      <c r="B29" s="1" t="s">
        <v>918</v>
      </c>
      <c r="C29" s="45">
        <v>3.54</v>
      </c>
      <c r="D29" s="1" t="s">
        <v>256</v>
      </c>
      <c r="E29" s="1" t="s">
        <v>696</v>
      </c>
      <c r="F29" s="4">
        <v>5000</v>
      </c>
      <c r="G29" s="4">
        <v>4931.2299999999996</v>
      </c>
      <c r="H29" s="4">
        <v>2.9</v>
      </c>
    </row>
    <row r="30" spans="2:8">
      <c r="B30" s="1" t="s">
        <v>919</v>
      </c>
      <c r="C30" s="45">
        <v>4.3899999999999997</v>
      </c>
      <c r="D30" s="1" t="s">
        <v>264</v>
      </c>
      <c r="E30" s="1" t="s">
        <v>697</v>
      </c>
      <c r="F30" s="4">
        <v>1000</v>
      </c>
      <c r="G30" s="4">
        <v>4830.3599999999997</v>
      </c>
      <c r="H30" s="4">
        <v>2.85</v>
      </c>
    </row>
    <row r="31" spans="2:8">
      <c r="B31" s="1" t="s">
        <v>920</v>
      </c>
      <c r="C31" s="45">
        <v>4.1500000000000004</v>
      </c>
      <c r="D31" s="1" t="s">
        <v>256</v>
      </c>
      <c r="E31" s="1" t="s">
        <v>698</v>
      </c>
      <c r="F31" s="4">
        <v>1000</v>
      </c>
      <c r="G31" s="4">
        <v>4825</v>
      </c>
      <c r="H31" s="4">
        <v>2.84</v>
      </c>
    </row>
    <row r="32" spans="2:8">
      <c r="B32" s="1" t="s">
        <v>921</v>
      </c>
      <c r="C32" s="45">
        <v>4.3899999999999997</v>
      </c>
      <c r="D32" s="1" t="s">
        <v>264</v>
      </c>
      <c r="E32" s="1" t="s">
        <v>699</v>
      </c>
      <c r="F32" s="4">
        <v>1000</v>
      </c>
      <c r="G32" s="4">
        <v>4818.6000000000004</v>
      </c>
      <c r="H32" s="4">
        <v>2.84</v>
      </c>
    </row>
    <row r="33" spans="2:8">
      <c r="B33" s="1" t="s">
        <v>922</v>
      </c>
      <c r="C33" s="45">
        <v>4.1500000000000004</v>
      </c>
      <c r="D33" s="1" t="s">
        <v>256</v>
      </c>
      <c r="E33" s="1" t="s">
        <v>700</v>
      </c>
      <c r="F33" s="4">
        <v>1000</v>
      </c>
      <c r="G33" s="4">
        <v>4817.6000000000004</v>
      </c>
      <c r="H33" s="4">
        <v>2.84</v>
      </c>
    </row>
    <row r="34" spans="2:8">
      <c r="B34" s="1" t="s">
        <v>923</v>
      </c>
      <c r="C34" s="45">
        <v>4.43</v>
      </c>
      <c r="D34" s="1" t="s">
        <v>256</v>
      </c>
      <c r="E34" s="1" t="s">
        <v>701</v>
      </c>
      <c r="F34" s="4">
        <v>1000</v>
      </c>
      <c r="G34" s="4">
        <v>4812.71</v>
      </c>
      <c r="H34" s="4">
        <v>2.83</v>
      </c>
    </row>
    <row r="35" spans="2:8">
      <c r="B35" s="1" t="s">
        <v>924</v>
      </c>
      <c r="C35" s="45">
        <v>4.3099999999999996</v>
      </c>
      <c r="D35" s="1" t="s">
        <v>264</v>
      </c>
      <c r="E35" s="1" t="s">
        <v>474</v>
      </c>
      <c r="F35" s="4">
        <v>1000</v>
      </c>
      <c r="G35" s="4">
        <v>4812.6899999999996</v>
      </c>
      <c r="H35" s="4">
        <v>2.83</v>
      </c>
    </row>
    <row r="36" spans="2:8">
      <c r="B36" s="1" t="s">
        <v>925</v>
      </c>
      <c r="C36" s="45">
        <v>4.53</v>
      </c>
      <c r="D36" s="1" t="s">
        <v>264</v>
      </c>
      <c r="E36" s="1" t="s">
        <v>475</v>
      </c>
      <c r="F36" s="4">
        <v>1000</v>
      </c>
      <c r="G36" s="4">
        <v>4808.07</v>
      </c>
      <c r="H36" s="4">
        <v>2.83</v>
      </c>
    </row>
    <row r="37" spans="2:8">
      <c r="B37" s="1" t="s">
        <v>371</v>
      </c>
      <c r="C37" s="45">
        <v>5.2</v>
      </c>
      <c r="D37" s="1" t="s">
        <v>256</v>
      </c>
      <c r="E37" s="1" t="s">
        <v>372</v>
      </c>
      <c r="F37" s="4">
        <v>5000</v>
      </c>
      <c r="G37" s="4">
        <v>4766.41</v>
      </c>
      <c r="H37" s="4">
        <v>2.81</v>
      </c>
    </row>
    <row r="38" spans="2:8">
      <c r="B38" s="1" t="s">
        <v>926</v>
      </c>
      <c r="C38" s="45">
        <v>5.55</v>
      </c>
      <c r="D38" s="1" t="s">
        <v>256</v>
      </c>
      <c r="E38" s="1" t="s">
        <v>702</v>
      </c>
      <c r="F38" s="4">
        <v>1000</v>
      </c>
      <c r="G38" s="4">
        <v>4763.8599999999997</v>
      </c>
      <c r="H38" s="4">
        <v>2.81</v>
      </c>
    </row>
    <row r="39" spans="2:8">
      <c r="B39" s="1" t="s">
        <v>927</v>
      </c>
      <c r="C39" s="45">
        <v>5.74</v>
      </c>
      <c r="D39" s="1" t="s">
        <v>256</v>
      </c>
      <c r="E39" s="1" t="s">
        <v>376</v>
      </c>
      <c r="F39" s="4">
        <v>940</v>
      </c>
      <c r="G39" s="4">
        <v>4526.46</v>
      </c>
      <c r="H39" s="4">
        <v>2.67</v>
      </c>
    </row>
    <row r="40" spans="2:8">
      <c r="B40" s="1" t="s">
        <v>703</v>
      </c>
      <c r="C40" s="45">
        <v>3.31</v>
      </c>
      <c r="D40" s="1" t="s">
        <v>256</v>
      </c>
      <c r="E40" s="1" t="s">
        <v>704</v>
      </c>
      <c r="F40" s="4">
        <v>500</v>
      </c>
      <c r="G40" s="4">
        <v>2482.89</v>
      </c>
      <c r="H40" s="4">
        <v>1.46</v>
      </c>
    </row>
    <row r="41" spans="2:8">
      <c r="B41" s="1" t="s">
        <v>928</v>
      </c>
      <c r="C41" s="45">
        <v>3.5</v>
      </c>
      <c r="D41" s="1" t="s">
        <v>264</v>
      </c>
      <c r="E41" s="1" t="s">
        <v>373</v>
      </c>
      <c r="F41" s="4">
        <v>500</v>
      </c>
      <c r="G41" s="4">
        <v>2482.1799999999998</v>
      </c>
      <c r="H41" s="4">
        <v>1.46</v>
      </c>
    </row>
    <row r="42" spans="2:8">
      <c r="B42" s="1" t="s">
        <v>929</v>
      </c>
      <c r="C42" s="45">
        <v>3.5</v>
      </c>
      <c r="D42" s="1" t="s">
        <v>256</v>
      </c>
      <c r="E42" s="1" t="s">
        <v>705</v>
      </c>
      <c r="F42" s="4">
        <v>500</v>
      </c>
      <c r="G42" s="4">
        <v>2482.15</v>
      </c>
      <c r="H42" s="4">
        <v>1.46</v>
      </c>
    </row>
    <row r="43" spans="2:8">
      <c r="B43" s="1" t="s">
        <v>706</v>
      </c>
      <c r="C43" s="45">
        <v>4</v>
      </c>
      <c r="D43" s="1" t="s">
        <v>256</v>
      </c>
      <c r="E43" s="1" t="s">
        <v>707</v>
      </c>
      <c r="F43" s="4">
        <v>2500</v>
      </c>
      <c r="G43" s="4">
        <v>2417.14</v>
      </c>
      <c r="H43" s="4">
        <v>1.42</v>
      </c>
    </row>
    <row r="44" spans="2:8">
      <c r="B44" s="1" t="s">
        <v>930</v>
      </c>
      <c r="C44" s="45">
        <v>4.29</v>
      </c>
      <c r="D44" s="1" t="s">
        <v>256</v>
      </c>
      <c r="E44" s="1" t="s">
        <v>708</v>
      </c>
      <c r="F44" s="4">
        <v>2500</v>
      </c>
      <c r="G44" s="4">
        <v>2405.84</v>
      </c>
      <c r="H44" s="4">
        <v>1.42</v>
      </c>
    </row>
    <row r="45" spans="2:8">
      <c r="B45" s="1" t="s">
        <v>931</v>
      </c>
      <c r="C45" s="45">
        <v>5.6</v>
      </c>
      <c r="D45" s="1" t="s">
        <v>256</v>
      </c>
      <c r="E45" s="1" t="s">
        <v>709</v>
      </c>
      <c r="F45" s="4">
        <v>500</v>
      </c>
      <c r="G45" s="4">
        <v>2384.4</v>
      </c>
      <c r="H45" s="4">
        <v>1.4</v>
      </c>
    </row>
    <row r="46" spans="2:8">
      <c r="B46" s="1" t="s">
        <v>932</v>
      </c>
      <c r="C46" s="45">
        <v>5.6</v>
      </c>
      <c r="D46" s="1" t="s">
        <v>256</v>
      </c>
      <c r="E46" s="1" t="s">
        <v>710</v>
      </c>
      <c r="F46" s="4">
        <v>500</v>
      </c>
      <c r="G46" s="4">
        <v>2376.06</v>
      </c>
      <c r="H46" s="4">
        <v>1.4</v>
      </c>
    </row>
    <row r="47" spans="2:8">
      <c r="B47" s="1" t="s">
        <v>933</v>
      </c>
      <c r="C47" s="45">
        <v>5.96</v>
      </c>
      <c r="D47" s="1" t="s">
        <v>256</v>
      </c>
      <c r="E47" s="1" t="s">
        <v>478</v>
      </c>
      <c r="F47" s="4">
        <v>500</v>
      </c>
      <c r="G47" s="4">
        <v>2371.1799999999998</v>
      </c>
      <c r="H47" s="4">
        <v>1.4</v>
      </c>
    </row>
    <row r="48" spans="2:8">
      <c r="B48" s="1" t="s">
        <v>934</v>
      </c>
      <c r="C48" s="45">
        <v>5.96</v>
      </c>
      <c r="D48" s="1" t="s">
        <v>256</v>
      </c>
      <c r="E48" s="1" t="s">
        <v>377</v>
      </c>
      <c r="F48" s="4">
        <v>500</v>
      </c>
      <c r="G48" s="4">
        <v>2367.15</v>
      </c>
      <c r="H48" s="4">
        <v>1.39</v>
      </c>
    </row>
    <row r="49" spans="2:8">
      <c r="B49" s="1" t="s">
        <v>935</v>
      </c>
      <c r="C49" s="45">
        <v>5.96</v>
      </c>
      <c r="D49" s="1" t="s">
        <v>256</v>
      </c>
      <c r="E49" s="1" t="s">
        <v>477</v>
      </c>
      <c r="F49" s="4">
        <v>500</v>
      </c>
      <c r="G49" s="4">
        <v>2367.15</v>
      </c>
      <c r="H49" s="4">
        <v>1.39</v>
      </c>
    </row>
    <row r="50" spans="2:8">
      <c r="B50" s="1" t="s">
        <v>936</v>
      </c>
      <c r="C50" s="45">
        <v>3.55</v>
      </c>
      <c r="D50" s="1" t="s">
        <v>256</v>
      </c>
      <c r="E50" s="1" t="s">
        <v>294</v>
      </c>
      <c r="F50" s="4">
        <v>300</v>
      </c>
      <c r="G50" s="4">
        <v>1487.7</v>
      </c>
      <c r="H50" s="4">
        <v>0.88</v>
      </c>
    </row>
    <row r="51" spans="2:8">
      <c r="B51" s="2" t="s">
        <v>323</v>
      </c>
      <c r="C51" s="47"/>
      <c r="D51" s="2"/>
      <c r="E51" s="2"/>
      <c r="F51" s="10"/>
      <c r="G51" s="10">
        <f>SUM(G20:G50)</f>
        <v>146419.04</v>
      </c>
      <c r="H51" s="10">
        <f>SUM(H20:H50)</f>
        <v>86.23</v>
      </c>
    </row>
    <row r="52" spans="2:8">
      <c r="B52" s="2" t="s">
        <v>382</v>
      </c>
      <c r="C52" s="47"/>
      <c r="D52" s="2"/>
      <c r="E52" s="2"/>
      <c r="F52" s="10"/>
      <c r="G52" s="10">
        <v>674.92</v>
      </c>
      <c r="H52" s="10">
        <v>0.4</v>
      </c>
    </row>
    <row r="53" spans="2:8">
      <c r="B53" s="2" t="s">
        <v>326</v>
      </c>
      <c r="C53" s="47"/>
      <c r="D53" s="2"/>
      <c r="E53" s="2"/>
      <c r="F53" s="10"/>
      <c r="G53" s="10">
        <v>188866</v>
      </c>
      <c r="H53" s="10">
        <v>111.25</v>
      </c>
    </row>
    <row r="54" spans="2:8">
      <c r="B54" s="2" t="s">
        <v>479</v>
      </c>
      <c r="C54" s="47"/>
      <c r="D54" s="2"/>
      <c r="E54" s="2"/>
      <c r="F54" s="10"/>
      <c r="G54" s="10">
        <v>-19087.848146269986</v>
      </c>
      <c r="H54" s="10">
        <v>-11.25</v>
      </c>
    </row>
    <row r="55" spans="2:8">
      <c r="B55" s="2" t="s">
        <v>328</v>
      </c>
      <c r="C55" s="47"/>
      <c r="D55" s="2"/>
      <c r="E55" s="2"/>
      <c r="F55" s="10"/>
      <c r="G55" s="10">
        <v>169778.15185373</v>
      </c>
      <c r="H55" s="10">
        <v>100</v>
      </c>
    </row>
    <row r="56" spans="2:8">
      <c r="B56" s="1" t="s">
        <v>329</v>
      </c>
    </row>
    <row r="57" spans="2:8">
      <c r="B57" s="1" t="s">
        <v>330</v>
      </c>
    </row>
    <row r="58" spans="2:8">
      <c r="B58" s="2"/>
    </row>
    <row r="59" spans="2:8" ht="25.5">
      <c r="B59" s="11" t="s">
        <v>331</v>
      </c>
      <c r="C59" s="45" t="s">
        <v>332</v>
      </c>
    </row>
    <row r="60" spans="2:8">
      <c r="B60" s="2"/>
    </row>
    <row r="61" spans="2:8">
      <c r="B61" s="48" t="s">
        <v>1249</v>
      </c>
    </row>
    <row r="62" spans="2:8">
      <c r="B62" s="2" t="s">
        <v>334</v>
      </c>
    </row>
    <row r="63" spans="2:8">
      <c r="B63" s="2" t="s">
        <v>711</v>
      </c>
      <c r="C63" s="47"/>
    </row>
    <row r="64" spans="2:8">
      <c r="B64" s="2" t="s">
        <v>1250</v>
      </c>
      <c r="C64" s="47"/>
    </row>
    <row r="65" spans="2:7">
      <c r="B65" s="2" t="s">
        <v>712</v>
      </c>
      <c r="C65" s="47"/>
    </row>
    <row r="66" spans="2:7">
      <c r="B66" s="2" t="s">
        <v>1251</v>
      </c>
      <c r="C66" s="47"/>
    </row>
    <row r="67" spans="2:7">
      <c r="B67" s="2" t="s">
        <v>713</v>
      </c>
      <c r="C67" s="47"/>
    </row>
    <row r="68" spans="2:7">
      <c r="B68" s="2" t="s">
        <v>1252</v>
      </c>
      <c r="C68" s="47"/>
    </row>
    <row r="69" spans="2:7">
      <c r="B69" s="2" t="s">
        <v>714</v>
      </c>
      <c r="C69" s="47"/>
    </row>
    <row r="70" spans="2:7">
      <c r="B70" s="2" t="s">
        <v>1253</v>
      </c>
      <c r="C70" s="47"/>
    </row>
    <row r="71" spans="2:7">
      <c r="B71" s="48" t="s">
        <v>1171</v>
      </c>
      <c r="C71" s="47"/>
    </row>
    <row r="72" spans="2:7">
      <c r="B72" s="48" t="s">
        <v>1208</v>
      </c>
    </row>
    <row r="74" spans="2:7">
      <c r="B74" s="48" t="s">
        <v>1172</v>
      </c>
      <c r="C74" s="49"/>
      <c r="D74" s="50"/>
      <c r="E74" s="50"/>
      <c r="F74" s="51"/>
      <c r="G74" s="51"/>
    </row>
    <row r="75" spans="2:7" ht="171">
      <c r="B75" s="52" t="s">
        <v>1173</v>
      </c>
      <c r="C75" s="53" t="s">
        <v>1174</v>
      </c>
      <c r="D75" s="54" t="s">
        <v>1175</v>
      </c>
      <c r="E75" s="54" t="s">
        <v>1176</v>
      </c>
      <c r="F75" s="55" t="s">
        <v>1177</v>
      </c>
      <c r="G75" s="51"/>
    </row>
    <row r="76" spans="2:7">
      <c r="B76" s="56" t="s">
        <v>1178</v>
      </c>
      <c r="C76" s="57" t="s">
        <v>1179</v>
      </c>
      <c r="D76" s="58" t="s">
        <v>1180</v>
      </c>
      <c r="E76" s="58" t="s">
        <v>1181</v>
      </c>
      <c r="F76" s="59">
        <v>5000</v>
      </c>
      <c r="G76" s="51" t="s">
        <v>1182</v>
      </c>
    </row>
    <row r="77" spans="2:7">
      <c r="B77" s="50"/>
      <c r="C77" s="49"/>
      <c r="D77" s="50"/>
      <c r="E77" s="50"/>
      <c r="F77" s="51"/>
      <c r="G77" s="51"/>
    </row>
    <row r="78" spans="2:7">
      <c r="B78" s="50" t="s">
        <v>1183</v>
      </c>
      <c r="C78" s="49"/>
      <c r="D78" s="50"/>
      <c r="E78" s="50"/>
      <c r="F78" s="51"/>
      <c r="G78" s="51"/>
    </row>
  </sheetData>
  <mergeCells count="2">
    <mergeCell ref="B1:E1"/>
    <mergeCell ref="C3:C8"/>
  </mergeCells>
  <phoneticPr fontId="0" type="noConversion"/>
  <hyperlinks>
    <hyperlink ref="A1" location="Index!A1" display="Index" xr:uid="{00000000-0004-0000-0200-000000000000}"/>
  </hyperlinks>
  <pageMargins left="0.75" right="0.75" top="1" bottom="1" header="0.5" footer="0.5"/>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71"/>
  <sheetViews>
    <sheetView workbookViewId="0">
      <selection activeCell="B1" sqref="B1:E1"/>
    </sheetView>
  </sheetViews>
  <sheetFormatPr defaultRowHeight="12.75"/>
  <cols>
    <col min="1" max="1" width="5.42578125" style="1" bestFit="1" customWidth="1"/>
    <col min="2" max="2" width="73.7109375" style="1" bestFit="1" customWidth="1"/>
    <col min="3" max="3" width="25.7109375" style="45" customWidth="1"/>
    <col min="4" max="4" width="11.7109375" style="1" bestFit="1" customWidth="1"/>
    <col min="5" max="5" width="14.28515625" style="1" customWidth="1"/>
    <col min="6" max="6" width="13.140625" style="4" customWidth="1"/>
    <col min="7" max="7" width="18.140625" style="4" bestFit="1" customWidth="1"/>
    <col min="8" max="8" width="9.140625" style="4" bestFit="1"/>
    <col min="9" max="16384" width="9.140625" style="1"/>
  </cols>
  <sheetData>
    <row r="1" spans="1:8">
      <c r="A1" s="3" t="s">
        <v>193</v>
      </c>
      <c r="B1" s="375" t="s">
        <v>231</v>
      </c>
      <c r="C1" s="375"/>
      <c r="D1" s="375"/>
      <c r="E1" s="375"/>
    </row>
    <row r="2" spans="1:8" ht="13.5" thickBot="1"/>
    <row r="3" spans="1:8" ht="15">
      <c r="B3" s="92" t="s">
        <v>2283</v>
      </c>
      <c r="C3" s="376"/>
    </row>
    <row r="4" spans="1:8" ht="30">
      <c r="B4" s="94" t="s">
        <v>2284</v>
      </c>
      <c r="C4" s="377"/>
    </row>
    <row r="5" spans="1:8" ht="15">
      <c r="B5" s="94" t="s">
        <v>2260</v>
      </c>
      <c r="C5" s="377"/>
    </row>
    <row r="6" spans="1:8" ht="15">
      <c r="B6" s="94" t="s">
        <v>2285</v>
      </c>
      <c r="C6" s="377"/>
    </row>
    <row r="7" spans="1:8" ht="15.75" thickBot="1">
      <c r="B7" s="95" t="s">
        <v>2286</v>
      </c>
      <c r="C7" s="378"/>
    </row>
    <row r="9" spans="1:8">
      <c r="B9" s="1" t="s">
        <v>239</v>
      </c>
    </row>
    <row r="11" spans="1:8">
      <c r="B11" s="6" t="s">
        <v>240</v>
      </c>
      <c r="C11" s="46" t="s">
        <v>241</v>
      </c>
      <c r="D11" s="6" t="s">
        <v>242</v>
      </c>
      <c r="E11" s="6" t="s">
        <v>243</v>
      </c>
      <c r="F11" s="8" t="s">
        <v>244</v>
      </c>
      <c r="G11" s="8" t="s">
        <v>245</v>
      </c>
      <c r="H11" s="8" t="s">
        <v>246</v>
      </c>
    </row>
    <row r="12" spans="1:8">
      <c r="B12" s="2" t="s">
        <v>247</v>
      </c>
    </row>
    <row r="13" spans="1:8">
      <c r="B13" s="2" t="s">
        <v>248</v>
      </c>
    </row>
    <row r="14" spans="1:8">
      <c r="B14" s="2" t="s">
        <v>249</v>
      </c>
    </row>
    <row r="15" spans="1:8">
      <c r="B15" s="1" t="s">
        <v>495</v>
      </c>
      <c r="C15" s="45">
        <v>4.93</v>
      </c>
      <c r="D15" s="1" t="s">
        <v>251</v>
      </c>
      <c r="E15" s="1" t="s">
        <v>496</v>
      </c>
      <c r="F15" s="4">
        <v>31058200</v>
      </c>
      <c r="G15" s="4">
        <v>32991.01</v>
      </c>
      <c r="H15" s="4">
        <v>12.34</v>
      </c>
    </row>
    <row r="16" spans="1:8">
      <c r="B16" s="1" t="s">
        <v>497</v>
      </c>
      <c r="C16" s="45">
        <v>5.28</v>
      </c>
      <c r="D16" s="1" t="s">
        <v>251</v>
      </c>
      <c r="E16" s="1" t="s">
        <v>498</v>
      </c>
      <c r="F16" s="4">
        <v>24074600</v>
      </c>
      <c r="G16" s="4">
        <v>24775.22</v>
      </c>
      <c r="H16" s="4">
        <v>9.27</v>
      </c>
    </row>
    <row r="17" spans="2:8">
      <c r="B17" s="1" t="s">
        <v>499</v>
      </c>
      <c r="C17" s="45">
        <v>4.9000000000000004</v>
      </c>
      <c r="D17" s="1" t="s">
        <v>251</v>
      </c>
      <c r="E17" s="1" t="s">
        <v>500</v>
      </c>
      <c r="F17" s="4">
        <v>10568400</v>
      </c>
      <c r="G17" s="4">
        <v>11303.2</v>
      </c>
      <c r="H17" s="4">
        <v>4.2300000000000004</v>
      </c>
    </row>
    <row r="18" spans="2:8">
      <c r="B18" s="1" t="s">
        <v>501</v>
      </c>
      <c r="C18" s="45">
        <v>3.61</v>
      </c>
      <c r="D18" s="1" t="s">
        <v>251</v>
      </c>
      <c r="E18" s="1" t="s">
        <v>502</v>
      </c>
      <c r="F18" s="4">
        <v>10000000</v>
      </c>
      <c r="G18" s="4">
        <v>10305.530000000001</v>
      </c>
      <c r="H18" s="4">
        <v>3.86</v>
      </c>
    </row>
    <row r="19" spans="2:8">
      <c r="B19" s="1" t="s">
        <v>415</v>
      </c>
      <c r="C19" s="45">
        <v>4.55</v>
      </c>
      <c r="D19" s="1" t="s">
        <v>251</v>
      </c>
      <c r="E19" s="1" t="s">
        <v>416</v>
      </c>
      <c r="F19" s="4">
        <v>6600000</v>
      </c>
      <c r="G19" s="4">
        <v>6945.81</v>
      </c>
      <c r="H19" s="4">
        <v>2.6</v>
      </c>
    </row>
    <row r="20" spans="2:8">
      <c r="B20" s="1" t="s">
        <v>503</v>
      </c>
      <c r="C20" s="45">
        <v>4.51</v>
      </c>
      <c r="D20" s="1" t="s">
        <v>251</v>
      </c>
      <c r="E20" s="1" t="s">
        <v>504</v>
      </c>
      <c r="F20" s="4">
        <v>5000000</v>
      </c>
      <c r="G20" s="4">
        <v>5275.4</v>
      </c>
      <c r="H20" s="4">
        <v>1.97</v>
      </c>
    </row>
    <row r="21" spans="2:8">
      <c r="B21" s="1" t="s">
        <v>505</v>
      </c>
      <c r="C21" s="45">
        <v>5.97</v>
      </c>
      <c r="D21" s="1" t="s">
        <v>251</v>
      </c>
      <c r="E21" s="1" t="s">
        <v>506</v>
      </c>
      <c r="F21" s="4">
        <v>1980500</v>
      </c>
      <c r="G21" s="4">
        <v>2090.41</v>
      </c>
      <c r="H21" s="4">
        <v>0.78</v>
      </c>
    </row>
    <row r="22" spans="2:8">
      <c r="B22" s="1" t="s">
        <v>507</v>
      </c>
      <c r="C22" s="45">
        <v>6.16</v>
      </c>
      <c r="D22" s="1" t="s">
        <v>251</v>
      </c>
      <c r="E22" s="1" t="s">
        <v>508</v>
      </c>
      <c r="F22" s="4">
        <v>1500000</v>
      </c>
      <c r="G22" s="4">
        <v>1547.11</v>
      </c>
      <c r="H22" s="4">
        <v>0.57999999999999996</v>
      </c>
    </row>
    <row r="23" spans="2:8">
      <c r="B23" s="1" t="s">
        <v>509</v>
      </c>
      <c r="C23" s="45">
        <v>6.02</v>
      </c>
      <c r="D23" s="1" t="s">
        <v>251</v>
      </c>
      <c r="E23" s="1" t="s">
        <v>510</v>
      </c>
      <c r="F23" s="4">
        <v>1000000</v>
      </c>
      <c r="G23" s="4">
        <v>1043.5999999999999</v>
      </c>
      <c r="H23" s="4">
        <v>0.39</v>
      </c>
    </row>
    <row r="24" spans="2:8">
      <c r="B24" s="1" t="s">
        <v>511</v>
      </c>
      <c r="C24" s="45">
        <v>6.44</v>
      </c>
      <c r="D24" s="1" t="s">
        <v>251</v>
      </c>
      <c r="E24" s="1" t="s">
        <v>512</v>
      </c>
      <c r="F24" s="4">
        <v>525500</v>
      </c>
      <c r="G24" s="4">
        <v>551.59</v>
      </c>
      <c r="H24" s="4">
        <v>0.21</v>
      </c>
    </row>
    <row r="25" spans="2:8">
      <c r="B25" s="1" t="s">
        <v>513</v>
      </c>
      <c r="C25" s="45">
        <v>6.55</v>
      </c>
      <c r="D25" s="1" t="s">
        <v>251</v>
      </c>
      <c r="E25" s="1" t="s">
        <v>514</v>
      </c>
      <c r="F25" s="4">
        <v>500000</v>
      </c>
      <c r="G25" s="4">
        <v>505.01</v>
      </c>
      <c r="H25" s="4">
        <v>0.19</v>
      </c>
    </row>
    <row r="26" spans="2:8">
      <c r="B26" s="1" t="s">
        <v>515</v>
      </c>
      <c r="C26" s="45">
        <v>6.71</v>
      </c>
      <c r="D26" s="1" t="s">
        <v>251</v>
      </c>
      <c r="E26" s="1" t="s">
        <v>516</v>
      </c>
      <c r="F26" s="4">
        <v>391800</v>
      </c>
      <c r="G26" s="4">
        <v>374.58</v>
      </c>
      <c r="H26" s="4">
        <v>0.14000000000000001</v>
      </c>
    </row>
    <row r="27" spans="2:8">
      <c r="B27" s="1" t="s">
        <v>517</v>
      </c>
      <c r="C27" s="45">
        <v>6.31</v>
      </c>
      <c r="D27" s="1" t="s">
        <v>251</v>
      </c>
      <c r="E27" s="1" t="s">
        <v>518</v>
      </c>
      <c r="F27" s="4">
        <v>317500</v>
      </c>
      <c r="G27" s="4">
        <v>332.24</v>
      </c>
      <c r="H27" s="4">
        <v>0.12</v>
      </c>
    </row>
    <row r="28" spans="2:8">
      <c r="B28" s="1" t="s">
        <v>519</v>
      </c>
      <c r="C28" s="45">
        <v>4.25</v>
      </c>
      <c r="D28" s="1" t="s">
        <v>251</v>
      </c>
      <c r="E28" s="1" t="s">
        <v>520</v>
      </c>
      <c r="F28" s="4">
        <v>300000</v>
      </c>
      <c r="G28" s="4">
        <v>312.68</v>
      </c>
      <c r="H28" s="4">
        <v>0.12</v>
      </c>
    </row>
    <row r="29" spans="2:8">
      <c r="B29" s="1" t="s">
        <v>521</v>
      </c>
      <c r="C29" s="45">
        <v>5.6</v>
      </c>
      <c r="D29" s="1" t="s">
        <v>251</v>
      </c>
      <c r="E29" s="1" t="s">
        <v>522</v>
      </c>
      <c r="F29" s="4">
        <v>300000</v>
      </c>
      <c r="G29" s="4">
        <v>295.79000000000002</v>
      </c>
      <c r="H29" s="4">
        <v>0.11</v>
      </c>
    </row>
    <row r="30" spans="2:8">
      <c r="B30" s="1" t="s">
        <v>523</v>
      </c>
      <c r="C30" s="45">
        <v>6.41</v>
      </c>
      <c r="D30" s="1" t="s">
        <v>251</v>
      </c>
      <c r="E30" s="1" t="s">
        <v>524</v>
      </c>
      <c r="F30" s="4">
        <v>205500</v>
      </c>
      <c r="G30" s="4">
        <v>196.77</v>
      </c>
      <c r="H30" s="4">
        <v>7.0000000000000007E-2</v>
      </c>
    </row>
    <row r="31" spans="2:8">
      <c r="B31" s="1" t="s">
        <v>525</v>
      </c>
      <c r="C31" s="45">
        <v>6.32</v>
      </c>
      <c r="D31" s="1" t="s">
        <v>251</v>
      </c>
      <c r="E31" s="1" t="s">
        <v>526</v>
      </c>
      <c r="F31" s="4">
        <v>60900</v>
      </c>
      <c r="G31" s="4">
        <v>58.55</v>
      </c>
      <c r="H31" s="4">
        <v>0.02</v>
      </c>
    </row>
    <row r="32" spans="2:8">
      <c r="B32" s="1" t="s">
        <v>527</v>
      </c>
      <c r="C32" s="45">
        <v>6.68</v>
      </c>
      <c r="D32" s="1" t="s">
        <v>251</v>
      </c>
      <c r="E32" s="1" t="s">
        <v>528</v>
      </c>
      <c r="F32" s="4">
        <v>38500</v>
      </c>
      <c r="G32" s="4">
        <v>36.840000000000003</v>
      </c>
      <c r="H32" s="4">
        <v>0.01</v>
      </c>
    </row>
    <row r="33" spans="2:9">
      <c r="B33" s="1" t="s">
        <v>529</v>
      </c>
      <c r="C33" s="45">
        <v>6.76</v>
      </c>
      <c r="D33" s="1" t="s">
        <v>251</v>
      </c>
      <c r="E33" s="1" t="s">
        <v>530</v>
      </c>
      <c r="F33" s="4">
        <v>400</v>
      </c>
      <c r="G33" s="4">
        <v>0.43</v>
      </c>
      <c r="H33" s="4">
        <v>0</v>
      </c>
      <c r="I33" s="1" t="s">
        <v>1170</v>
      </c>
    </row>
    <row r="34" spans="2:9">
      <c r="B34" s="2" t="s">
        <v>253</v>
      </c>
      <c r="C34" s="47"/>
      <c r="D34" s="2"/>
      <c r="E34" s="2"/>
      <c r="F34" s="10"/>
      <c r="G34" s="10">
        <f>SUM(G11:G33)</f>
        <v>98941.76999999999</v>
      </c>
      <c r="H34" s="10">
        <f>SUM(H11:H33)</f>
        <v>37.009999999999991</v>
      </c>
    </row>
    <row r="35" spans="2:9">
      <c r="B35" s="2" t="s">
        <v>349</v>
      </c>
    </row>
    <row r="36" spans="2:9">
      <c r="B36" s="1" t="s">
        <v>937</v>
      </c>
      <c r="C36" s="45">
        <v>6.29</v>
      </c>
      <c r="D36" s="1" t="s">
        <v>351</v>
      </c>
      <c r="E36" s="1" t="s">
        <v>531</v>
      </c>
      <c r="F36" s="4">
        <v>1000</v>
      </c>
      <c r="G36" s="4">
        <v>9811.34</v>
      </c>
      <c r="H36" s="4">
        <v>3.67</v>
      </c>
    </row>
    <row r="37" spans="2:9">
      <c r="B37" s="1" t="s">
        <v>938</v>
      </c>
      <c r="C37" s="45">
        <v>5.0599999999999996</v>
      </c>
      <c r="D37" s="1" t="s">
        <v>351</v>
      </c>
      <c r="E37" s="1" t="s">
        <v>532</v>
      </c>
      <c r="F37" s="4">
        <v>650</v>
      </c>
      <c r="G37" s="4">
        <v>6694.06</v>
      </c>
      <c r="H37" s="4">
        <v>2.5</v>
      </c>
    </row>
    <row r="38" spans="2:9">
      <c r="B38" s="1" t="s">
        <v>939</v>
      </c>
      <c r="C38" s="45">
        <v>5.77</v>
      </c>
      <c r="D38" s="1" t="s">
        <v>351</v>
      </c>
      <c r="E38" s="1" t="s">
        <v>533</v>
      </c>
      <c r="F38" s="4">
        <v>500</v>
      </c>
      <c r="G38" s="4">
        <v>5257.24</v>
      </c>
      <c r="H38" s="4">
        <v>1.97</v>
      </c>
    </row>
    <row r="39" spans="2:9">
      <c r="B39" s="1" t="s">
        <v>940</v>
      </c>
      <c r="C39" s="45">
        <v>5.03</v>
      </c>
      <c r="D39" s="1" t="s">
        <v>351</v>
      </c>
      <c r="E39" s="1" t="s">
        <v>534</v>
      </c>
      <c r="F39" s="4">
        <v>500</v>
      </c>
      <c r="G39" s="4">
        <v>5245.52</v>
      </c>
      <c r="H39" s="4">
        <v>1.96</v>
      </c>
    </row>
    <row r="40" spans="2:9">
      <c r="B40" s="1" t="s">
        <v>941</v>
      </c>
      <c r="C40" s="45">
        <v>4.72</v>
      </c>
      <c r="D40" s="1" t="s">
        <v>351</v>
      </c>
      <c r="E40" s="1" t="s">
        <v>535</v>
      </c>
      <c r="F40" s="4">
        <v>500</v>
      </c>
      <c r="G40" s="4">
        <v>5163.3100000000004</v>
      </c>
      <c r="H40" s="4">
        <v>1.93</v>
      </c>
    </row>
    <row r="41" spans="2:9">
      <c r="B41" s="1" t="s">
        <v>942</v>
      </c>
      <c r="C41" s="45">
        <v>4.55</v>
      </c>
      <c r="D41" s="1" t="s">
        <v>351</v>
      </c>
      <c r="E41" s="1" t="s">
        <v>536</v>
      </c>
      <c r="F41" s="4">
        <v>500</v>
      </c>
      <c r="G41" s="4">
        <v>5039.51</v>
      </c>
      <c r="H41" s="4">
        <v>1.89</v>
      </c>
    </row>
    <row r="42" spans="2:9">
      <c r="B42" s="1" t="s">
        <v>943</v>
      </c>
      <c r="C42" s="45">
        <v>5.3</v>
      </c>
      <c r="D42" s="1" t="s">
        <v>351</v>
      </c>
      <c r="E42" s="1" t="s">
        <v>537</v>
      </c>
      <c r="F42" s="4">
        <v>470</v>
      </c>
      <c r="G42" s="4">
        <v>4880.6400000000003</v>
      </c>
      <c r="H42" s="4">
        <v>1.83</v>
      </c>
    </row>
    <row r="43" spans="2:9">
      <c r="B43" s="1" t="s">
        <v>944</v>
      </c>
      <c r="C43" s="45">
        <v>4.82</v>
      </c>
      <c r="D43" s="1" t="s">
        <v>351</v>
      </c>
      <c r="E43" s="1" t="s">
        <v>538</v>
      </c>
      <c r="F43" s="4">
        <v>350</v>
      </c>
      <c r="G43" s="4">
        <v>3625.94</v>
      </c>
      <c r="H43" s="4">
        <v>1.36</v>
      </c>
    </row>
    <row r="44" spans="2:9">
      <c r="B44" s="1" t="s">
        <v>945</v>
      </c>
      <c r="C44" s="45">
        <v>5.7</v>
      </c>
      <c r="D44" s="1" t="s">
        <v>351</v>
      </c>
      <c r="E44" s="1" t="s">
        <v>539</v>
      </c>
      <c r="F44" s="4">
        <v>300</v>
      </c>
      <c r="G44" s="4">
        <v>3303.37</v>
      </c>
      <c r="H44" s="4">
        <v>1.24</v>
      </c>
    </row>
    <row r="45" spans="2:9">
      <c r="B45" s="1" t="s">
        <v>946</v>
      </c>
      <c r="C45" s="45">
        <v>5.93</v>
      </c>
      <c r="D45" s="1" t="s">
        <v>351</v>
      </c>
      <c r="E45" s="1" t="s">
        <v>540</v>
      </c>
      <c r="F45" s="4">
        <v>300</v>
      </c>
      <c r="G45" s="4">
        <v>3132.35</v>
      </c>
      <c r="H45" s="4">
        <v>1.17</v>
      </c>
    </row>
    <row r="46" spans="2:9">
      <c r="B46" s="1" t="s">
        <v>541</v>
      </c>
      <c r="C46" s="45">
        <v>4.53</v>
      </c>
      <c r="D46" s="1" t="s">
        <v>351</v>
      </c>
      <c r="E46" s="1" t="s">
        <v>542</v>
      </c>
      <c r="F46" s="4">
        <v>300</v>
      </c>
      <c r="G46" s="4">
        <v>3101.05</v>
      </c>
      <c r="H46" s="4">
        <v>1.1599999999999999</v>
      </c>
    </row>
    <row r="47" spans="2:9">
      <c r="B47" s="1" t="s">
        <v>947</v>
      </c>
      <c r="C47" s="45">
        <v>4.76</v>
      </c>
      <c r="D47" s="1" t="s">
        <v>444</v>
      </c>
      <c r="E47" s="1" t="s">
        <v>543</v>
      </c>
      <c r="F47" s="4">
        <v>250</v>
      </c>
      <c r="G47" s="4">
        <v>2581.9899999999998</v>
      </c>
      <c r="H47" s="4">
        <v>0.97</v>
      </c>
    </row>
    <row r="48" spans="2:9">
      <c r="B48" s="1" t="s">
        <v>544</v>
      </c>
      <c r="C48" s="45">
        <v>3.61</v>
      </c>
      <c r="D48" s="1" t="s">
        <v>351</v>
      </c>
      <c r="E48" s="1" t="s">
        <v>545</v>
      </c>
      <c r="F48" s="4">
        <v>250</v>
      </c>
      <c r="G48" s="4">
        <v>2538.31</v>
      </c>
      <c r="H48" s="4">
        <v>0.95</v>
      </c>
    </row>
    <row r="49" spans="2:8">
      <c r="B49" s="1" t="s">
        <v>948</v>
      </c>
      <c r="C49" s="45">
        <v>5.26</v>
      </c>
      <c r="D49" s="1" t="s">
        <v>351</v>
      </c>
      <c r="E49" s="1" t="s">
        <v>546</v>
      </c>
      <c r="F49" s="4">
        <v>250</v>
      </c>
      <c r="G49" s="4">
        <v>2523.34</v>
      </c>
      <c r="H49" s="4">
        <v>0.94</v>
      </c>
    </row>
    <row r="50" spans="2:8">
      <c r="B50" s="1" t="s">
        <v>949</v>
      </c>
      <c r="C50" s="45">
        <v>5.55</v>
      </c>
      <c r="D50" s="1" t="s">
        <v>351</v>
      </c>
      <c r="E50" s="1" t="s">
        <v>547</v>
      </c>
      <c r="F50" s="4">
        <v>230000</v>
      </c>
      <c r="G50" s="4">
        <v>2396.5100000000002</v>
      </c>
      <c r="H50" s="4">
        <v>0.9</v>
      </c>
    </row>
    <row r="51" spans="2:8">
      <c r="B51" s="1" t="s">
        <v>950</v>
      </c>
      <c r="C51" s="45">
        <v>6.18</v>
      </c>
      <c r="D51" s="1" t="s">
        <v>351</v>
      </c>
      <c r="E51" s="1" t="s">
        <v>548</v>
      </c>
      <c r="F51" s="4">
        <v>200</v>
      </c>
      <c r="G51" s="4">
        <v>2077.79</v>
      </c>
      <c r="H51" s="4">
        <v>0.78</v>
      </c>
    </row>
    <row r="52" spans="2:8">
      <c r="B52" s="1" t="s">
        <v>951</v>
      </c>
      <c r="C52" s="45">
        <v>4.88</v>
      </c>
      <c r="D52" s="1" t="s">
        <v>351</v>
      </c>
      <c r="E52" s="1" t="s">
        <v>549</v>
      </c>
      <c r="F52" s="4">
        <v>200</v>
      </c>
      <c r="G52" s="4">
        <v>2051.2399999999998</v>
      </c>
      <c r="H52" s="4">
        <v>0.77</v>
      </c>
    </row>
    <row r="53" spans="2:8">
      <c r="B53" s="1" t="s">
        <v>952</v>
      </c>
      <c r="C53" s="45">
        <v>6.08</v>
      </c>
      <c r="D53" s="1" t="s">
        <v>444</v>
      </c>
      <c r="E53" s="1" t="s">
        <v>550</v>
      </c>
      <c r="F53" s="4">
        <v>750</v>
      </c>
      <c r="G53" s="4">
        <v>1596.37</v>
      </c>
      <c r="H53" s="4">
        <v>0.6</v>
      </c>
    </row>
    <row r="54" spans="2:8">
      <c r="B54" s="1" t="s">
        <v>953</v>
      </c>
      <c r="C54" s="45">
        <v>6.39</v>
      </c>
      <c r="D54" s="1" t="s">
        <v>444</v>
      </c>
      <c r="E54" s="1" t="s">
        <v>551</v>
      </c>
      <c r="F54" s="4">
        <v>750</v>
      </c>
      <c r="G54" s="4">
        <v>1586.11</v>
      </c>
      <c r="H54" s="4">
        <v>0.59</v>
      </c>
    </row>
    <row r="55" spans="2:8">
      <c r="B55" s="1" t="s">
        <v>552</v>
      </c>
      <c r="C55" s="45">
        <v>5.03</v>
      </c>
      <c r="D55" s="1" t="s">
        <v>351</v>
      </c>
      <c r="E55" s="1" t="s">
        <v>553</v>
      </c>
      <c r="F55" s="4">
        <v>150</v>
      </c>
      <c r="G55" s="4">
        <v>1543.68</v>
      </c>
      <c r="H55" s="4">
        <v>0.57999999999999996</v>
      </c>
    </row>
    <row r="56" spans="2:8">
      <c r="B56" s="1" t="s">
        <v>954</v>
      </c>
      <c r="C56" s="45">
        <v>6.69</v>
      </c>
      <c r="D56" s="1" t="s">
        <v>351</v>
      </c>
      <c r="E56" s="1" t="s">
        <v>554</v>
      </c>
      <c r="F56" s="4">
        <v>100</v>
      </c>
      <c r="G56" s="4">
        <v>1100.83</v>
      </c>
      <c r="H56" s="4">
        <v>0.41</v>
      </c>
    </row>
    <row r="57" spans="2:8">
      <c r="B57" s="1" t="s">
        <v>955</v>
      </c>
      <c r="C57" s="45">
        <v>5.65</v>
      </c>
      <c r="D57" s="1" t="s">
        <v>351</v>
      </c>
      <c r="E57" s="1" t="s">
        <v>555</v>
      </c>
      <c r="F57" s="4">
        <v>100</v>
      </c>
      <c r="G57" s="4">
        <v>1042.3900000000001</v>
      </c>
      <c r="H57" s="4">
        <v>0.39</v>
      </c>
    </row>
    <row r="58" spans="2:8">
      <c r="B58" s="1" t="s">
        <v>956</v>
      </c>
      <c r="C58" s="45">
        <v>4.9000000000000004</v>
      </c>
      <c r="D58" s="1" t="s">
        <v>444</v>
      </c>
      <c r="E58" s="1" t="s">
        <v>556</v>
      </c>
      <c r="F58" s="4">
        <v>100</v>
      </c>
      <c r="G58" s="4">
        <v>1024.29</v>
      </c>
      <c r="H58" s="4">
        <v>0.38</v>
      </c>
    </row>
    <row r="59" spans="2:8">
      <c r="B59" s="1" t="s">
        <v>557</v>
      </c>
      <c r="C59" s="45">
        <v>3.68</v>
      </c>
      <c r="D59" s="1" t="s">
        <v>351</v>
      </c>
      <c r="E59" s="1" t="s">
        <v>558</v>
      </c>
      <c r="F59" s="4">
        <v>100</v>
      </c>
      <c r="G59" s="4">
        <v>1016.51</v>
      </c>
      <c r="H59" s="4">
        <v>0.38</v>
      </c>
    </row>
    <row r="60" spans="2:8">
      <c r="B60" s="1" t="s">
        <v>957</v>
      </c>
      <c r="C60" s="45">
        <v>5.78</v>
      </c>
      <c r="D60" s="1" t="s">
        <v>444</v>
      </c>
      <c r="E60" s="1" t="s">
        <v>559</v>
      </c>
      <c r="F60" s="4">
        <v>250</v>
      </c>
      <c r="G60" s="4">
        <v>533.1</v>
      </c>
      <c r="H60" s="4">
        <v>0.2</v>
      </c>
    </row>
    <row r="61" spans="2:8">
      <c r="B61" s="1" t="s">
        <v>958</v>
      </c>
      <c r="C61" s="45">
        <v>6.03</v>
      </c>
      <c r="D61" s="1" t="s">
        <v>444</v>
      </c>
      <c r="E61" s="1" t="s">
        <v>560</v>
      </c>
      <c r="F61" s="4">
        <v>250</v>
      </c>
      <c r="G61" s="4">
        <v>522.44000000000005</v>
      </c>
      <c r="H61" s="4">
        <v>0.2</v>
      </c>
    </row>
    <row r="62" spans="2:8">
      <c r="B62" s="1" t="s">
        <v>959</v>
      </c>
      <c r="C62" s="45">
        <v>6.39</v>
      </c>
      <c r="D62" s="1" t="s">
        <v>444</v>
      </c>
      <c r="E62" s="1" t="s">
        <v>561</v>
      </c>
      <c r="F62" s="4">
        <v>250</v>
      </c>
      <c r="G62" s="4">
        <v>517.64</v>
      </c>
      <c r="H62" s="4">
        <v>0.19</v>
      </c>
    </row>
    <row r="63" spans="2:8">
      <c r="B63" s="1" t="s">
        <v>960</v>
      </c>
      <c r="C63" s="45">
        <v>5.92</v>
      </c>
      <c r="D63" s="1" t="s">
        <v>351</v>
      </c>
      <c r="E63" s="1" t="s">
        <v>562</v>
      </c>
      <c r="F63" s="4">
        <v>50</v>
      </c>
      <c r="G63" s="4">
        <v>511.82</v>
      </c>
      <c r="H63" s="4">
        <v>0.19</v>
      </c>
    </row>
    <row r="64" spans="2:8">
      <c r="B64" s="1" t="s">
        <v>961</v>
      </c>
      <c r="C64" s="45">
        <v>5.03</v>
      </c>
      <c r="D64" s="1" t="s">
        <v>351</v>
      </c>
      <c r="E64" s="1" t="s">
        <v>563</v>
      </c>
      <c r="F64" s="4">
        <v>50</v>
      </c>
      <c r="G64" s="4">
        <v>506.44</v>
      </c>
      <c r="H64" s="4">
        <v>0.19</v>
      </c>
    </row>
    <row r="65" spans="2:8">
      <c r="B65" s="1" t="s">
        <v>962</v>
      </c>
      <c r="C65" s="45">
        <v>6.25</v>
      </c>
      <c r="D65" s="1" t="s">
        <v>351</v>
      </c>
      <c r="E65" s="1" t="s">
        <v>564</v>
      </c>
      <c r="F65" s="4">
        <v>33</v>
      </c>
      <c r="G65" s="4">
        <v>349.78</v>
      </c>
      <c r="H65" s="4">
        <v>0.13</v>
      </c>
    </row>
    <row r="66" spans="2:8">
      <c r="B66" s="1" t="s">
        <v>963</v>
      </c>
      <c r="C66" s="45">
        <v>3.91</v>
      </c>
      <c r="D66" s="1" t="s">
        <v>351</v>
      </c>
      <c r="E66" s="1" t="s">
        <v>565</v>
      </c>
      <c r="F66" s="4">
        <v>26</v>
      </c>
      <c r="G66" s="4">
        <v>265.02</v>
      </c>
      <c r="H66" s="4">
        <v>0.1</v>
      </c>
    </row>
    <row r="67" spans="2:8">
      <c r="B67" s="1" t="s">
        <v>964</v>
      </c>
      <c r="C67" s="45">
        <v>3.65</v>
      </c>
      <c r="D67" s="1" t="s">
        <v>351</v>
      </c>
      <c r="E67" s="1" t="s">
        <v>566</v>
      </c>
      <c r="F67" s="4">
        <v>19</v>
      </c>
      <c r="G67" s="4">
        <v>192.64</v>
      </c>
      <c r="H67" s="4">
        <v>7.0000000000000007E-2</v>
      </c>
    </row>
    <row r="68" spans="2:8">
      <c r="B68" s="1" t="s">
        <v>965</v>
      </c>
      <c r="C68" s="45">
        <v>3.5</v>
      </c>
      <c r="D68" s="1" t="s">
        <v>351</v>
      </c>
      <c r="E68" s="1" t="s">
        <v>567</v>
      </c>
      <c r="F68" s="4">
        <v>10</v>
      </c>
      <c r="G68" s="4">
        <v>128.13999999999999</v>
      </c>
      <c r="H68" s="4">
        <v>0.05</v>
      </c>
    </row>
    <row r="69" spans="2:8">
      <c r="B69" s="1" t="s">
        <v>966</v>
      </c>
      <c r="C69" s="45">
        <v>6.81</v>
      </c>
      <c r="D69" s="1" t="s">
        <v>351</v>
      </c>
      <c r="E69" s="1" t="s">
        <v>568</v>
      </c>
      <c r="F69" s="4">
        <v>10</v>
      </c>
      <c r="G69" s="4">
        <v>109.19</v>
      </c>
      <c r="H69" s="4">
        <v>0.04</v>
      </c>
    </row>
    <row r="70" spans="2:8">
      <c r="B70" s="1" t="s">
        <v>569</v>
      </c>
      <c r="C70" s="45">
        <v>4.87</v>
      </c>
      <c r="D70" s="1" t="s">
        <v>351</v>
      </c>
      <c r="E70" s="1" t="s">
        <v>570</v>
      </c>
      <c r="F70" s="4">
        <v>10</v>
      </c>
      <c r="G70" s="4">
        <v>106.2</v>
      </c>
      <c r="H70" s="4">
        <v>0.04</v>
      </c>
    </row>
    <row r="71" spans="2:8">
      <c r="B71" s="1" t="s">
        <v>967</v>
      </c>
      <c r="C71" s="45">
        <v>6.2</v>
      </c>
      <c r="D71" s="1" t="s">
        <v>351</v>
      </c>
      <c r="E71" s="1" t="s">
        <v>571</v>
      </c>
      <c r="F71" s="4">
        <v>10</v>
      </c>
      <c r="G71" s="4">
        <v>103.78</v>
      </c>
      <c r="H71" s="4">
        <v>0.04</v>
      </c>
    </row>
    <row r="72" spans="2:8">
      <c r="B72" s="1" t="s">
        <v>968</v>
      </c>
      <c r="C72" s="45">
        <v>6.06</v>
      </c>
      <c r="D72" s="1" t="s">
        <v>351</v>
      </c>
      <c r="E72" s="1" t="s">
        <v>572</v>
      </c>
      <c r="F72" s="4">
        <v>8</v>
      </c>
      <c r="G72" s="4">
        <v>82.11</v>
      </c>
      <c r="H72" s="4">
        <v>0.03</v>
      </c>
    </row>
    <row r="73" spans="2:8">
      <c r="B73" s="1" t="s">
        <v>573</v>
      </c>
      <c r="C73" s="45">
        <v>6.87</v>
      </c>
      <c r="D73" s="1" t="s">
        <v>351</v>
      </c>
      <c r="E73" s="1" t="s">
        <v>574</v>
      </c>
      <c r="F73" s="4">
        <v>3</v>
      </c>
      <c r="G73" s="4">
        <v>32.53</v>
      </c>
      <c r="H73" s="4">
        <v>0.01</v>
      </c>
    </row>
    <row r="74" spans="2:8">
      <c r="B74" s="2" t="s">
        <v>361</v>
      </c>
      <c r="C74" s="47"/>
      <c r="D74" s="2"/>
      <c r="E74" s="2"/>
      <c r="F74" s="10"/>
      <c r="G74" s="10">
        <f>SUM(G35:G73)</f>
        <v>82294.52</v>
      </c>
      <c r="H74" s="10">
        <f>SUM(H35:H73)</f>
        <v>30.800000000000004</v>
      </c>
    </row>
    <row r="75" spans="2:8">
      <c r="B75" s="2" t="s">
        <v>575</v>
      </c>
    </row>
    <row r="76" spans="2:8">
      <c r="B76" s="1" t="s">
        <v>969</v>
      </c>
      <c r="C76" s="45">
        <v>5.68</v>
      </c>
      <c r="D76" s="1" t="s">
        <v>351</v>
      </c>
      <c r="E76" s="1" t="s">
        <v>576</v>
      </c>
      <c r="F76" s="4">
        <v>860</v>
      </c>
      <c r="G76" s="4">
        <v>9037.9599999999991</v>
      </c>
      <c r="H76" s="4">
        <v>3.38</v>
      </c>
    </row>
    <row r="77" spans="2:8">
      <c r="B77" s="1" t="s">
        <v>970</v>
      </c>
      <c r="C77" s="45">
        <v>5.8049999999999997</v>
      </c>
      <c r="D77" s="1" t="s">
        <v>351</v>
      </c>
      <c r="E77" s="1" t="s">
        <v>577</v>
      </c>
      <c r="F77" s="4">
        <v>652</v>
      </c>
      <c r="G77" s="4">
        <v>6861.17</v>
      </c>
      <c r="H77" s="4">
        <v>2.57</v>
      </c>
    </row>
    <row r="78" spans="2:8">
      <c r="B78" s="2" t="s">
        <v>578</v>
      </c>
      <c r="C78" s="47"/>
      <c r="D78" s="2"/>
      <c r="E78" s="2"/>
      <c r="F78" s="10"/>
      <c r="G78" s="10">
        <f>SUM(G75:G77)</f>
        <v>15899.13</v>
      </c>
      <c r="H78" s="10">
        <f>SUM(H75:H77)</f>
        <v>5.9499999999999993</v>
      </c>
    </row>
    <row r="79" spans="2:8">
      <c r="B79" s="2" t="s">
        <v>254</v>
      </c>
    </row>
    <row r="80" spans="2:8">
      <c r="B80" s="1" t="s">
        <v>971</v>
      </c>
      <c r="C80" s="45">
        <v>3.9</v>
      </c>
      <c r="D80" s="1" t="s">
        <v>256</v>
      </c>
      <c r="E80" s="1" t="s">
        <v>579</v>
      </c>
      <c r="F80" s="4">
        <v>2000</v>
      </c>
      <c r="G80" s="4">
        <v>9780.5400000000009</v>
      </c>
      <c r="H80" s="4">
        <v>3.66</v>
      </c>
    </row>
    <row r="81" spans="2:8">
      <c r="B81" s="1" t="s">
        <v>580</v>
      </c>
      <c r="C81" s="45">
        <v>3.77</v>
      </c>
      <c r="D81" s="1" t="s">
        <v>256</v>
      </c>
      <c r="E81" s="1" t="s">
        <v>581</v>
      </c>
      <c r="F81" s="4">
        <v>10000</v>
      </c>
      <c r="G81" s="4">
        <v>9741.75</v>
      </c>
      <c r="H81" s="4">
        <v>3.64</v>
      </c>
    </row>
    <row r="82" spans="2:8">
      <c r="B82" s="1" t="s">
        <v>972</v>
      </c>
      <c r="C82" s="45">
        <v>3.82</v>
      </c>
      <c r="D82" s="1" t="s">
        <v>256</v>
      </c>
      <c r="E82" s="1" t="s">
        <v>470</v>
      </c>
      <c r="F82" s="4">
        <v>10000</v>
      </c>
      <c r="G82" s="4">
        <v>9735.44</v>
      </c>
      <c r="H82" s="4">
        <v>3.64</v>
      </c>
    </row>
    <row r="83" spans="2:8">
      <c r="B83" s="1" t="s">
        <v>973</v>
      </c>
      <c r="C83" s="45">
        <v>3.81</v>
      </c>
      <c r="D83" s="1" t="s">
        <v>256</v>
      </c>
      <c r="E83" s="1" t="s">
        <v>370</v>
      </c>
      <c r="F83" s="4">
        <v>7500</v>
      </c>
      <c r="G83" s="4">
        <v>7318.86</v>
      </c>
      <c r="H83" s="4">
        <v>2.74</v>
      </c>
    </row>
    <row r="84" spans="2:8">
      <c r="B84" s="1" t="s">
        <v>974</v>
      </c>
      <c r="C84" s="45">
        <v>3.81</v>
      </c>
      <c r="D84" s="1" t="s">
        <v>256</v>
      </c>
      <c r="E84" s="1" t="s">
        <v>469</v>
      </c>
      <c r="F84" s="4">
        <v>2500</v>
      </c>
      <c r="G84" s="4">
        <v>2447.85</v>
      </c>
      <c r="H84" s="4">
        <v>0.92</v>
      </c>
    </row>
    <row r="85" spans="2:8">
      <c r="B85" s="1" t="s">
        <v>916</v>
      </c>
      <c r="C85" s="45">
        <v>5.58</v>
      </c>
      <c r="D85" s="1" t="s">
        <v>256</v>
      </c>
      <c r="E85" s="1" t="s">
        <v>582</v>
      </c>
      <c r="F85" s="4">
        <v>500</v>
      </c>
      <c r="G85" s="4">
        <v>2375.1999999999998</v>
      </c>
      <c r="H85" s="4">
        <v>0.89</v>
      </c>
    </row>
    <row r="86" spans="2:8">
      <c r="B86" s="2" t="s">
        <v>323</v>
      </c>
      <c r="C86" s="47"/>
      <c r="D86" s="2"/>
      <c r="E86" s="2"/>
      <c r="F86" s="10"/>
      <c r="G86" s="10">
        <f>SUM(G79:G85)</f>
        <v>41399.64</v>
      </c>
      <c r="H86" s="10">
        <f>SUM(H79:H85)</f>
        <v>15.490000000000002</v>
      </c>
    </row>
    <row r="87" spans="2:8">
      <c r="B87" s="2" t="s">
        <v>382</v>
      </c>
      <c r="C87" s="47"/>
      <c r="D87" s="2"/>
      <c r="E87" s="2"/>
      <c r="F87" s="10"/>
      <c r="G87" s="10">
        <v>17825.91</v>
      </c>
      <c r="H87" s="10">
        <v>6.67</v>
      </c>
    </row>
    <row r="88" spans="2:8">
      <c r="B88" s="2" t="s">
        <v>326</v>
      </c>
      <c r="C88" s="47"/>
      <c r="D88" s="2"/>
      <c r="E88" s="2"/>
      <c r="F88" s="10"/>
      <c r="G88" s="10">
        <v>256360.97</v>
      </c>
      <c r="H88" s="10">
        <v>95.92</v>
      </c>
    </row>
    <row r="89" spans="2:8">
      <c r="B89" s="2" t="s">
        <v>327</v>
      </c>
      <c r="C89" s="47"/>
      <c r="D89" s="2"/>
      <c r="E89" s="2"/>
      <c r="F89" s="10"/>
      <c r="G89" s="10">
        <v>10915.09656379998</v>
      </c>
      <c r="H89" s="10">
        <v>4.08</v>
      </c>
    </row>
    <row r="90" spans="2:8">
      <c r="B90" s="2" t="s">
        <v>328</v>
      </c>
      <c r="C90" s="47"/>
      <c r="D90" s="2"/>
      <c r="E90" s="2"/>
      <c r="F90" s="10"/>
      <c r="G90" s="10">
        <v>267276.06656379998</v>
      </c>
      <c r="H90" s="10">
        <v>100</v>
      </c>
    </row>
    <row r="91" spans="2:8">
      <c r="B91" s="1" t="s">
        <v>329</v>
      </c>
    </row>
    <row r="92" spans="2:8">
      <c r="B92" s="1" t="s">
        <v>330</v>
      </c>
    </row>
    <row r="93" spans="2:8">
      <c r="B93" s="2"/>
    </row>
    <row r="94" spans="2:8" ht="25.5">
      <c r="B94" s="11" t="s">
        <v>331</v>
      </c>
      <c r="C94" s="45" t="s">
        <v>332</v>
      </c>
    </row>
    <row r="95" spans="2:8">
      <c r="B95" s="2"/>
    </row>
    <row r="96" spans="2:8">
      <c r="B96" s="48" t="s">
        <v>1249</v>
      </c>
    </row>
    <row r="97" spans="2:3">
      <c r="B97" s="2" t="s">
        <v>334</v>
      </c>
    </row>
    <row r="98" spans="2:3">
      <c r="B98" s="2" t="s">
        <v>583</v>
      </c>
      <c r="C98" s="47"/>
    </row>
    <row r="99" spans="2:3">
      <c r="B99" s="2" t="s">
        <v>584</v>
      </c>
      <c r="C99" s="47"/>
    </row>
    <row r="100" spans="2:3">
      <c r="B100" s="2" t="s">
        <v>585</v>
      </c>
      <c r="C100" s="47"/>
    </row>
    <row r="101" spans="2:3">
      <c r="B101" s="2" t="s">
        <v>586</v>
      </c>
      <c r="C101" s="47"/>
    </row>
    <row r="102" spans="2:3">
      <c r="B102" s="2" t="s">
        <v>1254</v>
      </c>
      <c r="C102" s="47"/>
    </row>
    <row r="103" spans="2:3">
      <c r="B103" s="2" t="s">
        <v>587</v>
      </c>
      <c r="C103" s="47"/>
    </row>
    <row r="104" spans="2:3">
      <c r="B104" s="2" t="s">
        <v>588</v>
      </c>
      <c r="C104" s="47"/>
    </row>
    <row r="105" spans="2:3">
      <c r="B105" s="2" t="s">
        <v>589</v>
      </c>
      <c r="C105" s="47"/>
    </row>
    <row r="106" spans="2:3">
      <c r="B106" s="2" t="s">
        <v>590</v>
      </c>
      <c r="C106" s="47"/>
    </row>
    <row r="107" spans="2:3">
      <c r="B107" s="2" t="s">
        <v>591</v>
      </c>
      <c r="C107" s="47"/>
    </row>
    <row r="108" spans="2:3">
      <c r="B108" s="2" t="s">
        <v>592</v>
      </c>
      <c r="C108" s="47"/>
    </row>
    <row r="109" spans="2:3">
      <c r="B109" s="2" t="s">
        <v>593</v>
      </c>
      <c r="C109" s="47"/>
    </row>
    <row r="110" spans="2:3">
      <c r="B110" s="2" t="s">
        <v>343</v>
      </c>
      <c r="C110" s="47"/>
    </row>
    <row r="111" spans="2:3">
      <c r="B111" s="48" t="s">
        <v>1209</v>
      </c>
    </row>
    <row r="113" spans="1:7">
      <c r="B113" s="48" t="s">
        <v>1172</v>
      </c>
      <c r="C113" s="49"/>
      <c r="D113" s="50"/>
      <c r="E113" s="50"/>
      <c r="F113" s="51"/>
      <c r="G113" s="51"/>
    </row>
    <row r="114" spans="1:7" ht="185.25">
      <c r="B114" s="52" t="s">
        <v>1173</v>
      </c>
      <c r="C114" s="53" t="s">
        <v>1174</v>
      </c>
      <c r="D114" s="54" t="s">
        <v>1175</v>
      </c>
      <c r="E114" s="54" t="s">
        <v>1176</v>
      </c>
      <c r="F114" s="55" t="s">
        <v>1177</v>
      </c>
      <c r="G114" s="51"/>
    </row>
    <row r="115" spans="1:7">
      <c r="B115" s="56" t="s">
        <v>1184</v>
      </c>
      <c r="C115" s="57" t="s">
        <v>1185</v>
      </c>
      <c r="D115" s="58" t="s">
        <v>1180</v>
      </c>
      <c r="E115" s="58" t="s">
        <v>1181</v>
      </c>
      <c r="F115" s="59">
        <v>2500</v>
      </c>
      <c r="G115" s="51" t="s">
        <v>1182</v>
      </c>
    </row>
    <row r="116" spans="1:7">
      <c r="B116" s="56" t="s">
        <v>1186</v>
      </c>
      <c r="C116" s="57" t="s">
        <v>1187</v>
      </c>
      <c r="D116" s="58" t="s">
        <v>1180</v>
      </c>
      <c r="E116" s="58" t="s">
        <v>1181</v>
      </c>
      <c r="F116" s="60">
        <v>14500</v>
      </c>
      <c r="G116" s="51" t="s">
        <v>1188</v>
      </c>
    </row>
    <row r="117" spans="1:7">
      <c r="B117" s="56" t="s">
        <v>1189</v>
      </c>
      <c r="C117" s="57" t="s">
        <v>1190</v>
      </c>
      <c r="D117" s="58" t="s">
        <v>1180</v>
      </c>
      <c r="E117" s="58" t="s">
        <v>1181</v>
      </c>
      <c r="F117" s="60">
        <v>2766.5839900000001</v>
      </c>
      <c r="G117" s="51" t="s">
        <v>1191</v>
      </c>
    </row>
    <row r="118" spans="1:7">
      <c r="B118" s="50"/>
      <c r="C118" s="49"/>
      <c r="D118" s="50"/>
      <c r="E118" s="50"/>
      <c r="F118" s="51"/>
      <c r="G118" s="51"/>
    </row>
    <row r="119" spans="1:7">
      <c r="B119" s="50"/>
      <c r="C119" s="49"/>
      <c r="D119" s="50"/>
      <c r="E119" s="50"/>
      <c r="F119" s="51"/>
      <c r="G119" s="51"/>
    </row>
    <row r="120" spans="1:7">
      <c r="B120" s="50" t="s">
        <v>1192</v>
      </c>
      <c r="C120" s="49"/>
      <c r="D120" s="50"/>
      <c r="E120" s="50"/>
      <c r="F120" s="51"/>
      <c r="G120" s="51"/>
    </row>
    <row r="121" spans="1:7">
      <c r="B121" s="50" t="s">
        <v>1193</v>
      </c>
      <c r="C121" s="49"/>
      <c r="D121" s="50"/>
      <c r="E121" s="50"/>
      <c r="F121" s="51"/>
      <c r="G121" s="51"/>
    </row>
    <row r="122" spans="1:7">
      <c r="B122" s="50" t="s">
        <v>1194</v>
      </c>
      <c r="C122" s="49"/>
      <c r="D122" s="50"/>
      <c r="E122" s="50"/>
      <c r="F122" s="51"/>
      <c r="G122" s="51"/>
    </row>
    <row r="126" spans="1:7">
      <c r="A126" s="3" t="s">
        <v>193</v>
      </c>
      <c r="B126" s="375" t="s">
        <v>200</v>
      </c>
      <c r="C126" s="375"/>
      <c r="D126" s="375"/>
      <c r="E126" s="375"/>
    </row>
    <row r="127" spans="1:7">
      <c r="C127" s="5"/>
    </row>
    <row r="128" spans="1:7">
      <c r="C128" s="5"/>
    </row>
    <row r="129" spans="2:8">
      <c r="C129" s="5"/>
    </row>
    <row r="130" spans="2:8">
      <c r="B130" s="1" t="s">
        <v>239</v>
      </c>
      <c r="C130" s="5"/>
    </row>
    <row r="131" spans="2:8">
      <c r="B131" s="6" t="s">
        <v>240</v>
      </c>
      <c r="C131" s="46" t="s">
        <v>241</v>
      </c>
      <c r="D131" s="6" t="s">
        <v>242</v>
      </c>
      <c r="E131" s="6" t="s">
        <v>243</v>
      </c>
      <c r="F131" s="8" t="s">
        <v>244</v>
      </c>
      <c r="G131" s="8" t="s">
        <v>245</v>
      </c>
      <c r="H131" s="8" t="s">
        <v>246</v>
      </c>
    </row>
    <row r="132" spans="2:8">
      <c r="B132" s="2" t="s">
        <v>326</v>
      </c>
      <c r="C132" s="9"/>
      <c r="D132" s="2"/>
      <c r="E132" s="2"/>
      <c r="F132" s="10"/>
      <c r="G132" s="10">
        <v>0</v>
      </c>
      <c r="H132" s="10">
        <v>0</v>
      </c>
    </row>
    <row r="133" spans="2:8">
      <c r="B133" s="2" t="s">
        <v>327</v>
      </c>
      <c r="C133" s="9"/>
      <c r="D133" s="2"/>
      <c r="E133" s="2"/>
      <c r="F133" s="10"/>
      <c r="G133" s="10">
        <v>1124.2000000999999</v>
      </c>
      <c r="H133" s="10">
        <v>100</v>
      </c>
    </row>
    <row r="134" spans="2:8">
      <c r="B134" s="2" t="s">
        <v>328</v>
      </c>
      <c r="C134" s="9"/>
      <c r="D134" s="2"/>
      <c r="E134" s="2"/>
      <c r="F134" s="10"/>
      <c r="G134" s="10">
        <v>1124.2000000999999</v>
      </c>
      <c r="H134" s="10">
        <v>100</v>
      </c>
    </row>
    <row r="135" spans="2:8">
      <c r="B135" s="1" t="s">
        <v>329</v>
      </c>
      <c r="C135" s="5"/>
    </row>
    <row r="136" spans="2:8">
      <c r="B136" s="1" t="s">
        <v>330</v>
      </c>
      <c r="C136" s="5"/>
    </row>
    <row r="137" spans="2:8">
      <c r="B137" s="2"/>
      <c r="C137" s="5"/>
    </row>
    <row r="138" spans="2:8" ht="25.5">
      <c r="B138" s="11" t="s">
        <v>331</v>
      </c>
      <c r="C138" s="5" t="s">
        <v>332</v>
      </c>
    </row>
    <row r="139" spans="2:8">
      <c r="B139" s="2"/>
      <c r="C139" s="5"/>
    </row>
    <row r="140" spans="2:8">
      <c r="B140" s="48" t="s">
        <v>1249</v>
      </c>
      <c r="C140" s="5"/>
    </row>
    <row r="141" spans="2:8">
      <c r="B141" s="2" t="s">
        <v>334</v>
      </c>
      <c r="C141" s="5"/>
    </row>
    <row r="142" spans="2:8">
      <c r="B142" s="2" t="s">
        <v>164</v>
      </c>
      <c r="C142" s="9"/>
    </row>
    <row r="143" spans="2:8">
      <c r="B143" s="2" t="s">
        <v>165</v>
      </c>
      <c r="C143" s="9"/>
    </row>
    <row r="144" spans="2:8">
      <c r="B144" s="2" t="s">
        <v>166</v>
      </c>
      <c r="C144" s="9"/>
    </row>
    <row r="145" spans="2:3">
      <c r="B145" s="2" t="s">
        <v>167</v>
      </c>
      <c r="C145" s="9"/>
    </row>
    <row r="146" spans="2:3">
      <c r="B146" s="2" t="s">
        <v>168</v>
      </c>
      <c r="C146" s="9"/>
    </row>
    <row r="147" spans="2:3">
      <c r="B147" s="2" t="s">
        <v>169</v>
      </c>
      <c r="C147" s="9"/>
    </row>
    <row r="148" spans="2:3">
      <c r="B148" s="2" t="s">
        <v>170</v>
      </c>
      <c r="C148" s="9"/>
    </row>
    <row r="149" spans="2:3">
      <c r="B149" s="2" t="s">
        <v>171</v>
      </c>
      <c r="C149" s="9"/>
    </row>
    <row r="150" spans="2:3">
      <c r="B150" s="2" t="s">
        <v>172</v>
      </c>
      <c r="C150" s="9"/>
    </row>
    <row r="151" spans="2:3">
      <c r="B151" s="2" t="s">
        <v>173</v>
      </c>
      <c r="C151" s="9"/>
    </row>
    <row r="152" spans="2:3">
      <c r="B152" s="2" t="s">
        <v>174</v>
      </c>
      <c r="C152" s="9"/>
    </row>
    <row r="153" spans="2:3">
      <c r="B153" s="2" t="s">
        <v>175</v>
      </c>
      <c r="C153" s="9"/>
    </row>
    <row r="154" spans="2:3">
      <c r="B154" s="2" t="s">
        <v>176</v>
      </c>
      <c r="C154" s="9"/>
    </row>
    <row r="155" spans="2:3">
      <c r="B155" s="2" t="s">
        <v>177</v>
      </c>
      <c r="C155" s="9"/>
    </row>
    <row r="156" spans="2:3">
      <c r="B156" s="2" t="s">
        <v>178</v>
      </c>
      <c r="C156" s="9"/>
    </row>
    <row r="157" spans="2:3">
      <c r="B157" s="2" t="s">
        <v>179</v>
      </c>
      <c r="C157" s="9"/>
    </row>
    <row r="158" spans="2:3">
      <c r="B158" s="2" t="s">
        <v>343</v>
      </c>
      <c r="C158" s="9"/>
    </row>
    <row r="159" spans="2:3">
      <c r="B159" s="2"/>
      <c r="C159" s="5"/>
    </row>
    <row r="160" spans="2:3">
      <c r="C160" s="5"/>
    </row>
    <row r="161" spans="2:8">
      <c r="B161" s="48" t="s">
        <v>1195</v>
      </c>
      <c r="C161" s="50"/>
      <c r="D161" s="50"/>
      <c r="E161" s="50"/>
      <c r="F161" s="51"/>
      <c r="H161" s="1"/>
    </row>
    <row r="162" spans="2:8" ht="185.25">
      <c r="B162" s="52" t="s">
        <v>1173</v>
      </c>
      <c r="C162" s="52" t="s">
        <v>1174</v>
      </c>
      <c r="D162" s="54" t="s">
        <v>1175</v>
      </c>
      <c r="E162" s="54" t="s">
        <v>1176</v>
      </c>
      <c r="F162" s="55" t="s">
        <v>1196</v>
      </c>
      <c r="H162" s="1"/>
    </row>
    <row r="163" spans="2:8" ht="15">
      <c r="B163" s="61" t="s">
        <v>1197</v>
      </c>
      <c r="C163" s="62" t="s">
        <v>1185</v>
      </c>
      <c r="D163" s="63">
        <v>599.19860000000006</v>
      </c>
      <c r="E163" s="64">
        <v>53.3</v>
      </c>
      <c r="F163" s="60">
        <v>3052.7057533999996</v>
      </c>
      <c r="H163" s="65"/>
    </row>
    <row r="164" spans="2:8" ht="15">
      <c r="B164" s="61" t="s">
        <v>1198</v>
      </c>
      <c r="C164" s="62" t="s">
        <v>1199</v>
      </c>
      <c r="D164" s="63">
        <v>525.0014000000001</v>
      </c>
      <c r="E164" s="64">
        <v>46.7</v>
      </c>
      <c r="F164" s="60">
        <v>2726.8767123000002</v>
      </c>
      <c r="H164" s="65"/>
    </row>
    <row r="165" spans="2:8">
      <c r="B165" s="50"/>
      <c r="C165" s="50"/>
      <c r="D165" s="50"/>
      <c r="E165" s="50"/>
      <c r="F165" s="51"/>
      <c r="H165" s="1"/>
    </row>
    <row r="166" spans="2:8">
      <c r="B166" s="50" t="s">
        <v>1200</v>
      </c>
      <c r="C166" s="50"/>
      <c r="D166" s="50"/>
      <c r="E166" s="50"/>
      <c r="F166" s="51"/>
      <c r="H166" s="1"/>
    </row>
    <row r="167" spans="2:8">
      <c r="B167" s="50" t="s">
        <v>1201</v>
      </c>
      <c r="C167" s="50"/>
      <c r="D167" s="50"/>
      <c r="E167" s="50"/>
      <c r="F167" s="51"/>
      <c r="H167" s="1"/>
    </row>
    <row r="168" spans="2:8">
      <c r="B168" s="50"/>
      <c r="C168" s="50"/>
      <c r="D168" s="50"/>
      <c r="E168" s="50"/>
      <c r="F168" s="51"/>
      <c r="H168" s="1"/>
    </row>
    <row r="169" spans="2:8">
      <c r="B169" s="50"/>
      <c r="C169" s="50"/>
      <c r="D169" s="50"/>
      <c r="E169" s="50"/>
      <c r="F169" s="51"/>
      <c r="H169" s="1"/>
    </row>
    <row r="170" spans="2:8" ht="38.25">
      <c r="B170" s="66" t="s">
        <v>1202</v>
      </c>
      <c r="C170" s="5"/>
    </row>
    <row r="171" spans="2:8">
      <c r="C171" s="5"/>
    </row>
  </sheetData>
  <mergeCells count="3">
    <mergeCell ref="B1:E1"/>
    <mergeCell ref="B126:E126"/>
    <mergeCell ref="C3:C7"/>
  </mergeCells>
  <phoneticPr fontId="0" type="noConversion"/>
  <hyperlinks>
    <hyperlink ref="A1" location="Index!A1" display="Index" xr:uid="{00000000-0004-0000-0300-000000000000}"/>
    <hyperlink ref="A126" location="Index!A1" display="Index" xr:uid="{00000000-0004-0000-0300-000001000000}"/>
  </hyperlinks>
  <pageMargins left="0.75" right="0.75" top="1" bottom="1" header="0.5" footer="0.5"/>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9"/>
  <sheetViews>
    <sheetView workbookViewId="0">
      <selection activeCell="B1" sqref="B1:E1"/>
    </sheetView>
  </sheetViews>
  <sheetFormatPr defaultRowHeight="12.75"/>
  <cols>
    <col min="1" max="1" width="5.42578125" style="1" bestFit="1" customWidth="1"/>
    <col min="2" max="2" width="73.7109375" style="1" bestFit="1" customWidth="1"/>
    <col min="3" max="3" width="25.7109375" style="45" customWidth="1"/>
    <col min="4" max="4" width="11.7109375" style="1" bestFit="1" customWidth="1"/>
    <col min="5" max="5" width="15.140625" style="1" bestFit="1" customWidth="1"/>
    <col min="6" max="6" width="10.5703125" style="4" bestFit="1" customWidth="1"/>
    <col min="7" max="7" width="18.140625" style="4" bestFit="1" customWidth="1"/>
    <col min="8" max="8" width="9.140625" style="4" bestFit="1"/>
    <col min="9" max="16384" width="9.140625" style="1"/>
  </cols>
  <sheetData>
    <row r="1" spans="1:8">
      <c r="A1" s="3" t="s">
        <v>193</v>
      </c>
      <c r="B1" s="375" t="s">
        <v>1233</v>
      </c>
      <c r="C1" s="375"/>
      <c r="D1" s="375"/>
      <c r="E1" s="375"/>
    </row>
    <row r="2" spans="1:8" ht="13.5" thickBot="1"/>
    <row r="3" spans="1:8" ht="15">
      <c r="B3" s="92" t="s">
        <v>2287</v>
      </c>
      <c r="C3" s="376"/>
    </row>
    <row r="4" spans="1:8" ht="30">
      <c r="B4" s="94" t="s">
        <v>2288</v>
      </c>
      <c r="C4" s="377"/>
    </row>
    <row r="5" spans="1:8" ht="15">
      <c r="B5" s="94"/>
      <c r="C5" s="377"/>
    </row>
    <row r="6" spans="1:8" ht="15">
      <c r="B6" s="94" t="s">
        <v>2260</v>
      </c>
      <c r="C6" s="377"/>
    </row>
    <row r="7" spans="1:8" ht="15">
      <c r="B7" s="94" t="s">
        <v>2289</v>
      </c>
      <c r="C7" s="377"/>
    </row>
    <row r="8" spans="1:8" ht="15.75" thickBot="1">
      <c r="B8" s="95" t="s">
        <v>2290</v>
      </c>
      <c r="C8" s="378"/>
    </row>
    <row r="10" spans="1:8">
      <c r="B10" s="1" t="s">
        <v>239</v>
      </c>
    </row>
    <row r="12" spans="1:8">
      <c r="B12" s="6" t="s">
        <v>240</v>
      </c>
      <c r="C12" s="46" t="s">
        <v>241</v>
      </c>
      <c r="D12" s="6" t="s">
        <v>242</v>
      </c>
      <c r="E12" s="6" t="s">
        <v>243</v>
      </c>
      <c r="F12" s="8" t="s">
        <v>244</v>
      </c>
      <c r="G12" s="8" t="s">
        <v>245</v>
      </c>
      <c r="H12" s="8" t="s">
        <v>246</v>
      </c>
    </row>
    <row r="13" spans="1:8">
      <c r="B13" s="2" t="s">
        <v>247</v>
      </c>
    </row>
    <row r="14" spans="1:8">
      <c r="B14" s="2" t="s">
        <v>248</v>
      </c>
    </row>
    <row r="15" spans="1:8">
      <c r="B15" s="2" t="s">
        <v>249</v>
      </c>
    </row>
    <row r="16" spans="1:8">
      <c r="B16" s="1" t="s">
        <v>411</v>
      </c>
      <c r="C16" s="45">
        <v>3.61</v>
      </c>
      <c r="D16" s="1" t="s">
        <v>251</v>
      </c>
      <c r="E16" s="1" t="s">
        <v>412</v>
      </c>
      <c r="F16" s="4">
        <v>7500000</v>
      </c>
      <c r="G16" s="4">
        <v>7578.26</v>
      </c>
      <c r="H16" s="4">
        <v>4.1100000000000003</v>
      </c>
    </row>
    <row r="17" spans="2:8">
      <c r="B17" s="1" t="s">
        <v>413</v>
      </c>
      <c r="C17" s="45">
        <v>3.92</v>
      </c>
      <c r="D17" s="1" t="s">
        <v>251</v>
      </c>
      <c r="E17" s="1" t="s">
        <v>414</v>
      </c>
      <c r="F17" s="4">
        <v>6500000</v>
      </c>
      <c r="G17" s="4">
        <v>6576.45</v>
      </c>
      <c r="H17" s="4">
        <v>3.57</v>
      </c>
    </row>
    <row r="18" spans="2:8">
      <c r="B18" s="1" t="s">
        <v>415</v>
      </c>
      <c r="C18" s="45">
        <v>4.55</v>
      </c>
      <c r="D18" s="1" t="s">
        <v>251</v>
      </c>
      <c r="E18" s="1" t="s">
        <v>416</v>
      </c>
      <c r="F18" s="4">
        <v>4000000</v>
      </c>
      <c r="G18" s="4">
        <v>4209.58</v>
      </c>
      <c r="H18" s="4">
        <v>2.2799999999999998</v>
      </c>
    </row>
    <row r="19" spans="2:8">
      <c r="B19" s="1" t="s">
        <v>417</v>
      </c>
      <c r="C19" s="45">
        <v>4.55</v>
      </c>
      <c r="D19" s="1" t="s">
        <v>251</v>
      </c>
      <c r="E19" s="1" t="s">
        <v>418</v>
      </c>
      <c r="F19" s="4">
        <v>1000000</v>
      </c>
      <c r="G19" s="4">
        <v>1050.29</v>
      </c>
      <c r="H19" s="4">
        <v>0.56999999999999995</v>
      </c>
    </row>
    <row r="20" spans="2:8">
      <c r="B20" s="1" t="s">
        <v>419</v>
      </c>
      <c r="C20" s="45">
        <v>4.88</v>
      </c>
      <c r="D20" s="1" t="s">
        <v>251</v>
      </c>
      <c r="E20" s="1" t="s">
        <v>420</v>
      </c>
      <c r="F20" s="4">
        <v>1000000</v>
      </c>
      <c r="G20" s="4">
        <v>997.99</v>
      </c>
      <c r="H20" s="4">
        <v>0.54</v>
      </c>
    </row>
    <row r="21" spans="2:8">
      <c r="B21" s="1" t="s">
        <v>347</v>
      </c>
      <c r="C21" s="45">
        <v>3.62</v>
      </c>
      <c r="D21" s="1" t="s">
        <v>251</v>
      </c>
      <c r="E21" s="1" t="s">
        <v>348</v>
      </c>
      <c r="F21" s="4">
        <v>600000</v>
      </c>
      <c r="G21" s="4">
        <v>606.86</v>
      </c>
      <c r="H21" s="4">
        <v>0.33</v>
      </c>
    </row>
    <row r="22" spans="2:8">
      <c r="B22" s="2" t="s">
        <v>253</v>
      </c>
      <c r="C22" s="47"/>
      <c r="D22" s="2"/>
      <c r="E22" s="2"/>
      <c r="F22" s="10"/>
      <c r="G22" s="10">
        <f>SUM(G12:G21)</f>
        <v>21019.430000000004</v>
      </c>
      <c r="H22" s="10">
        <f>SUM(H12:H21)</f>
        <v>11.4</v>
      </c>
    </row>
    <row r="23" spans="2:8">
      <c r="B23" s="2" t="s">
        <v>421</v>
      </c>
    </row>
    <row r="24" spans="2:8">
      <c r="B24" s="1" t="s">
        <v>975</v>
      </c>
      <c r="C24" s="45">
        <v>4</v>
      </c>
      <c r="D24" s="1" t="s">
        <v>351</v>
      </c>
      <c r="E24" s="1" t="s">
        <v>422</v>
      </c>
      <c r="F24" s="4">
        <v>500</v>
      </c>
      <c r="G24" s="4">
        <v>5091.92</v>
      </c>
      <c r="H24" s="4">
        <v>2.76</v>
      </c>
    </row>
    <row r="25" spans="2:8">
      <c r="B25" s="1" t="s">
        <v>976</v>
      </c>
      <c r="C25" s="45">
        <v>4.72</v>
      </c>
      <c r="D25" s="1" t="s">
        <v>351</v>
      </c>
      <c r="E25" s="1" t="s">
        <v>423</v>
      </c>
      <c r="F25" s="4">
        <v>500</v>
      </c>
      <c r="G25" s="4">
        <v>5032.99</v>
      </c>
      <c r="H25" s="4">
        <v>2.73</v>
      </c>
    </row>
    <row r="26" spans="2:8">
      <c r="B26" s="1" t="s">
        <v>424</v>
      </c>
      <c r="C26" s="45">
        <v>4.54</v>
      </c>
      <c r="D26" s="1" t="s">
        <v>351</v>
      </c>
      <c r="E26" s="1" t="s">
        <v>425</v>
      </c>
      <c r="F26" s="4">
        <v>500</v>
      </c>
      <c r="G26" s="4">
        <v>5004.2299999999996</v>
      </c>
      <c r="H26" s="4">
        <v>2.71</v>
      </c>
    </row>
    <row r="27" spans="2:8">
      <c r="B27" s="1" t="s">
        <v>977</v>
      </c>
      <c r="C27" s="45">
        <v>4</v>
      </c>
      <c r="D27" s="1" t="s">
        <v>351</v>
      </c>
      <c r="E27" s="1" t="s">
        <v>360</v>
      </c>
      <c r="F27" s="4">
        <v>450</v>
      </c>
      <c r="G27" s="4">
        <v>4631.83</v>
      </c>
      <c r="H27" s="4">
        <v>2.5099999999999998</v>
      </c>
    </row>
    <row r="28" spans="2:8">
      <c r="B28" s="1" t="s">
        <v>978</v>
      </c>
      <c r="C28" s="45">
        <v>4</v>
      </c>
      <c r="D28" s="1" t="s">
        <v>351</v>
      </c>
      <c r="E28" s="1" t="s">
        <v>426</v>
      </c>
      <c r="F28" s="4">
        <v>400</v>
      </c>
      <c r="G28" s="4">
        <v>4066.99</v>
      </c>
      <c r="H28" s="4">
        <v>2.21</v>
      </c>
    </row>
    <row r="29" spans="2:8">
      <c r="B29" s="1" t="s">
        <v>979</v>
      </c>
      <c r="C29" s="45">
        <v>4.8</v>
      </c>
      <c r="D29" s="1" t="s">
        <v>351</v>
      </c>
      <c r="E29" s="1" t="s">
        <v>427</v>
      </c>
      <c r="F29" s="4">
        <v>350</v>
      </c>
      <c r="G29" s="4">
        <v>3588.91</v>
      </c>
      <c r="H29" s="4">
        <v>1.95</v>
      </c>
    </row>
    <row r="30" spans="2:8">
      <c r="B30" s="1" t="s">
        <v>428</v>
      </c>
      <c r="C30" s="45">
        <v>3.99</v>
      </c>
      <c r="D30" s="1" t="s">
        <v>351</v>
      </c>
      <c r="E30" s="1" t="s">
        <v>429</v>
      </c>
      <c r="F30" s="4">
        <v>350</v>
      </c>
      <c r="G30" s="4">
        <v>3579.17</v>
      </c>
      <c r="H30" s="4">
        <v>1.94</v>
      </c>
    </row>
    <row r="31" spans="2:8">
      <c r="B31" s="1" t="s">
        <v>980</v>
      </c>
      <c r="C31" s="45">
        <v>4.05</v>
      </c>
      <c r="D31" s="1" t="s">
        <v>351</v>
      </c>
      <c r="E31" s="1" t="s">
        <v>359</v>
      </c>
      <c r="F31" s="4">
        <v>350</v>
      </c>
      <c r="G31" s="4">
        <v>3566.44</v>
      </c>
      <c r="H31" s="4">
        <v>1.93</v>
      </c>
    </row>
    <row r="32" spans="2:8">
      <c r="B32" s="1" t="s">
        <v>430</v>
      </c>
      <c r="C32" s="45">
        <v>3.68</v>
      </c>
      <c r="D32" s="1" t="s">
        <v>351</v>
      </c>
      <c r="E32" s="1" t="s">
        <v>431</v>
      </c>
      <c r="F32" s="4">
        <v>350</v>
      </c>
      <c r="G32" s="4">
        <v>3561.5</v>
      </c>
      <c r="H32" s="4">
        <v>1.93</v>
      </c>
    </row>
    <row r="33" spans="2:8">
      <c r="B33" s="1" t="s">
        <v>981</v>
      </c>
      <c r="C33" s="45">
        <v>5.41</v>
      </c>
      <c r="D33" s="1" t="s">
        <v>432</v>
      </c>
      <c r="E33" s="1" t="s">
        <v>433</v>
      </c>
      <c r="F33" s="4">
        <v>350</v>
      </c>
      <c r="G33" s="4">
        <v>3545.59</v>
      </c>
      <c r="H33" s="4">
        <v>1.92</v>
      </c>
    </row>
    <row r="34" spans="2:8">
      <c r="B34" s="1" t="s">
        <v>982</v>
      </c>
      <c r="C34" s="45">
        <v>4.05</v>
      </c>
      <c r="D34" s="1" t="s">
        <v>351</v>
      </c>
      <c r="E34" s="1" t="s">
        <v>434</v>
      </c>
      <c r="F34" s="4">
        <v>300</v>
      </c>
      <c r="G34" s="4">
        <v>3042.33</v>
      </c>
      <c r="H34" s="4">
        <v>1.65</v>
      </c>
    </row>
    <row r="35" spans="2:8">
      <c r="B35" s="1" t="s">
        <v>983</v>
      </c>
      <c r="C35" s="45">
        <v>4.8</v>
      </c>
      <c r="D35" s="1" t="s">
        <v>351</v>
      </c>
      <c r="E35" s="1" t="s">
        <v>435</v>
      </c>
      <c r="F35" s="4">
        <v>300</v>
      </c>
      <c r="G35" s="4">
        <v>2861.13</v>
      </c>
      <c r="H35" s="4">
        <v>1.55</v>
      </c>
    </row>
    <row r="36" spans="2:8">
      <c r="B36" s="1" t="s">
        <v>984</v>
      </c>
      <c r="C36" s="45">
        <v>4.75</v>
      </c>
      <c r="D36" s="1" t="s">
        <v>351</v>
      </c>
      <c r="E36" s="1" t="s">
        <v>436</v>
      </c>
      <c r="F36" s="4">
        <v>250</v>
      </c>
      <c r="G36" s="4">
        <v>2585.81</v>
      </c>
      <c r="H36" s="4">
        <v>1.4</v>
      </c>
    </row>
    <row r="37" spans="2:8">
      <c r="B37" s="1" t="s">
        <v>985</v>
      </c>
      <c r="C37" s="45">
        <v>4.72</v>
      </c>
      <c r="D37" s="1" t="s">
        <v>351</v>
      </c>
      <c r="E37" s="1" t="s">
        <v>437</v>
      </c>
      <c r="F37" s="4">
        <v>250</v>
      </c>
      <c r="G37" s="4">
        <v>2571.02</v>
      </c>
      <c r="H37" s="4">
        <v>1.39</v>
      </c>
    </row>
    <row r="38" spans="2:8">
      <c r="B38" s="1" t="s">
        <v>350</v>
      </c>
      <c r="C38" s="45">
        <v>3.9</v>
      </c>
      <c r="D38" s="1" t="s">
        <v>351</v>
      </c>
      <c r="E38" s="1" t="s">
        <v>352</v>
      </c>
      <c r="F38" s="4">
        <v>250</v>
      </c>
      <c r="G38" s="4">
        <v>2556.59</v>
      </c>
      <c r="H38" s="4">
        <v>1.39</v>
      </c>
    </row>
    <row r="39" spans="2:8">
      <c r="B39" s="1" t="s">
        <v>986</v>
      </c>
      <c r="C39" s="45">
        <v>4</v>
      </c>
      <c r="D39" s="1" t="s">
        <v>351</v>
      </c>
      <c r="E39" s="1" t="s">
        <v>438</v>
      </c>
      <c r="F39" s="4">
        <v>250</v>
      </c>
      <c r="G39" s="4">
        <v>2554.0300000000002</v>
      </c>
      <c r="H39" s="4">
        <v>1.38</v>
      </c>
    </row>
    <row r="40" spans="2:8">
      <c r="B40" s="1" t="s">
        <v>987</v>
      </c>
      <c r="C40" s="45">
        <v>3.63</v>
      </c>
      <c r="D40" s="1" t="s">
        <v>351</v>
      </c>
      <c r="E40" s="1" t="s">
        <v>439</v>
      </c>
      <c r="F40" s="4">
        <v>250</v>
      </c>
      <c r="G40" s="4">
        <v>2527.3200000000002</v>
      </c>
      <c r="H40" s="4">
        <v>1.37</v>
      </c>
    </row>
    <row r="41" spans="2:8">
      <c r="B41" s="1" t="s">
        <v>988</v>
      </c>
      <c r="C41" s="45">
        <v>6.19</v>
      </c>
      <c r="D41" s="1" t="s">
        <v>440</v>
      </c>
      <c r="E41" s="1" t="s">
        <v>441</v>
      </c>
      <c r="F41" s="4">
        <v>250</v>
      </c>
      <c r="G41" s="4">
        <v>2524.23</v>
      </c>
      <c r="H41" s="4">
        <v>1.37</v>
      </c>
    </row>
    <row r="42" spans="2:8">
      <c r="B42" s="1" t="s">
        <v>442</v>
      </c>
      <c r="C42" s="45">
        <v>4.88</v>
      </c>
      <c r="D42" s="1" t="s">
        <v>351</v>
      </c>
      <c r="E42" s="1" t="s">
        <v>443</v>
      </c>
      <c r="F42" s="4">
        <v>250</v>
      </c>
      <c r="G42" s="4">
        <v>2508.81</v>
      </c>
      <c r="H42" s="4">
        <v>1.36</v>
      </c>
    </row>
    <row r="43" spans="2:8">
      <c r="B43" s="1" t="s">
        <v>989</v>
      </c>
      <c r="C43" s="45">
        <v>4.41</v>
      </c>
      <c r="D43" s="1" t="s">
        <v>444</v>
      </c>
      <c r="E43" s="1" t="s">
        <v>445</v>
      </c>
      <c r="F43" s="4">
        <v>200</v>
      </c>
      <c r="G43" s="4">
        <v>2076.0500000000002</v>
      </c>
      <c r="H43" s="4">
        <v>1.1299999999999999</v>
      </c>
    </row>
    <row r="44" spans="2:8">
      <c r="B44" s="1" t="s">
        <v>990</v>
      </c>
      <c r="C44" s="45">
        <v>5.5</v>
      </c>
      <c r="D44" s="1" t="s">
        <v>351</v>
      </c>
      <c r="E44" s="1" t="s">
        <v>446</v>
      </c>
      <c r="F44" s="4">
        <v>200</v>
      </c>
      <c r="G44" s="4">
        <v>2012.19</v>
      </c>
      <c r="H44" s="4">
        <v>1.0900000000000001</v>
      </c>
    </row>
    <row r="45" spans="2:8">
      <c r="B45" s="1" t="s">
        <v>991</v>
      </c>
      <c r="C45" s="45">
        <v>4.68</v>
      </c>
      <c r="D45" s="1" t="s">
        <v>351</v>
      </c>
      <c r="E45" s="1" t="s">
        <v>447</v>
      </c>
      <c r="F45" s="4">
        <v>150</v>
      </c>
      <c r="G45" s="4">
        <v>1953.48</v>
      </c>
      <c r="H45" s="4">
        <v>1.06</v>
      </c>
    </row>
    <row r="46" spans="2:8">
      <c r="B46" s="1" t="s">
        <v>448</v>
      </c>
      <c r="C46" s="45">
        <v>4</v>
      </c>
      <c r="D46" s="1" t="s">
        <v>351</v>
      </c>
      <c r="E46" s="1" t="s">
        <v>449</v>
      </c>
      <c r="F46" s="4">
        <v>160</v>
      </c>
      <c r="G46" s="4">
        <v>1653.19</v>
      </c>
      <c r="H46" s="4">
        <v>0.9</v>
      </c>
    </row>
    <row r="47" spans="2:8">
      <c r="B47" s="1" t="s">
        <v>992</v>
      </c>
      <c r="C47" s="45">
        <v>4.63</v>
      </c>
      <c r="D47" s="1" t="s">
        <v>351</v>
      </c>
      <c r="E47" s="1" t="s">
        <v>450</v>
      </c>
      <c r="F47" s="4">
        <v>150</v>
      </c>
      <c r="G47" s="4">
        <v>1555.29</v>
      </c>
      <c r="H47" s="4">
        <v>0.84</v>
      </c>
    </row>
    <row r="48" spans="2:8">
      <c r="B48" s="1" t="s">
        <v>993</v>
      </c>
      <c r="C48" s="45">
        <v>4.6100000000000003</v>
      </c>
      <c r="D48" s="1" t="s">
        <v>444</v>
      </c>
      <c r="E48" s="1" t="s">
        <v>451</v>
      </c>
      <c r="F48" s="4">
        <v>150</v>
      </c>
      <c r="G48" s="4">
        <v>1554.69</v>
      </c>
      <c r="H48" s="4">
        <v>0.84</v>
      </c>
    </row>
    <row r="49" spans="2:8">
      <c r="B49" s="1" t="s">
        <v>452</v>
      </c>
      <c r="C49" s="45">
        <v>4.68</v>
      </c>
      <c r="D49" s="1" t="s">
        <v>351</v>
      </c>
      <c r="E49" s="1" t="s">
        <v>453</v>
      </c>
      <c r="F49" s="4">
        <v>150</v>
      </c>
      <c r="G49" s="4">
        <v>1546.1</v>
      </c>
      <c r="H49" s="4">
        <v>0.84</v>
      </c>
    </row>
    <row r="50" spans="2:8">
      <c r="B50" s="1" t="s">
        <v>994</v>
      </c>
      <c r="C50" s="45">
        <v>5.4</v>
      </c>
      <c r="D50" s="1" t="s">
        <v>351</v>
      </c>
      <c r="E50" s="1" t="s">
        <v>454</v>
      </c>
      <c r="F50" s="4">
        <v>100</v>
      </c>
      <c r="G50" s="4">
        <v>1067.6099999999999</v>
      </c>
      <c r="H50" s="4">
        <v>0.57999999999999996</v>
      </c>
    </row>
    <row r="51" spans="2:8">
      <c r="B51" s="1" t="s">
        <v>995</v>
      </c>
      <c r="C51" s="45">
        <v>4.05</v>
      </c>
      <c r="D51" s="1" t="s">
        <v>351</v>
      </c>
      <c r="E51" s="1" t="s">
        <v>455</v>
      </c>
      <c r="F51" s="4">
        <v>100</v>
      </c>
      <c r="G51" s="4">
        <v>1038.1099999999999</v>
      </c>
      <c r="H51" s="4">
        <v>0.56000000000000005</v>
      </c>
    </row>
    <row r="52" spans="2:8">
      <c r="B52" s="1" t="s">
        <v>996</v>
      </c>
      <c r="C52" s="45">
        <v>4.72</v>
      </c>
      <c r="D52" s="1" t="s">
        <v>351</v>
      </c>
      <c r="E52" s="1" t="s">
        <v>456</v>
      </c>
      <c r="F52" s="4">
        <v>100</v>
      </c>
      <c r="G52" s="4">
        <v>1035.47</v>
      </c>
      <c r="H52" s="4">
        <v>0.56000000000000005</v>
      </c>
    </row>
    <row r="53" spans="2:8">
      <c r="B53" s="1" t="s">
        <v>997</v>
      </c>
      <c r="C53" s="45">
        <v>4.55</v>
      </c>
      <c r="D53" s="1" t="s">
        <v>444</v>
      </c>
      <c r="E53" s="1" t="s">
        <v>457</v>
      </c>
      <c r="F53" s="4">
        <v>500</v>
      </c>
      <c r="G53" s="4">
        <v>523.96</v>
      </c>
      <c r="H53" s="4">
        <v>0.28000000000000003</v>
      </c>
    </row>
    <row r="54" spans="2:8">
      <c r="B54" s="1" t="s">
        <v>458</v>
      </c>
      <c r="C54" s="45">
        <v>4.95</v>
      </c>
      <c r="D54" s="1" t="s">
        <v>351</v>
      </c>
      <c r="E54" s="1" t="s">
        <v>459</v>
      </c>
      <c r="F54" s="4">
        <v>50</v>
      </c>
      <c r="G54" s="4">
        <v>514.69000000000005</v>
      </c>
      <c r="H54" s="4">
        <v>0.28000000000000003</v>
      </c>
    </row>
    <row r="55" spans="2:8">
      <c r="B55" s="1" t="s">
        <v>998</v>
      </c>
      <c r="C55" s="45">
        <v>4.0999999999999996</v>
      </c>
      <c r="D55" s="1" t="s">
        <v>351</v>
      </c>
      <c r="E55" s="1" t="s">
        <v>460</v>
      </c>
      <c r="F55" s="4">
        <v>50</v>
      </c>
      <c r="G55" s="4">
        <v>510.29</v>
      </c>
      <c r="H55" s="4">
        <v>0.28000000000000003</v>
      </c>
    </row>
    <row r="56" spans="2:8">
      <c r="B56" s="1" t="s">
        <v>999</v>
      </c>
      <c r="C56" s="45">
        <v>4.93</v>
      </c>
      <c r="D56" s="1" t="s">
        <v>351</v>
      </c>
      <c r="E56" s="1" t="s">
        <v>461</v>
      </c>
      <c r="F56" s="4">
        <v>27</v>
      </c>
      <c r="G56" s="4">
        <v>277.12</v>
      </c>
      <c r="H56" s="4">
        <v>0.15</v>
      </c>
    </row>
    <row r="57" spans="2:8">
      <c r="B57" s="1" t="s">
        <v>1000</v>
      </c>
      <c r="C57" s="45">
        <v>4</v>
      </c>
      <c r="D57" s="1" t="s">
        <v>351</v>
      </c>
      <c r="E57" s="1" t="s">
        <v>462</v>
      </c>
      <c r="F57" s="4">
        <v>5</v>
      </c>
      <c r="G57" s="4">
        <v>51.68</v>
      </c>
      <c r="H57" s="4">
        <v>0.03</v>
      </c>
    </row>
    <row r="58" spans="2:8">
      <c r="B58" s="1" t="s">
        <v>463</v>
      </c>
      <c r="C58" s="45">
        <v>4.03</v>
      </c>
      <c r="D58" s="1" t="s">
        <v>351</v>
      </c>
      <c r="E58" s="1" t="s">
        <v>464</v>
      </c>
      <c r="F58" s="4">
        <v>4</v>
      </c>
      <c r="G58" s="4">
        <v>41.46</v>
      </c>
      <c r="H58" s="4">
        <v>0.02</v>
      </c>
    </row>
    <row r="59" spans="2:8">
      <c r="B59" s="1" t="s">
        <v>1001</v>
      </c>
      <c r="C59" s="45">
        <v>3.95</v>
      </c>
      <c r="D59" s="1" t="s">
        <v>351</v>
      </c>
      <c r="E59" s="1" t="s">
        <v>465</v>
      </c>
      <c r="F59" s="4">
        <v>2</v>
      </c>
      <c r="G59" s="4">
        <v>20.47</v>
      </c>
      <c r="H59" s="4">
        <v>0.01</v>
      </c>
    </row>
    <row r="60" spans="2:8">
      <c r="B60" s="2" t="s">
        <v>1169</v>
      </c>
      <c r="C60" s="47"/>
      <c r="D60" s="2"/>
      <c r="E60" s="2"/>
      <c r="F60" s="10"/>
      <c r="G60" s="10">
        <f>SUM(G23:G59)</f>
        <v>82832.69</v>
      </c>
      <c r="H60" s="10">
        <f>SUM(H23:H59)</f>
        <v>44.900000000000013</v>
      </c>
    </row>
    <row r="61" spans="2:8">
      <c r="B61" s="2" t="s">
        <v>254</v>
      </c>
    </row>
    <row r="62" spans="2:8">
      <c r="B62" s="1" t="s">
        <v>1002</v>
      </c>
      <c r="C62" s="45">
        <v>4.4000000000000004</v>
      </c>
      <c r="D62" s="1" t="s">
        <v>256</v>
      </c>
      <c r="E62" s="1" t="s">
        <v>381</v>
      </c>
      <c r="F62" s="4">
        <v>1800</v>
      </c>
      <c r="G62" s="4">
        <v>8756.17</v>
      </c>
      <c r="H62" s="4">
        <v>4.75</v>
      </c>
    </row>
    <row r="63" spans="2:8">
      <c r="B63" s="1" t="s">
        <v>364</v>
      </c>
      <c r="C63" s="45">
        <v>3.31</v>
      </c>
      <c r="D63" s="1" t="s">
        <v>256</v>
      </c>
      <c r="E63" s="1" t="s">
        <v>365</v>
      </c>
      <c r="F63" s="4">
        <v>1000</v>
      </c>
      <c r="G63" s="4">
        <v>4971.1499999999996</v>
      </c>
      <c r="H63" s="4">
        <v>2.7</v>
      </c>
    </row>
    <row r="64" spans="2:8">
      <c r="B64" s="1" t="s">
        <v>466</v>
      </c>
      <c r="C64" s="45">
        <v>3.42</v>
      </c>
      <c r="D64" s="1" t="s">
        <v>256</v>
      </c>
      <c r="E64" s="1" t="s">
        <v>467</v>
      </c>
      <c r="F64" s="4">
        <v>5000</v>
      </c>
      <c r="G64" s="4">
        <v>4945.78</v>
      </c>
      <c r="H64" s="4">
        <v>2.68</v>
      </c>
    </row>
    <row r="65" spans="2:8">
      <c r="B65" s="1" t="s">
        <v>368</v>
      </c>
      <c r="C65" s="45">
        <v>3.47</v>
      </c>
      <c r="D65" s="1" t="s">
        <v>256</v>
      </c>
      <c r="E65" s="1" t="s">
        <v>369</v>
      </c>
      <c r="F65" s="4">
        <v>1000</v>
      </c>
      <c r="G65" s="4">
        <v>4943.6099999999997</v>
      </c>
      <c r="H65" s="4">
        <v>2.68</v>
      </c>
    </row>
    <row r="66" spans="2:8">
      <c r="B66" s="1" t="s">
        <v>1003</v>
      </c>
      <c r="C66" s="45">
        <v>3.54</v>
      </c>
      <c r="D66" s="1" t="s">
        <v>256</v>
      </c>
      <c r="E66" s="1" t="s">
        <v>468</v>
      </c>
      <c r="F66" s="4">
        <v>5000</v>
      </c>
      <c r="G66" s="4">
        <v>4919.4799999999996</v>
      </c>
      <c r="H66" s="4">
        <v>2.67</v>
      </c>
    </row>
    <row r="67" spans="2:8">
      <c r="B67" s="1" t="s">
        <v>1004</v>
      </c>
      <c r="C67" s="45">
        <v>4.78</v>
      </c>
      <c r="D67" s="1" t="s">
        <v>256</v>
      </c>
      <c r="E67" s="1" t="s">
        <v>375</v>
      </c>
      <c r="F67" s="4">
        <v>1000</v>
      </c>
      <c r="G67" s="4">
        <v>4903.05</v>
      </c>
      <c r="H67" s="4">
        <v>2.66</v>
      </c>
    </row>
    <row r="68" spans="2:8">
      <c r="B68" s="1" t="s">
        <v>974</v>
      </c>
      <c r="C68" s="45">
        <v>3.81</v>
      </c>
      <c r="D68" s="1" t="s">
        <v>256</v>
      </c>
      <c r="E68" s="1" t="s">
        <v>469</v>
      </c>
      <c r="F68" s="4">
        <v>5000</v>
      </c>
      <c r="G68" s="4">
        <v>4895.71</v>
      </c>
      <c r="H68" s="4">
        <v>2.65</v>
      </c>
    </row>
    <row r="69" spans="2:8">
      <c r="B69" s="1" t="s">
        <v>972</v>
      </c>
      <c r="C69" s="45">
        <v>3.82</v>
      </c>
      <c r="D69" s="1" t="s">
        <v>256</v>
      </c>
      <c r="E69" s="1" t="s">
        <v>470</v>
      </c>
      <c r="F69" s="4">
        <v>5000</v>
      </c>
      <c r="G69" s="4">
        <v>4867.72</v>
      </c>
      <c r="H69" s="4">
        <v>2.64</v>
      </c>
    </row>
    <row r="70" spans="2:8">
      <c r="B70" s="1" t="s">
        <v>1005</v>
      </c>
      <c r="C70" s="45">
        <v>5.25</v>
      </c>
      <c r="D70" s="1" t="s">
        <v>256</v>
      </c>
      <c r="E70" s="1" t="s">
        <v>471</v>
      </c>
      <c r="F70" s="4">
        <v>1000</v>
      </c>
      <c r="G70" s="4">
        <v>4812.42</v>
      </c>
      <c r="H70" s="4">
        <v>2.61</v>
      </c>
    </row>
    <row r="71" spans="2:8">
      <c r="B71" s="1" t="s">
        <v>278</v>
      </c>
      <c r="C71" s="45">
        <v>3.3</v>
      </c>
      <c r="D71" s="1" t="s">
        <v>279</v>
      </c>
      <c r="E71" s="1" t="s">
        <v>280</v>
      </c>
      <c r="F71" s="4">
        <v>2500</v>
      </c>
      <c r="G71" s="4">
        <v>2486.29</v>
      </c>
      <c r="H71" s="4">
        <v>1.35</v>
      </c>
    </row>
    <row r="72" spans="2:8">
      <c r="B72" s="1" t="s">
        <v>1006</v>
      </c>
      <c r="C72" s="45">
        <v>3.39</v>
      </c>
      <c r="D72" s="1" t="s">
        <v>256</v>
      </c>
      <c r="E72" s="1" t="s">
        <v>319</v>
      </c>
      <c r="F72" s="4">
        <v>500</v>
      </c>
      <c r="G72" s="4">
        <v>2483.6</v>
      </c>
      <c r="H72" s="4">
        <v>1.35</v>
      </c>
    </row>
    <row r="73" spans="2:8">
      <c r="B73" s="1" t="s">
        <v>928</v>
      </c>
      <c r="C73" s="45">
        <v>3.5</v>
      </c>
      <c r="D73" s="1" t="s">
        <v>264</v>
      </c>
      <c r="E73" s="1" t="s">
        <v>373</v>
      </c>
      <c r="F73" s="4">
        <v>500</v>
      </c>
      <c r="G73" s="4">
        <v>2482.1799999999998</v>
      </c>
      <c r="H73" s="4">
        <v>1.35</v>
      </c>
    </row>
    <row r="74" spans="2:8">
      <c r="B74" s="1" t="s">
        <v>917</v>
      </c>
      <c r="C74" s="45">
        <v>5.8</v>
      </c>
      <c r="D74" s="1" t="s">
        <v>256</v>
      </c>
      <c r="E74" s="1" t="s">
        <v>290</v>
      </c>
      <c r="F74" s="4">
        <v>500</v>
      </c>
      <c r="G74" s="4">
        <v>2470.9499999999998</v>
      </c>
      <c r="H74" s="4">
        <v>1.34</v>
      </c>
    </row>
    <row r="75" spans="2:8">
      <c r="B75" s="1" t="s">
        <v>1007</v>
      </c>
      <c r="C75" s="45">
        <v>3.72</v>
      </c>
      <c r="D75" s="1" t="s">
        <v>256</v>
      </c>
      <c r="E75" s="1" t="s">
        <v>472</v>
      </c>
      <c r="F75" s="4">
        <v>500</v>
      </c>
      <c r="G75" s="4">
        <v>2456.0100000000002</v>
      </c>
      <c r="H75" s="4">
        <v>1.33</v>
      </c>
    </row>
    <row r="76" spans="2:8">
      <c r="B76" s="1" t="s">
        <v>915</v>
      </c>
      <c r="C76" s="45">
        <v>4</v>
      </c>
      <c r="D76" s="1" t="s">
        <v>256</v>
      </c>
      <c r="E76" s="1" t="s">
        <v>473</v>
      </c>
      <c r="F76" s="4">
        <v>2500</v>
      </c>
      <c r="G76" s="4">
        <v>2409.4299999999998</v>
      </c>
      <c r="H76" s="4">
        <v>1.31</v>
      </c>
    </row>
    <row r="77" spans="2:8">
      <c r="B77" s="1" t="s">
        <v>924</v>
      </c>
      <c r="C77" s="45">
        <v>4.3099999999999996</v>
      </c>
      <c r="D77" s="1" t="s">
        <v>264</v>
      </c>
      <c r="E77" s="1" t="s">
        <v>474</v>
      </c>
      <c r="F77" s="4">
        <v>500</v>
      </c>
      <c r="G77" s="4">
        <v>2406.34</v>
      </c>
      <c r="H77" s="4">
        <v>1.3</v>
      </c>
    </row>
    <row r="78" spans="2:8">
      <c r="B78" s="1" t="s">
        <v>925</v>
      </c>
      <c r="C78" s="45">
        <v>4.53</v>
      </c>
      <c r="D78" s="1" t="s">
        <v>264</v>
      </c>
      <c r="E78" s="1" t="s">
        <v>475</v>
      </c>
      <c r="F78" s="4">
        <v>500</v>
      </c>
      <c r="G78" s="4">
        <v>2404.0300000000002</v>
      </c>
      <c r="H78" s="4">
        <v>1.3</v>
      </c>
    </row>
    <row r="79" spans="2:8">
      <c r="B79" s="1" t="s">
        <v>1008</v>
      </c>
      <c r="C79" s="45">
        <v>3.31</v>
      </c>
      <c r="D79" s="1" t="s">
        <v>256</v>
      </c>
      <c r="E79" s="1" t="s">
        <v>476</v>
      </c>
      <c r="F79" s="4">
        <v>1500</v>
      </c>
      <c r="G79" s="4">
        <v>1490.55</v>
      </c>
      <c r="H79" s="4">
        <v>0.81</v>
      </c>
    </row>
    <row r="80" spans="2:8">
      <c r="B80" s="1" t="s">
        <v>935</v>
      </c>
      <c r="C80" s="45">
        <v>5.96</v>
      </c>
      <c r="D80" s="1" t="s">
        <v>256</v>
      </c>
      <c r="E80" s="1" t="s">
        <v>477</v>
      </c>
      <c r="F80" s="4">
        <v>300</v>
      </c>
      <c r="G80" s="4">
        <v>1420.29</v>
      </c>
      <c r="H80" s="4">
        <v>0.77</v>
      </c>
    </row>
    <row r="81" spans="2:8">
      <c r="B81" s="1" t="s">
        <v>927</v>
      </c>
      <c r="C81" s="45">
        <v>5.74</v>
      </c>
      <c r="D81" s="1" t="s">
        <v>256</v>
      </c>
      <c r="E81" s="1" t="s">
        <v>376</v>
      </c>
      <c r="F81" s="4">
        <v>200</v>
      </c>
      <c r="G81" s="4">
        <v>963.08</v>
      </c>
      <c r="H81" s="4">
        <v>0.52</v>
      </c>
    </row>
    <row r="82" spans="2:8">
      <c r="B82" s="1" t="s">
        <v>933</v>
      </c>
      <c r="C82" s="45">
        <v>5.96</v>
      </c>
      <c r="D82" s="1" t="s">
        <v>256</v>
      </c>
      <c r="E82" s="1" t="s">
        <v>478</v>
      </c>
      <c r="F82" s="4">
        <v>200</v>
      </c>
      <c r="G82" s="4">
        <v>948.47</v>
      </c>
      <c r="H82" s="4">
        <v>0.51</v>
      </c>
    </row>
    <row r="83" spans="2:8">
      <c r="B83" s="2" t="s">
        <v>323</v>
      </c>
      <c r="C83" s="47"/>
      <c r="D83" s="2"/>
      <c r="E83" s="2"/>
      <c r="F83" s="10"/>
      <c r="G83" s="10">
        <f>SUM(G61:G82)</f>
        <v>72436.31</v>
      </c>
      <c r="H83" s="10">
        <f>SUM(H61:H82)</f>
        <v>39.280000000000008</v>
      </c>
    </row>
    <row r="84" spans="2:8">
      <c r="B84" s="2" t="s">
        <v>324</v>
      </c>
      <c r="C84" s="47"/>
      <c r="D84" s="2"/>
      <c r="E84" s="2"/>
      <c r="F84" s="10"/>
      <c r="G84" s="10">
        <v>2998.62</v>
      </c>
      <c r="H84" s="10">
        <v>1.63</v>
      </c>
    </row>
    <row r="85" spans="2:8">
      <c r="B85" s="2" t="s">
        <v>325</v>
      </c>
      <c r="C85" s="47"/>
      <c r="D85" s="2"/>
      <c r="E85" s="2"/>
      <c r="F85" s="10"/>
      <c r="G85" s="10">
        <v>10856.52</v>
      </c>
      <c r="H85" s="10">
        <v>5.89</v>
      </c>
    </row>
    <row r="86" spans="2:8">
      <c r="B86" s="2" t="s">
        <v>326</v>
      </c>
      <c r="C86" s="47"/>
      <c r="D86" s="2"/>
      <c r="E86" s="2"/>
      <c r="F86" s="10"/>
      <c r="G86" s="10">
        <v>190143.57</v>
      </c>
      <c r="H86" s="10">
        <v>103.1</v>
      </c>
    </row>
    <row r="87" spans="2:8">
      <c r="B87" s="2" t="s">
        <v>479</v>
      </c>
      <c r="C87" s="47"/>
      <c r="D87" s="2"/>
      <c r="E87" s="2"/>
      <c r="F87" s="10"/>
      <c r="G87" s="10">
        <v>-5704.538648600007</v>
      </c>
      <c r="H87" s="10">
        <v>-3.0999999999999943</v>
      </c>
    </row>
    <row r="88" spans="2:8">
      <c r="B88" s="2" t="s">
        <v>328</v>
      </c>
      <c r="C88" s="47"/>
      <c r="D88" s="2"/>
      <c r="E88" s="2"/>
      <c r="F88" s="10"/>
      <c r="G88" s="10">
        <v>184439.03135139999</v>
      </c>
      <c r="H88" s="10">
        <v>100</v>
      </c>
    </row>
    <row r="89" spans="2:8">
      <c r="B89" s="1" t="s">
        <v>329</v>
      </c>
    </row>
    <row r="90" spans="2:8">
      <c r="B90" s="1" t="s">
        <v>330</v>
      </c>
    </row>
    <row r="91" spans="2:8">
      <c r="B91" s="2"/>
    </row>
    <row r="92" spans="2:8" ht="25.5">
      <c r="B92" s="11" t="s">
        <v>331</v>
      </c>
      <c r="C92" s="45" t="s">
        <v>332</v>
      </c>
    </row>
    <row r="93" spans="2:8">
      <c r="B93" s="2"/>
    </row>
    <row r="94" spans="2:8">
      <c r="B94" s="2" t="s">
        <v>333</v>
      </c>
    </row>
    <row r="95" spans="2:8">
      <c r="B95" s="2" t="s">
        <v>334</v>
      </c>
    </row>
    <row r="96" spans="2:8">
      <c r="B96" s="2" t="s">
        <v>480</v>
      </c>
      <c r="C96" s="47"/>
    </row>
    <row r="97" spans="2:3">
      <c r="B97" s="2" t="s">
        <v>481</v>
      </c>
      <c r="C97" s="47"/>
    </row>
    <row r="98" spans="2:3">
      <c r="B98" s="2" t="s">
        <v>482</v>
      </c>
      <c r="C98" s="47"/>
    </row>
    <row r="99" spans="2:3">
      <c r="B99" s="2" t="s">
        <v>483</v>
      </c>
      <c r="C99" s="47"/>
    </row>
    <row r="100" spans="2:3">
      <c r="B100" s="2" t="s">
        <v>484</v>
      </c>
      <c r="C100" s="47"/>
    </row>
    <row r="101" spans="2:3">
      <c r="B101" s="2" t="s">
        <v>485</v>
      </c>
      <c r="C101" s="47"/>
    </row>
    <row r="102" spans="2:3">
      <c r="B102" s="2" t="s">
        <v>486</v>
      </c>
      <c r="C102" s="47"/>
    </row>
    <row r="103" spans="2:3">
      <c r="B103" s="2" t="s">
        <v>487</v>
      </c>
      <c r="C103" s="47"/>
    </row>
    <row r="104" spans="2:3">
      <c r="B104" s="2" t="s">
        <v>488</v>
      </c>
      <c r="C104" s="47"/>
    </row>
    <row r="105" spans="2:3">
      <c r="B105" s="2" t="s">
        <v>489</v>
      </c>
      <c r="C105" s="47"/>
    </row>
    <row r="106" spans="2:3">
      <c r="B106" s="2" t="s">
        <v>490</v>
      </c>
      <c r="C106" s="47"/>
    </row>
    <row r="107" spans="2:3">
      <c r="B107" s="2" t="s">
        <v>491</v>
      </c>
      <c r="C107" s="47"/>
    </row>
    <row r="108" spans="2:3">
      <c r="B108" s="2" t="s">
        <v>492</v>
      </c>
      <c r="C108" s="47"/>
    </row>
    <row r="109" spans="2:3">
      <c r="B109" s="2" t="s">
        <v>493</v>
      </c>
      <c r="C109" s="47"/>
    </row>
    <row r="110" spans="2:3">
      <c r="B110" s="2" t="s">
        <v>494</v>
      </c>
      <c r="C110" s="47"/>
    </row>
    <row r="111" spans="2:3">
      <c r="B111" s="2" t="s">
        <v>1255</v>
      </c>
      <c r="C111" s="47"/>
    </row>
    <row r="112" spans="2:3">
      <c r="B112" s="48" t="s">
        <v>1171</v>
      </c>
      <c r="C112" s="47"/>
    </row>
    <row r="113" spans="1:8">
      <c r="B113" s="48" t="s">
        <v>1210</v>
      </c>
    </row>
    <row r="114" spans="1:8">
      <c r="B114" s="48"/>
    </row>
    <row r="115" spans="1:8">
      <c r="B115" s="48"/>
    </row>
    <row r="116" spans="1:8">
      <c r="B116" s="48"/>
    </row>
    <row r="118" spans="1:8">
      <c r="A118" s="3" t="s">
        <v>193</v>
      </c>
      <c r="B118" s="375" t="s">
        <v>233</v>
      </c>
      <c r="C118" s="375"/>
      <c r="D118" s="375"/>
      <c r="E118" s="375"/>
    </row>
    <row r="119" spans="1:8">
      <c r="C119" s="5"/>
    </row>
    <row r="120" spans="1:8">
      <c r="C120" s="5"/>
    </row>
    <row r="121" spans="1:8">
      <c r="C121" s="5"/>
    </row>
    <row r="122" spans="1:8">
      <c r="B122" s="1" t="s">
        <v>239</v>
      </c>
      <c r="C122" s="5"/>
    </row>
    <row r="123" spans="1:8">
      <c r="C123" s="5"/>
    </row>
    <row r="124" spans="1:8">
      <c r="B124" s="6" t="s">
        <v>240</v>
      </c>
      <c r="C124" s="7" t="s">
        <v>241</v>
      </c>
      <c r="D124" s="6" t="s">
        <v>242</v>
      </c>
      <c r="E124" s="6" t="s">
        <v>243</v>
      </c>
      <c r="F124" s="8" t="s">
        <v>244</v>
      </c>
      <c r="G124" s="8" t="s">
        <v>245</v>
      </c>
      <c r="H124" s="8" t="s">
        <v>246</v>
      </c>
    </row>
    <row r="125" spans="1:8">
      <c r="B125" s="2" t="s">
        <v>247</v>
      </c>
      <c r="C125" s="5"/>
    </row>
    <row r="126" spans="1:8">
      <c r="B126" s="2" t="s">
        <v>248</v>
      </c>
      <c r="C126" s="5"/>
    </row>
    <row r="127" spans="1:8">
      <c r="B127" s="2" t="s">
        <v>394</v>
      </c>
      <c r="C127" s="5"/>
    </row>
    <row r="128" spans="1:8">
      <c r="B128" s="1" t="s">
        <v>1009</v>
      </c>
      <c r="C128" s="5"/>
      <c r="D128" s="1" t="s">
        <v>395</v>
      </c>
      <c r="E128" s="1" t="s">
        <v>396</v>
      </c>
      <c r="F128" s="4">
        <v>438000</v>
      </c>
      <c r="G128" s="4">
        <v>657</v>
      </c>
      <c r="H128" s="4">
        <v>55.12</v>
      </c>
    </row>
    <row r="129" spans="2:8">
      <c r="B129" s="2" t="s">
        <v>361</v>
      </c>
      <c r="C129" s="9"/>
      <c r="D129" s="2"/>
      <c r="E129" s="2"/>
      <c r="F129" s="10"/>
      <c r="G129" s="10">
        <f>SUM(G124:G128)</f>
        <v>657</v>
      </c>
      <c r="H129" s="10">
        <f>SUM(H124:H128)</f>
        <v>55.12</v>
      </c>
    </row>
    <row r="130" spans="2:8">
      <c r="B130" s="2" t="s">
        <v>326</v>
      </c>
      <c r="C130" s="9"/>
      <c r="D130" s="2"/>
      <c r="E130" s="2"/>
      <c r="F130" s="10"/>
      <c r="G130" s="10">
        <v>657</v>
      </c>
      <c r="H130" s="10">
        <v>55.12</v>
      </c>
    </row>
    <row r="131" spans="2:8">
      <c r="B131" s="2" t="s">
        <v>327</v>
      </c>
      <c r="C131" s="9"/>
      <c r="D131" s="2"/>
      <c r="E131" s="2"/>
      <c r="F131" s="10"/>
      <c r="G131" s="10">
        <v>534.99971699999992</v>
      </c>
      <c r="H131" s="10">
        <v>44.88</v>
      </c>
    </row>
    <row r="132" spans="2:8">
      <c r="B132" s="2" t="s">
        <v>328</v>
      </c>
      <c r="C132" s="9"/>
      <c r="D132" s="2"/>
      <c r="E132" s="2"/>
      <c r="F132" s="10"/>
      <c r="G132" s="10">
        <v>1191.9997169999999</v>
      </c>
      <c r="H132" s="10">
        <v>100</v>
      </c>
    </row>
    <row r="133" spans="2:8">
      <c r="B133" s="1" t="s">
        <v>329</v>
      </c>
      <c r="C133" s="5"/>
    </row>
    <row r="134" spans="2:8">
      <c r="B134" s="1" t="s">
        <v>330</v>
      </c>
      <c r="C134" s="5"/>
    </row>
    <row r="135" spans="2:8">
      <c r="B135" s="2"/>
      <c r="C135" s="5"/>
    </row>
    <row r="136" spans="2:8" ht="25.5">
      <c r="B136" s="11" t="s">
        <v>331</v>
      </c>
      <c r="C136" s="5" t="s">
        <v>332</v>
      </c>
    </row>
    <row r="137" spans="2:8">
      <c r="B137" s="2"/>
      <c r="C137" s="5"/>
    </row>
    <row r="138" spans="2:8">
      <c r="B138" s="48" t="s">
        <v>1249</v>
      </c>
      <c r="C138" s="5"/>
    </row>
    <row r="139" spans="2:8">
      <c r="B139" s="2" t="s">
        <v>334</v>
      </c>
      <c r="C139" s="5"/>
    </row>
    <row r="140" spans="2:8">
      <c r="B140" s="2" t="s">
        <v>397</v>
      </c>
      <c r="C140" s="9"/>
    </row>
    <row r="141" spans="2:8">
      <c r="B141" s="2" t="s">
        <v>398</v>
      </c>
      <c r="C141" s="9"/>
    </row>
    <row r="142" spans="2:8">
      <c r="B142" s="2" t="s">
        <v>399</v>
      </c>
      <c r="C142" s="9"/>
    </row>
    <row r="143" spans="2:8">
      <c r="B143" s="2" t="s">
        <v>400</v>
      </c>
      <c r="C143" s="9"/>
    </row>
    <row r="144" spans="2:8">
      <c r="B144" s="2" t="s">
        <v>401</v>
      </c>
      <c r="C144" s="9"/>
    </row>
    <row r="145" spans="2:8">
      <c r="B145" s="2" t="s">
        <v>402</v>
      </c>
      <c r="C145" s="9"/>
    </row>
    <row r="146" spans="2:8">
      <c r="B146" s="2" t="s">
        <v>1256</v>
      </c>
      <c r="C146" s="9"/>
    </row>
    <row r="147" spans="2:8">
      <c r="B147" s="2" t="s">
        <v>403</v>
      </c>
      <c r="C147" s="9"/>
    </row>
    <row r="148" spans="2:8">
      <c r="B148" s="2" t="s">
        <v>404</v>
      </c>
      <c r="C148" s="9"/>
    </row>
    <row r="149" spans="2:8">
      <c r="B149" s="2" t="s">
        <v>405</v>
      </c>
      <c r="C149" s="9"/>
    </row>
    <row r="150" spans="2:8">
      <c r="B150" s="2" t="s">
        <v>406</v>
      </c>
      <c r="C150" s="9"/>
    </row>
    <row r="151" spans="2:8">
      <c r="B151" s="2" t="s">
        <v>407</v>
      </c>
      <c r="C151" s="9"/>
    </row>
    <row r="152" spans="2:8">
      <c r="B152" s="2" t="s">
        <v>408</v>
      </c>
      <c r="C152" s="9"/>
    </row>
    <row r="153" spans="2:8">
      <c r="B153" s="2" t="s">
        <v>409</v>
      </c>
      <c r="C153" s="9"/>
    </row>
    <row r="154" spans="2:8">
      <c r="B154" s="2" t="s">
        <v>1257</v>
      </c>
      <c r="C154" s="9"/>
    </row>
    <row r="155" spans="2:8">
      <c r="B155" s="2" t="s">
        <v>410</v>
      </c>
      <c r="C155" s="9"/>
    </row>
    <row r="156" spans="2:8">
      <c r="B156" s="2" t="s">
        <v>343</v>
      </c>
      <c r="C156" s="9"/>
    </row>
    <row r="157" spans="2:8">
      <c r="B157" s="2"/>
      <c r="C157" s="5"/>
    </row>
    <row r="158" spans="2:8">
      <c r="C158" s="5"/>
    </row>
    <row r="159" spans="2:8">
      <c r="B159" s="48" t="s">
        <v>1172</v>
      </c>
      <c r="C159" s="67"/>
      <c r="D159" s="50"/>
      <c r="E159" s="50"/>
      <c r="F159" s="51"/>
      <c r="G159" s="51"/>
      <c r="H159" s="67"/>
    </row>
    <row r="160" spans="2:8" ht="185.25">
      <c r="B160" s="52" t="s">
        <v>1173</v>
      </c>
      <c r="C160" s="53" t="s">
        <v>1174</v>
      </c>
      <c r="D160" s="54" t="s">
        <v>1175</v>
      </c>
      <c r="E160" s="54" t="s">
        <v>1176</v>
      </c>
      <c r="F160" s="55" t="s">
        <v>1196</v>
      </c>
      <c r="G160" s="51"/>
      <c r="H160" s="67"/>
    </row>
    <row r="161" spans="2:8" ht="15">
      <c r="B161" s="61" t="s">
        <v>1197</v>
      </c>
      <c r="C161" s="62" t="s">
        <v>1185</v>
      </c>
      <c r="D161" s="64">
        <v>535</v>
      </c>
      <c r="E161" s="68">
        <v>44.88</v>
      </c>
      <c r="F161" s="59">
        <v>2725.6301400000002</v>
      </c>
      <c r="G161" s="51" t="s">
        <v>1182</v>
      </c>
      <c r="H161" s="67"/>
    </row>
    <row r="162" spans="2:8" ht="15">
      <c r="B162" s="61" t="s">
        <v>1203</v>
      </c>
      <c r="C162" s="62" t="s">
        <v>396</v>
      </c>
      <c r="D162" s="64">
        <v>657</v>
      </c>
      <c r="E162" s="68">
        <v>55.12</v>
      </c>
      <c r="F162" s="69">
        <v>5091.29</v>
      </c>
      <c r="G162" s="51" t="s">
        <v>1188</v>
      </c>
      <c r="H162" s="67"/>
    </row>
    <row r="163" spans="2:8">
      <c r="B163" s="50"/>
      <c r="C163" s="67"/>
      <c r="D163" s="50"/>
      <c r="E163" s="50"/>
      <c r="F163" s="51"/>
      <c r="G163" s="51"/>
      <c r="H163" s="67"/>
    </row>
    <row r="164" spans="2:8">
      <c r="B164" s="50" t="s">
        <v>1204</v>
      </c>
      <c r="C164" s="67"/>
      <c r="D164" s="50"/>
      <c r="E164" s="50"/>
      <c r="F164" s="51"/>
      <c r="G164" s="51"/>
      <c r="H164" s="67"/>
    </row>
    <row r="165" spans="2:8">
      <c r="B165" s="50" t="s">
        <v>1229</v>
      </c>
      <c r="C165" s="67"/>
      <c r="D165" s="50"/>
      <c r="E165" s="50"/>
      <c r="F165" s="51"/>
      <c r="G165" s="51"/>
      <c r="H165" s="67"/>
    </row>
    <row r="166" spans="2:8">
      <c r="C166" s="5"/>
    </row>
    <row r="167" spans="2:8">
      <c r="C167" s="5"/>
    </row>
    <row r="168" spans="2:8">
      <c r="C168" s="5"/>
    </row>
    <row r="169" spans="2:8">
      <c r="C169" s="5"/>
    </row>
  </sheetData>
  <mergeCells count="3">
    <mergeCell ref="B1:E1"/>
    <mergeCell ref="B118:E118"/>
    <mergeCell ref="C3:C8"/>
  </mergeCells>
  <phoneticPr fontId="0" type="noConversion"/>
  <hyperlinks>
    <hyperlink ref="A1" location="Index!A1" display="Index" xr:uid="{00000000-0004-0000-0400-000000000000}"/>
    <hyperlink ref="A118" location="Index!A1" display="Index" xr:uid="{00000000-0004-0000-0400-000001000000}"/>
  </hyperlinks>
  <pageMargins left="0.75" right="0.75" top="1" bottom="1" header="0.5" footer="0.5"/>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4"/>
  <sheetViews>
    <sheetView workbookViewId="0">
      <selection activeCell="B1" sqref="B1:E1"/>
    </sheetView>
  </sheetViews>
  <sheetFormatPr defaultRowHeight="12.75"/>
  <cols>
    <col min="1" max="1" width="5.42578125" style="1" bestFit="1" customWidth="1"/>
    <col min="2" max="2" width="67" style="1" bestFit="1" customWidth="1"/>
    <col min="3" max="3" width="25.7109375" style="45" customWidth="1"/>
    <col min="4" max="5" width="14.140625" style="1" bestFit="1" customWidth="1"/>
    <col min="6" max="6" width="10.28515625" style="4" bestFit="1" customWidth="1"/>
    <col min="7" max="7" width="18.140625" style="4" bestFit="1" customWidth="1"/>
    <col min="8" max="8" width="9.140625" style="4" bestFit="1"/>
    <col min="9" max="16384" width="9.140625" style="1"/>
  </cols>
  <sheetData>
    <row r="1" spans="1:8">
      <c r="A1" s="3" t="s">
        <v>193</v>
      </c>
      <c r="B1" s="375" t="s">
        <v>1234</v>
      </c>
      <c r="C1" s="375"/>
      <c r="D1" s="375"/>
      <c r="E1" s="375"/>
    </row>
    <row r="2" spans="1:8" ht="13.5" thickBot="1"/>
    <row r="3" spans="1:8" ht="15">
      <c r="B3" s="92" t="s">
        <v>2291</v>
      </c>
      <c r="C3" s="376"/>
    </row>
    <row r="4" spans="1:8" ht="45">
      <c r="B4" s="94" t="s">
        <v>2292</v>
      </c>
      <c r="C4" s="377"/>
    </row>
    <row r="5" spans="1:8" ht="15">
      <c r="B5" s="94"/>
      <c r="C5" s="377"/>
    </row>
    <row r="6" spans="1:8" ht="15">
      <c r="B6" s="94" t="s">
        <v>2260</v>
      </c>
      <c r="C6" s="377"/>
    </row>
    <row r="7" spans="1:8" ht="15">
      <c r="B7" s="94" t="s">
        <v>2293</v>
      </c>
      <c r="C7" s="377"/>
    </row>
    <row r="8" spans="1:8" ht="30.75" thickBot="1">
      <c r="B8" s="95" t="s">
        <v>2294</v>
      </c>
      <c r="C8" s="378"/>
    </row>
    <row r="10" spans="1:8">
      <c r="B10" s="1" t="s">
        <v>239</v>
      </c>
    </row>
    <row r="12" spans="1:8">
      <c r="B12" s="6" t="s">
        <v>240</v>
      </c>
      <c r="C12" s="46" t="s">
        <v>241</v>
      </c>
      <c r="D12" s="6" t="s">
        <v>242</v>
      </c>
      <c r="E12" s="6" t="s">
        <v>243</v>
      </c>
      <c r="F12" s="8" t="s">
        <v>244</v>
      </c>
      <c r="G12" s="8" t="s">
        <v>245</v>
      </c>
      <c r="H12" s="8" t="s">
        <v>246</v>
      </c>
    </row>
    <row r="13" spans="1:8">
      <c r="B13" s="2" t="s">
        <v>247</v>
      </c>
    </row>
    <row r="14" spans="1:8">
      <c r="B14" s="2" t="s">
        <v>248</v>
      </c>
    </row>
    <row r="15" spans="1:8">
      <c r="B15" s="2" t="s">
        <v>249</v>
      </c>
    </row>
    <row r="16" spans="1:8">
      <c r="B16" s="1" t="s">
        <v>513</v>
      </c>
      <c r="C16" s="45">
        <v>6.55</v>
      </c>
      <c r="D16" s="1" t="s">
        <v>251</v>
      </c>
      <c r="E16" s="1" t="s">
        <v>514</v>
      </c>
      <c r="F16" s="4">
        <v>700000</v>
      </c>
      <c r="G16" s="4">
        <v>707.01</v>
      </c>
      <c r="H16" s="4">
        <v>10.130000000000001</v>
      </c>
    </row>
    <row r="17" spans="2:8">
      <c r="B17" s="1" t="s">
        <v>415</v>
      </c>
      <c r="C17" s="45">
        <v>4.55</v>
      </c>
      <c r="D17" s="1" t="s">
        <v>251</v>
      </c>
      <c r="E17" s="1" t="s">
        <v>416</v>
      </c>
      <c r="F17" s="4">
        <v>400000</v>
      </c>
      <c r="G17" s="4">
        <v>420.96</v>
      </c>
      <c r="H17" s="4">
        <v>6.03</v>
      </c>
    </row>
    <row r="18" spans="2:8">
      <c r="B18" s="1" t="s">
        <v>715</v>
      </c>
      <c r="C18" s="45">
        <v>6.16</v>
      </c>
      <c r="D18" s="1" t="s">
        <v>251</v>
      </c>
      <c r="E18" s="1" t="s">
        <v>716</v>
      </c>
      <c r="F18" s="4">
        <v>300000</v>
      </c>
      <c r="G18" s="4">
        <v>293.3</v>
      </c>
      <c r="H18" s="4">
        <v>4.2</v>
      </c>
    </row>
    <row r="19" spans="2:8">
      <c r="B19" s="1" t="s">
        <v>497</v>
      </c>
      <c r="C19" s="45">
        <v>5.28</v>
      </c>
      <c r="D19" s="1" t="s">
        <v>251</v>
      </c>
      <c r="E19" s="1" t="s">
        <v>498</v>
      </c>
      <c r="F19" s="4">
        <v>200000</v>
      </c>
      <c r="G19" s="4">
        <v>205.82</v>
      </c>
      <c r="H19" s="4">
        <v>2.95</v>
      </c>
    </row>
    <row r="20" spans="2:8">
      <c r="B20" s="2" t="s">
        <v>253</v>
      </c>
      <c r="C20" s="47"/>
      <c r="D20" s="2"/>
      <c r="E20" s="2"/>
      <c r="F20" s="10"/>
      <c r="G20" s="10">
        <f>SUM(G12:G19)</f>
        <v>1627.09</v>
      </c>
      <c r="H20" s="10">
        <f>SUM(H12:H19)</f>
        <v>23.31</v>
      </c>
    </row>
    <row r="21" spans="2:8">
      <c r="B21" s="2" t="s">
        <v>349</v>
      </c>
    </row>
    <row r="22" spans="2:8">
      <c r="B22" s="1" t="s">
        <v>717</v>
      </c>
      <c r="C22" s="45">
        <v>6.99</v>
      </c>
      <c r="D22" s="1" t="s">
        <v>351</v>
      </c>
      <c r="E22" s="1" t="s">
        <v>718</v>
      </c>
      <c r="F22" s="4">
        <v>50</v>
      </c>
      <c r="G22" s="4">
        <v>494.65</v>
      </c>
      <c r="H22" s="4">
        <v>7.09</v>
      </c>
    </row>
    <row r="23" spans="2:8">
      <c r="B23" s="1" t="s">
        <v>1010</v>
      </c>
      <c r="C23" s="45">
        <v>9.4499999999999993</v>
      </c>
      <c r="D23" s="1" t="s">
        <v>719</v>
      </c>
      <c r="E23" s="1" t="s">
        <v>720</v>
      </c>
      <c r="F23" s="4">
        <v>50</v>
      </c>
      <c r="G23" s="4">
        <v>485.98</v>
      </c>
      <c r="H23" s="4">
        <v>6.96</v>
      </c>
    </row>
    <row r="24" spans="2:8">
      <c r="B24" s="1" t="s">
        <v>669</v>
      </c>
      <c r="C24" s="45">
        <v>5.86</v>
      </c>
      <c r="D24" s="1" t="s">
        <v>351</v>
      </c>
      <c r="E24" s="1" t="s">
        <v>670</v>
      </c>
      <c r="F24" s="4">
        <v>40</v>
      </c>
      <c r="G24" s="4">
        <v>419.72</v>
      </c>
      <c r="H24" s="4">
        <v>6.01</v>
      </c>
    </row>
    <row r="25" spans="2:8">
      <c r="B25" s="1" t="s">
        <v>968</v>
      </c>
      <c r="C25" s="45">
        <v>6.06</v>
      </c>
      <c r="D25" s="1" t="s">
        <v>351</v>
      </c>
      <c r="E25" s="1" t="s">
        <v>572</v>
      </c>
      <c r="F25" s="4">
        <v>40</v>
      </c>
      <c r="G25" s="4">
        <v>410.57</v>
      </c>
      <c r="H25" s="4">
        <v>5.88</v>
      </c>
    </row>
    <row r="26" spans="2:8">
      <c r="B26" s="1" t="s">
        <v>1011</v>
      </c>
      <c r="C26" s="45">
        <v>7.29</v>
      </c>
      <c r="D26" s="1" t="s">
        <v>721</v>
      </c>
      <c r="E26" s="1" t="s">
        <v>722</v>
      </c>
      <c r="F26" s="4">
        <v>40</v>
      </c>
      <c r="G26" s="4">
        <v>409.67</v>
      </c>
      <c r="H26" s="4">
        <v>5.87</v>
      </c>
    </row>
    <row r="27" spans="2:8">
      <c r="B27" s="1" t="s">
        <v>1012</v>
      </c>
      <c r="C27" s="45">
        <v>7.01</v>
      </c>
      <c r="D27" s="1" t="s">
        <v>723</v>
      </c>
      <c r="E27" s="1" t="s">
        <v>724</v>
      </c>
      <c r="F27" s="4">
        <v>40</v>
      </c>
      <c r="G27" s="4">
        <v>401.88</v>
      </c>
      <c r="H27" s="4">
        <v>5.76</v>
      </c>
    </row>
    <row r="28" spans="2:8">
      <c r="B28" s="1" t="s">
        <v>966</v>
      </c>
      <c r="C28" s="45">
        <v>6.81</v>
      </c>
      <c r="D28" s="1" t="s">
        <v>351</v>
      </c>
      <c r="E28" s="1" t="s">
        <v>568</v>
      </c>
      <c r="F28" s="4">
        <v>35</v>
      </c>
      <c r="G28" s="4">
        <v>382.16</v>
      </c>
      <c r="H28" s="4">
        <v>5.48</v>
      </c>
    </row>
    <row r="29" spans="2:8">
      <c r="B29" s="1" t="s">
        <v>1013</v>
      </c>
      <c r="C29" s="45">
        <v>7.48</v>
      </c>
      <c r="D29" s="1" t="s">
        <v>725</v>
      </c>
      <c r="E29" s="1" t="s">
        <v>726</v>
      </c>
      <c r="F29" s="4">
        <v>35</v>
      </c>
      <c r="G29" s="4">
        <v>352.52</v>
      </c>
      <c r="H29" s="4">
        <v>5.05</v>
      </c>
    </row>
    <row r="30" spans="2:8">
      <c r="B30" s="1" t="s">
        <v>943</v>
      </c>
      <c r="C30" s="45">
        <v>5.3</v>
      </c>
      <c r="D30" s="1" t="s">
        <v>351</v>
      </c>
      <c r="E30" s="1" t="s">
        <v>537</v>
      </c>
      <c r="F30" s="4">
        <v>30</v>
      </c>
      <c r="G30" s="4">
        <v>311.52999999999997</v>
      </c>
      <c r="H30" s="4">
        <v>4.46</v>
      </c>
    </row>
    <row r="31" spans="2:8">
      <c r="B31" s="1" t="s">
        <v>988</v>
      </c>
      <c r="C31" s="45">
        <v>6.19</v>
      </c>
      <c r="D31" s="1" t="s">
        <v>440</v>
      </c>
      <c r="E31" s="1" t="s">
        <v>441</v>
      </c>
      <c r="F31" s="4">
        <v>30</v>
      </c>
      <c r="G31" s="4">
        <v>302.91000000000003</v>
      </c>
      <c r="H31" s="4">
        <v>4.34</v>
      </c>
    </row>
    <row r="32" spans="2:8">
      <c r="B32" s="1" t="s">
        <v>1014</v>
      </c>
      <c r="C32" s="45">
        <v>7.04</v>
      </c>
      <c r="D32" s="1" t="s">
        <v>351</v>
      </c>
      <c r="E32" s="1" t="s">
        <v>727</v>
      </c>
      <c r="F32" s="4">
        <v>12</v>
      </c>
      <c r="G32" s="4">
        <v>127.15</v>
      </c>
      <c r="H32" s="4">
        <v>1.82</v>
      </c>
    </row>
    <row r="33" spans="2:8">
      <c r="B33" s="2" t="s">
        <v>361</v>
      </c>
      <c r="C33" s="47"/>
      <c r="D33" s="2"/>
      <c r="E33" s="2"/>
      <c r="F33" s="10"/>
      <c r="G33" s="10">
        <f>SUM(G21:G32)</f>
        <v>4098.7399999999989</v>
      </c>
      <c r="H33" s="10">
        <f>SUM(H21:H32)</f>
        <v>58.719999999999992</v>
      </c>
    </row>
    <row r="34" spans="2:8">
      <c r="B34" s="2" t="s">
        <v>575</v>
      </c>
    </row>
    <row r="35" spans="2:8">
      <c r="B35" s="1" t="s">
        <v>969</v>
      </c>
      <c r="C35" s="45">
        <v>5.68</v>
      </c>
      <c r="D35" s="1" t="s">
        <v>351</v>
      </c>
      <c r="E35" s="1" t="s">
        <v>576</v>
      </c>
      <c r="F35" s="4">
        <v>40</v>
      </c>
      <c r="G35" s="4">
        <v>420.37</v>
      </c>
      <c r="H35" s="4">
        <v>6.02</v>
      </c>
    </row>
    <row r="36" spans="2:8">
      <c r="B36" s="2" t="s">
        <v>578</v>
      </c>
      <c r="C36" s="47"/>
      <c r="D36" s="2"/>
      <c r="E36" s="2"/>
      <c r="F36" s="10"/>
      <c r="G36" s="10">
        <f>SUM(G34:G35)</f>
        <v>420.37</v>
      </c>
      <c r="H36" s="10">
        <f>SUM(H34:H35)</f>
        <v>6.02</v>
      </c>
    </row>
    <row r="37" spans="2:8">
      <c r="B37" s="2" t="s">
        <v>254</v>
      </c>
    </row>
    <row r="38" spans="2:8">
      <c r="B38" s="1" t="s">
        <v>927</v>
      </c>
      <c r="C38" s="45">
        <v>5.74</v>
      </c>
      <c r="D38" s="1" t="s">
        <v>256</v>
      </c>
      <c r="E38" s="1" t="s">
        <v>376</v>
      </c>
      <c r="F38" s="4">
        <v>60</v>
      </c>
      <c r="G38" s="4">
        <v>288.92</v>
      </c>
      <c r="H38" s="4">
        <v>4.1399999999999997</v>
      </c>
    </row>
    <row r="39" spans="2:8">
      <c r="B39" s="1" t="s">
        <v>928</v>
      </c>
      <c r="C39" s="45">
        <v>3.5</v>
      </c>
      <c r="D39" s="1" t="s">
        <v>264</v>
      </c>
      <c r="E39" s="1" t="s">
        <v>373</v>
      </c>
      <c r="F39" s="4">
        <v>20</v>
      </c>
      <c r="G39" s="4">
        <v>99.29</v>
      </c>
      <c r="H39" s="4">
        <v>1.42</v>
      </c>
    </row>
    <row r="40" spans="2:8">
      <c r="B40" s="2" t="s">
        <v>323</v>
      </c>
      <c r="C40" s="47"/>
      <c r="D40" s="2"/>
      <c r="E40" s="2"/>
      <c r="F40" s="10"/>
      <c r="G40" s="10">
        <f>SUM(G37:G39)</f>
        <v>388.21000000000004</v>
      </c>
      <c r="H40" s="10">
        <f>SUM(H37:H39)</f>
        <v>5.56</v>
      </c>
    </row>
    <row r="41" spans="2:8">
      <c r="B41" s="2" t="s">
        <v>382</v>
      </c>
      <c r="C41" s="47"/>
      <c r="D41" s="2"/>
      <c r="E41" s="2"/>
      <c r="F41" s="10"/>
      <c r="G41" s="10">
        <v>311.26</v>
      </c>
      <c r="H41" s="10">
        <v>4.46</v>
      </c>
    </row>
    <row r="42" spans="2:8">
      <c r="B42" s="2" t="s">
        <v>326</v>
      </c>
      <c r="C42" s="47"/>
      <c r="D42" s="2"/>
      <c r="E42" s="2"/>
      <c r="F42" s="10"/>
      <c r="G42" s="10">
        <v>6845.67</v>
      </c>
      <c r="H42" s="10">
        <v>98.08</v>
      </c>
    </row>
    <row r="43" spans="2:8">
      <c r="B43" s="2" t="s">
        <v>327</v>
      </c>
      <c r="C43" s="47"/>
      <c r="D43" s="2"/>
      <c r="E43" s="2"/>
      <c r="F43" s="10"/>
      <c r="G43" s="10">
        <v>133.9761571800002</v>
      </c>
      <c r="H43" s="10">
        <v>1.92</v>
      </c>
    </row>
    <row r="44" spans="2:8">
      <c r="B44" s="2" t="s">
        <v>328</v>
      </c>
      <c r="C44" s="47"/>
      <c r="D44" s="2"/>
      <c r="E44" s="2"/>
      <c r="F44" s="10"/>
      <c r="G44" s="10">
        <v>6979.64615718</v>
      </c>
      <c r="H44" s="10">
        <v>100</v>
      </c>
    </row>
    <row r="45" spans="2:8">
      <c r="B45" s="1" t="s">
        <v>329</v>
      </c>
    </row>
    <row r="46" spans="2:8">
      <c r="B46" s="1" t="s">
        <v>330</v>
      </c>
    </row>
    <row r="47" spans="2:8">
      <c r="B47" s="2"/>
    </row>
    <row r="48" spans="2:8" ht="25.5">
      <c r="B48" s="11" t="s">
        <v>331</v>
      </c>
      <c r="C48" s="45" t="s">
        <v>332</v>
      </c>
    </row>
    <row r="49" spans="1:5">
      <c r="B49" s="2"/>
    </row>
    <row r="50" spans="1:5">
      <c r="B50" s="2" t="s">
        <v>333</v>
      </c>
    </row>
    <row r="51" spans="1:5">
      <c r="B51" s="2" t="s">
        <v>334</v>
      </c>
    </row>
    <row r="52" spans="1:5">
      <c r="B52" s="2" t="s">
        <v>728</v>
      </c>
      <c r="C52" s="47"/>
    </row>
    <row r="53" spans="1:5">
      <c r="B53" s="2" t="s">
        <v>729</v>
      </c>
      <c r="C53" s="47"/>
    </row>
    <row r="54" spans="1:5">
      <c r="B54" s="2" t="s">
        <v>730</v>
      </c>
      <c r="C54" s="47"/>
    </row>
    <row r="55" spans="1:5">
      <c r="B55" s="2" t="s">
        <v>731</v>
      </c>
      <c r="C55" s="47"/>
    </row>
    <row r="56" spans="1:5">
      <c r="B56" s="2" t="s">
        <v>732</v>
      </c>
      <c r="C56" s="47"/>
    </row>
    <row r="57" spans="1:5">
      <c r="B57" s="2" t="s">
        <v>733</v>
      </c>
      <c r="C57" s="47"/>
    </row>
    <row r="58" spans="1:5">
      <c r="B58" s="2" t="s">
        <v>734</v>
      </c>
      <c r="C58" s="47"/>
    </row>
    <row r="59" spans="1:5">
      <c r="B59" s="2" t="s">
        <v>735</v>
      </c>
      <c r="C59" s="47"/>
    </row>
    <row r="60" spans="1:5">
      <c r="B60" s="2" t="s">
        <v>343</v>
      </c>
      <c r="C60" s="47"/>
    </row>
    <row r="61" spans="1:5">
      <c r="B61" s="48" t="s">
        <v>1211</v>
      </c>
    </row>
    <row r="64" spans="1:5">
      <c r="A64" s="3" t="s">
        <v>193</v>
      </c>
      <c r="B64" s="375" t="s">
        <v>223</v>
      </c>
      <c r="C64" s="375"/>
      <c r="D64" s="375"/>
      <c r="E64" s="375"/>
    </row>
    <row r="65" spans="2:8">
      <c r="C65" s="5"/>
    </row>
    <row r="66" spans="2:8">
      <c r="C66" s="5"/>
    </row>
    <row r="67" spans="2:8">
      <c r="C67" s="5"/>
    </row>
    <row r="68" spans="2:8">
      <c r="B68" s="1" t="s">
        <v>239</v>
      </c>
      <c r="C68" s="5"/>
    </row>
    <row r="69" spans="2:8">
      <c r="C69" s="5"/>
    </row>
    <row r="70" spans="2:8">
      <c r="B70" s="6" t="s">
        <v>240</v>
      </c>
      <c r="C70" s="7" t="s">
        <v>241</v>
      </c>
      <c r="D70" s="6" t="s">
        <v>242</v>
      </c>
      <c r="E70" s="6" t="s">
        <v>243</v>
      </c>
      <c r="F70" s="8" t="s">
        <v>244</v>
      </c>
      <c r="G70" s="8" t="s">
        <v>245</v>
      </c>
      <c r="H70" s="8" t="s">
        <v>246</v>
      </c>
    </row>
    <row r="71" spans="2:8">
      <c r="B71" s="2" t="s">
        <v>247</v>
      </c>
      <c r="C71" s="5"/>
    </row>
    <row r="72" spans="2:8">
      <c r="B72" s="2" t="s">
        <v>248</v>
      </c>
      <c r="C72" s="5"/>
    </row>
    <row r="73" spans="2:8">
      <c r="B73" s="2" t="s">
        <v>394</v>
      </c>
      <c r="C73" s="5"/>
    </row>
    <row r="74" spans="2:8">
      <c r="B74" s="1" t="s">
        <v>1009</v>
      </c>
      <c r="C74" s="5"/>
      <c r="D74" s="1" t="s">
        <v>395</v>
      </c>
      <c r="E74" s="1" t="s">
        <v>396</v>
      </c>
      <c r="F74" s="4">
        <v>100000</v>
      </c>
      <c r="G74" s="4">
        <v>150</v>
      </c>
      <c r="H74" s="4">
        <v>100</v>
      </c>
    </row>
    <row r="75" spans="2:8">
      <c r="B75" s="2" t="s">
        <v>361</v>
      </c>
      <c r="C75" s="9"/>
      <c r="D75" s="2"/>
      <c r="E75" s="2"/>
      <c r="F75" s="10"/>
      <c r="G75" s="10">
        <f>SUM(G70:G74)</f>
        <v>150</v>
      </c>
      <c r="H75" s="10">
        <f>SUM(H70:H74)</f>
        <v>100</v>
      </c>
    </row>
    <row r="76" spans="2:8">
      <c r="B76" s="2" t="s">
        <v>326</v>
      </c>
      <c r="C76" s="9"/>
      <c r="D76" s="2"/>
      <c r="E76" s="2"/>
      <c r="F76" s="10"/>
      <c r="G76" s="10">
        <v>150</v>
      </c>
      <c r="H76" s="10">
        <v>100</v>
      </c>
    </row>
    <row r="77" spans="2:8">
      <c r="B77" s="2" t="s">
        <v>327</v>
      </c>
      <c r="C77" s="9"/>
      <c r="D77" s="2"/>
      <c r="E77" s="2"/>
      <c r="F77" s="10"/>
      <c r="G77" s="10">
        <v>4.600000011123484E-6</v>
      </c>
      <c r="H77" s="10">
        <v>0</v>
      </c>
    </row>
    <row r="78" spans="2:8">
      <c r="B78" s="2" t="s">
        <v>328</v>
      </c>
      <c r="C78" s="9"/>
      <c r="D78" s="2"/>
      <c r="E78" s="2"/>
      <c r="F78" s="10"/>
      <c r="G78" s="10">
        <v>150.00000460000001</v>
      </c>
      <c r="H78" s="10">
        <v>100</v>
      </c>
    </row>
    <row r="79" spans="2:8">
      <c r="B79" s="1" t="s">
        <v>329</v>
      </c>
      <c r="C79" s="5"/>
    </row>
    <row r="80" spans="2:8">
      <c r="B80" s="1" t="s">
        <v>330</v>
      </c>
      <c r="C80" s="5"/>
    </row>
    <row r="81" spans="2:3">
      <c r="B81" s="2"/>
      <c r="C81" s="5"/>
    </row>
    <row r="82" spans="2:3" ht="25.5">
      <c r="B82" s="11" t="s">
        <v>331</v>
      </c>
      <c r="C82" s="5" t="s">
        <v>332</v>
      </c>
    </row>
    <row r="83" spans="2:3">
      <c r="B83" s="2"/>
      <c r="C83" s="5"/>
    </row>
    <row r="84" spans="2:3">
      <c r="B84" s="48" t="s">
        <v>1249</v>
      </c>
      <c r="C84" s="5"/>
    </row>
    <row r="85" spans="2:3">
      <c r="B85" s="2" t="s">
        <v>334</v>
      </c>
      <c r="C85" s="5"/>
    </row>
    <row r="86" spans="2:3">
      <c r="B86" s="2" t="s">
        <v>1258</v>
      </c>
      <c r="C86" s="9"/>
    </row>
    <row r="87" spans="2:3">
      <c r="B87" s="2" t="s">
        <v>1259</v>
      </c>
      <c r="C87" s="9"/>
    </row>
    <row r="88" spans="2:3">
      <c r="B88" s="2" t="s">
        <v>1260</v>
      </c>
      <c r="C88" s="9"/>
    </row>
    <row r="89" spans="2:3">
      <c r="B89" s="2" t="s">
        <v>1261</v>
      </c>
      <c r="C89" s="9"/>
    </row>
    <row r="90" spans="2:3">
      <c r="B90" s="2" t="s">
        <v>1262</v>
      </c>
      <c r="C90" s="9"/>
    </row>
    <row r="91" spans="2:3">
      <c r="B91" s="2" t="s">
        <v>1263</v>
      </c>
      <c r="C91" s="9"/>
    </row>
    <row r="92" spans="2:3">
      <c r="B92" s="2" t="s">
        <v>1264</v>
      </c>
      <c r="C92" s="9"/>
    </row>
    <row r="93" spans="2:3">
      <c r="B93" s="2" t="s">
        <v>1265</v>
      </c>
      <c r="C93" s="9"/>
    </row>
    <row r="94" spans="2:3">
      <c r="B94" s="2" t="s">
        <v>343</v>
      </c>
      <c r="C94" s="9"/>
    </row>
    <row r="95" spans="2:3">
      <c r="B95" s="2"/>
      <c r="C95" s="5"/>
    </row>
    <row r="96" spans="2:3">
      <c r="C96" s="5"/>
    </row>
    <row r="97" spans="2:8">
      <c r="B97" s="48" t="s">
        <v>1172</v>
      </c>
      <c r="C97" s="67"/>
      <c r="D97" s="50"/>
      <c r="E97" s="50"/>
      <c r="F97" s="51"/>
      <c r="G97" s="51"/>
      <c r="H97" s="65"/>
    </row>
    <row r="98" spans="2:8" ht="171">
      <c r="B98" s="52" t="s">
        <v>1173</v>
      </c>
      <c r="C98" s="53" t="s">
        <v>1174</v>
      </c>
      <c r="D98" s="54" t="s">
        <v>1175</v>
      </c>
      <c r="E98" s="54" t="s">
        <v>1176</v>
      </c>
      <c r="F98" s="55" t="s">
        <v>1196</v>
      </c>
      <c r="G98" s="51"/>
      <c r="H98" s="65"/>
    </row>
    <row r="99" spans="2:8" ht="25.5">
      <c r="B99" s="70" t="s">
        <v>1203</v>
      </c>
      <c r="C99" s="64" t="s">
        <v>396</v>
      </c>
      <c r="D99" s="64">
        <v>150</v>
      </c>
      <c r="E99" s="63">
        <v>100</v>
      </c>
      <c r="F99" s="60">
        <v>1162.4000000000001</v>
      </c>
      <c r="G99" s="51" t="s">
        <v>1182</v>
      </c>
      <c r="H99" s="65"/>
    </row>
    <row r="100" spans="2:8">
      <c r="B100" s="50"/>
      <c r="C100" s="67"/>
      <c r="D100" s="50"/>
      <c r="E100" s="50"/>
      <c r="F100" s="51"/>
      <c r="G100" s="51"/>
      <c r="H100" s="65"/>
    </row>
    <row r="101" spans="2:8">
      <c r="B101" s="50"/>
      <c r="C101" s="67"/>
      <c r="D101" s="50"/>
      <c r="E101" s="50"/>
      <c r="F101" s="51"/>
      <c r="G101" s="51"/>
      <c r="H101" s="65"/>
    </row>
    <row r="102" spans="2:8">
      <c r="B102" s="50" t="s">
        <v>1230</v>
      </c>
      <c r="C102" s="67"/>
      <c r="D102" s="50"/>
      <c r="E102" s="50"/>
      <c r="F102" s="51"/>
      <c r="G102" s="51"/>
      <c r="H102" s="65"/>
    </row>
    <row r="103" spans="2:8">
      <c r="C103" s="5"/>
    </row>
    <row r="104" spans="2:8">
      <c r="C104" s="5"/>
    </row>
  </sheetData>
  <mergeCells count="3">
    <mergeCell ref="B1:E1"/>
    <mergeCell ref="B64:E64"/>
    <mergeCell ref="C3:C8"/>
  </mergeCells>
  <phoneticPr fontId="0" type="noConversion"/>
  <hyperlinks>
    <hyperlink ref="A1" location="Index!A1" display="Index" xr:uid="{00000000-0004-0000-0500-000000000000}"/>
    <hyperlink ref="A64" location="Index!A1" display="Index" xr:uid="{00000000-0004-0000-0500-000001000000}"/>
  </hyperlinks>
  <pageMargins left="0.75" right="0.75" top="1" bottom="1" header="0.5" footer="0.5"/>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1"/>
  <sheetViews>
    <sheetView workbookViewId="0">
      <selection activeCell="B1" sqref="B1:E1"/>
    </sheetView>
  </sheetViews>
  <sheetFormatPr defaultRowHeight="12.75"/>
  <cols>
    <col min="1" max="1" width="5.42578125" style="1" bestFit="1" customWidth="1"/>
    <col min="2" max="2" width="67" style="1" bestFit="1" customWidth="1"/>
    <col min="3" max="3" width="25.7109375" style="45" customWidth="1"/>
    <col min="4" max="4" width="12.140625" style="1" bestFit="1" customWidth="1"/>
    <col min="5" max="5" width="14.28515625" style="1" bestFit="1" customWidth="1"/>
    <col min="6" max="6" width="10.5703125" style="4" bestFit="1" customWidth="1"/>
    <col min="7" max="7" width="18.140625" style="4" bestFit="1" customWidth="1"/>
    <col min="8" max="8" width="9.140625" style="4" bestFit="1"/>
    <col min="9" max="16384" width="9.140625" style="1"/>
  </cols>
  <sheetData>
    <row r="1" spans="1:8">
      <c r="A1" s="3" t="s">
        <v>193</v>
      </c>
      <c r="B1" s="375" t="s">
        <v>235</v>
      </c>
      <c r="C1" s="375"/>
      <c r="D1" s="375"/>
      <c r="E1" s="375"/>
    </row>
    <row r="2" spans="1:8" ht="13.5" thickBot="1"/>
    <row r="3" spans="1:8" ht="15">
      <c r="B3" s="92" t="s">
        <v>2295</v>
      </c>
      <c r="C3" s="376"/>
    </row>
    <row r="4" spans="1:8" ht="45">
      <c r="B4" s="94" t="s">
        <v>3783</v>
      </c>
      <c r="C4" s="377"/>
    </row>
    <row r="5" spans="1:8" ht="15">
      <c r="B5" s="94"/>
      <c r="C5" s="377"/>
    </row>
    <row r="6" spans="1:8" ht="15">
      <c r="B6" s="94" t="s">
        <v>2260</v>
      </c>
      <c r="C6" s="377"/>
    </row>
    <row r="7" spans="1:8" ht="15">
      <c r="B7" s="94" t="s">
        <v>2281</v>
      </c>
      <c r="C7" s="377"/>
    </row>
    <row r="8" spans="1:8" ht="30.75" thickBot="1">
      <c r="B8" s="95" t="s">
        <v>2296</v>
      </c>
      <c r="C8" s="378"/>
    </row>
    <row r="10" spans="1:8">
      <c r="B10" s="1" t="s">
        <v>239</v>
      </c>
    </row>
    <row r="12" spans="1:8">
      <c r="B12" s="6" t="s">
        <v>240</v>
      </c>
      <c r="C12" s="46" t="s">
        <v>241</v>
      </c>
      <c r="D12" s="6" t="s">
        <v>242</v>
      </c>
      <c r="E12" s="6" t="s">
        <v>243</v>
      </c>
      <c r="F12" s="8" t="s">
        <v>244</v>
      </c>
      <c r="G12" s="8" t="s">
        <v>245</v>
      </c>
      <c r="H12" s="8" t="s">
        <v>246</v>
      </c>
    </row>
    <row r="13" spans="1:8">
      <c r="B13" s="2" t="s">
        <v>247</v>
      </c>
    </row>
    <row r="14" spans="1:8">
      <c r="B14" s="2" t="s">
        <v>248</v>
      </c>
    </row>
    <row r="15" spans="1:8">
      <c r="B15" s="2" t="s">
        <v>249</v>
      </c>
    </row>
    <row r="16" spans="1:8">
      <c r="B16" s="1" t="s">
        <v>345</v>
      </c>
      <c r="C16" s="45">
        <v>3.58</v>
      </c>
      <c r="D16" s="1" t="s">
        <v>251</v>
      </c>
      <c r="E16" s="1" t="s">
        <v>346</v>
      </c>
      <c r="F16" s="4">
        <v>1000000</v>
      </c>
      <c r="G16" s="4">
        <v>1014.91</v>
      </c>
      <c r="H16" s="4">
        <v>2.11</v>
      </c>
    </row>
    <row r="17" spans="2:8">
      <c r="B17" s="1" t="s">
        <v>347</v>
      </c>
      <c r="C17" s="45">
        <v>3.62</v>
      </c>
      <c r="D17" s="1" t="s">
        <v>251</v>
      </c>
      <c r="E17" s="1" t="s">
        <v>348</v>
      </c>
      <c r="F17" s="4">
        <v>750000</v>
      </c>
      <c r="G17" s="4">
        <v>758.58</v>
      </c>
      <c r="H17" s="4">
        <v>1.58</v>
      </c>
    </row>
    <row r="18" spans="2:8">
      <c r="B18" s="2" t="s">
        <v>253</v>
      </c>
      <c r="C18" s="47"/>
      <c r="D18" s="2"/>
      <c r="E18" s="2"/>
      <c r="F18" s="10"/>
      <c r="G18" s="10">
        <f>SUM(G12:G17)</f>
        <v>1773.49</v>
      </c>
      <c r="H18" s="10">
        <f>SUM(H12:H17)</f>
        <v>3.69</v>
      </c>
    </row>
    <row r="19" spans="2:8">
      <c r="B19" s="2" t="s">
        <v>349</v>
      </c>
    </row>
    <row r="20" spans="2:8">
      <c r="B20" s="1" t="s">
        <v>350</v>
      </c>
      <c r="C20" s="45">
        <v>3.9</v>
      </c>
      <c r="D20" s="1" t="s">
        <v>351</v>
      </c>
      <c r="E20" s="1" t="s">
        <v>352</v>
      </c>
      <c r="F20" s="4">
        <v>400</v>
      </c>
      <c r="G20" s="4">
        <v>4090.54</v>
      </c>
      <c r="H20" s="4">
        <v>8.5</v>
      </c>
    </row>
    <row r="21" spans="2:8">
      <c r="B21" s="1" t="s">
        <v>1038</v>
      </c>
      <c r="C21" s="45">
        <v>6.28</v>
      </c>
      <c r="D21" s="1" t="s">
        <v>353</v>
      </c>
      <c r="E21" s="1" t="s">
        <v>354</v>
      </c>
      <c r="F21" s="4">
        <v>200</v>
      </c>
      <c r="G21" s="4">
        <v>2025.99</v>
      </c>
      <c r="H21" s="4">
        <v>4.21</v>
      </c>
    </row>
    <row r="22" spans="2:8">
      <c r="B22" s="1" t="s">
        <v>355</v>
      </c>
      <c r="C22" s="45">
        <v>3.57</v>
      </c>
      <c r="D22" s="1" t="s">
        <v>351</v>
      </c>
      <c r="E22" s="1" t="s">
        <v>356</v>
      </c>
      <c r="F22" s="4">
        <v>100</v>
      </c>
      <c r="G22" s="4">
        <v>1013.62</v>
      </c>
      <c r="H22" s="4">
        <v>2.11</v>
      </c>
    </row>
    <row r="23" spans="2:8">
      <c r="B23" s="1" t="s">
        <v>1039</v>
      </c>
      <c r="C23" s="45">
        <v>4.05</v>
      </c>
      <c r="D23" s="1" t="s">
        <v>351</v>
      </c>
      <c r="E23" s="1" t="s">
        <v>357</v>
      </c>
      <c r="F23" s="4">
        <v>50</v>
      </c>
      <c r="G23" s="4">
        <v>511.86</v>
      </c>
      <c r="H23" s="4">
        <v>1.06</v>
      </c>
    </row>
    <row r="24" spans="2:8">
      <c r="B24" s="1" t="s">
        <v>1040</v>
      </c>
      <c r="C24" s="45">
        <v>4.05</v>
      </c>
      <c r="D24" s="1" t="s">
        <v>351</v>
      </c>
      <c r="E24" s="1" t="s">
        <v>358</v>
      </c>
      <c r="F24" s="4">
        <v>50</v>
      </c>
      <c r="G24" s="4">
        <v>509.91</v>
      </c>
      <c r="H24" s="4">
        <v>1.06</v>
      </c>
    </row>
    <row r="25" spans="2:8">
      <c r="B25" s="1" t="s">
        <v>980</v>
      </c>
      <c r="C25" s="45">
        <v>4.05</v>
      </c>
      <c r="D25" s="1" t="s">
        <v>351</v>
      </c>
      <c r="E25" s="1" t="s">
        <v>359</v>
      </c>
      <c r="F25" s="4">
        <v>50</v>
      </c>
      <c r="G25" s="4">
        <v>509.49</v>
      </c>
      <c r="H25" s="4">
        <v>1.06</v>
      </c>
    </row>
    <row r="26" spans="2:8">
      <c r="B26" s="1" t="s">
        <v>977</v>
      </c>
      <c r="C26" s="45">
        <v>4</v>
      </c>
      <c r="D26" s="1" t="s">
        <v>351</v>
      </c>
      <c r="E26" s="1" t="s">
        <v>360</v>
      </c>
      <c r="F26" s="4">
        <v>18</v>
      </c>
      <c r="G26" s="4">
        <v>185.27</v>
      </c>
      <c r="H26" s="4">
        <v>0.38</v>
      </c>
    </row>
    <row r="27" spans="2:8">
      <c r="B27" s="2" t="s">
        <v>361</v>
      </c>
      <c r="C27" s="47"/>
      <c r="D27" s="2"/>
      <c r="E27" s="2"/>
      <c r="F27" s="10"/>
      <c r="G27" s="10">
        <f>SUM(G19:G26)</f>
        <v>8846.68</v>
      </c>
      <c r="H27" s="10">
        <f>SUM(H19:H26)</f>
        <v>18.38</v>
      </c>
    </row>
    <row r="28" spans="2:8">
      <c r="B28" s="2" t="s">
        <v>254</v>
      </c>
    </row>
    <row r="29" spans="2:8">
      <c r="B29" s="1" t="s">
        <v>1041</v>
      </c>
      <c r="C29" s="45">
        <v>3.47</v>
      </c>
      <c r="D29" s="1" t="s">
        <v>256</v>
      </c>
      <c r="E29" s="1" t="s">
        <v>362</v>
      </c>
      <c r="F29" s="4">
        <v>1000</v>
      </c>
      <c r="G29" s="4">
        <v>4938.96</v>
      </c>
      <c r="H29" s="4">
        <v>10.26</v>
      </c>
    </row>
    <row r="30" spans="2:8">
      <c r="B30" s="1" t="s">
        <v>1042</v>
      </c>
      <c r="C30" s="45">
        <v>3.5</v>
      </c>
      <c r="D30" s="1" t="s">
        <v>264</v>
      </c>
      <c r="E30" s="1" t="s">
        <v>363</v>
      </c>
      <c r="F30" s="4">
        <v>700</v>
      </c>
      <c r="G30" s="4">
        <v>3472.36</v>
      </c>
      <c r="H30" s="4">
        <v>7.21</v>
      </c>
    </row>
    <row r="31" spans="2:8">
      <c r="B31" s="1" t="s">
        <v>364</v>
      </c>
      <c r="C31" s="45">
        <v>3.31</v>
      </c>
      <c r="D31" s="1" t="s">
        <v>256</v>
      </c>
      <c r="E31" s="1" t="s">
        <v>365</v>
      </c>
      <c r="F31" s="4">
        <v>500</v>
      </c>
      <c r="G31" s="4">
        <v>2485.58</v>
      </c>
      <c r="H31" s="4">
        <v>5.16</v>
      </c>
    </row>
    <row r="32" spans="2:8">
      <c r="B32" s="1" t="s">
        <v>1043</v>
      </c>
      <c r="C32" s="45">
        <v>3.55</v>
      </c>
      <c r="D32" s="1" t="s">
        <v>256</v>
      </c>
      <c r="E32" s="1" t="s">
        <v>366</v>
      </c>
      <c r="F32" s="4">
        <v>2500</v>
      </c>
      <c r="G32" s="4">
        <v>2482.88</v>
      </c>
      <c r="H32" s="4">
        <v>5.16</v>
      </c>
    </row>
    <row r="33" spans="2:8">
      <c r="B33" s="1" t="s">
        <v>1044</v>
      </c>
      <c r="C33" s="45">
        <v>3.39</v>
      </c>
      <c r="D33" s="1" t="s">
        <v>256</v>
      </c>
      <c r="E33" s="1" t="s">
        <v>367</v>
      </c>
      <c r="F33" s="4">
        <v>500</v>
      </c>
      <c r="G33" s="4">
        <v>2480.42</v>
      </c>
      <c r="H33" s="4">
        <v>5.15</v>
      </c>
    </row>
    <row r="34" spans="2:8">
      <c r="B34" s="1" t="s">
        <v>368</v>
      </c>
      <c r="C34" s="45">
        <v>3.47</v>
      </c>
      <c r="D34" s="1" t="s">
        <v>256</v>
      </c>
      <c r="E34" s="1" t="s">
        <v>369</v>
      </c>
      <c r="F34" s="4">
        <v>500</v>
      </c>
      <c r="G34" s="4">
        <v>2471.8000000000002</v>
      </c>
      <c r="H34" s="4">
        <v>5.14</v>
      </c>
    </row>
    <row r="35" spans="2:8">
      <c r="B35" s="1" t="s">
        <v>973</v>
      </c>
      <c r="C35" s="45">
        <v>3.81</v>
      </c>
      <c r="D35" s="1" t="s">
        <v>256</v>
      </c>
      <c r="E35" s="1" t="s">
        <v>370</v>
      </c>
      <c r="F35" s="4">
        <v>2500</v>
      </c>
      <c r="G35" s="4">
        <v>2439.62</v>
      </c>
      <c r="H35" s="4">
        <v>5.07</v>
      </c>
    </row>
    <row r="36" spans="2:8">
      <c r="B36" s="1" t="s">
        <v>371</v>
      </c>
      <c r="C36" s="45">
        <v>5.2</v>
      </c>
      <c r="D36" s="1" t="s">
        <v>256</v>
      </c>
      <c r="E36" s="1" t="s">
        <v>372</v>
      </c>
      <c r="F36" s="4">
        <v>2500</v>
      </c>
      <c r="G36" s="4">
        <v>2383.21</v>
      </c>
      <c r="H36" s="4">
        <v>4.95</v>
      </c>
    </row>
    <row r="37" spans="2:8">
      <c r="B37" s="1" t="s">
        <v>928</v>
      </c>
      <c r="C37" s="45">
        <v>3.5</v>
      </c>
      <c r="D37" s="1" t="s">
        <v>264</v>
      </c>
      <c r="E37" s="1" t="s">
        <v>373</v>
      </c>
      <c r="F37" s="4">
        <v>400</v>
      </c>
      <c r="G37" s="4">
        <v>1985.74</v>
      </c>
      <c r="H37" s="4">
        <v>4.13</v>
      </c>
    </row>
    <row r="38" spans="2:8">
      <c r="B38" s="1" t="s">
        <v>1022</v>
      </c>
      <c r="C38" s="45">
        <v>5.8</v>
      </c>
      <c r="D38" s="1" t="s">
        <v>256</v>
      </c>
      <c r="E38" s="1" t="s">
        <v>289</v>
      </c>
      <c r="F38" s="4">
        <v>400</v>
      </c>
      <c r="G38" s="4">
        <v>1980.18</v>
      </c>
      <c r="H38" s="4">
        <v>4.1100000000000003</v>
      </c>
    </row>
    <row r="39" spans="2:8">
      <c r="B39" s="1" t="s">
        <v>1045</v>
      </c>
      <c r="C39" s="45">
        <v>4.18</v>
      </c>
      <c r="D39" s="1" t="s">
        <v>256</v>
      </c>
      <c r="E39" s="1" t="s">
        <v>374</v>
      </c>
      <c r="F39" s="4">
        <v>300</v>
      </c>
      <c r="G39" s="4">
        <v>1495.04</v>
      </c>
      <c r="H39" s="4">
        <v>3.11</v>
      </c>
    </row>
    <row r="40" spans="2:8">
      <c r="B40" s="1" t="s">
        <v>1004</v>
      </c>
      <c r="C40" s="45">
        <v>4.78</v>
      </c>
      <c r="D40" s="1" t="s">
        <v>256</v>
      </c>
      <c r="E40" s="1" t="s">
        <v>375</v>
      </c>
      <c r="F40" s="4">
        <v>300</v>
      </c>
      <c r="G40" s="4">
        <v>1470.91</v>
      </c>
      <c r="H40" s="4">
        <v>3.06</v>
      </c>
    </row>
    <row r="41" spans="2:8">
      <c r="B41" s="1" t="s">
        <v>927</v>
      </c>
      <c r="C41" s="45">
        <v>5.74</v>
      </c>
      <c r="D41" s="1" t="s">
        <v>256</v>
      </c>
      <c r="E41" s="1" t="s">
        <v>376</v>
      </c>
      <c r="F41" s="4">
        <v>300</v>
      </c>
      <c r="G41" s="4">
        <v>1444.62</v>
      </c>
      <c r="H41" s="4">
        <v>3</v>
      </c>
    </row>
    <row r="42" spans="2:8">
      <c r="B42" s="1" t="s">
        <v>934</v>
      </c>
      <c r="C42" s="45">
        <v>5.96</v>
      </c>
      <c r="D42" s="1" t="s">
        <v>256</v>
      </c>
      <c r="E42" s="1" t="s">
        <v>377</v>
      </c>
      <c r="F42" s="4">
        <v>300</v>
      </c>
      <c r="G42" s="4">
        <v>1420.29</v>
      </c>
      <c r="H42" s="4">
        <v>2.95</v>
      </c>
    </row>
    <row r="43" spans="2:8">
      <c r="B43" s="1" t="s">
        <v>1046</v>
      </c>
      <c r="C43" s="45">
        <v>3.29</v>
      </c>
      <c r="D43" s="1" t="s">
        <v>256</v>
      </c>
      <c r="E43" s="1" t="s">
        <v>378</v>
      </c>
      <c r="F43" s="4">
        <v>1000</v>
      </c>
      <c r="G43" s="4">
        <v>994.9</v>
      </c>
      <c r="H43" s="4">
        <v>2.0699999999999998</v>
      </c>
    </row>
    <row r="44" spans="2:8">
      <c r="B44" s="1" t="s">
        <v>379</v>
      </c>
      <c r="C44" s="45">
        <v>3.23</v>
      </c>
      <c r="D44" s="1" t="s">
        <v>251</v>
      </c>
      <c r="E44" s="1" t="s">
        <v>380</v>
      </c>
      <c r="F44" s="4">
        <v>1000000</v>
      </c>
      <c r="G44" s="4">
        <v>993.85</v>
      </c>
      <c r="H44" s="4">
        <v>2.06</v>
      </c>
    </row>
    <row r="45" spans="2:8">
      <c r="B45" s="1" t="s">
        <v>1002</v>
      </c>
      <c r="C45" s="45">
        <v>4.4000000000000004</v>
      </c>
      <c r="D45" s="1" t="s">
        <v>256</v>
      </c>
      <c r="E45" s="1" t="s">
        <v>381</v>
      </c>
      <c r="F45" s="4">
        <v>200</v>
      </c>
      <c r="G45" s="4">
        <v>972.91</v>
      </c>
      <c r="H45" s="4">
        <v>2.02</v>
      </c>
    </row>
    <row r="46" spans="2:8">
      <c r="B46" s="2" t="s">
        <v>323</v>
      </c>
      <c r="C46" s="47"/>
      <c r="D46" s="2"/>
      <c r="E46" s="2"/>
      <c r="F46" s="10"/>
      <c r="G46" s="10">
        <f>SUM(G28:G45)</f>
        <v>35913.270000000004</v>
      </c>
      <c r="H46" s="10">
        <f>SUM(H28:H45)</f>
        <v>74.61</v>
      </c>
    </row>
    <row r="47" spans="2:8">
      <c r="B47" s="2" t="s">
        <v>382</v>
      </c>
      <c r="C47" s="47"/>
      <c r="D47" s="2"/>
      <c r="E47" s="2"/>
      <c r="F47" s="10"/>
      <c r="G47" s="10">
        <v>1523.42</v>
      </c>
      <c r="H47" s="10">
        <v>3.16</v>
      </c>
    </row>
    <row r="48" spans="2:8">
      <c r="B48" s="2" t="s">
        <v>326</v>
      </c>
      <c r="C48" s="47"/>
      <c r="D48" s="2"/>
      <c r="E48" s="2"/>
      <c r="F48" s="10"/>
      <c r="G48" s="10">
        <v>48056.86</v>
      </c>
      <c r="H48" s="10">
        <v>99.83</v>
      </c>
    </row>
    <row r="49" spans="2:8">
      <c r="B49" s="2" t="s">
        <v>327</v>
      </c>
      <c r="C49" s="47"/>
      <c r="D49" s="2"/>
      <c r="E49" s="2"/>
      <c r="F49" s="10"/>
      <c r="G49" s="10">
        <v>78.206986569994115</v>
      </c>
      <c r="H49" s="10">
        <v>0.17000000000000171</v>
      </c>
    </row>
    <row r="50" spans="2:8">
      <c r="B50" s="2" t="s">
        <v>328</v>
      </c>
      <c r="C50" s="47"/>
      <c r="D50" s="2"/>
      <c r="E50" s="2"/>
      <c r="F50" s="10"/>
      <c r="G50" s="10">
        <v>48135.066986569997</v>
      </c>
      <c r="H50" s="10">
        <v>100</v>
      </c>
    </row>
    <row r="51" spans="2:8">
      <c r="B51" s="1" t="s">
        <v>329</v>
      </c>
    </row>
    <row r="52" spans="2:8">
      <c r="B52" s="1" t="s">
        <v>330</v>
      </c>
    </row>
    <row r="53" spans="2:8">
      <c r="B53" s="2"/>
    </row>
    <row r="54" spans="2:8" ht="25.5">
      <c r="B54" s="11" t="s">
        <v>331</v>
      </c>
      <c r="C54" s="45" t="s">
        <v>332</v>
      </c>
    </row>
    <row r="55" spans="2:8">
      <c r="B55" s="2"/>
    </row>
    <row r="56" spans="2:8">
      <c r="B56" s="2" t="s">
        <v>333</v>
      </c>
    </row>
    <row r="57" spans="2:8">
      <c r="B57" s="2" t="s">
        <v>334</v>
      </c>
    </row>
    <row r="58" spans="2:8">
      <c r="B58" s="2" t="s">
        <v>383</v>
      </c>
      <c r="C58" s="47"/>
    </row>
    <row r="59" spans="2:8">
      <c r="B59" s="2" t="s">
        <v>384</v>
      </c>
      <c r="C59" s="47"/>
    </row>
    <row r="60" spans="2:8">
      <c r="B60" s="2" t="s">
        <v>385</v>
      </c>
      <c r="C60" s="47"/>
    </row>
    <row r="61" spans="2:8">
      <c r="B61" s="2" t="s">
        <v>386</v>
      </c>
      <c r="C61" s="47"/>
    </row>
    <row r="62" spans="2:8">
      <c r="B62" s="2" t="s">
        <v>387</v>
      </c>
      <c r="C62" s="47"/>
    </row>
    <row r="63" spans="2:8">
      <c r="B63" s="2" t="s">
        <v>388</v>
      </c>
      <c r="C63" s="47"/>
    </row>
    <row r="64" spans="2:8">
      <c r="B64" s="2" t="s">
        <v>389</v>
      </c>
      <c r="C64" s="47"/>
    </row>
    <row r="65" spans="2:3">
      <c r="B65" s="2" t="s">
        <v>390</v>
      </c>
      <c r="C65" s="47"/>
    </row>
    <row r="66" spans="2:3">
      <c r="B66" s="2" t="s">
        <v>1266</v>
      </c>
      <c r="C66" s="47"/>
    </row>
    <row r="67" spans="2:3">
      <c r="B67" s="2" t="s">
        <v>391</v>
      </c>
      <c r="C67" s="47"/>
    </row>
    <row r="68" spans="2:3">
      <c r="B68" s="2" t="s">
        <v>392</v>
      </c>
      <c r="C68" s="47"/>
    </row>
    <row r="69" spans="2:3">
      <c r="B69" s="2" t="s">
        <v>393</v>
      </c>
      <c r="C69" s="47"/>
    </row>
    <row r="70" spans="2:3">
      <c r="B70" s="48" t="s">
        <v>1171</v>
      </c>
      <c r="C70" s="47"/>
    </row>
    <row r="71" spans="2:3">
      <c r="B71" s="48" t="s">
        <v>1213</v>
      </c>
    </row>
  </sheetData>
  <mergeCells count="2">
    <mergeCell ref="B1:E1"/>
    <mergeCell ref="C3:C8"/>
  </mergeCells>
  <phoneticPr fontId="0" type="noConversion"/>
  <hyperlinks>
    <hyperlink ref="A1" location="Index!A1" display="Index" xr:uid="{00000000-0004-0000-0700-000000000000}"/>
  </hyperlinks>
  <pageMargins left="0.75" right="0.75" top="1" bottom="1" header="0.5" footer="0.5"/>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3"/>
  <sheetViews>
    <sheetView workbookViewId="0">
      <selection activeCell="B1" sqref="B1:E1"/>
    </sheetView>
  </sheetViews>
  <sheetFormatPr defaultRowHeight="12.75"/>
  <cols>
    <col min="1" max="1" width="5.42578125" style="1" bestFit="1" customWidth="1"/>
    <col min="2" max="2" width="67" style="1" bestFit="1" customWidth="1"/>
    <col min="3" max="3" width="25.7109375" style="5" customWidth="1"/>
    <col min="4" max="4" width="10.28515625" style="1" bestFit="1" customWidth="1"/>
    <col min="5" max="5" width="10.42578125" style="1" bestFit="1" customWidth="1"/>
    <col min="6" max="6" width="10.28515625" style="4" bestFit="1" customWidth="1"/>
    <col min="7" max="7" width="18.140625" style="4" bestFit="1" customWidth="1"/>
    <col min="8" max="8" width="9.140625" style="4" bestFit="1" customWidth="1"/>
    <col min="9" max="16384" width="9.140625" style="1"/>
  </cols>
  <sheetData>
    <row r="1" spans="1:9">
      <c r="A1" s="3" t="s">
        <v>193</v>
      </c>
      <c r="B1" s="375" t="s">
        <v>227</v>
      </c>
      <c r="C1" s="375"/>
      <c r="D1" s="375"/>
      <c r="E1" s="375"/>
    </row>
    <row r="2" spans="1:9" ht="13.5" thickBot="1"/>
    <row r="3" spans="1:9" ht="15">
      <c r="B3" s="92" t="s">
        <v>2297</v>
      </c>
      <c r="C3" s="376"/>
    </row>
    <row r="4" spans="1:9" ht="15">
      <c r="B4" s="94" t="s">
        <v>2298</v>
      </c>
      <c r="C4" s="377"/>
    </row>
    <row r="5" spans="1:9" ht="15">
      <c r="B5" s="94"/>
      <c r="C5" s="377"/>
    </row>
    <row r="6" spans="1:9" ht="15">
      <c r="B6" s="94" t="s">
        <v>2260</v>
      </c>
      <c r="C6" s="377"/>
    </row>
    <row r="7" spans="1:9" ht="30">
      <c r="B7" s="94" t="s">
        <v>2299</v>
      </c>
      <c r="C7" s="377"/>
    </row>
    <row r="8" spans="1:9" ht="30.75" thickBot="1">
      <c r="B8" s="95" t="s">
        <v>2300</v>
      </c>
      <c r="C8" s="378"/>
    </row>
    <row r="10" spans="1:9">
      <c r="B10" s="1" t="s">
        <v>239</v>
      </c>
    </row>
    <row r="11" spans="1:9">
      <c r="B11" s="6" t="s">
        <v>240</v>
      </c>
      <c r="C11" s="7" t="s">
        <v>241</v>
      </c>
      <c r="D11" s="6" t="s">
        <v>594</v>
      </c>
      <c r="E11" s="6" t="s">
        <v>243</v>
      </c>
      <c r="F11" s="8" t="s">
        <v>244</v>
      </c>
      <c r="G11" s="8" t="s">
        <v>245</v>
      </c>
      <c r="H11" s="8" t="s">
        <v>246</v>
      </c>
      <c r="I11" s="2" t="s">
        <v>595</v>
      </c>
    </row>
    <row r="12" spans="1:9">
      <c r="B12" s="2" t="s">
        <v>679</v>
      </c>
      <c r="C12" s="9"/>
      <c r="D12" s="2"/>
      <c r="E12" s="2"/>
      <c r="F12" s="10"/>
      <c r="G12" s="10">
        <v>136337.07999999999</v>
      </c>
      <c r="H12" s="10">
        <v>72.819999999999993</v>
      </c>
    </row>
    <row r="13" spans="1:9">
      <c r="B13" s="2" t="s">
        <v>674</v>
      </c>
      <c r="C13" s="9"/>
      <c r="D13" s="2"/>
      <c r="E13" s="2"/>
      <c r="F13" s="10"/>
      <c r="G13" s="10">
        <v>50676.65</v>
      </c>
      <c r="H13" s="10">
        <v>27.07</v>
      </c>
    </row>
    <row r="14" spans="1:9">
      <c r="B14" s="2" t="s">
        <v>326</v>
      </c>
      <c r="C14" s="9"/>
      <c r="D14" s="2"/>
      <c r="E14" s="2"/>
      <c r="F14" s="10"/>
      <c r="G14" s="10">
        <v>187013.73</v>
      </c>
      <c r="H14" s="10">
        <v>99.89</v>
      </c>
    </row>
    <row r="15" spans="1:9">
      <c r="B15" s="2" t="s">
        <v>327</v>
      </c>
      <c r="C15" s="9"/>
      <c r="D15" s="2"/>
      <c r="E15" s="2"/>
      <c r="F15" s="10"/>
      <c r="G15" s="10">
        <v>202.95607908002421</v>
      </c>
      <c r="H15" s="10">
        <v>0.10999999999999943</v>
      </c>
    </row>
    <row r="16" spans="1:9">
      <c r="B16" s="2" t="s">
        <v>328</v>
      </c>
      <c r="C16" s="9"/>
      <c r="D16" s="2"/>
      <c r="E16" s="2"/>
      <c r="F16" s="10"/>
      <c r="G16" s="10">
        <v>187216.68607908001</v>
      </c>
      <c r="H16" s="10">
        <v>100</v>
      </c>
    </row>
    <row r="17" spans="2:3">
      <c r="B17" s="1" t="s">
        <v>329</v>
      </c>
    </row>
    <row r="18" spans="2:3">
      <c r="B18" s="1" t="s">
        <v>330</v>
      </c>
    </row>
    <row r="19" spans="2:3">
      <c r="B19" s="2"/>
    </row>
    <row r="20" spans="2:3" ht="25.5">
      <c r="B20" s="11" t="s">
        <v>331</v>
      </c>
      <c r="C20" s="5" t="s">
        <v>332</v>
      </c>
    </row>
    <row r="21" spans="2:3">
      <c r="B21" s="2"/>
    </row>
    <row r="22" spans="2:3">
      <c r="B22" s="2" t="s">
        <v>333</v>
      </c>
    </row>
    <row r="23" spans="2:3">
      <c r="B23" s="2" t="s">
        <v>334</v>
      </c>
    </row>
    <row r="24" spans="2:3">
      <c r="B24" s="2" t="s">
        <v>1267</v>
      </c>
      <c r="C24" s="9"/>
    </row>
    <row r="25" spans="2:3">
      <c r="B25" s="2" t="s">
        <v>680</v>
      </c>
      <c r="C25" s="9"/>
    </row>
    <row r="26" spans="2:3">
      <c r="B26" s="2" t="s">
        <v>1268</v>
      </c>
      <c r="C26" s="9"/>
    </row>
    <row r="27" spans="2:3">
      <c r="B27" s="2" t="s">
        <v>681</v>
      </c>
      <c r="C27" s="9"/>
    </row>
    <row r="28" spans="2:3">
      <c r="B28" s="2" t="s">
        <v>1269</v>
      </c>
      <c r="C28" s="9"/>
    </row>
    <row r="29" spans="2:3">
      <c r="B29" s="2" t="s">
        <v>682</v>
      </c>
      <c r="C29" s="9"/>
    </row>
    <row r="30" spans="2:3">
      <c r="B30" s="2" t="s">
        <v>1270</v>
      </c>
      <c r="C30" s="9"/>
    </row>
    <row r="31" spans="2:3">
      <c r="B31" s="2" t="s">
        <v>683</v>
      </c>
      <c r="C31" s="9"/>
    </row>
    <row r="32" spans="2:3">
      <c r="B32" s="48" t="s">
        <v>1171</v>
      </c>
      <c r="C32" s="9"/>
    </row>
    <row r="33" spans="2:2">
      <c r="B33" s="48" t="s">
        <v>1215</v>
      </c>
    </row>
  </sheetData>
  <mergeCells count="2">
    <mergeCell ref="B1:E1"/>
    <mergeCell ref="C3:C8"/>
  </mergeCells>
  <phoneticPr fontId="0" type="noConversion"/>
  <hyperlinks>
    <hyperlink ref="A1" location="Index!A1" display="Index" xr:uid="{00000000-0004-0000-0900-000000000000}"/>
  </hyperlinks>
  <pageMargins left="0.75" right="0.75" top="1" bottom="1" header="0.5" footer="0.5"/>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6"/>
  <sheetViews>
    <sheetView workbookViewId="0">
      <selection activeCell="B1" sqref="B1:E1"/>
    </sheetView>
  </sheetViews>
  <sheetFormatPr defaultRowHeight="12.75"/>
  <cols>
    <col min="1" max="1" width="5.42578125" style="1" bestFit="1" customWidth="1"/>
    <col min="2" max="2" width="70" style="1" bestFit="1" customWidth="1"/>
    <col min="3" max="3" width="25.7109375" style="45" customWidth="1"/>
    <col min="4" max="4" width="11.7109375" style="1" bestFit="1" customWidth="1"/>
    <col min="5" max="5" width="14.5703125" style="1" bestFit="1" customWidth="1"/>
    <col min="6" max="6" width="10.28515625" style="4" bestFit="1" customWidth="1"/>
    <col min="7" max="7" width="18.140625" style="4" bestFit="1" customWidth="1"/>
    <col min="8" max="8" width="9.140625" style="4" bestFit="1"/>
    <col min="9" max="16384" width="9.140625" style="1"/>
  </cols>
  <sheetData>
    <row r="1" spans="1:8">
      <c r="A1" s="3" t="s">
        <v>193</v>
      </c>
      <c r="B1" s="375" t="s">
        <v>221</v>
      </c>
      <c r="C1" s="375"/>
      <c r="D1" s="375"/>
      <c r="E1" s="375"/>
    </row>
    <row r="2" spans="1:8" ht="13.5" thickBot="1"/>
    <row r="3" spans="1:8" ht="15">
      <c r="B3" s="92" t="s">
        <v>2301</v>
      </c>
      <c r="C3" s="376"/>
    </row>
    <row r="4" spans="1:8" ht="30">
      <c r="B4" s="94" t="s">
        <v>2302</v>
      </c>
      <c r="C4" s="377"/>
    </row>
    <row r="5" spans="1:8" ht="15">
      <c r="B5" s="94"/>
      <c r="C5" s="377"/>
    </row>
    <row r="6" spans="1:8" ht="15">
      <c r="B6" s="94" t="s">
        <v>2260</v>
      </c>
      <c r="C6" s="377"/>
    </row>
    <row r="7" spans="1:8" ht="15">
      <c r="B7" s="94" t="s">
        <v>2303</v>
      </c>
      <c r="C7" s="377"/>
    </row>
    <row r="8" spans="1:8" ht="15.75" thickBot="1">
      <c r="B8" s="95" t="s">
        <v>2304</v>
      </c>
      <c r="C8" s="378"/>
    </row>
    <row r="10" spans="1:8">
      <c r="B10" s="1" t="s">
        <v>239</v>
      </c>
    </row>
    <row r="12" spans="1:8">
      <c r="B12" s="6" t="s">
        <v>240</v>
      </c>
      <c r="C12" s="46" t="s">
        <v>241</v>
      </c>
      <c r="D12" s="6" t="s">
        <v>242</v>
      </c>
      <c r="E12" s="6" t="s">
        <v>243</v>
      </c>
      <c r="F12" s="8" t="s">
        <v>244</v>
      </c>
      <c r="G12" s="8" t="s">
        <v>245</v>
      </c>
      <c r="H12" s="8" t="s">
        <v>246</v>
      </c>
    </row>
    <row r="13" spans="1:8">
      <c r="B13" s="2" t="s">
        <v>247</v>
      </c>
    </row>
    <row r="14" spans="1:8">
      <c r="B14" s="2" t="s">
        <v>248</v>
      </c>
    </row>
    <row r="15" spans="1:8">
      <c r="B15" s="2" t="s">
        <v>249</v>
      </c>
    </row>
    <row r="16" spans="1:8">
      <c r="B16" s="1" t="s">
        <v>736</v>
      </c>
      <c r="C16" s="45">
        <v>5.7</v>
      </c>
      <c r="D16" s="1" t="s">
        <v>251</v>
      </c>
      <c r="E16" s="1" t="s">
        <v>737</v>
      </c>
      <c r="F16" s="4">
        <v>500000</v>
      </c>
      <c r="G16" s="4">
        <v>488.93</v>
      </c>
      <c r="H16" s="4">
        <v>8.59</v>
      </c>
    </row>
    <row r="17" spans="2:8">
      <c r="B17" s="1" t="s">
        <v>738</v>
      </c>
      <c r="C17" s="45">
        <v>6.78</v>
      </c>
      <c r="D17" s="1" t="s">
        <v>251</v>
      </c>
      <c r="E17" s="1" t="s">
        <v>739</v>
      </c>
      <c r="F17" s="4">
        <v>71000</v>
      </c>
      <c r="G17" s="4">
        <v>78.31</v>
      </c>
      <c r="H17" s="4">
        <v>1.38</v>
      </c>
    </row>
    <row r="18" spans="2:8">
      <c r="B18" s="1" t="s">
        <v>519</v>
      </c>
      <c r="C18" s="45">
        <v>4.25</v>
      </c>
      <c r="D18" s="1" t="s">
        <v>251</v>
      </c>
      <c r="E18" s="1" t="s">
        <v>520</v>
      </c>
      <c r="F18" s="4">
        <v>2100</v>
      </c>
      <c r="G18" s="4">
        <v>2.19</v>
      </c>
      <c r="H18" s="4">
        <v>0.04</v>
      </c>
    </row>
    <row r="19" spans="2:8">
      <c r="B19" s="2" t="s">
        <v>253</v>
      </c>
      <c r="C19" s="47"/>
      <c r="D19" s="2"/>
      <c r="E19" s="2"/>
      <c r="F19" s="10"/>
      <c r="G19" s="10">
        <f>SUM(G12:G18)</f>
        <v>569.43000000000006</v>
      </c>
      <c r="H19" s="10">
        <f>SUM(H12:H18)</f>
        <v>10.009999999999998</v>
      </c>
    </row>
    <row r="20" spans="2:8">
      <c r="B20" s="2" t="s">
        <v>349</v>
      </c>
    </row>
    <row r="21" spans="2:8">
      <c r="B21" s="1" t="s">
        <v>740</v>
      </c>
      <c r="C21" s="45">
        <v>7.18</v>
      </c>
      <c r="D21" s="1" t="s">
        <v>351</v>
      </c>
      <c r="E21" s="1" t="s">
        <v>741</v>
      </c>
      <c r="F21" s="4">
        <v>50</v>
      </c>
      <c r="G21" s="4">
        <v>556.77</v>
      </c>
      <c r="H21" s="4">
        <v>9.7899999999999991</v>
      </c>
    </row>
    <row r="22" spans="2:8">
      <c r="B22" s="1" t="s">
        <v>1091</v>
      </c>
      <c r="C22" s="45">
        <v>6.81</v>
      </c>
      <c r="D22" s="1" t="s">
        <v>351</v>
      </c>
      <c r="E22" s="1" t="s">
        <v>742</v>
      </c>
      <c r="F22" s="4">
        <v>50</v>
      </c>
      <c r="G22" s="4">
        <v>551.64</v>
      </c>
      <c r="H22" s="4">
        <v>9.6999999999999993</v>
      </c>
    </row>
    <row r="23" spans="2:8">
      <c r="B23" s="1" t="s">
        <v>1092</v>
      </c>
      <c r="C23" s="45">
        <v>6.71</v>
      </c>
      <c r="D23" s="1" t="s">
        <v>351</v>
      </c>
      <c r="E23" s="1" t="s">
        <v>743</v>
      </c>
      <c r="F23" s="4">
        <v>50</v>
      </c>
      <c r="G23" s="4">
        <v>518.67999999999995</v>
      </c>
      <c r="H23" s="4">
        <v>9.1199999999999992</v>
      </c>
    </row>
    <row r="24" spans="2:8">
      <c r="B24" s="1" t="s">
        <v>1093</v>
      </c>
      <c r="C24" s="45">
        <v>7.02</v>
      </c>
      <c r="D24" s="1" t="s">
        <v>351</v>
      </c>
      <c r="E24" s="1" t="s">
        <v>744</v>
      </c>
      <c r="F24" s="4">
        <v>50</v>
      </c>
      <c r="G24" s="4">
        <v>517.28</v>
      </c>
      <c r="H24" s="4">
        <v>9.09</v>
      </c>
    </row>
    <row r="25" spans="2:8">
      <c r="B25" s="1" t="s">
        <v>745</v>
      </c>
      <c r="C25" s="45">
        <v>6.86</v>
      </c>
      <c r="D25" s="1" t="s">
        <v>351</v>
      </c>
      <c r="E25" s="1" t="s">
        <v>746</v>
      </c>
      <c r="F25" s="4">
        <v>50</v>
      </c>
      <c r="G25" s="4">
        <v>516.07000000000005</v>
      </c>
      <c r="H25" s="4">
        <v>9.07</v>
      </c>
    </row>
    <row r="26" spans="2:8">
      <c r="B26" s="1" t="s">
        <v>1094</v>
      </c>
      <c r="C26" s="45">
        <v>6.95</v>
      </c>
      <c r="D26" s="1" t="s">
        <v>351</v>
      </c>
      <c r="E26" s="1" t="s">
        <v>747</v>
      </c>
      <c r="F26" s="4">
        <v>50</v>
      </c>
      <c r="G26" s="4">
        <v>495.64</v>
      </c>
      <c r="H26" s="4">
        <v>8.7100000000000009</v>
      </c>
    </row>
    <row r="27" spans="2:8">
      <c r="B27" s="1" t="s">
        <v>1095</v>
      </c>
      <c r="C27" s="45">
        <v>7.05</v>
      </c>
      <c r="D27" s="1" t="s">
        <v>351</v>
      </c>
      <c r="E27" s="1" t="s">
        <v>748</v>
      </c>
      <c r="F27" s="4">
        <v>30</v>
      </c>
      <c r="G27" s="4">
        <v>329.51</v>
      </c>
      <c r="H27" s="4">
        <v>5.79</v>
      </c>
    </row>
    <row r="28" spans="2:8">
      <c r="B28" s="2" t="s">
        <v>361</v>
      </c>
      <c r="C28" s="47"/>
      <c r="D28" s="2"/>
      <c r="E28" s="2"/>
      <c r="F28" s="10"/>
      <c r="G28" s="10">
        <f>SUM(G20:G27)</f>
        <v>3485.59</v>
      </c>
      <c r="H28" s="10">
        <f>SUM(H20:H27)</f>
        <v>61.27</v>
      </c>
    </row>
    <row r="29" spans="2:8">
      <c r="B29" s="2" t="s">
        <v>575</v>
      </c>
    </row>
    <row r="30" spans="2:8">
      <c r="B30" s="1" t="s">
        <v>969</v>
      </c>
      <c r="C30" s="45">
        <v>5.68</v>
      </c>
      <c r="D30" s="1" t="s">
        <v>351</v>
      </c>
      <c r="E30" s="1" t="s">
        <v>576</v>
      </c>
      <c r="F30" s="4">
        <v>50</v>
      </c>
      <c r="G30" s="4">
        <v>525.46</v>
      </c>
      <c r="H30" s="4">
        <v>9.24</v>
      </c>
    </row>
    <row r="31" spans="2:8">
      <c r="B31" s="2" t="s">
        <v>578</v>
      </c>
      <c r="C31" s="47"/>
      <c r="D31" s="2"/>
      <c r="E31" s="2"/>
      <c r="F31" s="10"/>
      <c r="G31" s="10">
        <f>SUM(G29:G30)</f>
        <v>525.46</v>
      </c>
      <c r="H31" s="10">
        <f>SUM(H29:H30)</f>
        <v>9.24</v>
      </c>
    </row>
    <row r="32" spans="2:8">
      <c r="B32" s="2" t="s">
        <v>674</v>
      </c>
      <c r="C32" s="47"/>
      <c r="D32" s="2"/>
      <c r="E32" s="2"/>
      <c r="F32" s="10"/>
      <c r="G32" s="10">
        <v>931.63</v>
      </c>
      <c r="H32" s="10">
        <v>16.38</v>
      </c>
    </row>
    <row r="33" spans="2:8">
      <c r="B33" s="2" t="s">
        <v>326</v>
      </c>
      <c r="C33" s="47"/>
      <c r="D33" s="2"/>
      <c r="E33" s="2"/>
      <c r="F33" s="10"/>
      <c r="G33" s="10">
        <v>5512.11</v>
      </c>
      <c r="H33" s="10">
        <v>96.9</v>
      </c>
    </row>
    <row r="34" spans="2:8">
      <c r="B34" s="2" t="s">
        <v>327</v>
      </c>
      <c r="C34" s="47"/>
      <c r="D34" s="2"/>
      <c r="E34" s="2"/>
      <c r="F34" s="10"/>
      <c r="G34" s="10">
        <v>176.74301090000074</v>
      </c>
      <c r="H34" s="10">
        <v>3.0999999999999943</v>
      </c>
    </row>
    <row r="35" spans="2:8">
      <c r="B35" s="2" t="s">
        <v>328</v>
      </c>
      <c r="C35" s="47"/>
      <c r="D35" s="2"/>
      <c r="E35" s="2"/>
      <c r="F35" s="10"/>
      <c r="G35" s="10">
        <v>5688.8530109000003</v>
      </c>
      <c r="H35" s="10">
        <v>100</v>
      </c>
    </row>
    <row r="36" spans="2:8">
      <c r="B36" s="1" t="s">
        <v>329</v>
      </c>
    </row>
    <row r="37" spans="2:8">
      <c r="B37" s="1" t="s">
        <v>330</v>
      </c>
    </row>
    <row r="38" spans="2:8">
      <c r="B38" s="2"/>
    </row>
    <row r="39" spans="2:8" ht="25.5">
      <c r="B39" s="11" t="s">
        <v>331</v>
      </c>
      <c r="C39" s="45" t="s">
        <v>332</v>
      </c>
    </row>
    <row r="40" spans="2:8">
      <c r="B40" s="2"/>
    </row>
    <row r="41" spans="2:8">
      <c r="B41" s="2" t="s">
        <v>333</v>
      </c>
    </row>
    <row r="42" spans="2:8">
      <c r="B42" s="2" t="s">
        <v>334</v>
      </c>
    </row>
    <row r="43" spans="2:8">
      <c r="B43" s="2" t="s">
        <v>749</v>
      </c>
      <c r="C43" s="47"/>
    </row>
    <row r="44" spans="2:8">
      <c r="B44" s="2" t="s">
        <v>750</v>
      </c>
      <c r="C44" s="47"/>
    </row>
    <row r="45" spans="2:8">
      <c r="B45" s="2" t="s">
        <v>751</v>
      </c>
      <c r="C45" s="47"/>
    </row>
    <row r="46" spans="2:8">
      <c r="B46" s="2" t="s">
        <v>752</v>
      </c>
      <c r="C46" s="47"/>
    </row>
    <row r="47" spans="2:8">
      <c r="B47" s="2" t="s">
        <v>753</v>
      </c>
      <c r="C47" s="47"/>
    </row>
    <row r="48" spans="2:8">
      <c r="B48" s="2" t="s">
        <v>1271</v>
      </c>
      <c r="C48" s="47"/>
    </row>
    <row r="49" spans="2:3">
      <c r="B49" s="2" t="s">
        <v>754</v>
      </c>
      <c r="C49" s="47"/>
    </row>
    <row r="50" spans="2:3">
      <c r="B50" s="2" t="s">
        <v>755</v>
      </c>
      <c r="C50" s="47"/>
    </row>
    <row r="51" spans="2:3">
      <c r="B51" s="2" t="s">
        <v>756</v>
      </c>
      <c r="C51" s="47"/>
    </row>
    <row r="52" spans="2:3">
      <c r="B52" s="2" t="s">
        <v>757</v>
      </c>
      <c r="C52" s="47"/>
    </row>
    <row r="53" spans="2:3">
      <c r="B53" s="2" t="s">
        <v>758</v>
      </c>
      <c r="C53" s="47"/>
    </row>
    <row r="54" spans="2:3">
      <c r="B54" s="2" t="s">
        <v>759</v>
      </c>
      <c r="C54" s="47"/>
    </row>
    <row r="55" spans="2:3">
      <c r="B55" s="2" t="s">
        <v>343</v>
      </c>
      <c r="C55" s="47"/>
    </row>
    <row r="56" spans="2:3">
      <c r="B56" s="48" t="s">
        <v>1216</v>
      </c>
    </row>
  </sheetData>
  <mergeCells count="2">
    <mergeCell ref="B1:E1"/>
    <mergeCell ref="C3:C8"/>
  </mergeCells>
  <phoneticPr fontId="0" type="noConversion"/>
  <hyperlinks>
    <hyperlink ref="A1" location="Index!A1" display="Index" xr:uid="{00000000-0004-0000-0A00-000000000000}"/>
  </hyperlinks>
  <pageMargins left="0.75" right="0.75" top="1" bottom="1" header="0.5" footer="0.5"/>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1"/>
  <sheetViews>
    <sheetView workbookViewId="0">
      <selection activeCell="B1" sqref="B1:E1"/>
    </sheetView>
  </sheetViews>
  <sheetFormatPr defaultRowHeight="12.75"/>
  <cols>
    <col min="1" max="1" width="5.42578125" style="1" bestFit="1" customWidth="1"/>
    <col min="2" max="2" width="67" style="1" bestFit="1" customWidth="1"/>
    <col min="3" max="3" width="25.7109375" style="45" customWidth="1"/>
    <col min="4" max="4" width="12.140625" style="1" bestFit="1" customWidth="1"/>
    <col min="5" max="5" width="13.140625" style="1" bestFit="1" customWidth="1"/>
    <col min="6" max="6" width="10.5703125" style="4" bestFit="1" customWidth="1"/>
    <col min="7" max="7" width="18.140625" style="4" bestFit="1" customWidth="1"/>
    <col min="8" max="8" width="9.140625" style="4" bestFit="1"/>
    <col min="9" max="16384" width="9.140625" style="1"/>
  </cols>
  <sheetData>
    <row r="1" spans="1:8">
      <c r="A1" s="3" t="s">
        <v>193</v>
      </c>
      <c r="B1" s="375" t="s">
        <v>219</v>
      </c>
      <c r="C1" s="375"/>
      <c r="D1" s="375"/>
      <c r="E1" s="375"/>
    </row>
    <row r="2" spans="1:8" ht="13.5" thickBot="1"/>
    <row r="3" spans="1:8" ht="15">
      <c r="B3" s="92" t="s">
        <v>2305</v>
      </c>
      <c r="C3" s="376"/>
    </row>
    <row r="4" spans="1:8" ht="30">
      <c r="B4" s="94" t="s">
        <v>2306</v>
      </c>
      <c r="C4" s="377"/>
    </row>
    <row r="5" spans="1:8" ht="15">
      <c r="B5" s="94"/>
      <c r="C5" s="377"/>
    </row>
    <row r="6" spans="1:8" ht="15">
      <c r="B6" s="94" t="s">
        <v>2260</v>
      </c>
      <c r="C6" s="377"/>
    </row>
    <row r="7" spans="1:8" ht="15">
      <c r="B7" s="94" t="s">
        <v>2307</v>
      </c>
      <c r="C7" s="377"/>
    </row>
    <row r="8" spans="1:8" ht="15.75" thickBot="1">
      <c r="B8" s="95" t="s">
        <v>2308</v>
      </c>
      <c r="C8" s="378"/>
    </row>
    <row r="10" spans="1:8">
      <c r="B10" s="1" t="s">
        <v>239</v>
      </c>
    </row>
    <row r="12" spans="1:8">
      <c r="B12" s="6" t="s">
        <v>240</v>
      </c>
      <c r="C12" s="46" t="s">
        <v>241</v>
      </c>
      <c r="D12" s="6" t="s">
        <v>242</v>
      </c>
      <c r="E12" s="6" t="s">
        <v>243</v>
      </c>
      <c r="F12" s="8" t="s">
        <v>244</v>
      </c>
      <c r="G12" s="8" t="s">
        <v>245</v>
      </c>
      <c r="H12" s="8" t="s">
        <v>246</v>
      </c>
    </row>
    <row r="13" spans="1:8">
      <c r="B13" s="2" t="s">
        <v>247</v>
      </c>
    </row>
    <row r="14" spans="1:8">
      <c r="B14" s="2" t="s">
        <v>248</v>
      </c>
    </row>
    <row r="15" spans="1:8">
      <c r="B15" s="2" t="s">
        <v>249</v>
      </c>
    </row>
    <row r="16" spans="1:8">
      <c r="B16" s="1" t="s">
        <v>515</v>
      </c>
      <c r="C16" s="45">
        <v>6.71</v>
      </c>
      <c r="D16" s="1" t="s">
        <v>251</v>
      </c>
      <c r="E16" s="1" t="s">
        <v>516</v>
      </c>
      <c r="F16" s="4">
        <v>5312600</v>
      </c>
      <c r="G16" s="4">
        <v>5079.1400000000003</v>
      </c>
      <c r="H16" s="4">
        <v>17.02</v>
      </c>
    </row>
    <row r="17" spans="2:8">
      <c r="B17" s="1" t="s">
        <v>513</v>
      </c>
      <c r="C17" s="45">
        <v>6.55</v>
      </c>
      <c r="D17" s="1" t="s">
        <v>251</v>
      </c>
      <c r="E17" s="1" t="s">
        <v>514</v>
      </c>
      <c r="F17" s="4">
        <v>4300000</v>
      </c>
      <c r="G17" s="4">
        <v>4343.09</v>
      </c>
      <c r="H17" s="4">
        <v>14.55</v>
      </c>
    </row>
    <row r="18" spans="2:8">
      <c r="B18" s="1" t="s">
        <v>497</v>
      </c>
      <c r="C18" s="45">
        <v>5.28</v>
      </c>
      <c r="D18" s="1" t="s">
        <v>251</v>
      </c>
      <c r="E18" s="1" t="s">
        <v>498</v>
      </c>
      <c r="F18" s="4">
        <v>2000000</v>
      </c>
      <c r="G18" s="4">
        <v>2058.1999999999998</v>
      </c>
      <c r="H18" s="4">
        <v>6.9</v>
      </c>
    </row>
    <row r="19" spans="2:8">
      <c r="B19" s="1" t="s">
        <v>527</v>
      </c>
      <c r="C19" s="45">
        <v>6.68</v>
      </c>
      <c r="D19" s="1" t="s">
        <v>251</v>
      </c>
      <c r="E19" s="1" t="s">
        <v>528</v>
      </c>
      <c r="F19" s="4">
        <v>1500000</v>
      </c>
      <c r="G19" s="4">
        <v>1435.23</v>
      </c>
      <c r="H19" s="4">
        <v>4.8099999999999996</v>
      </c>
    </row>
    <row r="20" spans="2:8">
      <c r="B20" s="1" t="s">
        <v>521</v>
      </c>
      <c r="C20" s="45">
        <v>5.6</v>
      </c>
      <c r="D20" s="1" t="s">
        <v>251</v>
      </c>
      <c r="E20" s="1" t="s">
        <v>522</v>
      </c>
      <c r="F20" s="4">
        <v>1200000</v>
      </c>
      <c r="G20" s="4">
        <v>1183.1600000000001</v>
      </c>
      <c r="H20" s="4">
        <v>3.96</v>
      </c>
    </row>
    <row r="21" spans="2:8">
      <c r="B21" s="1" t="s">
        <v>760</v>
      </c>
      <c r="C21" s="45">
        <v>5.25</v>
      </c>
      <c r="D21" s="1" t="s">
        <v>251</v>
      </c>
      <c r="E21" s="1" t="s">
        <v>761</v>
      </c>
      <c r="F21" s="4">
        <v>500000</v>
      </c>
      <c r="G21" s="4">
        <v>550.23</v>
      </c>
      <c r="H21" s="4">
        <v>1.84</v>
      </c>
    </row>
    <row r="22" spans="2:8">
      <c r="B22" s="1" t="s">
        <v>762</v>
      </c>
      <c r="C22" s="45">
        <v>5.21</v>
      </c>
      <c r="D22" s="1" t="s">
        <v>251</v>
      </c>
      <c r="E22" s="1" t="s">
        <v>763</v>
      </c>
      <c r="F22" s="4">
        <v>217000</v>
      </c>
      <c r="G22" s="4">
        <v>239.85</v>
      </c>
      <c r="H22" s="4">
        <v>0.8</v>
      </c>
    </row>
    <row r="23" spans="2:8">
      <c r="B23" s="1" t="s">
        <v>764</v>
      </c>
      <c r="C23" s="45">
        <v>5.43</v>
      </c>
      <c r="D23" s="1" t="s">
        <v>251</v>
      </c>
      <c r="E23" s="1" t="s">
        <v>765</v>
      </c>
      <c r="F23" s="4">
        <v>190000</v>
      </c>
      <c r="G23" s="4">
        <v>211.84</v>
      </c>
      <c r="H23" s="4">
        <v>0.71</v>
      </c>
    </row>
    <row r="24" spans="2:8">
      <c r="B24" s="1" t="s">
        <v>766</v>
      </c>
      <c r="C24" s="45">
        <v>4.9400000000000004</v>
      </c>
      <c r="D24" s="1" t="s">
        <v>251</v>
      </c>
      <c r="E24" s="1" t="s">
        <v>767</v>
      </c>
      <c r="F24" s="4">
        <v>195000</v>
      </c>
      <c r="G24" s="4">
        <v>207.76</v>
      </c>
      <c r="H24" s="4">
        <v>0.7</v>
      </c>
    </row>
    <row r="25" spans="2:8">
      <c r="B25" s="1" t="s">
        <v>715</v>
      </c>
      <c r="C25" s="45">
        <v>6.16</v>
      </c>
      <c r="D25" s="1" t="s">
        <v>251</v>
      </c>
      <c r="E25" s="1" t="s">
        <v>716</v>
      </c>
      <c r="F25" s="4">
        <v>200000</v>
      </c>
      <c r="G25" s="4">
        <v>195.53</v>
      </c>
      <c r="H25" s="4">
        <v>0.66</v>
      </c>
    </row>
    <row r="26" spans="2:8">
      <c r="B26" s="1" t="s">
        <v>525</v>
      </c>
      <c r="C26" s="45">
        <v>6.32</v>
      </c>
      <c r="D26" s="1" t="s">
        <v>251</v>
      </c>
      <c r="E26" s="1" t="s">
        <v>526</v>
      </c>
      <c r="F26" s="4">
        <v>160900</v>
      </c>
      <c r="G26" s="4">
        <v>154.69</v>
      </c>
      <c r="H26" s="4">
        <v>0.52</v>
      </c>
    </row>
    <row r="27" spans="2:8">
      <c r="B27" s="1" t="s">
        <v>768</v>
      </c>
      <c r="C27" s="45">
        <v>5.47</v>
      </c>
      <c r="D27" s="1" t="s">
        <v>251</v>
      </c>
      <c r="E27" s="1" t="s">
        <v>769</v>
      </c>
      <c r="F27" s="4">
        <v>86000</v>
      </c>
      <c r="G27" s="4">
        <v>95.8</v>
      </c>
      <c r="H27" s="4">
        <v>0.32</v>
      </c>
    </row>
    <row r="28" spans="2:8">
      <c r="B28" s="1" t="s">
        <v>770</v>
      </c>
      <c r="C28" s="45">
        <v>5.46</v>
      </c>
      <c r="D28" s="1" t="s">
        <v>251</v>
      </c>
      <c r="E28" s="1" t="s">
        <v>771</v>
      </c>
      <c r="F28" s="4">
        <v>53000</v>
      </c>
      <c r="G28" s="4">
        <v>58.8</v>
      </c>
      <c r="H28" s="4">
        <v>0.2</v>
      </c>
    </row>
    <row r="29" spans="2:8">
      <c r="B29" s="1" t="s">
        <v>772</v>
      </c>
      <c r="C29" s="45">
        <v>6.68</v>
      </c>
      <c r="D29" s="1" t="s">
        <v>251</v>
      </c>
      <c r="E29" s="1" t="s">
        <v>773</v>
      </c>
      <c r="F29" s="4">
        <v>49100</v>
      </c>
      <c r="G29" s="4">
        <v>54.03</v>
      </c>
      <c r="H29" s="4">
        <v>0.18</v>
      </c>
    </row>
    <row r="30" spans="2:8">
      <c r="B30" s="1" t="s">
        <v>659</v>
      </c>
      <c r="C30" s="45">
        <v>6.17</v>
      </c>
      <c r="D30" s="1" t="s">
        <v>251</v>
      </c>
      <c r="E30" s="1" t="s">
        <v>660</v>
      </c>
      <c r="F30" s="4">
        <v>36000</v>
      </c>
      <c r="G30" s="4">
        <v>39.619999999999997</v>
      </c>
      <c r="H30" s="4">
        <v>0.13</v>
      </c>
    </row>
    <row r="31" spans="2:8">
      <c r="B31" s="2" t="s">
        <v>253</v>
      </c>
      <c r="C31" s="47"/>
      <c r="D31" s="2"/>
      <c r="E31" s="2"/>
      <c r="F31" s="10"/>
      <c r="G31" s="10">
        <f>SUM(G12:G30)</f>
        <v>15906.970000000001</v>
      </c>
      <c r="H31" s="10">
        <f>SUM(H12:H30)</f>
        <v>53.300000000000011</v>
      </c>
    </row>
    <row r="32" spans="2:8">
      <c r="B32" s="2" t="s">
        <v>254</v>
      </c>
    </row>
    <row r="33" spans="2:8">
      <c r="B33" s="1" t="s">
        <v>774</v>
      </c>
      <c r="C33" s="45">
        <v>3.35</v>
      </c>
      <c r="D33" s="1" t="s">
        <v>251</v>
      </c>
      <c r="E33" s="1" t="s">
        <v>775</v>
      </c>
      <c r="F33" s="4">
        <v>5000000</v>
      </c>
      <c r="G33" s="4">
        <v>4952.28</v>
      </c>
      <c r="H33" s="4">
        <v>16.600000000000001</v>
      </c>
    </row>
    <row r="34" spans="2:8">
      <c r="B34" s="1" t="s">
        <v>776</v>
      </c>
      <c r="C34" s="45">
        <v>3.35</v>
      </c>
      <c r="D34" s="1" t="s">
        <v>251</v>
      </c>
      <c r="E34" s="1" t="s">
        <v>777</v>
      </c>
      <c r="F34" s="4">
        <v>3000000</v>
      </c>
      <c r="G34" s="4">
        <v>2969.48</v>
      </c>
      <c r="H34" s="4">
        <v>9.9499999999999993</v>
      </c>
    </row>
    <row r="35" spans="2:8">
      <c r="B35" s="1" t="s">
        <v>778</v>
      </c>
      <c r="C35" s="45">
        <v>3.35</v>
      </c>
      <c r="D35" s="1" t="s">
        <v>251</v>
      </c>
      <c r="E35" s="1" t="s">
        <v>779</v>
      </c>
      <c r="F35" s="4">
        <v>1500000</v>
      </c>
      <c r="G35" s="4">
        <v>1486.63</v>
      </c>
      <c r="H35" s="4">
        <v>4.9800000000000004</v>
      </c>
    </row>
    <row r="36" spans="2:8">
      <c r="B36" s="2" t="s">
        <v>323</v>
      </c>
      <c r="C36" s="47"/>
      <c r="D36" s="2"/>
      <c r="E36" s="2"/>
      <c r="F36" s="10"/>
      <c r="G36" s="10">
        <f>SUM(G32:G35)</f>
        <v>9408.39</v>
      </c>
      <c r="H36" s="10">
        <f>SUM(H32:H35)</f>
        <v>31.53</v>
      </c>
    </row>
    <row r="37" spans="2:8">
      <c r="B37" s="2" t="s">
        <v>382</v>
      </c>
      <c r="C37" s="47"/>
      <c r="D37" s="2"/>
      <c r="E37" s="2"/>
      <c r="F37" s="10"/>
      <c r="G37" s="10">
        <v>4817.5200000000004</v>
      </c>
      <c r="H37" s="10">
        <v>16.14</v>
      </c>
    </row>
    <row r="38" spans="2:8">
      <c r="B38" s="2" t="s">
        <v>326</v>
      </c>
      <c r="C38" s="47"/>
      <c r="D38" s="2"/>
      <c r="E38" s="2"/>
      <c r="F38" s="10"/>
      <c r="G38" s="10">
        <v>30132.880000000001</v>
      </c>
      <c r="H38" s="10">
        <v>100.97</v>
      </c>
    </row>
    <row r="39" spans="2:8">
      <c r="B39" s="2" t="s">
        <v>479</v>
      </c>
      <c r="C39" s="47"/>
      <c r="D39" s="2"/>
      <c r="E39" s="2"/>
      <c r="F39" s="10"/>
      <c r="G39" s="10">
        <v>-291.52380945000186</v>
      </c>
      <c r="H39" s="10">
        <v>-0.96999999999999886</v>
      </c>
    </row>
    <row r="40" spans="2:8">
      <c r="B40" s="2" t="s">
        <v>328</v>
      </c>
      <c r="C40" s="47"/>
      <c r="D40" s="2"/>
      <c r="E40" s="2"/>
      <c r="F40" s="10"/>
      <c r="G40" s="10">
        <v>29841.356190549999</v>
      </c>
      <c r="H40" s="10">
        <v>100</v>
      </c>
    </row>
    <row r="41" spans="2:8">
      <c r="B41" s="1" t="s">
        <v>329</v>
      </c>
    </row>
    <row r="42" spans="2:8">
      <c r="B42" s="1" t="s">
        <v>330</v>
      </c>
    </row>
    <row r="43" spans="2:8">
      <c r="B43" s="2"/>
    </row>
    <row r="44" spans="2:8" ht="25.5">
      <c r="B44" s="11" t="s">
        <v>331</v>
      </c>
      <c r="C44" s="45" t="s">
        <v>332</v>
      </c>
    </row>
    <row r="45" spans="2:8">
      <c r="B45" s="2"/>
    </row>
    <row r="46" spans="2:8">
      <c r="B46" s="2" t="s">
        <v>333</v>
      </c>
    </row>
    <row r="47" spans="2:8">
      <c r="B47" s="2" t="s">
        <v>334</v>
      </c>
    </row>
    <row r="48" spans="2:8">
      <c r="B48" s="2" t="s">
        <v>780</v>
      </c>
      <c r="C48" s="47"/>
    </row>
    <row r="49" spans="2:3">
      <c r="B49" s="2" t="s">
        <v>781</v>
      </c>
      <c r="C49" s="47"/>
    </row>
    <row r="50" spans="2:3">
      <c r="B50" s="2" t="s">
        <v>1272</v>
      </c>
      <c r="C50" s="47"/>
    </row>
    <row r="51" spans="2:3">
      <c r="B51" s="2" t="s">
        <v>782</v>
      </c>
      <c r="C51" s="47"/>
    </row>
    <row r="52" spans="2:3">
      <c r="B52" s="2" t="s">
        <v>783</v>
      </c>
      <c r="C52" s="47"/>
    </row>
    <row r="53" spans="2:3">
      <c r="B53" s="2" t="s">
        <v>784</v>
      </c>
      <c r="C53" s="47"/>
    </row>
    <row r="54" spans="2:3">
      <c r="B54" s="2" t="s">
        <v>785</v>
      </c>
      <c r="C54" s="47"/>
    </row>
    <row r="55" spans="2:3">
      <c r="B55" s="2" t="s">
        <v>786</v>
      </c>
      <c r="C55" s="47"/>
    </row>
    <row r="56" spans="2:3">
      <c r="B56" s="2" t="s">
        <v>787</v>
      </c>
      <c r="C56" s="47"/>
    </row>
    <row r="57" spans="2:3">
      <c r="B57" s="2" t="s">
        <v>788</v>
      </c>
      <c r="C57" s="47"/>
    </row>
    <row r="58" spans="2:3">
      <c r="B58" s="2" t="s">
        <v>789</v>
      </c>
      <c r="C58" s="47"/>
    </row>
    <row r="59" spans="2:3">
      <c r="B59" s="2" t="s">
        <v>790</v>
      </c>
      <c r="C59" s="47"/>
    </row>
    <row r="60" spans="2:3">
      <c r="B60" s="2" t="s">
        <v>343</v>
      </c>
      <c r="C60" s="47"/>
    </row>
    <row r="61" spans="2:3">
      <c r="B61" s="48" t="s">
        <v>1217</v>
      </c>
    </row>
  </sheetData>
  <mergeCells count="2">
    <mergeCell ref="B1:E1"/>
    <mergeCell ref="C3:C8"/>
  </mergeCells>
  <phoneticPr fontId="0" type="noConversion"/>
  <hyperlinks>
    <hyperlink ref="A1" location="Index!A1" display="Index" xr:uid="{00000000-0004-0000-0B00-000000000000}"/>
  </hyperlinks>
  <pageMargins left="0.75" right="0.75" top="1" bottom="1" header="0.5" footer="0.5"/>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38C17-41A8-4C61-A308-B6E4166860F7}">
  <dimension ref="A1:J60"/>
  <sheetViews>
    <sheetView workbookViewId="0"/>
  </sheetViews>
  <sheetFormatPr defaultRowHeight="12.75"/>
  <cols>
    <col min="1" max="1" width="5.42578125" style="1" bestFit="1" customWidth="1"/>
    <col min="2" max="2" width="73.7109375" style="1" bestFit="1" customWidth="1"/>
    <col min="3" max="3" width="25.7109375" style="45" customWidth="1"/>
    <col min="4" max="4" width="14.140625" style="1" bestFit="1" customWidth="1"/>
    <col min="5" max="5" width="14.28515625" style="1" bestFit="1" customWidth="1"/>
    <col min="6" max="6" width="10.5703125" style="4" bestFit="1" customWidth="1"/>
    <col min="7" max="7" width="18.140625" style="4" bestFit="1" customWidth="1"/>
    <col min="8" max="8" width="9.140625" style="4"/>
    <col min="9" max="256" width="9.140625" style="1"/>
    <col min="257" max="257" width="5.42578125" style="1" bestFit="1" customWidth="1"/>
    <col min="258" max="258" width="73.7109375" style="1" bestFit="1" customWidth="1"/>
    <col min="259" max="259" width="13.140625" style="1" bestFit="1" customWidth="1"/>
    <col min="260" max="260" width="14.140625" style="1" bestFit="1" customWidth="1"/>
    <col min="261" max="261" width="14.28515625" style="1" bestFit="1" customWidth="1"/>
    <col min="262" max="262" width="10.5703125" style="1" bestFit="1" customWidth="1"/>
    <col min="263" max="263" width="18.140625" style="1" bestFit="1" customWidth="1"/>
    <col min="264" max="512" width="9.140625" style="1"/>
    <col min="513" max="513" width="5.42578125" style="1" bestFit="1" customWidth="1"/>
    <col min="514" max="514" width="73.7109375" style="1" bestFit="1" customWidth="1"/>
    <col min="515" max="515" width="13.140625" style="1" bestFit="1" customWidth="1"/>
    <col min="516" max="516" width="14.140625" style="1" bestFit="1" customWidth="1"/>
    <col min="517" max="517" width="14.28515625" style="1" bestFit="1" customWidth="1"/>
    <col min="518" max="518" width="10.5703125" style="1" bestFit="1" customWidth="1"/>
    <col min="519" max="519" width="18.140625" style="1" bestFit="1" customWidth="1"/>
    <col min="520" max="768" width="9.140625" style="1"/>
    <col min="769" max="769" width="5.42578125" style="1" bestFit="1" customWidth="1"/>
    <col min="770" max="770" width="73.7109375" style="1" bestFit="1" customWidth="1"/>
    <col min="771" max="771" width="13.140625" style="1" bestFit="1" customWidth="1"/>
    <col min="772" max="772" width="14.140625" style="1" bestFit="1" customWidth="1"/>
    <col min="773" max="773" width="14.285156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73.7109375" style="1" bestFit="1" customWidth="1"/>
    <col min="1027" max="1027" width="13.140625" style="1" bestFit="1" customWidth="1"/>
    <col min="1028" max="1028" width="14.140625" style="1" bestFit="1" customWidth="1"/>
    <col min="1029" max="1029" width="14.285156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73.7109375" style="1" bestFit="1" customWidth="1"/>
    <col min="1283" max="1283" width="13.140625" style="1" bestFit="1" customWidth="1"/>
    <col min="1284" max="1284" width="14.140625" style="1" bestFit="1" customWidth="1"/>
    <col min="1285" max="1285" width="14.285156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73.7109375" style="1" bestFit="1" customWidth="1"/>
    <col min="1539" max="1539" width="13.140625" style="1" bestFit="1" customWidth="1"/>
    <col min="1540" max="1540" width="14.140625" style="1" bestFit="1" customWidth="1"/>
    <col min="1541" max="1541" width="14.285156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73.7109375" style="1" bestFit="1" customWidth="1"/>
    <col min="1795" max="1795" width="13.140625" style="1" bestFit="1" customWidth="1"/>
    <col min="1796" max="1796" width="14.140625" style="1" bestFit="1" customWidth="1"/>
    <col min="1797" max="1797" width="14.285156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73.7109375" style="1" bestFit="1" customWidth="1"/>
    <col min="2051" max="2051" width="13.140625" style="1" bestFit="1" customWidth="1"/>
    <col min="2052" max="2052" width="14.140625" style="1" bestFit="1" customWidth="1"/>
    <col min="2053" max="2053" width="14.285156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73.7109375" style="1" bestFit="1" customWidth="1"/>
    <col min="2307" max="2307" width="13.140625" style="1" bestFit="1" customWidth="1"/>
    <col min="2308" max="2308" width="14.140625" style="1" bestFit="1" customWidth="1"/>
    <col min="2309" max="2309" width="14.285156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73.7109375" style="1" bestFit="1" customWidth="1"/>
    <col min="2563" max="2563" width="13.140625" style="1" bestFit="1" customWidth="1"/>
    <col min="2564" max="2564" width="14.140625" style="1" bestFit="1" customWidth="1"/>
    <col min="2565" max="2565" width="14.285156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73.7109375" style="1" bestFit="1" customWidth="1"/>
    <col min="2819" max="2819" width="13.140625" style="1" bestFit="1" customWidth="1"/>
    <col min="2820" max="2820" width="14.140625" style="1" bestFit="1" customWidth="1"/>
    <col min="2821" max="2821" width="14.285156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73.7109375" style="1" bestFit="1" customWidth="1"/>
    <col min="3075" max="3075" width="13.140625" style="1" bestFit="1" customWidth="1"/>
    <col min="3076" max="3076" width="14.140625" style="1" bestFit="1" customWidth="1"/>
    <col min="3077" max="3077" width="14.285156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73.7109375" style="1" bestFit="1" customWidth="1"/>
    <col min="3331" max="3331" width="13.140625" style="1" bestFit="1" customWidth="1"/>
    <col min="3332" max="3332" width="14.140625" style="1" bestFit="1" customWidth="1"/>
    <col min="3333" max="3333" width="14.285156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73.7109375" style="1" bestFit="1" customWidth="1"/>
    <col min="3587" max="3587" width="13.140625" style="1" bestFit="1" customWidth="1"/>
    <col min="3588" max="3588" width="14.140625" style="1" bestFit="1" customWidth="1"/>
    <col min="3589" max="3589" width="14.285156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73.7109375" style="1" bestFit="1" customWidth="1"/>
    <col min="3843" max="3843" width="13.140625" style="1" bestFit="1" customWidth="1"/>
    <col min="3844" max="3844" width="14.140625" style="1" bestFit="1" customWidth="1"/>
    <col min="3845" max="3845" width="14.285156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73.7109375" style="1" bestFit="1" customWidth="1"/>
    <col min="4099" max="4099" width="13.140625" style="1" bestFit="1" customWidth="1"/>
    <col min="4100" max="4100" width="14.140625" style="1" bestFit="1" customWidth="1"/>
    <col min="4101" max="4101" width="14.285156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73.7109375" style="1" bestFit="1" customWidth="1"/>
    <col min="4355" max="4355" width="13.140625" style="1" bestFit="1" customWidth="1"/>
    <col min="4356" max="4356" width="14.140625" style="1" bestFit="1" customWidth="1"/>
    <col min="4357" max="4357" width="14.285156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73.7109375" style="1" bestFit="1" customWidth="1"/>
    <col min="4611" max="4611" width="13.140625" style="1" bestFit="1" customWidth="1"/>
    <col min="4612" max="4612" width="14.140625" style="1" bestFit="1" customWidth="1"/>
    <col min="4613" max="4613" width="14.285156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73.7109375" style="1" bestFit="1" customWidth="1"/>
    <col min="4867" max="4867" width="13.140625" style="1" bestFit="1" customWidth="1"/>
    <col min="4868" max="4868" width="14.140625" style="1" bestFit="1" customWidth="1"/>
    <col min="4869" max="4869" width="14.285156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73.7109375" style="1" bestFit="1" customWidth="1"/>
    <col min="5123" max="5123" width="13.140625" style="1" bestFit="1" customWidth="1"/>
    <col min="5124" max="5124" width="14.140625" style="1" bestFit="1" customWidth="1"/>
    <col min="5125" max="5125" width="14.285156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73.7109375" style="1" bestFit="1" customWidth="1"/>
    <col min="5379" max="5379" width="13.140625" style="1" bestFit="1" customWidth="1"/>
    <col min="5380" max="5380" width="14.140625" style="1" bestFit="1" customWidth="1"/>
    <col min="5381" max="5381" width="14.285156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73.7109375" style="1" bestFit="1" customWidth="1"/>
    <col min="5635" max="5635" width="13.140625" style="1" bestFit="1" customWidth="1"/>
    <col min="5636" max="5636" width="14.140625" style="1" bestFit="1" customWidth="1"/>
    <col min="5637" max="5637" width="14.285156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73.7109375" style="1" bestFit="1" customWidth="1"/>
    <col min="5891" max="5891" width="13.140625" style="1" bestFit="1" customWidth="1"/>
    <col min="5892" max="5892" width="14.140625" style="1" bestFit="1" customWidth="1"/>
    <col min="5893" max="5893" width="14.285156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73.7109375" style="1" bestFit="1" customWidth="1"/>
    <col min="6147" max="6147" width="13.140625" style="1" bestFit="1" customWidth="1"/>
    <col min="6148" max="6148" width="14.140625" style="1" bestFit="1" customWidth="1"/>
    <col min="6149" max="6149" width="14.285156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73.7109375" style="1" bestFit="1" customWidth="1"/>
    <col min="6403" max="6403" width="13.140625" style="1" bestFit="1" customWidth="1"/>
    <col min="6404" max="6404" width="14.140625" style="1" bestFit="1" customWidth="1"/>
    <col min="6405" max="6405" width="14.285156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73.7109375" style="1" bestFit="1" customWidth="1"/>
    <col min="6659" max="6659" width="13.140625" style="1" bestFit="1" customWidth="1"/>
    <col min="6660" max="6660" width="14.140625" style="1" bestFit="1" customWidth="1"/>
    <col min="6661" max="6661" width="14.285156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73.7109375" style="1" bestFit="1" customWidth="1"/>
    <col min="6915" max="6915" width="13.140625" style="1" bestFit="1" customWidth="1"/>
    <col min="6916" max="6916" width="14.140625" style="1" bestFit="1" customWidth="1"/>
    <col min="6917" max="6917" width="14.285156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73.7109375" style="1" bestFit="1" customWidth="1"/>
    <col min="7171" max="7171" width="13.140625" style="1" bestFit="1" customWidth="1"/>
    <col min="7172" max="7172" width="14.140625" style="1" bestFit="1" customWidth="1"/>
    <col min="7173" max="7173" width="14.285156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73.7109375" style="1" bestFit="1" customWidth="1"/>
    <col min="7427" max="7427" width="13.140625" style="1" bestFit="1" customWidth="1"/>
    <col min="7428" max="7428" width="14.140625" style="1" bestFit="1" customWidth="1"/>
    <col min="7429" max="7429" width="14.285156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73.7109375" style="1" bestFit="1" customWidth="1"/>
    <col min="7683" max="7683" width="13.140625" style="1" bestFit="1" customWidth="1"/>
    <col min="7684" max="7684" width="14.140625" style="1" bestFit="1" customWidth="1"/>
    <col min="7685" max="7685" width="14.285156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73.7109375" style="1" bestFit="1" customWidth="1"/>
    <col min="7939" max="7939" width="13.140625" style="1" bestFit="1" customWidth="1"/>
    <col min="7940" max="7940" width="14.140625" style="1" bestFit="1" customWidth="1"/>
    <col min="7941" max="7941" width="14.285156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73.7109375" style="1" bestFit="1" customWidth="1"/>
    <col min="8195" max="8195" width="13.140625" style="1" bestFit="1" customWidth="1"/>
    <col min="8196" max="8196" width="14.140625" style="1" bestFit="1" customWidth="1"/>
    <col min="8197" max="8197" width="14.285156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73.7109375" style="1" bestFit="1" customWidth="1"/>
    <col min="8451" max="8451" width="13.140625" style="1" bestFit="1" customWidth="1"/>
    <col min="8452" max="8452" width="14.140625" style="1" bestFit="1" customWidth="1"/>
    <col min="8453" max="8453" width="14.285156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73.7109375" style="1" bestFit="1" customWidth="1"/>
    <col min="8707" max="8707" width="13.140625" style="1" bestFit="1" customWidth="1"/>
    <col min="8708" max="8708" width="14.140625" style="1" bestFit="1" customWidth="1"/>
    <col min="8709" max="8709" width="14.285156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73.7109375" style="1" bestFit="1" customWidth="1"/>
    <col min="8963" max="8963" width="13.140625" style="1" bestFit="1" customWidth="1"/>
    <col min="8964" max="8964" width="14.140625" style="1" bestFit="1" customWidth="1"/>
    <col min="8965" max="8965" width="14.285156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73.7109375" style="1" bestFit="1" customWidth="1"/>
    <col min="9219" max="9219" width="13.140625" style="1" bestFit="1" customWidth="1"/>
    <col min="9220" max="9220" width="14.140625" style="1" bestFit="1" customWidth="1"/>
    <col min="9221" max="9221" width="14.285156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73.7109375" style="1" bestFit="1" customWidth="1"/>
    <col min="9475" max="9475" width="13.140625" style="1" bestFit="1" customWidth="1"/>
    <col min="9476" max="9476" width="14.140625" style="1" bestFit="1" customWidth="1"/>
    <col min="9477" max="9477" width="14.285156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73.7109375" style="1" bestFit="1" customWidth="1"/>
    <col min="9731" max="9731" width="13.140625" style="1" bestFit="1" customWidth="1"/>
    <col min="9732" max="9732" width="14.140625" style="1" bestFit="1" customWidth="1"/>
    <col min="9733" max="9733" width="14.285156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73.7109375" style="1" bestFit="1" customWidth="1"/>
    <col min="9987" max="9987" width="13.140625" style="1" bestFit="1" customWidth="1"/>
    <col min="9988" max="9988" width="14.140625" style="1" bestFit="1" customWidth="1"/>
    <col min="9989" max="9989" width="14.285156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73.7109375" style="1" bestFit="1" customWidth="1"/>
    <col min="10243" max="10243" width="13.140625" style="1" bestFit="1" customWidth="1"/>
    <col min="10244" max="10244" width="14.140625" style="1" bestFit="1" customWidth="1"/>
    <col min="10245" max="10245" width="14.285156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73.7109375" style="1" bestFit="1" customWidth="1"/>
    <col min="10499" max="10499" width="13.140625" style="1" bestFit="1" customWidth="1"/>
    <col min="10500" max="10500" width="14.140625" style="1" bestFit="1" customWidth="1"/>
    <col min="10501" max="10501" width="14.285156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73.7109375" style="1" bestFit="1" customWidth="1"/>
    <col min="10755" max="10755" width="13.140625" style="1" bestFit="1" customWidth="1"/>
    <col min="10756" max="10756" width="14.140625" style="1" bestFit="1" customWidth="1"/>
    <col min="10757" max="10757" width="14.285156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73.7109375" style="1" bestFit="1" customWidth="1"/>
    <col min="11011" max="11011" width="13.140625" style="1" bestFit="1" customWidth="1"/>
    <col min="11012" max="11012" width="14.140625" style="1" bestFit="1" customWidth="1"/>
    <col min="11013" max="11013" width="14.285156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73.7109375" style="1" bestFit="1" customWidth="1"/>
    <col min="11267" max="11267" width="13.140625" style="1" bestFit="1" customWidth="1"/>
    <col min="11268" max="11268" width="14.140625" style="1" bestFit="1" customWidth="1"/>
    <col min="11269" max="11269" width="14.285156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73.7109375" style="1" bestFit="1" customWidth="1"/>
    <col min="11523" max="11523" width="13.140625" style="1" bestFit="1" customWidth="1"/>
    <col min="11524" max="11524" width="14.140625" style="1" bestFit="1" customWidth="1"/>
    <col min="11525" max="11525" width="14.285156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73.7109375" style="1" bestFit="1" customWidth="1"/>
    <col min="11779" max="11779" width="13.140625" style="1" bestFit="1" customWidth="1"/>
    <col min="11780" max="11780" width="14.140625" style="1" bestFit="1" customWidth="1"/>
    <col min="11781" max="11781" width="14.285156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73.7109375" style="1" bestFit="1" customWidth="1"/>
    <col min="12035" max="12035" width="13.140625" style="1" bestFit="1" customWidth="1"/>
    <col min="12036" max="12036" width="14.140625" style="1" bestFit="1" customWidth="1"/>
    <col min="12037" max="12037" width="14.285156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73.7109375" style="1" bestFit="1" customWidth="1"/>
    <col min="12291" max="12291" width="13.140625" style="1" bestFit="1" customWidth="1"/>
    <col min="12292" max="12292" width="14.140625" style="1" bestFit="1" customWidth="1"/>
    <col min="12293" max="12293" width="14.285156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73.7109375" style="1" bestFit="1" customWidth="1"/>
    <col min="12547" max="12547" width="13.140625" style="1" bestFit="1" customWidth="1"/>
    <col min="12548" max="12548" width="14.140625" style="1" bestFit="1" customWidth="1"/>
    <col min="12549" max="12549" width="14.285156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73.7109375" style="1" bestFit="1" customWidth="1"/>
    <col min="12803" max="12803" width="13.140625" style="1" bestFit="1" customWidth="1"/>
    <col min="12804" max="12804" width="14.140625" style="1" bestFit="1" customWidth="1"/>
    <col min="12805" max="12805" width="14.285156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73.7109375" style="1" bestFit="1" customWidth="1"/>
    <col min="13059" max="13059" width="13.140625" style="1" bestFit="1" customWidth="1"/>
    <col min="13060" max="13060" width="14.140625" style="1" bestFit="1" customWidth="1"/>
    <col min="13061" max="13061" width="14.285156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73.7109375" style="1" bestFit="1" customWidth="1"/>
    <col min="13315" max="13315" width="13.140625" style="1" bestFit="1" customWidth="1"/>
    <col min="13316" max="13316" width="14.140625" style="1" bestFit="1" customWidth="1"/>
    <col min="13317" max="13317" width="14.285156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73.7109375" style="1" bestFit="1" customWidth="1"/>
    <col min="13571" max="13571" width="13.140625" style="1" bestFit="1" customWidth="1"/>
    <col min="13572" max="13572" width="14.140625" style="1" bestFit="1" customWidth="1"/>
    <col min="13573" max="13573" width="14.285156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73.7109375" style="1" bestFit="1" customWidth="1"/>
    <col min="13827" max="13827" width="13.140625" style="1" bestFit="1" customWidth="1"/>
    <col min="13828" max="13828" width="14.140625" style="1" bestFit="1" customWidth="1"/>
    <col min="13829" max="13829" width="14.285156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73.7109375" style="1" bestFit="1" customWidth="1"/>
    <col min="14083" max="14083" width="13.140625" style="1" bestFit="1" customWidth="1"/>
    <col min="14084" max="14084" width="14.140625" style="1" bestFit="1" customWidth="1"/>
    <col min="14085" max="14085" width="14.285156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73.7109375" style="1" bestFit="1" customWidth="1"/>
    <col min="14339" max="14339" width="13.140625" style="1" bestFit="1" customWidth="1"/>
    <col min="14340" max="14340" width="14.140625" style="1" bestFit="1" customWidth="1"/>
    <col min="14341" max="14341" width="14.285156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73.7109375" style="1" bestFit="1" customWidth="1"/>
    <col min="14595" max="14595" width="13.140625" style="1" bestFit="1" customWidth="1"/>
    <col min="14596" max="14596" width="14.140625" style="1" bestFit="1" customWidth="1"/>
    <col min="14597" max="14597" width="14.285156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73.7109375" style="1" bestFit="1" customWidth="1"/>
    <col min="14851" max="14851" width="13.140625" style="1" bestFit="1" customWidth="1"/>
    <col min="14852" max="14852" width="14.140625" style="1" bestFit="1" customWidth="1"/>
    <col min="14853" max="14853" width="14.285156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73.7109375" style="1" bestFit="1" customWidth="1"/>
    <col min="15107" max="15107" width="13.140625" style="1" bestFit="1" customWidth="1"/>
    <col min="15108" max="15108" width="14.140625" style="1" bestFit="1" customWidth="1"/>
    <col min="15109" max="15109" width="14.285156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73.7109375" style="1" bestFit="1" customWidth="1"/>
    <col min="15363" max="15363" width="13.140625" style="1" bestFit="1" customWidth="1"/>
    <col min="15364" max="15364" width="14.140625" style="1" bestFit="1" customWidth="1"/>
    <col min="15365" max="15365" width="14.285156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73.7109375" style="1" bestFit="1" customWidth="1"/>
    <col min="15619" max="15619" width="13.140625" style="1" bestFit="1" customWidth="1"/>
    <col min="15620" max="15620" width="14.140625" style="1" bestFit="1" customWidth="1"/>
    <col min="15621" max="15621" width="14.285156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73.7109375" style="1" bestFit="1" customWidth="1"/>
    <col min="15875" max="15875" width="13.140625" style="1" bestFit="1" customWidth="1"/>
    <col min="15876" max="15876" width="14.140625" style="1" bestFit="1" customWidth="1"/>
    <col min="15877" max="15877" width="14.285156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73.7109375" style="1" bestFit="1" customWidth="1"/>
    <col min="16131" max="16131" width="13.140625" style="1" bestFit="1" customWidth="1"/>
    <col min="16132" max="16132" width="14.140625" style="1" bestFit="1" customWidth="1"/>
    <col min="16133" max="16133" width="14.28515625" style="1" bestFit="1" customWidth="1"/>
    <col min="16134" max="16134" width="10.5703125" style="1" bestFit="1" customWidth="1"/>
    <col min="16135" max="16135" width="18.140625" style="1" bestFit="1" customWidth="1"/>
    <col min="16136" max="16384" width="9.140625" style="1"/>
  </cols>
  <sheetData>
    <row r="1" spans="1:8">
      <c r="A1" s="3" t="s">
        <v>193</v>
      </c>
      <c r="B1" s="375" t="s">
        <v>199</v>
      </c>
      <c r="C1" s="375"/>
      <c r="D1" s="375"/>
      <c r="E1" s="375"/>
    </row>
    <row r="2" spans="1:8" ht="13.5" thickBot="1"/>
    <row r="3" spans="1:8" ht="15">
      <c r="B3" s="92" t="s">
        <v>2523</v>
      </c>
      <c r="C3" s="376"/>
    </row>
    <row r="4" spans="1:8" ht="45">
      <c r="B4" s="94" t="s">
        <v>2524</v>
      </c>
      <c r="C4" s="377"/>
    </row>
    <row r="5" spans="1:8" ht="15">
      <c r="B5" s="94"/>
      <c r="C5" s="377"/>
    </row>
    <row r="6" spans="1:8" ht="15">
      <c r="B6" s="94" t="s">
        <v>2260</v>
      </c>
      <c r="C6" s="377"/>
    </row>
    <row r="7" spans="1:8" ht="15">
      <c r="B7" s="94" t="s">
        <v>2525</v>
      </c>
      <c r="C7" s="377"/>
    </row>
    <row r="8" spans="1:8" ht="30.75" thickBot="1">
      <c r="B8" s="95" t="s">
        <v>2526</v>
      </c>
      <c r="C8" s="378"/>
    </row>
    <row r="10" spans="1:8">
      <c r="B10" s="1" t="s">
        <v>239</v>
      </c>
    </row>
    <row r="12" spans="1:8">
      <c r="B12" s="6" t="s">
        <v>240</v>
      </c>
      <c r="C12" s="46" t="s">
        <v>241</v>
      </c>
      <c r="D12" s="6" t="s">
        <v>242</v>
      </c>
      <c r="E12" s="6" t="s">
        <v>243</v>
      </c>
      <c r="F12" s="8" t="s">
        <v>244</v>
      </c>
      <c r="G12" s="8" t="s">
        <v>245</v>
      </c>
      <c r="H12" s="8" t="s">
        <v>246</v>
      </c>
    </row>
    <row r="13" spans="1:8">
      <c r="B13" s="2" t="s">
        <v>247</v>
      </c>
    </row>
    <row r="14" spans="1:8">
      <c r="B14" s="2" t="s">
        <v>248</v>
      </c>
    </row>
    <row r="15" spans="1:8">
      <c r="B15" s="2" t="s">
        <v>249</v>
      </c>
    </row>
    <row r="16" spans="1:8">
      <c r="B16" s="1" t="s">
        <v>736</v>
      </c>
      <c r="C16" s="45">
        <v>5.7</v>
      </c>
      <c r="D16" s="1" t="s">
        <v>251</v>
      </c>
      <c r="E16" s="1" t="s">
        <v>737</v>
      </c>
      <c r="F16" s="4">
        <v>5500000</v>
      </c>
      <c r="G16" s="4">
        <v>5378.2</v>
      </c>
      <c r="H16" s="4">
        <v>11.26</v>
      </c>
    </row>
    <row r="17" spans="2:8">
      <c r="B17" s="1" t="s">
        <v>497</v>
      </c>
      <c r="C17" s="45">
        <v>5.28</v>
      </c>
      <c r="D17" s="1" t="s">
        <v>251</v>
      </c>
      <c r="E17" s="1" t="s">
        <v>498</v>
      </c>
      <c r="F17" s="4">
        <v>1700000</v>
      </c>
      <c r="G17" s="4">
        <v>1749.47</v>
      </c>
      <c r="H17" s="4">
        <v>3.66</v>
      </c>
    </row>
    <row r="18" spans="2:8">
      <c r="B18" s="2" t="s">
        <v>253</v>
      </c>
      <c r="C18" s="47"/>
      <c r="D18" s="2"/>
      <c r="E18" s="2"/>
      <c r="F18" s="10"/>
      <c r="G18" s="10">
        <f>SUM(G12:G17)</f>
        <v>7127.67</v>
      </c>
      <c r="H18" s="10">
        <f>SUM(H12:H17)</f>
        <v>14.92</v>
      </c>
    </row>
    <row r="19" spans="2:8">
      <c r="B19" s="2" t="s">
        <v>349</v>
      </c>
    </row>
    <row r="20" spans="2:8">
      <c r="B20" s="1" t="s">
        <v>180</v>
      </c>
      <c r="C20" s="45">
        <v>4.88</v>
      </c>
      <c r="D20" s="1" t="s">
        <v>351</v>
      </c>
      <c r="E20" s="1" t="s">
        <v>181</v>
      </c>
      <c r="F20" s="4">
        <v>400</v>
      </c>
      <c r="G20" s="4">
        <v>4039.86</v>
      </c>
      <c r="H20" s="4">
        <v>8.4600000000000009</v>
      </c>
    </row>
    <row r="21" spans="2:8">
      <c r="B21" s="1" t="s">
        <v>2501</v>
      </c>
      <c r="C21" s="45">
        <v>6.7</v>
      </c>
      <c r="D21" s="1" t="s">
        <v>351</v>
      </c>
      <c r="E21" s="1" t="s">
        <v>2502</v>
      </c>
      <c r="F21" s="4">
        <v>330</v>
      </c>
      <c r="G21" s="4">
        <v>3241.36</v>
      </c>
      <c r="H21" s="4">
        <v>6.79</v>
      </c>
    </row>
    <row r="22" spans="2:8">
      <c r="B22" s="1" t="s">
        <v>2503</v>
      </c>
      <c r="C22" s="45">
        <v>4.72</v>
      </c>
      <c r="D22" s="1" t="s">
        <v>351</v>
      </c>
      <c r="E22" s="1" t="s">
        <v>535</v>
      </c>
      <c r="F22" s="4">
        <v>300</v>
      </c>
      <c r="G22" s="4">
        <v>3097.98</v>
      </c>
      <c r="H22" s="4">
        <v>6.49</v>
      </c>
    </row>
    <row r="23" spans="2:8">
      <c r="B23" s="1" t="s">
        <v>669</v>
      </c>
      <c r="C23" s="45">
        <v>5.86</v>
      </c>
      <c r="D23" s="1" t="s">
        <v>351</v>
      </c>
      <c r="E23" s="1" t="s">
        <v>670</v>
      </c>
      <c r="F23" s="4">
        <v>250</v>
      </c>
      <c r="G23" s="4">
        <v>2623.25</v>
      </c>
      <c r="H23" s="4">
        <v>5.49</v>
      </c>
    </row>
    <row r="24" spans="2:8">
      <c r="B24" s="1" t="s">
        <v>2504</v>
      </c>
      <c r="C24" s="45">
        <v>4.75</v>
      </c>
      <c r="D24" s="1" t="s">
        <v>351</v>
      </c>
      <c r="E24" s="1" t="s">
        <v>436</v>
      </c>
      <c r="F24" s="4">
        <v>250</v>
      </c>
      <c r="G24" s="4">
        <v>2585.81</v>
      </c>
      <c r="H24" s="4">
        <v>5.41</v>
      </c>
    </row>
    <row r="25" spans="2:8">
      <c r="B25" s="1" t="s">
        <v>2505</v>
      </c>
      <c r="C25" s="45">
        <v>4.72</v>
      </c>
      <c r="D25" s="1" t="s">
        <v>351</v>
      </c>
      <c r="E25" s="1" t="s">
        <v>437</v>
      </c>
      <c r="F25" s="4">
        <v>250</v>
      </c>
      <c r="G25" s="4">
        <v>2571.02</v>
      </c>
      <c r="H25" s="4">
        <v>5.38</v>
      </c>
    </row>
    <row r="26" spans="2:8">
      <c r="B26" s="1" t="s">
        <v>2506</v>
      </c>
      <c r="C26" s="45">
        <v>8.1300000000000008</v>
      </c>
      <c r="D26" s="1" t="s">
        <v>851</v>
      </c>
      <c r="E26" s="1" t="s">
        <v>2507</v>
      </c>
      <c r="F26" s="4">
        <v>250</v>
      </c>
      <c r="G26" s="4">
        <v>2548.4699999999998</v>
      </c>
      <c r="H26" s="4">
        <v>5.34</v>
      </c>
    </row>
    <row r="27" spans="2:8">
      <c r="B27" s="1" t="s">
        <v>2508</v>
      </c>
      <c r="C27" s="45">
        <v>7.03</v>
      </c>
      <c r="D27" s="1" t="s">
        <v>351</v>
      </c>
      <c r="E27" s="1" t="s">
        <v>2509</v>
      </c>
      <c r="F27" s="4">
        <v>250</v>
      </c>
      <c r="G27" s="4">
        <v>2532.12</v>
      </c>
      <c r="H27" s="4">
        <v>5.3</v>
      </c>
    </row>
    <row r="28" spans="2:8">
      <c r="B28" s="1" t="s">
        <v>424</v>
      </c>
      <c r="C28" s="45">
        <v>4.54</v>
      </c>
      <c r="D28" s="1" t="s">
        <v>351</v>
      </c>
      <c r="E28" s="1" t="s">
        <v>425</v>
      </c>
      <c r="F28" s="4">
        <v>250</v>
      </c>
      <c r="G28" s="4">
        <v>2502.12</v>
      </c>
      <c r="H28" s="4">
        <v>5.24</v>
      </c>
    </row>
    <row r="29" spans="2:8">
      <c r="B29" s="1" t="s">
        <v>2510</v>
      </c>
      <c r="C29" s="45">
        <v>7.29</v>
      </c>
      <c r="D29" s="1" t="s">
        <v>721</v>
      </c>
      <c r="E29" s="1" t="s">
        <v>722</v>
      </c>
      <c r="F29" s="4">
        <v>210</v>
      </c>
      <c r="G29" s="4">
        <v>2150.77</v>
      </c>
      <c r="H29" s="4">
        <v>4.5</v>
      </c>
    </row>
    <row r="30" spans="2:8">
      <c r="B30" s="1" t="s">
        <v>2511</v>
      </c>
      <c r="C30" s="45">
        <v>5.89</v>
      </c>
      <c r="D30" s="1" t="s">
        <v>351</v>
      </c>
      <c r="E30" s="1" t="s">
        <v>182</v>
      </c>
      <c r="F30" s="4">
        <v>150</v>
      </c>
      <c r="G30" s="4">
        <v>1654.54</v>
      </c>
      <c r="H30" s="4">
        <v>3.46</v>
      </c>
    </row>
    <row r="31" spans="2:8">
      <c r="B31" s="1" t="s">
        <v>2512</v>
      </c>
      <c r="C31" s="45">
        <v>5.4</v>
      </c>
      <c r="D31" s="1" t="s">
        <v>444</v>
      </c>
      <c r="E31" s="1" t="s">
        <v>183</v>
      </c>
      <c r="F31" s="4">
        <v>150</v>
      </c>
      <c r="G31" s="4">
        <v>1475.39</v>
      </c>
      <c r="H31" s="4">
        <v>3.09</v>
      </c>
    </row>
    <row r="32" spans="2:8">
      <c r="B32" s="1" t="s">
        <v>2513</v>
      </c>
      <c r="C32" s="45">
        <v>6.7</v>
      </c>
      <c r="D32" s="1" t="s">
        <v>851</v>
      </c>
      <c r="E32" s="1" t="s">
        <v>2514</v>
      </c>
      <c r="F32" s="4">
        <v>108</v>
      </c>
      <c r="G32" s="4">
        <v>1103.81</v>
      </c>
      <c r="H32" s="4">
        <v>2.31</v>
      </c>
    </row>
    <row r="33" spans="2:10">
      <c r="B33" s="1" t="s">
        <v>2515</v>
      </c>
      <c r="C33" s="45">
        <v>4.72</v>
      </c>
      <c r="D33" s="1" t="s">
        <v>351</v>
      </c>
      <c r="E33" s="1" t="s">
        <v>456</v>
      </c>
      <c r="F33" s="4">
        <v>90</v>
      </c>
      <c r="G33" s="4">
        <v>931.93</v>
      </c>
      <c r="H33" s="4">
        <v>1.95</v>
      </c>
    </row>
    <row r="34" spans="2:10">
      <c r="B34" s="1" t="s">
        <v>2516</v>
      </c>
      <c r="C34" s="45">
        <v>7.09</v>
      </c>
      <c r="D34" s="1" t="s">
        <v>2517</v>
      </c>
      <c r="E34" s="1" t="s">
        <v>2518</v>
      </c>
      <c r="F34" s="4">
        <v>90</v>
      </c>
      <c r="G34" s="4">
        <v>916.88</v>
      </c>
      <c r="H34" s="4">
        <v>1.92</v>
      </c>
    </row>
    <row r="35" spans="2:10">
      <c r="B35" s="1" t="s">
        <v>2519</v>
      </c>
      <c r="C35" s="45">
        <v>5.73</v>
      </c>
      <c r="D35" s="1" t="s">
        <v>351</v>
      </c>
      <c r="E35" s="1" t="s">
        <v>184</v>
      </c>
      <c r="F35" s="4">
        <v>4000000</v>
      </c>
      <c r="G35" s="4">
        <v>538.91999999999996</v>
      </c>
      <c r="H35" s="4">
        <v>1.1299999999999999</v>
      </c>
    </row>
    <row r="36" spans="2:10">
      <c r="B36" s="1" t="s">
        <v>2470</v>
      </c>
      <c r="C36" s="45">
        <v>6.03</v>
      </c>
      <c r="D36" s="1" t="s">
        <v>444</v>
      </c>
      <c r="E36" s="1" t="s">
        <v>560</v>
      </c>
      <c r="F36" s="4">
        <v>250</v>
      </c>
      <c r="G36" s="4">
        <v>522.44000000000005</v>
      </c>
      <c r="H36" s="4">
        <v>1.0900000000000001</v>
      </c>
    </row>
    <row r="37" spans="2:10">
      <c r="B37" s="1" t="s">
        <v>2520</v>
      </c>
      <c r="C37" s="45">
        <v>6.66</v>
      </c>
      <c r="D37" s="1" t="s">
        <v>444</v>
      </c>
      <c r="E37" s="1" t="s">
        <v>185</v>
      </c>
      <c r="F37" s="4">
        <v>250</v>
      </c>
      <c r="G37" s="4">
        <v>512.63</v>
      </c>
      <c r="H37" s="4">
        <v>1.07</v>
      </c>
    </row>
    <row r="38" spans="2:10">
      <c r="B38" s="2" t="s">
        <v>361</v>
      </c>
      <c r="C38" s="47"/>
      <c r="D38" s="2"/>
      <c r="E38" s="2"/>
      <c r="F38" s="10"/>
      <c r="G38" s="10">
        <f>SUM(G19:G37)</f>
        <v>35549.299999999996</v>
      </c>
      <c r="H38" s="10">
        <f>SUM(H19:H37)</f>
        <v>74.42</v>
      </c>
      <c r="J38" s="5"/>
    </row>
    <row r="39" spans="2:10">
      <c r="B39" s="2" t="s">
        <v>186</v>
      </c>
      <c r="C39" s="47"/>
      <c r="D39" s="2"/>
      <c r="E39" s="2"/>
      <c r="F39" s="10"/>
      <c r="G39" s="10">
        <v>1099.49</v>
      </c>
      <c r="H39" s="10">
        <v>2.2999999999999998</v>
      </c>
    </row>
    <row r="40" spans="2:10">
      <c r="B40" s="2" t="s">
        <v>382</v>
      </c>
      <c r="C40" s="47"/>
      <c r="D40" s="2"/>
      <c r="E40" s="2"/>
      <c r="F40" s="10"/>
      <c r="G40" s="10">
        <v>42.78</v>
      </c>
      <c r="H40" s="10">
        <v>0.09</v>
      </c>
    </row>
    <row r="41" spans="2:10">
      <c r="B41" s="2" t="s">
        <v>326</v>
      </c>
      <c r="C41" s="47"/>
      <c r="D41" s="2"/>
      <c r="E41" s="2"/>
      <c r="F41" s="10"/>
      <c r="G41" s="10">
        <v>43819.24</v>
      </c>
      <c r="H41" s="10">
        <v>91.75</v>
      </c>
    </row>
    <row r="42" spans="2:10">
      <c r="B42" s="2" t="s">
        <v>327</v>
      </c>
      <c r="C42" s="47"/>
      <c r="D42" s="2"/>
      <c r="E42" s="2"/>
      <c r="F42" s="10"/>
      <c r="G42" s="10">
        <v>3936.8620783999982</v>
      </c>
      <c r="H42" s="10">
        <v>8.25</v>
      </c>
    </row>
    <row r="43" spans="2:10">
      <c r="B43" s="2" t="s">
        <v>328</v>
      </c>
      <c r="C43" s="47"/>
      <c r="D43" s="2"/>
      <c r="E43" s="2"/>
      <c r="F43" s="10"/>
      <c r="G43" s="10">
        <v>47756.102078399999</v>
      </c>
      <c r="H43" s="10">
        <v>100</v>
      </c>
    </row>
    <row r="44" spans="2:10">
      <c r="B44" s="1" t="s">
        <v>329</v>
      </c>
    </row>
    <row r="45" spans="2:10">
      <c r="B45" s="1" t="s">
        <v>330</v>
      </c>
    </row>
    <row r="46" spans="2:10">
      <c r="B46" s="2"/>
    </row>
    <row r="47" spans="2:10" ht="25.5">
      <c r="B47" s="11" t="s">
        <v>331</v>
      </c>
      <c r="C47" s="45" t="s">
        <v>332</v>
      </c>
    </row>
    <row r="48" spans="2:10">
      <c r="B48" s="2"/>
    </row>
    <row r="49" spans="2:3">
      <c r="B49" s="2" t="s">
        <v>333</v>
      </c>
    </row>
    <row r="50" spans="2:3">
      <c r="B50" s="2" t="s">
        <v>334</v>
      </c>
    </row>
    <row r="51" spans="2:3">
      <c r="B51" s="2" t="s">
        <v>2521</v>
      </c>
      <c r="C51" s="47"/>
    </row>
    <row r="52" spans="2:3">
      <c r="B52" s="2" t="s">
        <v>2522</v>
      </c>
      <c r="C52" s="47"/>
    </row>
    <row r="53" spans="2:3">
      <c r="B53" s="2" t="s">
        <v>187</v>
      </c>
      <c r="C53" s="47"/>
    </row>
    <row r="54" spans="2:3">
      <c r="B54" s="2" t="s">
        <v>188</v>
      </c>
      <c r="C54" s="47"/>
    </row>
    <row r="55" spans="2:3">
      <c r="B55" s="2" t="s">
        <v>189</v>
      </c>
      <c r="C55" s="47"/>
    </row>
    <row r="56" spans="2:3">
      <c r="B56" s="2" t="s">
        <v>190</v>
      </c>
      <c r="C56" s="47"/>
    </row>
    <row r="57" spans="2:3">
      <c r="B57" s="2" t="s">
        <v>191</v>
      </c>
      <c r="C57" s="47"/>
    </row>
    <row r="58" spans="2:3">
      <c r="B58" s="2" t="s">
        <v>192</v>
      </c>
      <c r="C58" s="47"/>
    </row>
    <row r="59" spans="2:3">
      <c r="B59" s="2" t="s">
        <v>343</v>
      </c>
      <c r="C59" s="47"/>
    </row>
    <row r="60" spans="2:3">
      <c r="B60" s="48" t="s">
        <v>1218</v>
      </c>
    </row>
  </sheetData>
  <mergeCells count="2">
    <mergeCell ref="B1:E1"/>
    <mergeCell ref="C3:C8"/>
  </mergeCells>
  <hyperlinks>
    <hyperlink ref="A1" location="Index!A1" display="Index" xr:uid="{0E0BF40F-0BEC-42BE-8CCE-E5A8E784353A}"/>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58"/>
  <sheetViews>
    <sheetView topLeftCell="A40" workbookViewId="0">
      <selection activeCell="B58" sqref="B58"/>
    </sheetView>
  </sheetViews>
  <sheetFormatPr defaultRowHeight="12.75"/>
  <cols>
    <col min="1" max="1" width="5.42578125" style="1" bestFit="1" customWidth="1"/>
    <col min="2" max="2" width="67" style="1" bestFit="1" customWidth="1"/>
    <col min="3" max="3" width="25.7109375" style="45" customWidth="1"/>
    <col min="4" max="4" width="11.7109375" style="1" bestFit="1" customWidth="1"/>
    <col min="5" max="5" width="14.140625" style="1" bestFit="1" customWidth="1"/>
    <col min="6" max="6" width="10.5703125" style="4" bestFit="1" customWidth="1"/>
    <col min="7" max="7" width="18.140625" style="4" bestFit="1" customWidth="1"/>
    <col min="8" max="8" width="9.140625" style="4" bestFit="1"/>
    <col min="9" max="16384" width="9.140625" style="1"/>
  </cols>
  <sheetData>
    <row r="1" spans="1:8">
      <c r="A1" s="3" t="s">
        <v>193</v>
      </c>
      <c r="B1" s="375" t="s">
        <v>202</v>
      </c>
      <c r="C1" s="375"/>
      <c r="D1" s="375"/>
      <c r="E1" s="375"/>
    </row>
    <row r="2" spans="1:8" ht="13.5" thickBot="1"/>
    <row r="3" spans="1:8" ht="15">
      <c r="B3" s="92" t="s">
        <v>2309</v>
      </c>
      <c r="C3" s="376"/>
    </row>
    <row r="4" spans="1:8" ht="15">
      <c r="B4" s="94" t="s">
        <v>2310</v>
      </c>
      <c r="C4" s="377"/>
    </row>
    <row r="5" spans="1:8" ht="15">
      <c r="B5" s="94" t="s">
        <v>2260</v>
      </c>
      <c r="C5" s="377"/>
    </row>
    <row r="6" spans="1:8" ht="15">
      <c r="B6" s="94" t="s">
        <v>2311</v>
      </c>
      <c r="C6" s="377"/>
    </row>
    <row r="7" spans="1:8" ht="30.75" thickBot="1">
      <c r="B7" s="95" t="s">
        <v>2294</v>
      </c>
      <c r="C7" s="378"/>
    </row>
    <row r="9" spans="1:8">
      <c r="B9" s="1" t="s">
        <v>239</v>
      </c>
    </row>
    <row r="11" spans="1:8">
      <c r="B11" s="6" t="s">
        <v>240</v>
      </c>
      <c r="C11" s="46" t="s">
        <v>241</v>
      </c>
      <c r="D11" s="6" t="s">
        <v>242</v>
      </c>
      <c r="E11" s="6" t="s">
        <v>243</v>
      </c>
      <c r="F11" s="8" t="s">
        <v>244</v>
      </c>
      <c r="G11" s="8" t="s">
        <v>245</v>
      </c>
      <c r="H11" s="8" t="s">
        <v>246</v>
      </c>
    </row>
    <row r="12" spans="1:8">
      <c r="B12" s="2" t="s">
        <v>247</v>
      </c>
    </row>
    <row r="13" spans="1:8">
      <c r="B13" s="2" t="s">
        <v>248</v>
      </c>
    </row>
    <row r="14" spans="1:8">
      <c r="B14" s="2" t="s">
        <v>249</v>
      </c>
    </row>
    <row r="15" spans="1:8">
      <c r="B15" s="1" t="s">
        <v>415</v>
      </c>
      <c r="C15" s="45">
        <v>4.55</v>
      </c>
      <c r="D15" s="1" t="s">
        <v>251</v>
      </c>
      <c r="E15" s="1" t="s">
        <v>416</v>
      </c>
      <c r="F15" s="4">
        <v>2500000</v>
      </c>
      <c r="G15" s="4">
        <v>2630.99</v>
      </c>
      <c r="H15" s="4">
        <v>11.39</v>
      </c>
    </row>
    <row r="16" spans="1:8">
      <c r="B16" s="1" t="s">
        <v>503</v>
      </c>
      <c r="C16" s="45">
        <v>4.51</v>
      </c>
      <c r="D16" s="1" t="s">
        <v>251</v>
      </c>
      <c r="E16" s="1" t="s">
        <v>504</v>
      </c>
      <c r="F16" s="4">
        <v>11400</v>
      </c>
      <c r="G16" s="4">
        <v>12.03</v>
      </c>
      <c r="H16" s="4">
        <v>0.05</v>
      </c>
    </row>
    <row r="17" spans="2:8">
      <c r="B17" s="2" t="s">
        <v>253</v>
      </c>
      <c r="C17" s="47"/>
      <c r="D17" s="2"/>
      <c r="E17" s="2"/>
      <c r="F17" s="10"/>
      <c r="G17" s="10">
        <f>SUM(G11:G16)</f>
        <v>2643.02</v>
      </c>
      <c r="H17" s="10">
        <f>SUM(H11:H16)</f>
        <v>11.440000000000001</v>
      </c>
    </row>
    <row r="18" spans="2:8">
      <c r="B18" s="2" t="s">
        <v>349</v>
      </c>
    </row>
    <row r="19" spans="2:8">
      <c r="B19" s="1" t="s">
        <v>988</v>
      </c>
      <c r="C19" s="45">
        <v>6.19</v>
      </c>
      <c r="D19" s="1" t="s">
        <v>440</v>
      </c>
      <c r="E19" s="1" t="s">
        <v>441</v>
      </c>
      <c r="F19" s="4">
        <v>200</v>
      </c>
      <c r="G19" s="4">
        <v>2019.38</v>
      </c>
      <c r="H19" s="4">
        <v>8.75</v>
      </c>
    </row>
    <row r="20" spans="2:8">
      <c r="B20" s="1" t="s">
        <v>948</v>
      </c>
      <c r="C20" s="45">
        <v>5.26</v>
      </c>
      <c r="D20" s="1" t="s">
        <v>351</v>
      </c>
      <c r="E20" s="1" t="s">
        <v>546</v>
      </c>
      <c r="F20" s="4">
        <v>200</v>
      </c>
      <c r="G20" s="4">
        <v>2018.67</v>
      </c>
      <c r="H20" s="4">
        <v>8.74</v>
      </c>
    </row>
    <row r="21" spans="2:8">
      <c r="B21" s="1" t="s">
        <v>717</v>
      </c>
      <c r="C21" s="45">
        <v>6.99</v>
      </c>
      <c r="D21" s="1" t="s">
        <v>351</v>
      </c>
      <c r="E21" s="1" t="s">
        <v>718</v>
      </c>
      <c r="F21" s="4">
        <v>200</v>
      </c>
      <c r="G21" s="4">
        <v>1978.59</v>
      </c>
      <c r="H21" s="4">
        <v>8.57</v>
      </c>
    </row>
    <row r="22" spans="2:8">
      <c r="B22" s="1" t="s">
        <v>150</v>
      </c>
      <c r="C22" s="45">
        <v>5</v>
      </c>
      <c r="D22" s="1" t="s">
        <v>351</v>
      </c>
      <c r="E22" s="1" t="s">
        <v>151</v>
      </c>
      <c r="F22" s="4">
        <v>150</v>
      </c>
      <c r="G22" s="4">
        <v>1557.86</v>
      </c>
      <c r="H22" s="4">
        <v>6.75</v>
      </c>
    </row>
    <row r="23" spans="2:8">
      <c r="B23" s="1" t="s">
        <v>1038</v>
      </c>
      <c r="C23" s="45">
        <v>6.28</v>
      </c>
      <c r="D23" s="1" t="s">
        <v>353</v>
      </c>
      <c r="E23" s="1" t="s">
        <v>354</v>
      </c>
      <c r="F23" s="4">
        <v>150</v>
      </c>
      <c r="G23" s="4">
        <v>1519.49</v>
      </c>
      <c r="H23" s="4">
        <v>6.58</v>
      </c>
    </row>
    <row r="24" spans="2:8">
      <c r="B24" s="1" t="s">
        <v>1097</v>
      </c>
      <c r="C24" s="45">
        <v>5.23</v>
      </c>
      <c r="D24" s="1" t="s">
        <v>351</v>
      </c>
      <c r="E24" s="1" t="s">
        <v>152</v>
      </c>
      <c r="F24" s="4">
        <v>150</v>
      </c>
      <c r="G24" s="4">
        <v>1491.09</v>
      </c>
      <c r="H24" s="4">
        <v>6.46</v>
      </c>
    </row>
    <row r="25" spans="2:8">
      <c r="B25" s="1" t="s">
        <v>1098</v>
      </c>
      <c r="C25" s="45">
        <v>6.73</v>
      </c>
      <c r="D25" s="1" t="s">
        <v>723</v>
      </c>
      <c r="E25" s="1" t="s">
        <v>153</v>
      </c>
      <c r="F25" s="4">
        <v>150</v>
      </c>
      <c r="G25" s="4">
        <v>1472.43</v>
      </c>
      <c r="H25" s="4">
        <v>6.38</v>
      </c>
    </row>
    <row r="26" spans="2:8">
      <c r="B26" s="1" t="s">
        <v>1099</v>
      </c>
      <c r="C26" s="45">
        <v>5.05</v>
      </c>
      <c r="D26" s="1" t="s">
        <v>351</v>
      </c>
      <c r="E26" s="1" t="s">
        <v>154</v>
      </c>
      <c r="F26" s="4">
        <v>100</v>
      </c>
      <c r="G26" s="4">
        <v>1040.52</v>
      </c>
      <c r="H26" s="4">
        <v>4.51</v>
      </c>
    </row>
    <row r="27" spans="2:8">
      <c r="B27" s="1" t="s">
        <v>1100</v>
      </c>
      <c r="C27" s="45">
        <v>5.23</v>
      </c>
      <c r="D27" s="1" t="s">
        <v>351</v>
      </c>
      <c r="E27" s="1" t="s">
        <v>155</v>
      </c>
      <c r="F27" s="4">
        <v>100</v>
      </c>
      <c r="G27" s="4">
        <v>1039.8499999999999</v>
      </c>
      <c r="H27" s="4">
        <v>4.5</v>
      </c>
    </row>
    <row r="28" spans="2:8">
      <c r="B28" s="1" t="s">
        <v>1101</v>
      </c>
      <c r="C28" s="45">
        <v>4.88</v>
      </c>
      <c r="D28" s="1" t="s">
        <v>351</v>
      </c>
      <c r="E28" s="1" t="s">
        <v>156</v>
      </c>
      <c r="F28" s="4">
        <v>100</v>
      </c>
      <c r="G28" s="4">
        <v>1037.6300000000001</v>
      </c>
      <c r="H28" s="4">
        <v>4.49</v>
      </c>
    </row>
    <row r="29" spans="2:8">
      <c r="B29" s="1" t="s">
        <v>1102</v>
      </c>
      <c r="C29" s="45">
        <v>5.3</v>
      </c>
      <c r="D29" s="1" t="s">
        <v>351</v>
      </c>
      <c r="E29" s="1" t="s">
        <v>157</v>
      </c>
      <c r="F29" s="4">
        <v>100</v>
      </c>
      <c r="G29" s="4">
        <v>1030.94</v>
      </c>
      <c r="H29" s="4">
        <v>4.46</v>
      </c>
    </row>
    <row r="30" spans="2:8">
      <c r="B30" s="1" t="s">
        <v>1103</v>
      </c>
      <c r="C30" s="45">
        <v>6.11</v>
      </c>
      <c r="D30" s="1" t="s">
        <v>351</v>
      </c>
      <c r="E30" s="1" t="s">
        <v>158</v>
      </c>
      <c r="F30" s="4">
        <v>60</v>
      </c>
      <c r="G30" s="4">
        <v>663.89</v>
      </c>
      <c r="H30" s="4">
        <v>2.88</v>
      </c>
    </row>
    <row r="31" spans="2:8">
      <c r="B31" s="1" t="s">
        <v>958</v>
      </c>
      <c r="C31" s="45">
        <v>6.03</v>
      </c>
      <c r="D31" s="1" t="s">
        <v>444</v>
      </c>
      <c r="E31" s="1" t="s">
        <v>560</v>
      </c>
      <c r="F31" s="4">
        <v>250</v>
      </c>
      <c r="G31" s="4">
        <v>522.44000000000005</v>
      </c>
      <c r="H31" s="4">
        <v>2.2599999999999998</v>
      </c>
    </row>
    <row r="32" spans="2:8">
      <c r="B32" s="1" t="s">
        <v>452</v>
      </c>
      <c r="C32" s="45">
        <v>4.68</v>
      </c>
      <c r="D32" s="1" t="s">
        <v>351</v>
      </c>
      <c r="E32" s="1" t="s">
        <v>453</v>
      </c>
      <c r="F32" s="4">
        <v>9</v>
      </c>
      <c r="G32" s="4">
        <v>92.77</v>
      </c>
      <c r="H32" s="4">
        <v>0.4</v>
      </c>
    </row>
    <row r="33" spans="2:8">
      <c r="B33" s="1" t="s">
        <v>962</v>
      </c>
      <c r="C33" s="45">
        <v>6.25</v>
      </c>
      <c r="D33" s="1" t="s">
        <v>351</v>
      </c>
      <c r="E33" s="1" t="s">
        <v>564</v>
      </c>
      <c r="F33" s="4">
        <v>1</v>
      </c>
      <c r="G33" s="4">
        <v>10.6</v>
      </c>
      <c r="H33" s="4">
        <v>0.05</v>
      </c>
    </row>
    <row r="34" spans="2:8">
      <c r="B34" s="2" t="s">
        <v>361</v>
      </c>
      <c r="C34" s="47"/>
      <c r="D34" s="2"/>
      <c r="E34" s="2"/>
      <c r="F34" s="10"/>
      <c r="G34" s="10">
        <f>SUM(G18:G33)</f>
        <v>17496.150000000001</v>
      </c>
      <c r="H34" s="10">
        <f>SUM(H18:H33)</f>
        <v>75.78</v>
      </c>
    </row>
    <row r="35" spans="2:8">
      <c r="B35" s="2" t="s">
        <v>254</v>
      </c>
    </row>
    <row r="36" spans="2:8">
      <c r="B36" s="1" t="s">
        <v>933</v>
      </c>
      <c r="C36" s="45">
        <v>5.96</v>
      </c>
      <c r="D36" s="1" t="s">
        <v>256</v>
      </c>
      <c r="E36" s="1" t="s">
        <v>478</v>
      </c>
      <c r="F36" s="4">
        <v>300</v>
      </c>
      <c r="G36" s="4">
        <v>1422.71</v>
      </c>
      <c r="H36" s="4">
        <v>6.16</v>
      </c>
    </row>
    <row r="37" spans="2:8">
      <c r="B37" s="2" t="s">
        <v>323</v>
      </c>
      <c r="C37" s="47"/>
      <c r="D37" s="2"/>
      <c r="E37" s="2"/>
      <c r="F37" s="10"/>
      <c r="G37" s="10">
        <f>SUM(G35:G36)</f>
        <v>1422.71</v>
      </c>
      <c r="H37" s="10">
        <f>SUM(H35:H36)</f>
        <v>6.16</v>
      </c>
    </row>
    <row r="38" spans="2:8">
      <c r="B38" s="2" t="s">
        <v>382</v>
      </c>
      <c r="C38" s="47"/>
      <c r="D38" s="2"/>
      <c r="E38" s="2"/>
      <c r="F38" s="10"/>
      <c r="G38" s="10">
        <v>954.09</v>
      </c>
      <c r="H38" s="10">
        <v>4.13</v>
      </c>
    </row>
    <row r="39" spans="2:8">
      <c r="B39" s="2" t="s">
        <v>326</v>
      </c>
      <c r="C39" s="47"/>
      <c r="D39" s="2"/>
      <c r="E39" s="2"/>
      <c r="F39" s="10"/>
      <c r="G39" s="10">
        <v>22515.97</v>
      </c>
      <c r="H39" s="10">
        <v>97.51</v>
      </c>
    </row>
    <row r="40" spans="2:8">
      <c r="B40" s="2" t="s">
        <v>327</v>
      </c>
      <c r="C40" s="47"/>
      <c r="D40" s="2"/>
      <c r="E40" s="2"/>
      <c r="F40" s="10"/>
      <c r="G40" s="10">
        <v>575.55984559000001</v>
      </c>
      <c r="H40" s="10">
        <v>2.4899999999999949</v>
      </c>
    </row>
    <row r="41" spans="2:8">
      <c r="B41" s="2" t="s">
        <v>328</v>
      </c>
      <c r="C41" s="47"/>
      <c r="D41" s="2"/>
      <c r="E41" s="2"/>
      <c r="F41" s="10"/>
      <c r="G41" s="10">
        <v>23091.529845590001</v>
      </c>
      <c r="H41" s="10">
        <v>100</v>
      </c>
    </row>
    <row r="42" spans="2:8">
      <c r="B42" s="1" t="s">
        <v>329</v>
      </c>
    </row>
    <row r="43" spans="2:8">
      <c r="B43" s="1" t="s">
        <v>330</v>
      </c>
    </row>
    <row r="44" spans="2:8">
      <c r="B44" s="2"/>
    </row>
    <row r="45" spans="2:8" ht="25.5">
      <c r="B45" s="11" t="s">
        <v>331</v>
      </c>
      <c r="C45" s="45" t="s">
        <v>332</v>
      </c>
    </row>
    <row r="46" spans="2:8">
      <c r="B46" s="2"/>
    </row>
    <row r="47" spans="2:8">
      <c r="B47" s="2" t="s">
        <v>333</v>
      </c>
    </row>
    <row r="48" spans="2:8">
      <c r="B48" s="2" t="s">
        <v>334</v>
      </c>
    </row>
    <row r="49" spans="2:3">
      <c r="B49" s="2" t="s">
        <v>159</v>
      </c>
      <c r="C49" s="47"/>
    </row>
    <row r="50" spans="2:3">
      <c r="B50" s="2" t="s">
        <v>160</v>
      </c>
      <c r="C50" s="47"/>
    </row>
    <row r="51" spans="2:3">
      <c r="B51" s="2" t="s">
        <v>1273</v>
      </c>
      <c r="C51" s="47"/>
    </row>
    <row r="52" spans="2:3">
      <c r="B52" s="2" t="s">
        <v>1274</v>
      </c>
      <c r="C52" s="47"/>
    </row>
    <row r="53" spans="2:3">
      <c r="B53" s="2" t="s">
        <v>161</v>
      </c>
      <c r="C53" s="47"/>
    </row>
    <row r="54" spans="2:3">
      <c r="B54" s="2" t="s">
        <v>1275</v>
      </c>
      <c r="C54" s="47"/>
    </row>
    <row r="55" spans="2:3">
      <c r="B55" s="2" t="s">
        <v>162</v>
      </c>
      <c r="C55" s="47"/>
    </row>
    <row r="56" spans="2:3">
      <c r="B56" s="2" t="s">
        <v>163</v>
      </c>
      <c r="C56" s="47"/>
    </row>
    <row r="57" spans="2:3">
      <c r="B57" s="2" t="s">
        <v>343</v>
      </c>
      <c r="C57" s="47"/>
    </row>
    <row r="58" spans="2:3">
      <c r="B58" s="48" t="s">
        <v>1219</v>
      </c>
    </row>
  </sheetData>
  <mergeCells count="2">
    <mergeCell ref="B1:E1"/>
    <mergeCell ref="C3:C7"/>
  </mergeCells>
  <phoneticPr fontId="0" type="noConversion"/>
  <hyperlinks>
    <hyperlink ref="A1" location="Index!A1" display="Index" xr:uid="{00000000-0004-0000-0D00-000000000000}"/>
  </hyperlinks>
  <pageMargins left="0.75" right="0.75" top="1" bottom="1" header="0.5" footer="0.5"/>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93"/>
  <sheetViews>
    <sheetView workbookViewId="0">
      <selection activeCell="B1" sqref="B1:E1"/>
    </sheetView>
  </sheetViews>
  <sheetFormatPr defaultRowHeight="12.75"/>
  <cols>
    <col min="1" max="1" width="5.42578125" style="1" bestFit="1" customWidth="1"/>
    <col min="2" max="2" width="67" style="1" bestFit="1" customWidth="1"/>
    <col min="3" max="3" width="25.7109375" style="45" customWidth="1"/>
    <col min="4" max="4" width="30.28515625" style="1" bestFit="1" customWidth="1"/>
    <col min="5" max="5" width="14.140625" style="1" customWidth="1"/>
    <col min="6" max="6" width="10.5703125" style="4" bestFit="1" customWidth="1"/>
    <col min="7" max="7" width="18.140625" style="4" bestFit="1" customWidth="1"/>
    <col min="8" max="8" width="9.140625" style="4" bestFit="1"/>
    <col min="9" max="16384" width="9.140625" style="1"/>
  </cols>
  <sheetData>
    <row r="1" spans="1:9">
      <c r="A1" s="3" t="s">
        <v>193</v>
      </c>
      <c r="B1" s="375" t="s">
        <v>229</v>
      </c>
      <c r="C1" s="375"/>
      <c r="D1" s="375"/>
      <c r="E1" s="375"/>
    </row>
    <row r="2" spans="1:9" ht="13.5" thickBot="1"/>
    <row r="3" spans="1:9" ht="15">
      <c r="B3" s="92" t="s">
        <v>2312</v>
      </c>
      <c r="C3" s="396"/>
    </row>
    <row r="4" spans="1:9" ht="30">
      <c r="B4" s="94" t="s">
        <v>2313</v>
      </c>
      <c r="C4" s="397"/>
    </row>
    <row r="5" spans="1:9" ht="15">
      <c r="B5" s="94" t="s">
        <v>2260</v>
      </c>
      <c r="C5" s="397"/>
    </row>
    <row r="6" spans="1:9" ht="45.75" thickBot="1">
      <c r="B6" s="95" t="s">
        <v>2314</v>
      </c>
      <c r="C6" s="398"/>
    </row>
    <row r="8" spans="1:9">
      <c r="B8" s="1" t="s">
        <v>239</v>
      </c>
    </row>
    <row r="10" spans="1:9">
      <c r="B10" s="6" t="s">
        <v>240</v>
      </c>
      <c r="C10" s="46" t="s">
        <v>241</v>
      </c>
      <c r="D10" s="6" t="s">
        <v>594</v>
      </c>
      <c r="E10" s="6" t="s">
        <v>243</v>
      </c>
      <c r="F10" s="8" t="s">
        <v>244</v>
      </c>
      <c r="G10" s="8" t="s">
        <v>245</v>
      </c>
      <c r="H10" s="8" t="s">
        <v>246</v>
      </c>
      <c r="I10" s="2" t="s">
        <v>595</v>
      </c>
    </row>
    <row r="11" spans="1:9">
      <c r="B11" s="2" t="s">
        <v>596</v>
      </c>
    </row>
    <row r="12" spans="1:9">
      <c r="B12" s="2" t="s">
        <v>248</v>
      </c>
    </row>
    <row r="13" spans="1:9">
      <c r="B13" s="1" t="s">
        <v>1047</v>
      </c>
      <c r="C13" s="45" t="s">
        <v>597</v>
      </c>
      <c r="D13" s="1" t="s">
        <v>598</v>
      </c>
      <c r="E13" s="1" t="s">
        <v>599</v>
      </c>
      <c r="F13" s="4">
        <v>68600</v>
      </c>
      <c r="G13" s="4">
        <v>399.32</v>
      </c>
      <c r="H13" s="4">
        <v>2.39</v>
      </c>
    </row>
    <row r="14" spans="1:9">
      <c r="B14" s="1" t="s">
        <v>1048</v>
      </c>
      <c r="C14" s="45" t="s">
        <v>597</v>
      </c>
      <c r="D14" s="1" t="s">
        <v>598</v>
      </c>
      <c r="E14" s="1" t="s">
        <v>600</v>
      </c>
      <c r="F14" s="4">
        <v>25500</v>
      </c>
      <c r="G14" s="4">
        <v>380.88</v>
      </c>
      <c r="H14" s="4">
        <v>2.2799999999999998</v>
      </c>
    </row>
    <row r="15" spans="1:9">
      <c r="B15" s="1" t="s">
        <v>1049</v>
      </c>
      <c r="C15" s="45" t="s">
        <v>597</v>
      </c>
      <c r="D15" s="1" t="s">
        <v>601</v>
      </c>
      <c r="E15" s="1" t="s">
        <v>602</v>
      </c>
      <c r="F15" s="4">
        <v>18900</v>
      </c>
      <c r="G15" s="4">
        <v>378.59</v>
      </c>
      <c r="H15" s="4">
        <v>2.27</v>
      </c>
    </row>
    <row r="16" spans="1:9">
      <c r="B16" s="1" t="s">
        <v>1050</v>
      </c>
      <c r="C16" s="45" t="s">
        <v>597</v>
      </c>
      <c r="D16" s="1" t="s">
        <v>603</v>
      </c>
      <c r="E16" s="1" t="s">
        <v>604</v>
      </c>
      <c r="F16" s="4">
        <v>15500</v>
      </c>
      <c r="G16" s="4">
        <v>212.05</v>
      </c>
      <c r="H16" s="4">
        <v>1.27</v>
      </c>
    </row>
    <row r="17" spans="2:8">
      <c r="B17" s="1" t="s">
        <v>1051</v>
      </c>
      <c r="C17" s="45" t="s">
        <v>597</v>
      </c>
      <c r="D17" s="1" t="s">
        <v>603</v>
      </c>
      <c r="E17" s="1" t="s">
        <v>605</v>
      </c>
      <c r="F17" s="4">
        <v>6450</v>
      </c>
      <c r="G17" s="4">
        <v>204.97</v>
      </c>
      <c r="H17" s="4">
        <v>1.23</v>
      </c>
    </row>
    <row r="18" spans="2:8">
      <c r="B18" s="1" t="s">
        <v>1052</v>
      </c>
      <c r="C18" s="45" t="s">
        <v>597</v>
      </c>
      <c r="D18" s="1" t="s">
        <v>606</v>
      </c>
      <c r="E18" s="1" t="s">
        <v>607</v>
      </c>
      <c r="F18" s="4">
        <v>79000</v>
      </c>
      <c r="G18" s="4">
        <v>172.62</v>
      </c>
      <c r="H18" s="4">
        <v>1.03</v>
      </c>
    </row>
    <row r="19" spans="2:8">
      <c r="B19" s="1" t="s">
        <v>1053</v>
      </c>
      <c r="C19" s="45" t="s">
        <v>597</v>
      </c>
      <c r="D19" s="1" t="s">
        <v>598</v>
      </c>
      <c r="E19" s="1" t="s">
        <v>608</v>
      </c>
      <c r="F19" s="4">
        <v>21900</v>
      </c>
      <c r="G19" s="4">
        <v>152.74</v>
      </c>
      <c r="H19" s="4">
        <v>0.91</v>
      </c>
    </row>
    <row r="20" spans="2:8">
      <c r="B20" s="1" t="s">
        <v>1054</v>
      </c>
      <c r="C20" s="45" t="s">
        <v>597</v>
      </c>
      <c r="D20" s="1" t="s">
        <v>603</v>
      </c>
      <c r="E20" s="1" t="s">
        <v>609</v>
      </c>
      <c r="F20" s="4">
        <v>15000</v>
      </c>
      <c r="G20" s="4">
        <v>147.4</v>
      </c>
      <c r="H20" s="4">
        <v>0.88</v>
      </c>
    </row>
    <row r="21" spans="2:8">
      <c r="B21" s="1" t="s">
        <v>1055</v>
      </c>
      <c r="C21" s="45" t="s">
        <v>597</v>
      </c>
      <c r="D21" s="1" t="s">
        <v>610</v>
      </c>
      <c r="E21" s="1" t="s">
        <v>611</v>
      </c>
      <c r="F21" s="4">
        <v>14600</v>
      </c>
      <c r="G21" s="4">
        <v>135.52000000000001</v>
      </c>
      <c r="H21" s="4">
        <v>0.81</v>
      </c>
    </row>
    <row r="22" spans="2:8">
      <c r="B22" s="1" t="s">
        <v>1056</v>
      </c>
      <c r="C22" s="45" t="s">
        <v>597</v>
      </c>
      <c r="D22" s="1" t="s">
        <v>598</v>
      </c>
      <c r="E22" s="1" t="s">
        <v>612</v>
      </c>
      <c r="F22" s="4">
        <v>7000</v>
      </c>
      <c r="G22" s="4">
        <v>122.71</v>
      </c>
      <c r="H22" s="4">
        <v>0.73</v>
      </c>
    </row>
    <row r="23" spans="2:8">
      <c r="B23" s="1" t="s">
        <v>1057</v>
      </c>
      <c r="C23" s="45" t="s">
        <v>597</v>
      </c>
      <c r="D23" s="1" t="s">
        <v>606</v>
      </c>
      <c r="E23" s="1" t="s">
        <v>613</v>
      </c>
      <c r="F23" s="4">
        <v>400</v>
      </c>
      <c r="G23" s="4">
        <v>121.75</v>
      </c>
      <c r="H23" s="4">
        <v>0.73</v>
      </c>
    </row>
    <row r="24" spans="2:8">
      <c r="B24" s="1" t="s">
        <v>1058</v>
      </c>
      <c r="C24" s="45" t="s">
        <v>597</v>
      </c>
      <c r="D24" s="1" t="s">
        <v>614</v>
      </c>
      <c r="E24" s="1" t="s">
        <v>615</v>
      </c>
      <c r="F24" s="4">
        <v>3100</v>
      </c>
      <c r="G24" s="4">
        <v>113.84</v>
      </c>
      <c r="H24" s="4">
        <v>0.68</v>
      </c>
    </row>
    <row r="25" spans="2:8">
      <c r="B25" s="1" t="s">
        <v>1059</v>
      </c>
      <c r="C25" s="45" t="s">
        <v>597</v>
      </c>
      <c r="D25" s="1" t="s">
        <v>616</v>
      </c>
      <c r="E25" s="1" t="s">
        <v>617</v>
      </c>
      <c r="F25" s="4">
        <v>2500</v>
      </c>
      <c r="G25" s="4">
        <v>112.9</v>
      </c>
      <c r="H25" s="4">
        <v>0.68</v>
      </c>
    </row>
    <row r="26" spans="2:8">
      <c r="B26" s="1" t="s">
        <v>1060</v>
      </c>
      <c r="C26" s="45" t="s">
        <v>597</v>
      </c>
      <c r="D26" s="1" t="s">
        <v>606</v>
      </c>
      <c r="E26" s="1" t="s">
        <v>618</v>
      </c>
      <c r="F26" s="4">
        <v>15800</v>
      </c>
      <c r="G26" s="4">
        <v>100.95</v>
      </c>
      <c r="H26" s="4">
        <v>0.6</v>
      </c>
    </row>
    <row r="27" spans="2:8">
      <c r="B27" s="1" t="s">
        <v>1061</v>
      </c>
      <c r="C27" s="45" t="s">
        <v>597</v>
      </c>
      <c r="D27" s="1" t="s">
        <v>614</v>
      </c>
      <c r="E27" s="1" t="s">
        <v>619</v>
      </c>
      <c r="F27" s="4">
        <v>6400</v>
      </c>
      <c r="G27" s="4">
        <v>99.72</v>
      </c>
      <c r="H27" s="4">
        <v>0.6</v>
      </c>
    </row>
    <row r="28" spans="2:8">
      <c r="B28" s="1" t="s">
        <v>1062</v>
      </c>
      <c r="C28" s="45" t="s">
        <v>597</v>
      </c>
      <c r="D28" s="1" t="s">
        <v>620</v>
      </c>
      <c r="E28" s="1" t="s">
        <v>621</v>
      </c>
      <c r="F28" s="4">
        <v>3400</v>
      </c>
      <c r="G28" s="4">
        <v>98.97</v>
      </c>
      <c r="H28" s="4">
        <v>0.59</v>
      </c>
    </row>
    <row r="29" spans="2:8">
      <c r="B29" s="1" t="s">
        <v>1063</v>
      </c>
      <c r="C29" s="45" t="s">
        <v>597</v>
      </c>
      <c r="D29" s="1" t="s">
        <v>606</v>
      </c>
      <c r="E29" s="1" t="s">
        <v>622</v>
      </c>
      <c r="F29" s="4">
        <v>4000</v>
      </c>
      <c r="G29" s="4">
        <v>97.26</v>
      </c>
      <c r="H29" s="4">
        <v>0.57999999999999996</v>
      </c>
    </row>
    <row r="30" spans="2:8">
      <c r="B30" s="1" t="s">
        <v>1064</v>
      </c>
      <c r="C30" s="45" t="s">
        <v>597</v>
      </c>
      <c r="D30" s="1" t="s">
        <v>623</v>
      </c>
      <c r="E30" s="1" t="s">
        <v>624</v>
      </c>
      <c r="F30" s="4">
        <v>13600</v>
      </c>
      <c r="G30" s="4">
        <v>94.68</v>
      </c>
      <c r="H30" s="4">
        <v>0.56999999999999995</v>
      </c>
    </row>
    <row r="31" spans="2:8">
      <c r="B31" s="1" t="s">
        <v>1065</v>
      </c>
      <c r="C31" s="45" t="s">
        <v>597</v>
      </c>
      <c r="D31" s="1" t="s">
        <v>625</v>
      </c>
      <c r="E31" s="1" t="s">
        <v>626</v>
      </c>
      <c r="F31" s="4">
        <v>42000</v>
      </c>
      <c r="G31" s="4">
        <v>90.57</v>
      </c>
      <c r="H31" s="4">
        <v>0.54</v>
      </c>
    </row>
    <row r="32" spans="2:8">
      <c r="B32" s="1" t="s">
        <v>1066</v>
      </c>
      <c r="C32" s="45" t="s">
        <v>597</v>
      </c>
      <c r="D32" s="1" t="s">
        <v>627</v>
      </c>
      <c r="E32" s="1" t="s">
        <v>628</v>
      </c>
      <c r="F32" s="4">
        <v>6510</v>
      </c>
      <c r="G32" s="4">
        <v>89.81</v>
      </c>
      <c r="H32" s="4">
        <v>0.54</v>
      </c>
    </row>
    <row r="33" spans="2:8">
      <c r="B33" s="1" t="s">
        <v>1067</v>
      </c>
      <c r="C33" s="45" t="s">
        <v>597</v>
      </c>
      <c r="D33" s="1" t="s">
        <v>614</v>
      </c>
      <c r="E33" s="1" t="s">
        <v>629</v>
      </c>
      <c r="F33" s="4">
        <v>8700</v>
      </c>
      <c r="G33" s="4">
        <v>87.17</v>
      </c>
      <c r="H33" s="4">
        <v>0.52</v>
      </c>
    </row>
    <row r="34" spans="2:8">
      <c r="B34" s="1" t="s">
        <v>1068</v>
      </c>
      <c r="C34" s="45" t="s">
        <v>597</v>
      </c>
      <c r="D34" s="1" t="s">
        <v>603</v>
      </c>
      <c r="E34" s="1" t="s">
        <v>630</v>
      </c>
      <c r="F34" s="4">
        <v>2675</v>
      </c>
      <c r="G34" s="4">
        <v>85.57</v>
      </c>
      <c r="H34" s="4">
        <v>0.51</v>
      </c>
    </row>
    <row r="35" spans="2:8">
      <c r="B35" s="1" t="s">
        <v>1069</v>
      </c>
      <c r="C35" s="45" t="s">
        <v>597</v>
      </c>
      <c r="D35" s="1" t="s">
        <v>623</v>
      </c>
      <c r="E35" s="1" t="s">
        <v>631</v>
      </c>
      <c r="F35" s="4">
        <v>18400</v>
      </c>
      <c r="G35" s="4">
        <v>81.99</v>
      </c>
      <c r="H35" s="4">
        <v>0.49</v>
      </c>
    </row>
    <row r="36" spans="2:8">
      <c r="B36" s="1" t="s">
        <v>1070</v>
      </c>
      <c r="C36" s="45" t="s">
        <v>597</v>
      </c>
      <c r="D36" s="1" t="s">
        <v>632</v>
      </c>
      <c r="E36" s="1" t="s">
        <v>633</v>
      </c>
      <c r="F36" s="4">
        <v>1850</v>
      </c>
      <c r="G36" s="4">
        <v>79.19</v>
      </c>
      <c r="H36" s="4">
        <v>0.47</v>
      </c>
    </row>
    <row r="37" spans="2:8">
      <c r="B37" s="1" t="s">
        <v>1071</v>
      </c>
      <c r="C37" s="45" t="s">
        <v>597</v>
      </c>
      <c r="D37" s="1" t="s">
        <v>634</v>
      </c>
      <c r="E37" s="1" t="s">
        <v>635</v>
      </c>
      <c r="F37" s="4">
        <v>25500</v>
      </c>
      <c r="G37" s="4">
        <v>78.760000000000005</v>
      </c>
      <c r="H37" s="4">
        <v>0.47</v>
      </c>
    </row>
    <row r="38" spans="2:8">
      <c r="B38" s="1" t="s">
        <v>1072</v>
      </c>
      <c r="C38" s="45" t="s">
        <v>597</v>
      </c>
      <c r="D38" s="1" t="s">
        <v>606</v>
      </c>
      <c r="E38" s="1" t="s">
        <v>636</v>
      </c>
      <c r="F38" s="4">
        <v>14000</v>
      </c>
      <c r="G38" s="4">
        <v>78.41</v>
      </c>
      <c r="H38" s="4">
        <v>0.47</v>
      </c>
    </row>
    <row r="39" spans="2:8">
      <c r="B39" s="1" t="s">
        <v>1073</v>
      </c>
      <c r="C39" s="45" t="s">
        <v>597</v>
      </c>
      <c r="D39" s="1" t="s">
        <v>637</v>
      </c>
      <c r="E39" s="1" t="s">
        <v>638</v>
      </c>
      <c r="F39" s="4">
        <v>2800</v>
      </c>
      <c r="G39" s="4">
        <v>72.91</v>
      </c>
      <c r="H39" s="4">
        <v>0.44</v>
      </c>
    </row>
    <row r="40" spans="2:8">
      <c r="B40" s="1" t="s">
        <v>1074</v>
      </c>
      <c r="C40" s="45" t="s">
        <v>597</v>
      </c>
      <c r="D40" s="1" t="s">
        <v>606</v>
      </c>
      <c r="E40" s="1" t="s">
        <v>639</v>
      </c>
      <c r="F40" s="4">
        <v>12000</v>
      </c>
      <c r="G40" s="4">
        <v>72.13</v>
      </c>
      <c r="H40" s="4">
        <v>0.43</v>
      </c>
    </row>
    <row r="41" spans="2:8">
      <c r="B41" s="1" t="s">
        <v>640</v>
      </c>
      <c r="C41" s="45" t="s">
        <v>597</v>
      </c>
      <c r="D41" s="1" t="s">
        <v>598</v>
      </c>
      <c r="E41" s="1" t="s">
        <v>641</v>
      </c>
      <c r="F41" s="4">
        <v>19300</v>
      </c>
      <c r="G41" s="4">
        <v>70.31</v>
      </c>
      <c r="H41" s="4">
        <v>0.42</v>
      </c>
    </row>
    <row r="42" spans="2:8">
      <c r="B42" s="1" t="s">
        <v>1075</v>
      </c>
      <c r="C42" s="45" t="s">
        <v>597</v>
      </c>
      <c r="D42" s="1" t="s">
        <v>610</v>
      </c>
      <c r="E42" s="1" t="s">
        <v>642</v>
      </c>
      <c r="F42" s="4">
        <v>5500</v>
      </c>
      <c r="G42" s="4">
        <v>66.319999999999993</v>
      </c>
      <c r="H42" s="4">
        <v>0.4</v>
      </c>
    </row>
    <row r="43" spans="2:8">
      <c r="B43" s="1" t="s">
        <v>1076</v>
      </c>
      <c r="C43" s="45" t="s">
        <v>597</v>
      </c>
      <c r="D43" s="1" t="s">
        <v>623</v>
      </c>
      <c r="E43" s="1" t="s">
        <v>643</v>
      </c>
      <c r="F43" s="4">
        <v>4500</v>
      </c>
      <c r="G43" s="4">
        <v>64.489999999999995</v>
      </c>
      <c r="H43" s="4">
        <v>0.39</v>
      </c>
    </row>
    <row r="44" spans="2:8">
      <c r="B44" s="1" t="s">
        <v>1077</v>
      </c>
      <c r="C44" s="45" t="s">
        <v>597</v>
      </c>
      <c r="D44" s="1" t="s">
        <v>644</v>
      </c>
      <c r="E44" s="1" t="s">
        <v>645</v>
      </c>
      <c r="F44" s="4">
        <v>1180</v>
      </c>
      <c r="G44" s="4">
        <v>63.03</v>
      </c>
      <c r="H44" s="4">
        <v>0.38</v>
      </c>
    </row>
    <row r="45" spans="2:8">
      <c r="B45" s="1" t="s">
        <v>1078</v>
      </c>
      <c r="C45" s="45" t="s">
        <v>597</v>
      </c>
      <c r="D45" s="1" t="s">
        <v>637</v>
      </c>
      <c r="E45" s="1" t="s">
        <v>646</v>
      </c>
      <c r="F45" s="4">
        <v>1650</v>
      </c>
      <c r="G45" s="4">
        <v>60.56</v>
      </c>
      <c r="H45" s="4">
        <v>0.36</v>
      </c>
    </row>
    <row r="46" spans="2:8">
      <c r="B46" s="1" t="s">
        <v>1079</v>
      </c>
      <c r="C46" s="45" t="s">
        <v>597</v>
      </c>
      <c r="D46" s="1" t="s">
        <v>616</v>
      </c>
      <c r="E46" s="1" t="s">
        <v>647</v>
      </c>
      <c r="F46" s="4">
        <v>1650</v>
      </c>
      <c r="G46" s="4">
        <v>59.78</v>
      </c>
      <c r="H46" s="4">
        <v>0.36</v>
      </c>
    </row>
    <row r="47" spans="2:8">
      <c r="B47" s="1" t="s">
        <v>1080</v>
      </c>
      <c r="C47" s="45" t="s">
        <v>597</v>
      </c>
      <c r="D47" s="1" t="s">
        <v>616</v>
      </c>
      <c r="E47" s="1" t="s">
        <v>648</v>
      </c>
      <c r="F47" s="4">
        <v>1310</v>
      </c>
      <c r="G47" s="4">
        <v>59.28</v>
      </c>
      <c r="H47" s="4">
        <v>0.35</v>
      </c>
    </row>
    <row r="48" spans="2:8">
      <c r="B48" s="1" t="s">
        <v>1081</v>
      </c>
      <c r="C48" s="45" t="s">
        <v>597</v>
      </c>
      <c r="D48" s="1" t="s">
        <v>649</v>
      </c>
      <c r="E48" s="1" t="s">
        <v>650</v>
      </c>
      <c r="F48" s="4">
        <v>70</v>
      </c>
      <c r="G48" s="4">
        <v>57.58</v>
      </c>
      <c r="H48" s="4">
        <v>0.34</v>
      </c>
    </row>
    <row r="49" spans="2:8">
      <c r="B49" s="1" t="s">
        <v>1082</v>
      </c>
      <c r="C49" s="45" t="s">
        <v>597</v>
      </c>
      <c r="D49" s="1" t="s">
        <v>634</v>
      </c>
      <c r="E49" s="1" t="s">
        <v>651</v>
      </c>
      <c r="F49" s="4">
        <v>850</v>
      </c>
      <c r="G49" s="4">
        <v>57.27</v>
      </c>
      <c r="H49" s="4">
        <v>0.34</v>
      </c>
    </row>
    <row r="50" spans="2:8">
      <c r="B50" s="1" t="s">
        <v>1083</v>
      </c>
      <c r="C50" s="45" t="s">
        <v>597</v>
      </c>
      <c r="D50" s="1" t="s">
        <v>634</v>
      </c>
      <c r="E50" s="1" t="s">
        <v>652</v>
      </c>
      <c r="F50" s="4">
        <v>2800</v>
      </c>
      <c r="G50" s="4">
        <v>53.29</v>
      </c>
      <c r="H50" s="4">
        <v>0.32</v>
      </c>
    </row>
    <row r="51" spans="2:8">
      <c r="B51" s="1" t="s">
        <v>1084</v>
      </c>
      <c r="C51" s="45" t="s">
        <v>597</v>
      </c>
      <c r="D51" s="1" t="s">
        <v>603</v>
      </c>
      <c r="E51" s="1" t="s">
        <v>653</v>
      </c>
      <c r="F51" s="4">
        <v>2500</v>
      </c>
      <c r="G51" s="4">
        <v>52.1</v>
      </c>
      <c r="H51" s="4">
        <v>0.31</v>
      </c>
    </row>
    <row r="52" spans="2:8">
      <c r="B52" s="1" t="s">
        <v>1085</v>
      </c>
      <c r="C52" s="45" t="s">
        <v>597</v>
      </c>
      <c r="D52" s="1" t="s">
        <v>616</v>
      </c>
      <c r="E52" s="1" t="s">
        <v>654</v>
      </c>
      <c r="F52" s="4">
        <v>6100</v>
      </c>
      <c r="G52" s="4">
        <v>49.72</v>
      </c>
      <c r="H52" s="4">
        <v>0.3</v>
      </c>
    </row>
    <row r="53" spans="2:8">
      <c r="B53" s="1" t="s">
        <v>1086</v>
      </c>
      <c r="C53" s="45" t="s">
        <v>597</v>
      </c>
      <c r="D53" s="1" t="s">
        <v>637</v>
      </c>
      <c r="E53" s="1" t="s">
        <v>655</v>
      </c>
      <c r="F53" s="4">
        <v>700</v>
      </c>
      <c r="G53" s="4">
        <v>48.01</v>
      </c>
      <c r="H53" s="4">
        <v>0.28999999999999998</v>
      </c>
    </row>
    <row r="54" spans="2:8">
      <c r="B54" s="1" t="s">
        <v>1087</v>
      </c>
      <c r="C54" s="45" t="s">
        <v>597</v>
      </c>
      <c r="D54" s="1" t="s">
        <v>614</v>
      </c>
      <c r="E54" s="1" t="s">
        <v>656</v>
      </c>
      <c r="F54" s="4">
        <v>1758</v>
      </c>
      <c r="G54" s="4">
        <v>46.63</v>
      </c>
      <c r="H54" s="4">
        <v>0.28000000000000003</v>
      </c>
    </row>
    <row r="55" spans="2:8">
      <c r="B55" s="1" t="s">
        <v>1088</v>
      </c>
      <c r="C55" s="45" t="s">
        <v>597</v>
      </c>
      <c r="D55" s="1" t="s">
        <v>644</v>
      </c>
      <c r="E55" s="1" t="s">
        <v>657</v>
      </c>
      <c r="F55" s="4">
        <v>4240</v>
      </c>
      <c r="G55" s="4">
        <v>42.56</v>
      </c>
      <c r="H55" s="4">
        <v>0.25</v>
      </c>
    </row>
    <row r="56" spans="2:8">
      <c r="B56" s="2" t="s">
        <v>658</v>
      </c>
      <c r="C56" s="47"/>
      <c r="D56" s="2"/>
      <c r="E56" s="2"/>
      <c r="F56" s="10"/>
      <c r="G56" s="10">
        <f>SUM(G10:G55)</f>
        <v>4814.3100000000004</v>
      </c>
      <c r="H56" s="10">
        <f>SUM(H10:H55)</f>
        <v>28.799999999999997</v>
      </c>
    </row>
    <row r="57" spans="2:8">
      <c r="B57" s="6" t="s">
        <v>240</v>
      </c>
      <c r="C57" s="46" t="s">
        <v>241</v>
      </c>
      <c r="D57" s="6" t="s">
        <v>242</v>
      </c>
      <c r="E57" s="6" t="s">
        <v>243</v>
      </c>
      <c r="F57" s="8" t="s">
        <v>244</v>
      </c>
      <c r="G57" s="8" t="s">
        <v>245</v>
      </c>
      <c r="H57" s="8" t="s">
        <v>246</v>
      </c>
    </row>
    <row r="58" spans="2:8">
      <c r="B58" s="2" t="s">
        <v>247</v>
      </c>
    </row>
    <row r="59" spans="2:8">
      <c r="B59" s="2" t="s">
        <v>248</v>
      </c>
    </row>
    <row r="60" spans="2:8">
      <c r="B60" s="2" t="s">
        <v>249</v>
      </c>
    </row>
    <row r="61" spans="2:8">
      <c r="B61" s="1" t="s">
        <v>495</v>
      </c>
      <c r="C61" s="45">
        <v>4.93</v>
      </c>
      <c r="D61" s="1" t="s">
        <v>251</v>
      </c>
      <c r="E61" s="1" t="s">
        <v>496</v>
      </c>
      <c r="F61" s="4">
        <v>2500000</v>
      </c>
      <c r="G61" s="4">
        <v>2655.58</v>
      </c>
      <c r="H61" s="4">
        <v>15.9</v>
      </c>
    </row>
    <row r="62" spans="2:8">
      <c r="B62" s="1" t="s">
        <v>505</v>
      </c>
      <c r="C62" s="45">
        <v>5.97</v>
      </c>
      <c r="D62" s="1" t="s">
        <v>251</v>
      </c>
      <c r="E62" s="1" t="s">
        <v>506</v>
      </c>
      <c r="F62" s="4">
        <v>1000000</v>
      </c>
      <c r="G62" s="4">
        <v>1055.5</v>
      </c>
      <c r="H62" s="4">
        <v>6.32</v>
      </c>
    </row>
    <row r="63" spans="2:8">
      <c r="B63" s="1" t="s">
        <v>519</v>
      </c>
      <c r="C63" s="45">
        <v>4.25</v>
      </c>
      <c r="D63" s="1" t="s">
        <v>251</v>
      </c>
      <c r="E63" s="1" t="s">
        <v>520</v>
      </c>
      <c r="F63" s="4">
        <v>916800</v>
      </c>
      <c r="G63" s="4">
        <v>955.57</v>
      </c>
      <c r="H63" s="4">
        <v>5.72</v>
      </c>
    </row>
    <row r="64" spans="2:8">
      <c r="B64" s="1" t="s">
        <v>659</v>
      </c>
      <c r="C64" s="45">
        <v>6.17</v>
      </c>
      <c r="D64" s="1" t="s">
        <v>251</v>
      </c>
      <c r="E64" s="1" t="s">
        <v>660</v>
      </c>
      <c r="F64" s="4">
        <v>550000</v>
      </c>
      <c r="G64" s="4">
        <v>605.25</v>
      </c>
      <c r="H64" s="4">
        <v>3.62</v>
      </c>
    </row>
    <row r="65" spans="2:8">
      <c r="B65" s="1" t="s">
        <v>661</v>
      </c>
      <c r="C65" s="45">
        <v>5.84</v>
      </c>
      <c r="D65" s="1" t="s">
        <v>251</v>
      </c>
      <c r="E65" s="1" t="s">
        <v>662</v>
      </c>
      <c r="F65" s="4">
        <v>500000</v>
      </c>
      <c r="G65" s="4">
        <v>545.94000000000005</v>
      </c>
      <c r="H65" s="4">
        <v>3.27</v>
      </c>
    </row>
    <row r="66" spans="2:8">
      <c r="B66" s="1" t="s">
        <v>663</v>
      </c>
      <c r="C66" s="45">
        <v>6.72</v>
      </c>
      <c r="D66" s="1" t="s">
        <v>251</v>
      </c>
      <c r="E66" s="1" t="s">
        <v>664</v>
      </c>
      <c r="F66" s="4">
        <v>500000</v>
      </c>
      <c r="G66" s="4">
        <v>544.91999999999996</v>
      </c>
      <c r="H66" s="4">
        <v>3.26</v>
      </c>
    </row>
    <row r="67" spans="2:8">
      <c r="B67" s="1" t="s">
        <v>665</v>
      </c>
      <c r="C67" s="45">
        <v>3.08</v>
      </c>
      <c r="D67" s="1" t="s">
        <v>251</v>
      </c>
      <c r="E67" s="1" t="s">
        <v>666</v>
      </c>
      <c r="F67" s="4">
        <v>500000</v>
      </c>
      <c r="G67" s="4">
        <v>500.65</v>
      </c>
      <c r="H67" s="4">
        <v>3</v>
      </c>
    </row>
    <row r="68" spans="2:8">
      <c r="B68" s="1" t="s">
        <v>667</v>
      </c>
      <c r="C68" s="45">
        <v>5.61</v>
      </c>
      <c r="D68" s="1" t="s">
        <v>251</v>
      </c>
      <c r="E68" s="1" t="s">
        <v>668</v>
      </c>
      <c r="F68" s="4">
        <v>350000</v>
      </c>
      <c r="G68" s="4">
        <v>382.33</v>
      </c>
      <c r="H68" s="4">
        <v>2.29</v>
      </c>
    </row>
    <row r="69" spans="2:8">
      <c r="B69" s="2" t="s">
        <v>253</v>
      </c>
      <c r="C69" s="47"/>
      <c r="D69" s="2"/>
      <c r="E69" s="2"/>
      <c r="F69" s="10"/>
      <c r="G69" s="10">
        <f>SUM(G57:G68)</f>
        <v>7245.74</v>
      </c>
      <c r="H69" s="10">
        <f>SUM(H57:H68)</f>
        <v>43.379999999999995</v>
      </c>
    </row>
    <row r="70" spans="2:8">
      <c r="B70" s="2" t="s">
        <v>421</v>
      </c>
    </row>
    <row r="71" spans="2:8">
      <c r="B71" s="1" t="s">
        <v>669</v>
      </c>
      <c r="C71" s="45">
        <v>5.86</v>
      </c>
      <c r="D71" s="1" t="s">
        <v>351</v>
      </c>
      <c r="E71" s="1" t="s">
        <v>670</v>
      </c>
      <c r="F71" s="4">
        <v>100</v>
      </c>
      <c r="G71" s="4">
        <v>1049.3</v>
      </c>
      <c r="H71" s="4">
        <v>6.28</v>
      </c>
    </row>
    <row r="72" spans="2:8">
      <c r="B72" s="1" t="s">
        <v>1089</v>
      </c>
      <c r="C72" s="45">
        <v>4</v>
      </c>
      <c r="D72" s="1" t="s">
        <v>671</v>
      </c>
      <c r="E72" s="1" t="s">
        <v>672</v>
      </c>
      <c r="F72" s="4">
        <v>50</v>
      </c>
      <c r="G72" s="4">
        <v>526.59</v>
      </c>
      <c r="H72" s="4">
        <v>3.15</v>
      </c>
    </row>
    <row r="73" spans="2:8">
      <c r="B73" s="1" t="s">
        <v>544</v>
      </c>
      <c r="C73" s="45">
        <v>3.61</v>
      </c>
      <c r="D73" s="1" t="s">
        <v>351</v>
      </c>
      <c r="E73" s="1" t="s">
        <v>545</v>
      </c>
      <c r="F73" s="4">
        <v>18</v>
      </c>
      <c r="G73" s="4">
        <v>182.76</v>
      </c>
      <c r="H73" s="4">
        <v>1.0900000000000001</v>
      </c>
    </row>
    <row r="74" spans="2:8">
      <c r="B74" s="1" t="s">
        <v>1090</v>
      </c>
      <c r="C74" s="45">
        <v>4.93</v>
      </c>
      <c r="D74" s="1" t="s">
        <v>444</v>
      </c>
      <c r="E74" s="1" t="s">
        <v>673</v>
      </c>
      <c r="F74" s="4">
        <v>3</v>
      </c>
      <c r="G74" s="4">
        <v>38.19</v>
      </c>
      <c r="H74" s="4">
        <v>0.23</v>
      </c>
    </row>
    <row r="75" spans="2:8">
      <c r="B75" s="2" t="s">
        <v>1169</v>
      </c>
      <c r="C75" s="47"/>
      <c r="D75" s="2"/>
      <c r="E75" s="2"/>
      <c r="F75" s="10"/>
      <c r="G75" s="10">
        <f>SUM(G70:G74)</f>
        <v>1796.84</v>
      </c>
      <c r="H75" s="10">
        <f>SUM(H70:H74)</f>
        <v>10.75</v>
      </c>
    </row>
    <row r="76" spans="2:8">
      <c r="B76" s="2" t="s">
        <v>674</v>
      </c>
      <c r="C76" s="47"/>
      <c r="D76" s="2"/>
      <c r="E76" s="2"/>
      <c r="F76" s="10"/>
      <c r="G76" s="10">
        <v>2791.68</v>
      </c>
      <c r="H76" s="10">
        <v>16.71</v>
      </c>
    </row>
    <row r="77" spans="2:8">
      <c r="B77" s="2" t="s">
        <v>326</v>
      </c>
      <c r="C77" s="47"/>
      <c r="D77" s="2"/>
      <c r="E77" s="2"/>
      <c r="F77" s="10"/>
      <c r="G77" s="10">
        <v>16648.57</v>
      </c>
      <c r="H77" s="10">
        <v>99.66</v>
      </c>
    </row>
    <row r="78" spans="2:8">
      <c r="B78" s="2" t="s">
        <v>327</v>
      </c>
      <c r="C78" s="47"/>
      <c r="D78" s="2"/>
      <c r="E78" s="2"/>
      <c r="F78" s="10"/>
      <c r="G78" s="10">
        <v>57.106208100002277</v>
      </c>
      <c r="H78" s="10">
        <v>0.34000000000000341</v>
      </c>
    </row>
    <row r="79" spans="2:8">
      <c r="B79" s="2" t="s">
        <v>328</v>
      </c>
      <c r="C79" s="47"/>
      <c r="D79" s="2"/>
      <c r="E79" s="2"/>
      <c r="F79" s="10"/>
      <c r="G79" s="10">
        <v>16705.676208100002</v>
      </c>
      <c r="H79" s="10">
        <v>100</v>
      </c>
    </row>
    <row r="80" spans="2:8">
      <c r="B80" s="1" t="s">
        <v>329</v>
      </c>
    </row>
    <row r="81" spans="2:3">
      <c r="B81" s="1" t="s">
        <v>330</v>
      </c>
    </row>
    <row r="82" spans="2:3">
      <c r="B82" s="2"/>
    </row>
    <row r="83" spans="2:3" ht="25.5">
      <c r="B83" s="11" t="s">
        <v>331</v>
      </c>
      <c r="C83" s="45" t="s">
        <v>332</v>
      </c>
    </row>
    <row r="84" spans="2:3">
      <c r="B84" s="2"/>
    </row>
    <row r="85" spans="2:3">
      <c r="B85" s="2" t="s">
        <v>333</v>
      </c>
    </row>
    <row r="86" spans="2:3">
      <c r="B86" s="2" t="s">
        <v>334</v>
      </c>
    </row>
    <row r="87" spans="2:3">
      <c r="B87" s="2" t="s">
        <v>675</v>
      </c>
      <c r="C87" s="47"/>
    </row>
    <row r="88" spans="2:3">
      <c r="B88" s="2" t="s">
        <v>676</v>
      </c>
      <c r="C88" s="47"/>
    </row>
    <row r="89" spans="2:3">
      <c r="B89" s="2" t="s">
        <v>677</v>
      </c>
      <c r="C89" s="47"/>
    </row>
    <row r="90" spans="2:3">
      <c r="B90" s="2" t="s">
        <v>678</v>
      </c>
      <c r="C90" s="47"/>
    </row>
    <row r="91" spans="2:3">
      <c r="B91" s="2" t="s">
        <v>343</v>
      </c>
      <c r="C91" s="47"/>
    </row>
    <row r="92" spans="2:3">
      <c r="B92" s="48" t="s">
        <v>1214</v>
      </c>
    </row>
    <row r="93" spans="2:3">
      <c r="B93" s="2" t="s">
        <v>344</v>
      </c>
    </row>
  </sheetData>
  <mergeCells count="2">
    <mergeCell ref="B1:E1"/>
    <mergeCell ref="C3:C6"/>
  </mergeCells>
  <phoneticPr fontId="0" type="noConversion"/>
  <hyperlinks>
    <hyperlink ref="A1" location="Index!A1" display="Index" xr:uid="{00000000-0004-0000-0800-000000000000}"/>
  </hyperlinks>
  <pageMargins left="0.75" right="0.75" top="1" bottom="1" header="0.5" footer="0.5"/>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E280D-0BB4-490A-BF11-D5D739566C35}">
  <dimension ref="A1:I104"/>
  <sheetViews>
    <sheetView workbookViewId="0">
      <selection activeCell="B1" sqref="B1:E1"/>
    </sheetView>
  </sheetViews>
  <sheetFormatPr defaultRowHeight="12.75"/>
  <cols>
    <col min="1" max="1" width="5.42578125" style="81" bestFit="1" customWidth="1"/>
    <col min="2" max="2" width="73.7109375" style="81" bestFit="1" customWidth="1"/>
    <col min="3" max="3" width="25.7109375" style="88" customWidth="1"/>
    <col min="4" max="4" width="30.28515625" style="81" bestFit="1" customWidth="1"/>
    <col min="5" max="5" width="14.140625" style="81" bestFit="1" customWidth="1"/>
    <col min="6" max="6" width="10.5703125" style="82" bestFit="1" customWidth="1"/>
    <col min="7" max="7" width="18.140625" style="82" bestFit="1" customWidth="1"/>
    <col min="8" max="8" width="9.140625" style="82"/>
    <col min="9" max="16384" width="9.140625" style="81"/>
  </cols>
  <sheetData>
    <row r="1" spans="1:9">
      <c r="A1" s="3" t="s">
        <v>193</v>
      </c>
      <c r="B1" s="383" t="s">
        <v>1341</v>
      </c>
      <c r="C1" s="383"/>
      <c r="D1" s="383"/>
      <c r="E1" s="383"/>
    </row>
    <row r="2" spans="1:9" ht="13.5" thickBot="1"/>
    <row r="3" spans="1:9" s="1" customFormat="1" ht="15">
      <c r="B3" s="98" t="s">
        <v>2312</v>
      </c>
      <c r="C3" s="399"/>
      <c r="F3" s="4"/>
      <c r="G3" s="4"/>
      <c r="H3" s="4"/>
    </row>
    <row r="4" spans="1:9" s="1" customFormat="1" ht="30">
      <c r="B4" s="99" t="s">
        <v>2313</v>
      </c>
      <c r="C4" s="400"/>
      <c r="F4" s="4"/>
      <c r="G4" s="4"/>
      <c r="H4" s="4"/>
    </row>
    <row r="5" spans="1:9" s="1" customFormat="1" ht="15">
      <c r="B5" s="99" t="s">
        <v>2260</v>
      </c>
      <c r="C5" s="400"/>
      <c r="F5" s="4"/>
      <c r="G5" s="4"/>
      <c r="H5" s="4"/>
    </row>
    <row r="6" spans="1:9" s="1" customFormat="1" ht="45.75" thickBot="1">
      <c r="B6" s="100" t="s">
        <v>2315</v>
      </c>
      <c r="C6" s="401"/>
      <c r="F6" s="4"/>
      <c r="G6" s="4"/>
      <c r="H6" s="4"/>
    </row>
    <row r="8" spans="1:9">
      <c r="B8" s="81" t="s">
        <v>239</v>
      </c>
    </row>
    <row r="10" spans="1:9">
      <c r="B10" s="86" t="s">
        <v>240</v>
      </c>
      <c r="C10" s="89" t="s">
        <v>241</v>
      </c>
      <c r="D10" s="86" t="s">
        <v>594</v>
      </c>
      <c r="E10" s="86" t="s">
        <v>243</v>
      </c>
      <c r="F10" s="85" t="s">
        <v>244</v>
      </c>
      <c r="G10" s="85" t="s">
        <v>245</v>
      </c>
      <c r="H10" s="85" t="s">
        <v>246</v>
      </c>
      <c r="I10" s="83" t="s">
        <v>595</v>
      </c>
    </row>
    <row r="11" spans="1:9">
      <c r="B11" s="83" t="s">
        <v>596</v>
      </c>
    </row>
    <row r="12" spans="1:9">
      <c r="B12" s="83" t="s">
        <v>248</v>
      </c>
    </row>
    <row r="13" spans="1:9">
      <c r="B13" s="81" t="s">
        <v>1048</v>
      </c>
      <c r="C13" s="88" t="s">
        <v>597</v>
      </c>
      <c r="D13" s="81" t="s">
        <v>598</v>
      </c>
      <c r="E13" s="81" t="s">
        <v>600</v>
      </c>
      <c r="F13" s="82">
        <v>617000</v>
      </c>
      <c r="G13" s="82">
        <v>9215.82</v>
      </c>
      <c r="H13" s="82">
        <v>6.77</v>
      </c>
    </row>
    <row r="14" spans="1:9">
      <c r="B14" s="81" t="s">
        <v>1047</v>
      </c>
      <c r="C14" s="88" t="s">
        <v>597</v>
      </c>
      <c r="D14" s="81" t="s">
        <v>598</v>
      </c>
      <c r="E14" s="81" t="s">
        <v>599</v>
      </c>
      <c r="F14" s="82">
        <v>1575000</v>
      </c>
      <c r="G14" s="82">
        <v>9168.08</v>
      </c>
      <c r="H14" s="82">
        <v>6.74</v>
      </c>
    </row>
    <row r="15" spans="1:9">
      <c r="B15" s="81" t="s">
        <v>1049</v>
      </c>
      <c r="C15" s="88" t="s">
        <v>597</v>
      </c>
      <c r="D15" s="81" t="s">
        <v>601</v>
      </c>
      <c r="E15" s="81" t="s">
        <v>602</v>
      </c>
      <c r="F15" s="82">
        <v>432000</v>
      </c>
      <c r="G15" s="82">
        <v>8653.39</v>
      </c>
      <c r="H15" s="82">
        <v>6.36</v>
      </c>
    </row>
    <row r="16" spans="1:9">
      <c r="B16" s="81" t="s">
        <v>1051</v>
      </c>
      <c r="C16" s="88" t="s">
        <v>597</v>
      </c>
      <c r="D16" s="81" t="s">
        <v>603</v>
      </c>
      <c r="E16" s="81" t="s">
        <v>605</v>
      </c>
      <c r="F16" s="82">
        <v>153000</v>
      </c>
      <c r="G16" s="82">
        <v>4862.1099999999997</v>
      </c>
      <c r="H16" s="82">
        <v>3.57</v>
      </c>
    </row>
    <row r="17" spans="2:8">
      <c r="B17" s="81" t="s">
        <v>1050</v>
      </c>
      <c r="C17" s="88" t="s">
        <v>597</v>
      </c>
      <c r="D17" s="81" t="s">
        <v>603</v>
      </c>
      <c r="E17" s="81" t="s">
        <v>604</v>
      </c>
      <c r="F17" s="82">
        <v>345000</v>
      </c>
      <c r="G17" s="82">
        <v>4719.7700000000004</v>
      </c>
      <c r="H17" s="82">
        <v>3.47</v>
      </c>
    </row>
    <row r="18" spans="2:8">
      <c r="B18" s="81" t="s">
        <v>1052</v>
      </c>
      <c r="C18" s="88" t="s">
        <v>597</v>
      </c>
      <c r="D18" s="81" t="s">
        <v>606</v>
      </c>
      <c r="E18" s="81" t="s">
        <v>607</v>
      </c>
      <c r="F18" s="82">
        <v>1886000</v>
      </c>
      <c r="G18" s="82">
        <v>4120.91</v>
      </c>
      <c r="H18" s="82">
        <v>3.03</v>
      </c>
    </row>
    <row r="19" spans="2:8">
      <c r="B19" s="81" t="s">
        <v>1053</v>
      </c>
      <c r="C19" s="88" t="s">
        <v>597</v>
      </c>
      <c r="D19" s="81" t="s">
        <v>598</v>
      </c>
      <c r="E19" s="81" t="s">
        <v>608</v>
      </c>
      <c r="F19" s="82">
        <v>531000</v>
      </c>
      <c r="G19" s="82">
        <v>3703.46</v>
      </c>
      <c r="H19" s="82">
        <v>2.72</v>
      </c>
    </row>
    <row r="20" spans="2:8">
      <c r="B20" s="81" t="s">
        <v>1054</v>
      </c>
      <c r="C20" s="88" t="s">
        <v>597</v>
      </c>
      <c r="D20" s="81" t="s">
        <v>603</v>
      </c>
      <c r="E20" s="81" t="s">
        <v>609</v>
      </c>
      <c r="F20" s="82">
        <v>345000</v>
      </c>
      <c r="G20" s="82">
        <v>3390.14</v>
      </c>
      <c r="H20" s="82">
        <v>2.4900000000000002</v>
      </c>
    </row>
    <row r="21" spans="2:8">
      <c r="B21" s="81" t="s">
        <v>1055</v>
      </c>
      <c r="C21" s="88" t="s">
        <v>597</v>
      </c>
      <c r="D21" s="81" t="s">
        <v>610</v>
      </c>
      <c r="E21" s="81" t="s">
        <v>611</v>
      </c>
      <c r="F21" s="82">
        <v>341000</v>
      </c>
      <c r="G21" s="82">
        <v>3165.33</v>
      </c>
      <c r="H21" s="82">
        <v>2.33</v>
      </c>
    </row>
    <row r="22" spans="2:8">
      <c r="B22" s="81" t="s">
        <v>1056</v>
      </c>
      <c r="C22" s="88" t="s">
        <v>597</v>
      </c>
      <c r="D22" s="81" t="s">
        <v>598</v>
      </c>
      <c r="E22" s="81" t="s">
        <v>612</v>
      </c>
      <c r="F22" s="82">
        <v>165000</v>
      </c>
      <c r="G22" s="82">
        <v>2892.45</v>
      </c>
      <c r="H22" s="82">
        <v>2.13</v>
      </c>
    </row>
    <row r="23" spans="2:8">
      <c r="B23" s="81" t="s">
        <v>1057</v>
      </c>
      <c r="C23" s="88" t="s">
        <v>597</v>
      </c>
      <c r="D23" s="81" t="s">
        <v>606</v>
      </c>
      <c r="E23" s="81" t="s">
        <v>613</v>
      </c>
      <c r="F23" s="82">
        <v>9200</v>
      </c>
      <c r="G23" s="82">
        <v>2800.17</v>
      </c>
      <c r="H23" s="82">
        <v>2.06</v>
      </c>
    </row>
    <row r="24" spans="2:8">
      <c r="B24" s="81" t="s">
        <v>1059</v>
      </c>
      <c r="C24" s="88" t="s">
        <v>597</v>
      </c>
      <c r="D24" s="81" t="s">
        <v>616</v>
      </c>
      <c r="E24" s="81" t="s">
        <v>617</v>
      </c>
      <c r="F24" s="82">
        <v>59800</v>
      </c>
      <c r="G24" s="82">
        <v>2700.57</v>
      </c>
      <c r="H24" s="82">
        <v>1.98</v>
      </c>
    </row>
    <row r="25" spans="2:8">
      <c r="B25" s="81" t="s">
        <v>1058</v>
      </c>
      <c r="C25" s="88" t="s">
        <v>597</v>
      </c>
      <c r="D25" s="81" t="s">
        <v>614</v>
      </c>
      <c r="E25" s="81" t="s">
        <v>615</v>
      </c>
      <c r="F25" s="82">
        <v>71700</v>
      </c>
      <c r="G25" s="82">
        <v>2632.93</v>
      </c>
      <c r="H25" s="82">
        <v>1.94</v>
      </c>
    </row>
    <row r="26" spans="2:8">
      <c r="B26" s="81" t="s">
        <v>1063</v>
      </c>
      <c r="C26" s="88" t="s">
        <v>597</v>
      </c>
      <c r="D26" s="81" t="s">
        <v>606</v>
      </c>
      <c r="E26" s="81" t="s">
        <v>622</v>
      </c>
      <c r="F26" s="82">
        <v>106000</v>
      </c>
      <c r="G26" s="82">
        <v>2577.39</v>
      </c>
      <c r="H26" s="82">
        <v>1.89</v>
      </c>
    </row>
    <row r="27" spans="2:8">
      <c r="B27" s="81" t="s">
        <v>1066</v>
      </c>
      <c r="C27" s="88" t="s">
        <v>597</v>
      </c>
      <c r="D27" s="81" t="s">
        <v>627</v>
      </c>
      <c r="E27" s="81" t="s">
        <v>628</v>
      </c>
      <c r="F27" s="82">
        <v>173800</v>
      </c>
      <c r="G27" s="82">
        <v>2397.66</v>
      </c>
      <c r="H27" s="82">
        <v>1.76</v>
      </c>
    </row>
    <row r="28" spans="2:8">
      <c r="B28" s="81" t="s">
        <v>1060</v>
      </c>
      <c r="C28" s="88" t="s">
        <v>597</v>
      </c>
      <c r="D28" s="81" t="s">
        <v>606</v>
      </c>
      <c r="E28" s="81" t="s">
        <v>618</v>
      </c>
      <c r="F28" s="82">
        <v>367000</v>
      </c>
      <c r="G28" s="82">
        <v>2344.7600000000002</v>
      </c>
      <c r="H28" s="82">
        <v>1.72</v>
      </c>
    </row>
    <row r="29" spans="2:8">
      <c r="B29" s="81" t="s">
        <v>1061</v>
      </c>
      <c r="C29" s="88" t="s">
        <v>597</v>
      </c>
      <c r="D29" s="81" t="s">
        <v>614</v>
      </c>
      <c r="E29" s="81" t="s">
        <v>619</v>
      </c>
      <c r="F29" s="82">
        <v>149000</v>
      </c>
      <c r="G29" s="82">
        <v>2321.4899999999998</v>
      </c>
      <c r="H29" s="82">
        <v>1.71</v>
      </c>
    </row>
    <row r="30" spans="2:8">
      <c r="B30" s="81" t="s">
        <v>1062</v>
      </c>
      <c r="C30" s="88" t="s">
        <v>597</v>
      </c>
      <c r="D30" s="81" t="s">
        <v>620</v>
      </c>
      <c r="E30" s="81" t="s">
        <v>621</v>
      </c>
      <c r="F30" s="82">
        <v>78500</v>
      </c>
      <c r="G30" s="82">
        <v>2285.1</v>
      </c>
      <c r="H30" s="82">
        <v>1.68</v>
      </c>
    </row>
    <row r="31" spans="2:8">
      <c r="B31" s="81" t="s">
        <v>1064</v>
      </c>
      <c r="C31" s="88" t="s">
        <v>597</v>
      </c>
      <c r="D31" s="81" t="s">
        <v>623</v>
      </c>
      <c r="E31" s="81" t="s">
        <v>624</v>
      </c>
      <c r="F31" s="82">
        <v>328000</v>
      </c>
      <c r="G31" s="82">
        <v>2283.54</v>
      </c>
      <c r="H31" s="82">
        <v>1.68</v>
      </c>
    </row>
    <row r="32" spans="2:8">
      <c r="B32" s="81" t="s">
        <v>1065</v>
      </c>
      <c r="C32" s="88" t="s">
        <v>597</v>
      </c>
      <c r="D32" s="81" t="s">
        <v>625</v>
      </c>
      <c r="E32" s="81" t="s">
        <v>626</v>
      </c>
      <c r="F32" s="82">
        <v>989000</v>
      </c>
      <c r="G32" s="82">
        <v>2132.7800000000002</v>
      </c>
      <c r="H32" s="82">
        <v>1.57</v>
      </c>
    </row>
    <row r="33" spans="2:8">
      <c r="B33" s="81" t="s">
        <v>1067</v>
      </c>
      <c r="C33" s="88" t="s">
        <v>597</v>
      </c>
      <c r="D33" s="81" t="s">
        <v>614</v>
      </c>
      <c r="E33" s="81" t="s">
        <v>629</v>
      </c>
      <c r="F33" s="82">
        <v>210000</v>
      </c>
      <c r="G33" s="82">
        <v>2104.1</v>
      </c>
      <c r="H33" s="82">
        <v>1.55</v>
      </c>
    </row>
    <row r="34" spans="2:8">
      <c r="B34" s="81" t="s">
        <v>1068</v>
      </c>
      <c r="C34" s="88" t="s">
        <v>597</v>
      </c>
      <c r="D34" s="81" t="s">
        <v>603</v>
      </c>
      <c r="E34" s="81" t="s">
        <v>630</v>
      </c>
      <c r="F34" s="82">
        <v>60050</v>
      </c>
      <c r="G34" s="82">
        <v>1920.97</v>
      </c>
      <c r="H34" s="82">
        <v>1.41</v>
      </c>
    </row>
    <row r="35" spans="2:8">
      <c r="B35" s="81" t="s">
        <v>1071</v>
      </c>
      <c r="C35" s="88" t="s">
        <v>597</v>
      </c>
      <c r="D35" s="81" t="s">
        <v>634</v>
      </c>
      <c r="E35" s="81" t="s">
        <v>635</v>
      </c>
      <c r="F35" s="82">
        <v>615000</v>
      </c>
      <c r="G35" s="82">
        <v>1899.43</v>
      </c>
      <c r="H35" s="82">
        <v>1.4</v>
      </c>
    </row>
    <row r="36" spans="2:8">
      <c r="B36" s="81" t="s">
        <v>1069</v>
      </c>
      <c r="C36" s="88" t="s">
        <v>597</v>
      </c>
      <c r="D36" s="81" t="s">
        <v>623</v>
      </c>
      <c r="E36" s="81" t="s">
        <v>631</v>
      </c>
      <c r="F36" s="82">
        <v>426000</v>
      </c>
      <c r="G36" s="82">
        <v>1898.26</v>
      </c>
      <c r="H36" s="82">
        <v>1.4</v>
      </c>
    </row>
    <row r="37" spans="2:8">
      <c r="B37" s="81" t="s">
        <v>1072</v>
      </c>
      <c r="C37" s="88" t="s">
        <v>597</v>
      </c>
      <c r="D37" s="81" t="s">
        <v>606</v>
      </c>
      <c r="E37" s="81" t="s">
        <v>636</v>
      </c>
      <c r="F37" s="82">
        <v>338300</v>
      </c>
      <c r="G37" s="82">
        <v>1894.65</v>
      </c>
      <c r="H37" s="82">
        <v>1.39</v>
      </c>
    </row>
    <row r="38" spans="2:8">
      <c r="B38" s="81" t="s">
        <v>1070</v>
      </c>
      <c r="C38" s="88" t="s">
        <v>597</v>
      </c>
      <c r="D38" s="81" t="s">
        <v>632</v>
      </c>
      <c r="E38" s="81" t="s">
        <v>633</v>
      </c>
      <c r="F38" s="82">
        <v>43300</v>
      </c>
      <c r="G38" s="82">
        <v>1853.48</v>
      </c>
      <c r="H38" s="82">
        <v>1.36</v>
      </c>
    </row>
    <row r="39" spans="2:8">
      <c r="B39" s="81" t="s">
        <v>1074</v>
      </c>
      <c r="C39" s="88" t="s">
        <v>597</v>
      </c>
      <c r="D39" s="81" t="s">
        <v>606</v>
      </c>
      <c r="E39" s="81" t="s">
        <v>639</v>
      </c>
      <c r="F39" s="82">
        <v>304000</v>
      </c>
      <c r="G39" s="82">
        <v>1827.19</v>
      </c>
      <c r="H39" s="82">
        <v>1.34</v>
      </c>
    </row>
    <row r="40" spans="2:8">
      <c r="B40" s="81" t="s">
        <v>1073</v>
      </c>
      <c r="C40" s="88" t="s">
        <v>597</v>
      </c>
      <c r="D40" s="81" t="s">
        <v>637</v>
      </c>
      <c r="E40" s="81" t="s">
        <v>638</v>
      </c>
      <c r="F40" s="82">
        <v>64000</v>
      </c>
      <c r="G40" s="82">
        <v>1666.53</v>
      </c>
      <c r="H40" s="82">
        <v>1.22</v>
      </c>
    </row>
    <row r="41" spans="2:8">
      <c r="B41" s="81" t="s">
        <v>1075</v>
      </c>
      <c r="C41" s="88" t="s">
        <v>597</v>
      </c>
      <c r="D41" s="81" t="s">
        <v>610</v>
      </c>
      <c r="E41" s="81" t="s">
        <v>642</v>
      </c>
      <c r="F41" s="82">
        <v>132700</v>
      </c>
      <c r="G41" s="82">
        <v>1600.23</v>
      </c>
      <c r="H41" s="82">
        <v>1.18</v>
      </c>
    </row>
    <row r="42" spans="2:8">
      <c r="B42" s="81" t="s">
        <v>1076</v>
      </c>
      <c r="C42" s="88" t="s">
        <v>597</v>
      </c>
      <c r="D42" s="81" t="s">
        <v>623</v>
      </c>
      <c r="E42" s="81" t="s">
        <v>643</v>
      </c>
      <c r="F42" s="82">
        <v>110000</v>
      </c>
      <c r="G42" s="82">
        <v>1576.52</v>
      </c>
      <c r="H42" s="82">
        <v>1.1599999999999999</v>
      </c>
    </row>
    <row r="43" spans="2:8">
      <c r="B43" s="81" t="s">
        <v>1077</v>
      </c>
      <c r="C43" s="88" t="s">
        <v>597</v>
      </c>
      <c r="D43" s="81" t="s">
        <v>644</v>
      </c>
      <c r="E43" s="81" t="s">
        <v>645</v>
      </c>
      <c r="F43" s="82">
        <v>28460</v>
      </c>
      <c r="G43" s="82">
        <v>1520.3</v>
      </c>
      <c r="H43" s="82">
        <v>1.1200000000000001</v>
      </c>
    </row>
    <row r="44" spans="2:8">
      <c r="B44" s="81" t="s">
        <v>640</v>
      </c>
      <c r="C44" s="88" t="s">
        <v>597</v>
      </c>
      <c r="D44" s="81" t="s">
        <v>598</v>
      </c>
      <c r="E44" s="81" t="s">
        <v>641</v>
      </c>
      <c r="F44" s="82">
        <v>415000</v>
      </c>
      <c r="G44" s="82">
        <v>1511.85</v>
      </c>
      <c r="H44" s="82">
        <v>1.1100000000000001</v>
      </c>
    </row>
    <row r="45" spans="2:8">
      <c r="B45" s="81" t="s">
        <v>1079</v>
      </c>
      <c r="C45" s="88" t="s">
        <v>597</v>
      </c>
      <c r="D45" s="81" t="s">
        <v>616</v>
      </c>
      <c r="E45" s="81" t="s">
        <v>647</v>
      </c>
      <c r="F45" s="82">
        <v>41100</v>
      </c>
      <c r="G45" s="82">
        <v>1488.97</v>
      </c>
      <c r="H45" s="82">
        <v>1.0900000000000001</v>
      </c>
    </row>
    <row r="46" spans="2:8">
      <c r="B46" s="81" t="s">
        <v>1081</v>
      </c>
      <c r="C46" s="88" t="s">
        <v>597</v>
      </c>
      <c r="D46" s="81" t="s">
        <v>649</v>
      </c>
      <c r="E46" s="81" t="s">
        <v>650</v>
      </c>
      <c r="F46" s="82">
        <v>1750</v>
      </c>
      <c r="G46" s="82">
        <v>1439.54</v>
      </c>
      <c r="H46" s="82">
        <v>1.06</v>
      </c>
    </row>
    <row r="47" spans="2:8">
      <c r="B47" s="81" t="s">
        <v>1078</v>
      </c>
      <c r="C47" s="88" t="s">
        <v>597</v>
      </c>
      <c r="D47" s="81" t="s">
        <v>637</v>
      </c>
      <c r="E47" s="81" t="s">
        <v>646</v>
      </c>
      <c r="F47" s="82">
        <v>38500</v>
      </c>
      <c r="G47" s="82">
        <v>1413.18</v>
      </c>
      <c r="H47" s="82">
        <v>1.04</v>
      </c>
    </row>
    <row r="48" spans="2:8">
      <c r="B48" s="81" t="s">
        <v>1082</v>
      </c>
      <c r="C48" s="88" t="s">
        <v>597</v>
      </c>
      <c r="D48" s="81" t="s">
        <v>634</v>
      </c>
      <c r="E48" s="81" t="s">
        <v>651</v>
      </c>
      <c r="F48" s="82">
        <v>20500</v>
      </c>
      <c r="G48" s="82">
        <v>1381.28</v>
      </c>
      <c r="H48" s="82">
        <v>1.02</v>
      </c>
    </row>
    <row r="49" spans="2:8">
      <c r="B49" s="81" t="s">
        <v>1080</v>
      </c>
      <c r="C49" s="88" t="s">
        <v>597</v>
      </c>
      <c r="D49" s="81" t="s">
        <v>616</v>
      </c>
      <c r="E49" s="81" t="s">
        <v>648</v>
      </c>
      <c r="F49" s="82">
        <v>30500</v>
      </c>
      <c r="G49" s="82">
        <v>1380.09</v>
      </c>
      <c r="H49" s="82">
        <v>1.01</v>
      </c>
    </row>
    <row r="50" spans="2:8">
      <c r="B50" s="81" t="s">
        <v>1087</v>
      </c>
      <c r="C50" s="88" t="s">
        <v>597</v>
      </c>
      <c r="D50" s="81" t="s">
        <v>614</v>
      </c>
      <c r="E50" s="81" t="s">
        <v>656</v>
      </c>
      <c r="F50" s="82">
        <v>50513</v>
      </c>
      <c r="G50" s="82">
        <v>1339.91</v>
      </c>
      <c r="H50" s="82">
        <v>0.98</v>
      </c>
    </row>
    <row r="51" spans="2:8">
      <c r="B51" s="81" t="s">
        <v>1083</v>
      </c>
      <c r="C51" s="88" t="s">
        <v>597</v>
      </c>
      <c r="D51" s="81" t="s">
        <v>634</v>
      </c>
      <c r="E51" s="81" t="s">
        <v>652</v>
      </c>
      <c r="F51" s="82">
        <v>65000</v>
      </c>
      <c r="G51" s="82">
        <v>1237.1099999999999</v>
      </c>
      <c r="H51" s="82">
        <v>0.91</v>
      </c>
    </row>
    <row r="52" spans="2:8">
      <c r="B52" s="81" t="s">
        <v>1084</v>
      </c>
      <c r="C52" s="88" t="s">
        <v>597</v>
      </c>
      <c r="D52" s="81" t="s">
        <v>603</v>
      </c>
      <c r="E52" s="81" t="s">
        <v>653</v>
      </c>
      <c r="F52" s="82">
        <v>58000</v>
      </c>
      <c r="G52" s="82">
        <v>1208.6600000000001</v>
      </c>
      <c r="H52" s="82">
        <v>0.89</v>
      </c>
    </row>
    <row r="53" spans="2:8">
      <c r="B53" s="81" t="s">
        <v>1086</v>
      </c>
      <c r="C53" s="88" t="s">
        <v>597</v>
      </c>
      <c r="D53" s="81" t="s">
        <v>637</v>
      </c>
      <c r="E53" s="81" t="s">
        <v>655</v>
      </c>
      <c r="F53" s="82">
        <v>17000</v>
      </c>
      <c r="G53" s="82">
        <v>1166.06</v>
      </c>
      <c r="H53" s="82">
        <v>0.86</v>
      </c>
    </row>
    <row r="54" spans="2:8">
      <c r="B54" s="81" t="s">
        <v>1085</v>
      </c>
      <c r="C54" s="88" t="s">
        <v>597</v>
      </c>
      <c r="D54" s="81" t="s">
        <v>616</v>
      </c>
      <c r="E54" s="81" t="s">
        <v>654</v>
      </c>
      <c r="F54" s="82">
        <v>138000</v>
      </c>
      <c r="G54" s="82">
        <v>1124.8399999999999</v>
      </c>
      <c r="H54" s="82">
        <v>0.83</v>
      </c>
    </row>
    <row r="55" spans="2:8">
      <c r="B55" s="81" t="s">
        <v>1088</v>
      </c>
      <c r="C55" s="88" t="s">
        <v>597</v>
      </c>
      <c r="D55" s="81" t="s">
        <v>644</v>
      </c>
      <c r="E55" s="81" t="s">
        <v>657</v>
      </c>
      <c r="F55" s="82">
        <v>98600</v>
      </c>
      <c r="G55" s="82">
        <v>989.75</v>
      </c>
      <c r="H55" s="82">
        <v>0.73</v>
      </c>
    </row>
    <row r="56" spans="2:8">
      <c r="B56" s="83" t="s">
        <v>658</v>
      </c>
      <c r="C56" s="90"/>
      <c r="D56" s="83"/>
      <c r="E56" s="83"/>
      <c r="F56" s="84"/>
      <c r="G56" s="84">
        <f>SUM(G10:G55)</f>
        <v>113810.74999999997</v>
      </c>
      <c r="H56" s="84">
        <f>SUM(H10:H55)</f>
        <v>83.660000000000011</v>
      </c>
    </row>
    <row r="57" spans="2:8">
      <c r="B57" s="86" t="s">
        <v>240</v>
      </c>
      <c r="C57" s="89" t="s">
        <v>241</v>
      </c>
      <c r="D57" s="86" t="s">
        <v>242</v>
      </c>
      <c r="E57" s="86" t="s">
        <v>243</v>
      </c>
      <c r="F57" s="85" t="s">
        <v>244</v>
      </c>
      <c r="G57" s="85" t="s">
        <v>245</v>
      </c>
      <c r="H57" s="85" t="s">
        <v>246</v>
      </c>
    </row>
    <row r="58" spans="2:8">
      <c r="B58" s="83" t="s">
        <v>247</v>
      </c>
    </row>
    <row r="59" spans="2:8">
      <c r="B59" s="83" t="s">
        <v>248</v>
      </c>
    </row>
    <row r="60" spans="2:8">
      <c r="B60" s="83" t="s">
        <v>249</v>
      </c>
    </row>
    <row r="61" spans="2:8">
      <c r="B61" s="81" t="s">
        <v>505</v>
      </c>
      <c r="C61" s="88">
        <v>5.97</v>
      </c>
      <c r="D61" s="81" t="s">
        <v>251</v>
      </c>
      <c r="E61" s="81" t="s">
        <v>506</v>
      </c>
      <c r="F61" s="82">
        <v>4000000</v>
      </c>
      <c r="G61" s="82">
        <v>4221.9799999999996</v>
      </c>
      <c r="H61" s="82">
        <v>3.1</v>
      </c>
    </row>
    <row r="62" spans="2:8">
      <c r="B62" s="81" t="s">
        <v>1573</v>
      </c>
      <c r="C62" s="88">
        <v>6.47</v>
      </c>
      <c r="D62" s="81" t="s">
        <v>251</v>
      </c>
      <c r="E62" s="81" t="s">
        <v>1572</v>
      </c>
      <c r="F62" s="82">
        <v>2000000</v>
      </c>
      <c r="G62" s="82">
        <v>2042.51</v>
      </c>
      <c r="H62" s="82">
        <v>1.5</v>
      </c>
    </row>
    <row r="63" spans="2:8">
      <c r="B63" s="81" t="s">
        <v>511</v>
      </c>
      <c r="C63" s="88">
        <v>6.44</v>
      </c>
      <c r="D63" s="81" t="s">
        <v>251</v>
      </c>
      <c r="E63" s="81" t="s">
        <v>512</v>
      </c>
      <c r="F63" s="82">
        <v>200000</v>
      </c>
      <c r="G63" s="82">
        <v>209.93</v>
      </c>
      <c r="H63" s="82">
        <v>0.15</v>
      </c>
    </row>
    <row r="64" spans="2:8">
      <c r="B64" s="83" t="s">
        <v>253</v>
      </c>
      <c r="C64" s="90"/>
      <c r="D64" s="83"/>
      <c r="E64" s="83"/>
      <c r="F64" s="84"/>
      <c r="G64" s="84">
        <f>SUM(G57:G63)</f>
        <v>6474.42</v>
      </c>
      <c r="H64" s="84">
        <f>SUM(H57:H63)</f>
        <v>4.75</v>
      </c>
    </row>
    <row r="65" spans="2:8">
      <c r="B65" s="83" t="s">
        <v>349</v>
      </c>
    </row>
    <row r="66" spans="2:8">
      <c r="B66" s="81" t="s">
        <v>669</v>
      </c>
      <c r="C66" s="88">
        <v>5.86</v>
      </c>
      <c r="D66" s="81" t="s">
        <v>351</v>
      </c>
      <c r="E66" s="81" t="s">
        <v>670</v>
      </c>
      <c r="F66" s="82">
        <v>150</v>
      </c>
      <c r="G66" s="82">
        <v>1573.95</v>
      </c>
      <c r="H66" s="82">
        <v>1.1599999999999999</v>
      </c>
    </row>
    <row r="67" spans="2:8">
      <c r="B67" s="81" t="s">
        <v>956</v>
      </c>
      <c r="C67" s="88">
        <v>4.9000000000000004</v>
      </c>
      <c r="D67" s="81" t="s">
        <v>444</v>
      </c>
      <c r="E67" s="81" t="s">
        <v>556</v>
      </c>
      <c r="F67" s="82">
        <v>150</v>
      </c>
      <c r="G67" s="82">
        <v>1536.44</v>
      </c>
      <c r="H67" s="82">
        <v>1.1299999999999999</v>
      </c>
    </row>
    <row r="68" spans="2:8">
      <c r="B68" s="81" t="s">
        <v>958</v>
      </c>
      <c r="C68" s="88">
        <v>6.03</v>
      </c>
      <c r="D68" s="81" t="s">
        <v>444</v>
      </c>
      <c r="E68" s="81" t="s">
        <v>560</v>
      </c>
      <c r="F68" s="82">
        <v>250</v>
      </c>
      <c r="G68" s="82">
        <v>522.44000000000005</v>
      </c>
      <c r="H68" s="82">
        <v>0.38</v>
      </c>
    </row>
    <row r="69" spans="2:8">
      <c r="B69" s="81" t="s">
        <v>959</v>
      </c>
      <c r="C69" s="88">
        <v>6.39</v>
      </c>
      <c r="D69" s="81" t="s">
        <v>444</v>
      </c>
      <c r="E69" s="81" t="s">
        <v>561</v>
      </c>
      <c r="F69" s="82">
        <v>250</v>
      </c>
      <c r="G69" s="82">
        <v>517.64</v>
      </c>
      <c r="H69" s="82">
        <v>0.38</v>
      </c>
    </row>
    <row r="70" spans="2:8">
      <c r="B70" s="81" t="s">
        <v>2141</v>
      </c>
      <c r="C70" s="88">
        <v>6.76</v>
      </c>
      <c r="D70" s="81" t="s">
        <v>444</v>
      </c>
      <c r="E70" s="81" t="s">
        <v>1571</v>
      </c>
      <c r="F70" s="82">
        <v>250</v>
      </c>
      <c r="G70" s="82">
        <v>511.02</v>
      </c>
      <c r="H70" s="82">
        <v>0.38</v>
      </c>
    </row>
    <row r="71" spans="2:8">
      <c r="B71" s="81" t="s">
        <v>1129</v>
      </c>
      <c r="C71" s="88">
        <v>6.63</v>
      </c>
      <c r="D71" s="81" t="s">
        <v>851</v>
      </c>
      <c r="E71" s="81" t="s">
        <v>852</v>
      </c>
      <c r="F71" s="82">
        <v>6000</v>
      </c>
      <c r="G71" s="82">
        <v>60.34</v>
      </c>
      <c r="H71" s="82">
        <v>0.04</v>
      </c>
    </row>
    <row r="72" spans="2:8">
      <c r="B72" s="81" t="s">
        <v>1164</v>
      </c>
      <c r="C72" s="88">
        <v>3.75</v>
      </c>
      <c r="D72" s="81" t="s">
        <v>351</v>
      </c>
      <c r="E72" s="81" t="s">
        <v>119</v>
      </c>
      <c r="F72" s="82">
        <v>10</v>
      </c>
      <c r="G72" s="82">
        <v>50.34</v>
      </c>
      <c r="H72" s="82">
        <v>0.04</v>
      </c>
    </row>
    <row r="73" spans="2:8">
      <c r="B73" s="81" t="s">
        <v>1108</v>
      </c>
      <c r="C73" s="88">
        <v>3.98</v>
      </c>
      <c r="D73" s="81" t="s">
        <v>351</v>
      </c>
      <c r="E73" s="81" t="s">
        <v>798</v>
      </c>
      <c r="F73" s="82">
        <v>4</v>
      </c>
      <c r="G73" s="82">
        <v>41.31</v>
      </c>
      <c r="H73" s="82">
        <v>0.03</v>
      </c>
    </row>
    <row r="74" spans="2:8">
      <c r="B74" s="81" t="s">
        <v>796</v>
      </c>
      <c r="C74" s="88">
        <v>3.98</v>
      </c>
      <c r="D74" s="81" t="s">
        <v>444</v>
      </c>
      <c r="E74" s="81" t="s">
        <v>797</v>
      </c>
      <c r="F74" s="82">
        <v>2</v>
      </c>
      <c r="G74" s="82">
        <v>20.76</v>
      </c>
      <c r="H74" s="82">
        <v>0.02</v>
      </c>
    </row>
    <row r="75" spans="2:8">
      <c r="B75" s="83" t="s">
        <v>361</v>
      </c>
      <c r="C75" s="90"/>
      <c r="D75" s="83"/>
      <c r="E75" s="83"/>
      <c r="F75" s="84"/>
      <c r="G75" s="84">
        <f>SUM(G65:G74)</f>
        <v>4834.2400000000007</v>
      </c>
      <c r="H75" s="84">
        <f>SUM(H65:H74)</f>
        <v>3.5599999999999996</v>
      </c>
    </row>
    <row r="76" spans="2:8">
      <c r="B76" s="83" t="s">
        <v>575</v>
      </c>
    </row>
    <row r="77" spans="2:8">
      <c r="B77" s="81" t="s">
        <v>970</v>
      </c>
      <c r="C77" s="88">
        <v>5.8049999999999997</v>
      </c>
      <c r="D77" s="81" t="s">
        <v>351</v>
      </c>
      <c r="E77" s="81" t="s">
        <v>577</v>
      </c>
      <c r="F77" s="82">
        <v>40</v>
      </c>
      <c r="G77" s="82">
        <v>420.93</v>
      </c>
      <c r="H77" s="82">
        <v>0.31</v>
      </c>
    </row>
    <row r="78" spans="2:8">
      <c r="B78" s="83" t="s">
        <v>578</v>
      </c>
      <c r="C78" s="90"/>
      <c r="D78" s="83"/>
      <c r="E78" s="83"/>
      <c r="F78" s="84"/>
      <c r="G78" s="84">
        <f>SUM(G76:G77)</f>
        <v>420.93</v>
      </c>
      <c r="H78" s="84">
        <f>SUM(H76:H77)</f>
        <v>0.31</v>
      </c>
    </row>
    <row r="79" spans="2:8">
      <c r="B79" s="83" t="s">
        <v>674</v>
      </c>
      <c r="C79" s="90"/>
      <c r="D79" s="83"/>
      <c r="E79" s="83"/>
      <c r="F79" s="84"/>
      <c r="G79" s="84">
        <v>10681.93</v>
      </c>
      <c r="H79" s="84">
        <v>7.85</v>
      </c>
    </row>
    <row r="80" spans="2:8">
      <c r="B80" s="83" t="s">
        <v>326</v>
      </c>
      <c r="C80" s="90"/>
      <c r="D80" s="83"/>
      <c r="E80" s="83"/>
      <c r="F80" s="84"/>
      <c r="G80" s="84">
        <v>136222.26999999999</v>
      </c>
      <c r="H80" s="84">
        <v>100.12</v>
      </c>
    </row>
    <row r="81" spans="2:8">
      <c r="B81" s="83" t="s">
        <v>479</v>
      </c>
      <c r="C81" s="90"/>
      <c r="D81" s="83"/>
      <c r="E81" s="83"/>
      <c r="F81" s="84"/>
      <c r="G81" s="84">
        <v>-166.33509960000083</v>
      </c>
      <c r="H81" s="84">
        <v>-0.12000000000000455</v>
      </c>
    </row>
    <row r="82" spans="2:8">
      <c r="B82" s="83" t="s">
        <v>328</v>
      </c>
      <c r="C82" s="90"/>
      <c r="D82" s="83"/>
      <c r="E82" s="83"/>
      <c r="F82" s="84"/>
      <c r="G82" s="84">
        <v>136055.9349004</v>
      </c>
      <c r="H82" s="84">
        <v>100</v>
      </c>
    </row>
    <row r="83" spans="2:8">
      <c r="B83" s="83" t="s">
        <v>329</v>
      </c>
    </row>
    <row r="84" spans="2:8">
      <c r="B84" s="83" t="s">
        <v>330</v>
      </c>
    </row>
    <row r="85" spans="2:8">
      <c r="B85" s="48" t="s">
        <v>1249</v>
      </c>
    </row>
    <row r="86" spans="2:8">
      <c r="B86" s="83" t="s">
        <v>1479</v>
      </c>
    </row>
    <row r="87" spans="2:8">
      <c r="B87" s="83" t="s">
        <v>334</v>
      </c>
    </row>
    <row r="88" spans="2:8">
      <c r="B88" s="83" t="s">
        <v>1570</v>
      </c>
      <c r="C88" s="90"/>
    </row>
    <row r="89" spans="2:8">
      <c r="B89" s="83" t="s">
        <v>1569</v>
      </c>
      <c r="C89" s="90"/>
    </row>
    <row r="90" spans="2:8">
      <c r="B90" s="83" t="s">
        <v>1568</v>
      </c>
      <c r="C90" s="90"/>
    </row>
    <row r="91" spans="2:8">
      <c r="B91" s="83" t="s">
        <v>1567</v>
      </c>
      <c r="C91" s="90"/>
    </row>
    <row r="92" spans="2:8" s="1" customFormat="1">
      <c r="B92" s="2" t="s">
        <v>1488</v>
      </c>
      <c r="C92" s="47"/>
      <c r="F92" s="4"/>
      <c r="G92" s="4"/>
      <c r="H92" s="4"/>
    </row>
    <row r="93" spans="2:8" s="1" customFormat="1">
      <c r="B93" s="2" t="s">
        <v>343</v>
      </c>
      <c r="C93" s="45"/>
      <c r="F93" s="4"/>
      <c r="G93" s="4"/>
      <c r="H93" s="4"/>
    </row>
    <row r="94" spans="2:8" s="1" customFormat="1">
      <c r="B94" s="2" t="s">
        <v>344</v>
      </c>
      <c r="C94" s="45"/>
      <c r="F94" s="4"/>
      <c r="G94" s="4"/>
      <c r="H94" s="4"/>
    </row>
    <row r="95" spans="2:8" s="1" customFormat="1">
      <c r="C95" s="45"/>
      <c r="F95" s="4"/>
      <c r="G95" s="4"/>
      <c r="H95" s="4"/>
    </row>
    <row r="96" spans="2:8" s="1" customFormat="1">
      <c r="B96" s="48" t="s">
        <v>1172</v>
      </c>
      <c r="C96" s="50"/>
      <c r="D96" s="50"/>
      <c r="E96" s="50"/>
      <c r="F96" s="51"/>
      <c r="G96" s="51"/>
    </row>
    <row r="97" spans="2:8" s="1" customFormat="1" ht="128.25">
      <c r="B97" s="52" t="s">
        <v>1173</v>
      </c>
      <c r="C97" s="52" t="s">
        <v>1174</v>
      </c>
      <c r="D97" s="54" t="s">
        <v>1175</v>
      </c>
      <c r="E97" s="54" t="s">
        <v>1176</v>
      </c>
      <c r="F97" s="55" t="s">
        <v>1196</v>
      </c>
      <c r="G97" s="51"/>
    </row>
    <row r="98" spans="2:8" s="1" customFormat="1" ht="15">
      <c r="B98" s="61" t="s">
        <v>1197</v>
      </c>
      <c r="C98" s="61" t="s">
        <v>1908</v>
      </c>
      <c r="D98" s="60">
        <v>577.79999999999995</v>
      </c>
      <c r="E98" s="91">
        <v>0.45</v>
      </c>
      <c r="F98" s="59">
        <v>2943.68055</v>
      </c>
      <c r="G98" s="51" t="s">
        <v>1182</v>
      </c>
    </row>
    <row r="99" spans="2:8" s="1" customFormat="1">
      <c r="B99" s="50"/>
      <c r="C99" s="50"/>
      <c r="D99" s="50"/>
      <c r="E99" s="50"/>
      <c r="F99" s="51"/>
      <c r="G99" s="51"/>
    </row>
    <row r="100" spans="2:8" s="1" customFormat="1">
      <c r="B100" s="50" t="s">
        <v>1909</v>
      </c>
      <c r="C100" s="50"/>
      <c r="D100" s="50"/>
      <c r="E100" s="50"/>
      <c r="F100" s="51"/>
      <c r="G100" s="51"/>
    </row>
    <row r="101" spans="2:8" s="1" customFormat="1">
      <c r="B101" s="50"/>
      <c r="C101" s="50"/>
      <c r="D101" s="50"/>
      <c r="E101" s="50"/>
      <c r="F101" s="51"/>
      <c r="G101" s="51"/>
    </row>
    <row r="102" spans="2:8" s="1" customFormat="1">
      <c r="C102" s="5"/>
      <c r="F102" s="4"/>
      <c r="G102" s="4"/>
      <c r="H102" s="4"/>
    </row>
    <row r="103" spans="2:8" s="1" customFormat="1">
      <c r="C103" s="45"/>
      <c r="F103" s="4"/>
      <c r="G103" s="4"/>
      <c r="H103" s="4"/>
    </row>
    <row r="104" spans="2:8" s="1" customFormat="1">
      <c r="C104" s="45"/>
      <c r="F104" s="4"/>
      <c r="G104" s="4"/>
      <c r="H104" s="4"/>
    </row>
  </sheetData>
  <mergeCells count="2">
    <mergeCell ref="B1:E1"/>
    <mergeCell ref="C3:C6"/>
  </mergeCells>
  <hyperlinks>
    <hyperlink ref="A1" location="Index!A1" display="Index" xr:uid="{D0421E16-E687-4B7E-8FED-E788FAADFD16}"/>
  </hyperlinks>
  <pageMargins left="0.75" right="0.75" top="1" bottom="1" header="0.5" footer="0.5"/>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B08C8-A54C-49F5-AC70-56D954E32C5E}">
  <dimension ref="A1:I72"/>
  <sheetViews>
    <sheetView workbookViewId="0">
      <selection activeCell="B1" sqref="B1:E1"/>
    </sheetView>
  </sheetViews>
  <sheetFormatPr defaultRowHeight="12.75"/>
  <cols>
    <col min="1" max="1" width="5.42578125" style="81" bestFit="1" customWidth="1"/>
    <col min="2" max="2" width="67" style="81" bestFit="1" customWidth="1"/>
    <col min="3" max="3" width="25.7109375" style="88" customWidth="1"/>
    <col min="4" max="4" width="30.28515625" style="81" bestFit="1" customWidth="1"/>
    <col min="5" max="5" width="13.5703125" style="81" bestFit="1" customWidth="1"/>
    <col min="6" max="6" width="10.5703125" style="82" bestFit="1" customWidth="1"/>
    <col min="7" max="7" width="18.140625" style="82" bestFit="1" customWidth="1"/>
    <col min="8" max="8" width="9.140625" style="82"/>
    <col min="9" max="256" width="9.140625" style="81"/>
    <col min="257" max="257" width="5.42578125" style="81" bestFit="1" customWidth="1"/>
    <col min="258" max="258" width="67" style="81" bestFit="1" customWidth="1"/>
    <col min="259" max="259" width="13.140625" style="81" bestFit="1" customWidth="1"/>
    <col min="260" max="260" width="30.28515625" style="81" bestFit="1" customWidth="1"/>
    <col min="261" max="261" width="13.5703125" style="81" bestFit="1" customWidth="1"/>
    <col min="262" max="262" width="10.5703125" style="81" bestFit="1" customWidth="1"/>
    <col min="263" max="263" width="18.140625" style="81" bestFit="1" customWidth="1"/>
    <col min="264" max="512" width="9.140625" style="81"/>
    <col min="513" max="513" width="5.42578125" style="81" bestFit="1" customWidth="1"/>
    <col min="514" max="514" width="67" style="81" bestFit="1" customWidth="1"/>
    <col min="515" max="515" width="13.140625" style="81" bestFit="1" customWidth="1"/>
    <col min="516" max="516" width="30.28515625" style="81" bestFit="1" customWidth="1"/>
    <col min="517" max="517" width="13.5703125" style="81" bestFit="1" customWidth="1"/>
    <col min="518" max="518" width="10.5703125" style="81" bestFit="1" customWidth="1"/>
    <col min="519" max="519" width="18.140625" style="81" bestFit="1" customWidth="1"/>
    <col min="520" max="768" width="9.140625" style="81"/>
    <col min="769" max="769" width="5.42578125" style="81" bestFit="1" customWidth="1"/>
    <col min="770" max="770" width="67" style="81" bestFit="1" customWidth="1"/>
    <col min="771" max="771" width="13.140625" style="81" bestFit="1" customWidth="1"/>
    <col min="772" max="772" width="30.28515625" style="81" bestFit="1" customWidth="1"/>
    <col min="773" max="773" width="13.5703125" style="81" bestFit="1" customWidth="1"/>
    <col min="774" max="774" width="10.5703125" style="81" bestFit="1" customWidth="1"/>
    <col min="775" max="775" width="18.140625" style="81" bestFit="1" customWidth="1"/>
    <col min="776" max="1024" width="9.140625" style="81"/>
    <col min="1025" max="1025" width="5.42578125" style="81" bestFit="1" customWidth="1"/>
    <col min="1026" max="1026" width="67" style="81" bestFit="1" customWidth="1"/>
    <col min="1027" max="1027" width="13.140625" style="81" bestFit="1" customWidth="1"/>
    <col min="1028" max="1028" width="30.28515625" style="81" bestFit="1" customWidth="1"/>
    <col min="1029" max="1029" width="13.5703125" style="81" bestFit="1" customWidth="1"/>
    <col min="1030" max="1030" width="10.5703125" style="81" bestFit="1" customWidth="1"/>
    <col min="1031" max="1031" width="18.140625" style="81" bestFit="1" customWidth="1"/>
    <col min="1032" max="1280" width="9.140625" style="81"/>
    <col min="1281" max="1281" width="5.42578125" style="81" bestFit="1" customWidth="1"/>
    <col min="1282" max="1282" width="67" style="81" bestFit="1" customWidth="1"/>
    <col min="1283" max="1283" width="13.140625" style="81" bestFit="1" customWidth="1"/>
    <col min="1284" max="1284" width="30.28515625" style="81" bestFit="1" customWidth="1"/>
    <col min="1285" max="1285" width="13.5703125" style="81" bestFit="1" customWidth="1"/>
    <col min="1286" max="1286" width="10.5703125" style="81" bestFit="1" customWidth="1"/>
    <col min="1287" max="1287" width="18.140625" style="81" bestFit="1" customWidth="1"/>
    <col min="1288" max="1536" width="9.140625" style="81"/>
    <col min="1537" max="1537" width="5.42578125" style="81" bestFit="1" customWidth="1"/>
    <col min="1538" max="1538" width="67" style="81" bestFit="1" customWidth="1"/>
    <col min="1539" max="1539" width="13.140625" style="81" bestFit="1" customWidth="1"/>
    <col min="1540" max="1540" width="30.28515625" style="81" bestFit="1" customWidth="1"/>
    <col min="1541" max="1541" width="13.5703125" style="81" bestFit="1" customWidth="1"/>
    <col min="1542" max="1542" width="10.5703125" style="81" bestFit="1" customWidth="1"/>
    <col min="1543" max="1543" width="18.140625" style="81" bestFit="1" customWidth="1"/>
    <col min="1544" max="1792" width="9.140625" style="81"/>
    <col min="1793" max="1793" width="5.42578125" style="81" bestFit="1" customWidth="1"/>
    <col min="1794" max="1794" width="67" style="81" bestFit="1" customWidth="1"/>
    <col min="1795" max="1795" width="13.140625" style="81" bestFit="1" customWidth="1"/>
    <col min="1796" max="1796" width="30.28515625" style="81" bestFit="1" customWidth="1"/>
    <col min="1797" max="1797" width="13.5703125" style="81" bestFit="1" customWidth="1"/>
    <col min="1798" max="1798" width="10.5703125" style="81" bestFit="1" customWidth="1"/>
    <col min="1799" max="1799" width="18.140625" style="81" bestFit="1" customWidth="1"/>
    <col min="1800" max="2048" width="9.140625" style="81"/>
    <col min="2049" max="2049" width="5.42578125" style="81" bestFit="1" customWidth="1"/>
    <col min="2050" max="2050" width="67" style="81" bestFit="1" customWidth="1"/>
    <col min="2051" max="2051" width="13.140625" style="81" bestFit="1" customWidth="1"/>
    <col min="2052" max="2052" width="30.28515625" style="81" bestFit="1" customWidth="1"/>
    <col min="2053" max="2053" width="13.5703125" style="81" bestFit="1" customWidth="1"/>
    <col min="2054" max="2054" width="10.5703125" style="81" bestFit="1" customWidth="1"/>
    <col min="2055" max="2055" width="18.140625" style="81" bestFit="1" customWidth="1"/>
    <col min="2056" max="2304" width="9.140625" style="81"/>
    <col min="2305" max="2305" width="5.42578125" style="81" bestFit="1" customWidth="1"/>
    <col min="2306" max="2306" width="67" style="81" bestFit="1" customWidth="1"/>
    <col min="2307" max="2307" width="13.140625" style="81" bestFit="1" customWidth="1"/>
    <col min="2308" max="2308" width="30.28515625" style="81" bestFit="1" customWidth="1"/>
    <col min="2309" max="2309" width="13.5703125" style="81" bestFit="1" customWidth="1"/>
    <col min="2310" max="2310" width="10.5703125" style="81" bestFit="1" customWidth="1"/>
    <col min="2311" max="2311" width="18.140625" style="81" bestFit="1" customWidth="1"/>
    <col min="2312" max="2560" width="9.140625" style="81"/>
    <col min="2561" max="2561" width="5.42578125" style="81" bestFit="1" customWidth="1"/>
    <col min="2562" max="2562" width="67" style="81" bestFit="1" customWidth="1"/>
    <col min="2563" max="2563" width="13.140625" style="81" bestFit="1" customWidth="1"/>
    <col min="2564" max="2564" width="30.28515625" style="81" bestFit="1" customWidth="1"/>
    <col min="2565" max="2565" width="13.5703125" style="81" bestFit="1" customWidth="1"/>
    <col min="2566" max="2566" width="10.5703125" style="81" bestFit="1" customWidth="1"/>
    <col min="2567" max="2567" width="18.140625" style="81" bestFit="1" customWidth="1"/>
    <col min="2568" max="2816" width="9.140625" style="81"/>
    <col min="2817" max="2817" width="5.42578125" style="81" bestFit="1" customWidth="1"/>
    <col min="2818" max="2818" width="67" style="81" bestFit="1" customWidth="1"/>
    <col min="2819" max="2819" width="13.140625" style="81" bestFit="1" customWidth="1"/>
    <col min="2820" max="2820" width="30.28515625" style="81" bestFit="1" customWidth="1"/>
    <col min="2821" max="2821" width="13.5703125" style="81" bestFit="1" customWidth="1"/>
    <col min="2822" max="2822" width="10.5703125" style="81" bestFit="1" customWidth="1"/>
    <col min="2823" max="2823" width="18.140625" style="81" bestFit="1" customWidth="1"/>
    <col min="2824" max="3072" width="9.140625" style="81"/>
    <col min="3073" max="3073" width="5.42578125" style="81" bestFit="1" customWidth="1"/>
    <col min="3074" max="3074" width="67" style="81" bestFit="1" customWidth="1"/>
    <col min="3075" max="3075" width="13.140625" style="81" bestFit="1" customWidth="1"/>
    <col min="3076" max="3076" width="30.28515625" style="81" bestFit="1" customWidth="1"/>
    <col min="3077" max="3077" width="13.5703125" style="81" bestFit="1" customWidth="1"/>
    <col min="3078" max="3078" width="10.5703125" style="81" bestFit="1" customWidth="1"/>
    <col min="3079" max="3079" width="18.140625" style="81" bestFit="1" customWidth="1"/>
    <col min="3080" max="3328" width="9.140625" style="81"/>
    <col min="3329" max="3329" width="5.42578125" style="81" bestFit="1" customWidth="1"/>
    <col min="3330" max="3330" width="67" style="81" bestFit="1" customWidth="1"/>
    <col min="3331" max="3331" width="13.140625" style="81" bestFit="1" customWidth="1"/>
    <col min="3332" max="3332" width="30.28515625" style="81" bestFit="1" customWidth="1"/>
    <col min="3333" max="3333" width="13.5703125" style="81" bestFit="1" customWidth="1"/>
    <col min="3334" max="3334" width="10.5703125" style="81" bestFit="1" customWidth="1"/>
    <col min="3335" max="3335" width="18.140625" style="81" bestFit="1" customWidth="1"/>
    <col min="3336" max="3584" width="9.140625" style="81"/>
    <col min="3585" max="3585" width="5.42578125" style="81" bestFit="1" customWidth="1"/>
    <col min="3586" max="3586" width="67" style="81" bestFit="1" customWidth="1"/>
    <col min="3587" max="3587" width="13.140625" style="81" bestFit="1" customWidth="1"/>
    <col min="3588" max="3588" width="30.28515625" style="81" bestFit="1" customWidth="1"/>
    <col min="3589" max="3589" width="13.5703125" style="81" bestFit="1" customWidth="1"/>
    <col min="3590" max="3590" width="10.5703125" style="81" bestFit="1" customWidth="1"/>
    <col min="3591" max="3591" width="18.140625" style="81" bestFit="1" customWidth="1"/>
    <col min="3592" max="3840" width="9.140625" style="81"/>
    <col min="3841" max="3841" width="5.42578125" style="81" bestFit="1" customWidth="1"/>
    <col min="3842" max="3842" width="67" style="81" bestFit="1" customWidth="1"/>
    <col min="3843" max="3843" width="13.140625" style="81" bestFit="1" customWidth="1"/>
    <col min="3844" max="3844" width="30.28515625" style="81" bestFit="1" customWidth="1"/>
    <col min="3845" max="3845" width="13.5703125" style="81" bestFit="1" customWidth="1"/>
    <col min="3846" max="3846" width="10.5703125" style="81" bestFit="1" customWidth="1"/>
    <col min="3847" max="3847" width="18.140625" style="81" bestFit="1" customWidth="1"/>
    <col min="3848" max="4096" width="9.140625" style="81"/>
    <col min="4097" max="4097" width="5.42578125" style="81" bestFit="1" customWidth="1"/>
    <col min="4098" max="4098" width="67" style="81" bestFit="1" customWidth="1"/>
    <col min="4099" max="4099" width="13.140625" style="81" bestFit="1" customWidth="1"/>
    <col min="4100" max="4100" width="30.28515625" style="81" bestFit="1" customWidth="1"/>
    <col min="4101" max="4101" width="13.5703125" style="81" bestFit="1" customWidth="1"/>
    <col min="4102" max="4102" width="10.5703125" style="81" bestFit="1" customWidth="1"/>
    <col min="4103" max="4103" width="18.140625" style="81" bestFit="1" customWidth="1"/>
    <col min="4104" max="4352" width="9.140625" style="81"/>
    <col min="4353" max="4353" width="5.42578125" style="81" bestFit="1" customWidth="1"/>
    <col min="4354" max="4354" width="67" style="81" bestFit="1" customWidth="1"/>
    <col min="4355" max="4355" width="13.140625" style="81" bestFit="1" customWidth="1"/>
    <col min="4356" max="4356" width="30.28515625" style="81" bestFit="1" customWidth="1"/>
    <col min="4357" max="4357" width="13.5703125" style="81" bestFit="1" customWidth="1"/>
    <col min="4358" max="4358" width="10.5703125" style="81" bestFit="1" customWidth="1"/>
    <col min="4359" max="4359" width="18.140625" style="81" bestFit="1" customWidth="1"/>
    <col min="4360" max="4608" width="9.140625" style="81"/>
    <col min="4609" max="4609" width="5.42578125" style="81" bestFit="1" customWidth="1"/>
    <col min="4610" max="4610" width="67" style="81" bestFit="1" customWidth="1"/>
    <col min="4611" max="4611" width="13.140625" style="81" bestFit="1" customWidth="1"/>
    <col min="4612" max="4612" width="30.28515625" style="81" bestFit="1" customWidth="1"/>
    <col min="4613" max="4613" width="13.5703125" style="81" bestFit="1" customWidth="1"/>
    <col min="4614" max="4614" width="10.5703125" style="81" bestFit="1" customWidth="1"/>
    <col min="4615" max="4615" width="18.140625" style="81" bestFit="1" customWidth="1"/>
    <col min="4616" max="4864" width="9.140625" style="81"/>
    <col min="4865" max="4865" width="5.42578125" style="81" bestFit="1" customWidth="1"/>
    <col min="4866" max="4866" width="67" style="81" bestFit="1" customWidth="1"/>
    <col min="4867" max="4867" width="13.140625" style="81" bestFit="1" customWidth="1"/>
    <col min="4868" max="4868" width="30.28515625" style="81" bestFit="1" customWidth="1"/>
    <col min="4869" max="4869" width="13.5703125" style="81" bestFit="1" customWidth="1"/>
    <col min="4870" max="4870" width="10.5703125" style="81" bestFit="1" customWidth="1"/>
    <col min="4871" max="4871" width="18.140625" style="81" bestFit="1" customWidth="1"/>
    <col min="4872" max="5120" width="9.140625" style="81"/>
    <col min="5121" max="5121" width="5.42578125" style="81" bestFit="1" customWidth="1"/>
    <col min="5122" max="5122" width="67" style="81" bestFit="1" customWidth="1"/>
    <col min="5123" max="5123" width="13.140625" style="81" bestFit="1" customWidth="1"/>
    <col min="5124" max="5124" width="30.28515625" style="81" bestFit="1" customWidth="1"/>
    <col min="5125" max="5125" width="13.5703125" style="81" bestFit="1" customWidth="1"/>
    <col min="5126" max="5126" width="10.5703125" style="81" bestFit="1" customWidth="1"/>
    <col min="5127" max="5127" width="18.140625" style="81" bestFit="1" customWidth="1"/>
    <col min="5128" max="5376" width="9.140625" style="81"/>
    <col min="5377" max="5377" width="5.42578125" style="81" bestFit="1" customWidth="1"/>
    <col min="5378" max="5378" width="67" style="81" bestFit="1" customWidth="1"/>
    <col min="5379" max="5379" width="13.140625" style="81" bestFit="1" customWidth="1"/>
    <col min="5380" max="5380" width="30.28515625" style="81" bestFit="1" customWidth="1"/>
    <col min="5381" max="5381" width="13.5703125" style="81" bestFit="1" customWidth="1"/>
    <col min="5382" max="5382" width="10.5703125" style="81" bestFit="1" customWidth="1"/>
    <col min="5383" max="5383" width="18.140625" style="81" bestFit="1" customWidth="1"/>
    <col min="5384" max="5632" width="9.140625" style="81"/>
    <col min="5633" max="5633" width="5.42578125" style="81" bestFit="1" customWidth="1"/>
    <col min="5634" max="5634" width="67" style="81" bestFit="1" customWidth="1"/>
    <col min="5635" max="5635" width="13.140625" style="81" bestFit="1" customWidth="1"/>
    <col min="5636" max="5636" width="30.28515625" style="81" bestFit="1" customWidth="1"/>
    <col min="5637" max="5637" width="13.5703125" style="81" bestFit="1" customWidth="1"/>
    <col min="5638" max="5638" width="10.5703125" style="81" bestFit="1" customWidth="1"/>
    <col min="5639" max="5639" width="18.140625" style="81" bestFit="1" customWidth="1"/>
    <col min="5640" max="5888" width="9.140625" style="81"/>
    <col min="5889" max="5889" width="5.42578125" style="81" bestFit="1" customWidth="1"/>
    <col min="5890" max="5890" width="67" style="81" bestFit="1" customWidth="1"/>
    <col min="5891" max="5891" width="13.140625" style="81" bestFit="1" customWidth="1"/>
    <col min="5892" max="5892" width="30.28515625" style="81" bestFit="1" customWidth="1"/>
    <col min="5893" max="5893" width="13.5703125" style="81" bestFit="1" customWidth="1"/>
    <col min="5894" max="5894" width="10.5703125" style="81" bestFit="1" customWidth="1"/>
    <col min="5895" max="5895" width="18.140625" style="81" bestFit="1" customWidth="1"/>
    <col min="5896" max="6144" width="9.140625" style="81"/>
    <col min="6145" max="6145" width="5.42578125" style="81" bestFit="1" customWidth="1"/>
    <col min="6146" max="6146" width="67" style="81" bestFit="1" customWidth="1"/>
    <col min="6147" max="6147" width="13.140625" style="81" bestFit="1" customWidth="1"/>
    <col min="6148" max="6148" width="30.28515625" style="81" bestFit="1" customWidth="1"/>
    <col min="6149" max="6149" width="13.5703125" style="81" bestFit="1" customWidth="1"/>
    <col min="6150" max="6150" width="10.5703125" style="81" bestFit="1" customWidth="1"/>
    <col min="6151" max="6151" width="18.140625" style="81" bestFit="1" customWidth="1"/>
    <col min="6152" max="6400" width="9.140625" style="81"/>
    <col min="6401" max="6401" width="5.42578125" style="81" bestFit="1" customWidth="1"/>
    <col min="6402" max="6402" width="67" style="81" bestFit="1" customWidth="1"/>
    <col min="6403" max="6403" width="13.140625" style="81" bestFit="1" customWidth="1"/>
    <col min="6404" max="6404" width="30.28515625" style="81" bestFit="1" customWidth="1"/>
    <col min="6405" max="6405" width="13.5703125" style="81" bestFit="1" customWidth="1"/>
    <col min="6406" max="6406" width="10.5703125" style="81" bestFit="1" customWidth="1"/>
    <col min="6407" max="6407" width="18.140625" style="81" bestFit="1" customWidth="1"/>
    <col min="6408" max="6656" width="9.140625" style="81"/>
    <col min="6657" max="6657" width="5.42578125" style="81" bestFit="1" customWidth="1"/>
    <col min="6658" max="6658" width="67" style="81" bestFit="1" customWidth="1"/>
    <col min="6659" max="6659" width="13.140625" style="81" bestFit="1" customWidth="1"/>
    <col min="6660" max="6660" width="30.28515625" style="81" bestFit="1" customWidth="1"/>
    <col min="6661" max="6661" width="13.5703125" style="81" bestFit="1" customWidth="1"/>
    <col min="6662" max="6662" width="10.5703125" style="81" bestFit="1" customWidth="1"/>
    <col min="6663" max="6663" width="18.140625" style="81" bestFit="1" customWidth="1"/>
    <col min="6664" max="6912" width="9.140625" style="81"/>
    <col min="6913" max="6913" width="5.42578125" style="81" bestFit="1" customWidth="1"/>
    <col min="6914" max="6914" width="67" style="81" bestFit="1" customWidth="1"/>
    <col min="6915" max="6915" width="13.140625" style="81" bestFit="1" customWidth="1"/>
    <col min="6916" max="6916" width="30.28515625" style="81" bestFit="1" customWidth="1"/>
    <col min="6917" max="6917" width="13.5703125" style="81" bestFit="1" customWidth="1"/>
    <col min="6918" max="6918" width="10.5703125" style="81" bestFit="1" customWidth="1"/>
    <col min="6919" max="6919" width="18.140625" style="81" bestFit="1" customWidth="1"/>
    <col min="6920" max="7168" width="9.140625" style="81"/>
    <col min="7169" max="7169" width="5.42578125" style="81" bestFit="1" customWidth="1"/>
    <col min="7170" max="7170" width="67" style="81" bestFit="1" customWidth="1"/>
    <col min="7171" max="7171" width="13.140625" style="81" bestFit="1" customWidth="1"/>
    <col min="7172" max="7172" width="30.28515625" style="81" bestFit="1" customWidth="1"/>
    <col min="7173" max="7173" width="13.5703125" style="81" bestFit="1" customWidth="1"/>
    <col min="7174" max="7174" width="10.5703125" style="81" bestFit="1" customWidth="1"/>
    <col min="7175" max="7175" width="18.140625" style="81" bestFit="1" customWidth="1"/>
    <col min="7176" max="7424" width="9.140625" style="81"/>
    <col min="7425" max="7425" width="5.42578125" style="81" bestFit="1" customWidth="1"/>
    <col min="7426" max="7426" width="67" style="81" bestFit="1" customWidth="1"/>
    <col min="7427" max="7427" width="13.140625" style="81" bestFit="1" customWidth="1"/>
    <col min="7428" max="7428" width="30.28515625" style="81" bestFit="1" customWidth="1"/>
    <col min="7429" max="7429" width="13.5703125" style="81" bestFit="1" customWidth="1"/>
    <col min="7430" max="7430" width="10.5703125" style="81" bestFit="1" customWidth="1"/>
    <col min="7431" max="7431" width="18.140625" style="81" bestFit="1" customWidth="1"/>
    <col min="7432" max="7680" width="9.140625" style="81"/>
    <col min="7681" max="7681" width="5.42578125" style="81" bestFit="1" customWidth="1"/>
    <col min="7682" max="7682" width="67" style="81" bestFit="1" customWidth="1"/>
    <col min="7683" max="7683" width="13.140625" style="81" bestFit="1" customWidth="1"/>
    <col min="7684" max="7684" width="30.28515625" style="81" bestFit="1" customWidth="1"/>
    <col min="7685" max="7685" width="13.5703125" style="81" bestFit="1" customWidth="1"/>
    <col min="7686" max="7686" width="10.5703125" style="81" bestFit="1" customWidth="1"/>
    <col min="7687" max="7687" width="18.140625" style="81" bestFit="1" customWidth="1"/>
    <col min="7688" max="7936" width="9.140625" style="81"/>
    <col min="7937" max="7937" width="5.42578125" style="81" bestFit="1" customWidth="1"/>
    <col min="7938" max="7938" width="67" style="81" bestFit="1" customWidth="1"/>
    <col min="7939" max="7939" width="13.140625" style="81" bestFit="1" customWidth="1"/>
    <col min="7940" max="7940" width="30.28515625" style="81" bestFit="1" customWidth="1"/>
    <col min="7941" max="7941" width="13.5703125" style="81" bestFit="1" customWidth="1"/>
    <col min="7942" max="7942" width="10.5703125" style="81" bestFit="1" customWidth="1"/>
    <col min="7943" max="7943" width="18.140625" style="81" bestFit="1" customWidth="1"/>
    <col min="7944" max="8192" width="9.140625" style="81"/>
    <col min="8193" max="8193" width="5.42578125" style="81" bestFit="1" customWidth="1"/>
    <col min="8194" max="8194" width="67" style="81" bestFit="1" customWidth="1"/>
    <col min="8195" max="8195" width="13.140625" style="81" bestFit="1" customWidth="1"/>
    <col min="8196" max="8196" width="30.28515625" style="81" bestFit="1" customWidth="1"/>
    <col min="8197" max="8197" width="13.5703125" style="81" bestFit="1" customWidth="1"/>
    <col min="8198" max="8198" width="10.5703125" style="81" bestFit="1" customWidth="1"/>
    <col min="8199" max="8199" width="18.140625" style="81" bestFit="1" customWidth="1"/>
    <col min="8200" max="8448" width="9.140625" style="81"/>
    <col min="8449" max="8449" width="5.42578125" style="81" bestFit="1" customWidth="1"/>
    <col min="8450" max="8450" width="67" style="81" bestFit="1" customWidth="1"/>
    <col min="8451" max="8451" width="13.140625" style="81" bestFit="1" customWidth="1"/>
    <col min="8452" max="8452" width="30.28515625" style="81" bestFit="1" customWidth="1"/>
    <col min="8453" max="8453" width="13.5703125" style="81" bestFit="1" customWidth="1"/>
    <col min="8454" max="8454" width="10.5703125" style="81" bestFit="1" customWidth="1"/>
    <col min="8455" max="8455" width="18.140625" style="81" bestFit="1" customWidth="1"/>
    <col min="8456" max="8704" width="9.140625" style="81"/>
    <col min="8705" max="8705" width="5.42578125" style="81" bestFit="1" customWidth="1"/>
    <col min="8706" max="8706" width="67" style="81" bestFit="1" customWidth="1"/>
    <col min="8707" max="8707" width="13.140625" style="81" bestFit="1" customWidth="1"/>
    <col min="8708" max="8708" width="30.28515625" style="81" bestFit="1" customWidth="1"/>
    <col min="8709" max="8709" width="13.5703125" style="81" bestFit="1" customWidth="1"/>
    <col min="8710" max="8710" width="10.5703125" style="81" bestFit="1" customWidth="1"/>
    <col min="8711" max="8711" width="18.140625" style="81" bestFit="1" customWidth="1"/>
    <col min="8712" max="8960" width="9.140625" style="81"/>
    <col min="8961" max="8961" width="5.42578125" style="81" bestFit="1" customWidth="1"/>
    <col min="8962" max="8962" width="67" style="81" bestFit="1" customWidth="1"/>
    <col min="8963" max="8963" width="13.140625" style="81" bestFit="1" customWidth="1"/>
    <col min="8964" max="8964" width="30.28515625" style="81" bestFit="1" customWidth="1"/>
    <col min="8965" max="8965" width="13.5703125" style="81" bestFit="1" customWidth="1"/>
    <col min="8966" max="8966" width="10.5703125" style="81" bestFit="1" customWidth="1"/>
    <col min="8967" max="8967" width="18.140625" style="81" bestFit="1" customWidth="1"/>
    <col min="8968" max="9216" width="9.140625" style="81"/>
    <col min="9217" max="9217" width="5.42578125" style="81" bestFit="1" customWidth="1"/>
    <col min="9218" max="9218" width="67" style="81" bestFit="1" customWidth="1"/>
    <col min="9219" max="9219" width="13.140625" style="81" bestFit="1" customWidth="1"/>
    <col min="9220" max="9220" width="30.28515625" style="81" bestFit="1" customWidth="1"/>
    <col min="9221" max="9221" width="13.5703125" style="81" bestFit="1" customWidth="1"/>
    <col min="9222" max="9222" width="10.5703125" style="81" bestFit="1" customWidth="1"/>
    <col min="9223" max="9223" width="18.140625" style="81" bestFit="1" customWidth="1"/>
    <col min="9224" max="9472" width="9.140625" style="81"/>
    <col min="9473" max="9473" width="5.42578125" style="81" bestFit="1" customWidth="1"/>
    <col min="9474" max="9474" width="67" style="81" bestFit="1" customWidth="1"/>
    <col min="9475" max="9475" width="13.140625" style="81" bestFit="1" customWidth="1"/>
    <col min="9476" max="9476" width="30.28515625" style="81" bestFit="1" customWidth="1"/>
    <col min="9477" max="9477" width="13.5703125" style="81" bestFit="1" customWidth="1"/>
    <col min="9478" max="9478" width="10.5703125" style="81" bestFit="1" customWidth="1"/>
    <col min="9479" max="9479" width="18.140625" style="81" bestFit="1" customWidth="1"/>
    <col min="9480" max="9728" width="9.140625" style="81"/>
    <col min="9729" max="9729" width="5.42578125" style="81" bestFit="1" customWidth="1"/>
    <col min="9730" max="9730" width="67" style="81" bestFit="1" customWidth="1"/>
    <col min="9731" max="9731" width="13.140625" style="81" bestFit="1" customWidth="1"/>
    <col min="9732" max="9732" width="30.28515625" style="81" bestFit="1" customWidth="1"/>
    <col min="9733" max="9733" width="13.5703125" style="81" bestFit="1" customWidth="1"/>
    <col min="9734" max="9734" width="10.5703125" style="81" bestFit="1" customWidth="1"/>
    <col min="9735" max="9735" width="18.140625" style="81" bestFit="1" customWidth="1"/>
    <col min="9736" max="9984" width="9.140625" style="81"/>
    <col min="9985" max="9985" width="5.42578125" style="81" bestFit="1" customWidth="1"/>
    <col min="9986" max="9986" width="67" style="81" bestFit="1" customWidth="1"/>
    <col min="9987" max="9987" width="13.140625" style="81" bestFit="1" customWidth="1"/>
    <col min="9988" max="9988" width="30.28515625" style="81" bestFit="1" customWidth="1"/>
    <col min="9989" max="9989" width="13.5703125" style="81" bestFit="1" customWidth="1"/>
    <col min="9990" max="9990" width="10.5703125" style="81" bestFit="1" customWidth="1"/>
    <col min="9991" max="9991" width="18.140625" style="81" bestFit="1" customWidth="1"/>
    <col min="9992" max="10240" width="9.140625" style="81"/>
    <col min="10241" max="10241" width="5.42578125" style="81" bestFit="1" customWidth="1"/>
    <col min="10242" max="10242" width="67" style="81" bestFit="1" customWidth="1"/>
    <col min="10243" max="10243" width="13.140625" style="81" bestFit="1" customWidth="1"/>
    <col min="10244" max="10244" width="30.28515625" style="81" bestFit="1" customWidth="1"/>
    <col min="10245" max="10245" width="13.5703125" style="81" bestFit="1" customWidth="1"/>
    <col min="10246" max="10246" width="10.5703125" style="81" bestFit="1" customWidth="1"/>
    <col min="10247" max="10247" width="18.140625" style="81" bestFit="1" customWidth="1"/>
    <col min="10248" max="10496" width="9.140625" style="81"/>
    <col min="10497" max="10497" width="5.42578125" style="81" bestFit="1" customWidth="1"/>
    <col min="10498" max="10498" width="67" style="81" bestFit="1" customWidth="1"/>
    <col min="10499" max="10499" width="13.140625" style="81" bestFit="1" customWidth="1"/>
    <col min="10500" max="10500" width="30.28515625" style="81" bestFit="1" customWidth="1"/>
    <col min="10501" max="10501" width="13.5703125" style="81" bestFit="1" customWidth="1"/>
    <col min="10502" max="10502" width="10.5703125" style="81" bestFit="1" customWidth="1"/>
    <col min="10503" max="10503" width="18.140625" style="81" bestFit="1" customWidth="1"/>
    <col min="10504" max="10752" width="9.140625" style="81"/>
    <col min="10753" max="10753" width="5.42578125" style="81" bestFit="1" customWidth="1"/>
    <col min="10754" max="10754" width="67" style="81" bestFit="1" customWidth="1"/>
    <col min="10755" max="10755" width="13.140625" style="81" bestFit="1" customWidth="1"/>
    <col min="10756" max="10756" width="30.28515625" style="81" bestFit="1" customWidth="1"/>
    <col min="10757" max="10757" width="13.5703125" style="81" bestFit="1" customWidth="1"/>
    <col min="10758" max="10758" width="10.5703125" style="81" bestFit="1" customWidth="1"/>
    <col min="10759" max="10759" width="18.140625" style="81" bestFit="1" customWidth="1"/>
    <col min="10760" max="11008" width="9.140625" style="81"/>
    <col min="11009" max="11009" width="5.42578125" style="81" bestFit="1" customWidth="1"/>
    <col min="11010" max="11010" width="67" style="81" bestFit="1" customWidth="1"/>
    <col min="11011" max="11011" width="13.140625" style="81" bestFit="1" customWidth="1"/>
    <col min="11012" max="11012" width="30.28515625" style="81" bestFit="1" customWidth="1"/>
    <col min="11013" max="11013" width="13.5703125" style="81" bestFit="1" customWidth="1"/>
    <col min="11014" max="11014" width="10.5703125" style="81" bestFit="1" customWidth="1"/>
    <col min="11015" max="11015" width="18.140625" style="81" bestFit="1" customWidth="1"/>
    <col min="11016" max="11264" width="9.140625" style="81"/>
    <col min="11265" max="11265" width="5.42578125" style="81" bestFit="1" customWidth="1"/>
    <col min="11266" max="11266" width="67" style="81" bestFit="1" customWidth="1"/>
    <col min="11267" max="11267" width="13.140625" style="81" bestFit="1" customWidth="1"/>
    <col min="11268" max="11268" width="30.28515625" style="81" bestFit="1" customWidth="1"/>
    <col min="11269" max="11269" width="13.5703125" style="81" bestFit="1" customWidth="1"/>
    <col min="11270" max="11270" width="10.5703125" style="81" bestFit="1" customWidth="1"/>
    <col min="11271" max="11271" width="18.140625" style="81" bestFit="1" customWidth="1"/>
    <col min="11272" max="11520" width="9.140625" style="81"/>
    <col min="11521" max="11521" width="5.42578125" style="81" bestFit="1" customWidth="1"/>
    <col min="11522" max="11522" width="67" style="81" bestFit="1" customWidth="1"/>
    <col min="11523" max="11523" width="13.140625" style="81" bestFit="1" customWidth="1"/>
    <col min="11524" max="11524" width="30.28515625" style="81" bestFit="1" customWidth="1"/>
    <col min="11525" max="11525" width="13.5703125" style="81" bestFit="1" customWidth="1"/>
    <col min="11526" max="11526" width="10.5703125" style="81" bestFit="1" customWidth="1"/>
    <col min="11527" max="11527" width="18.140625" style="81" bestFit="1" customWidth="1"/>
    <col min="11528" max="11776" width="9.140625" style="81"/>
    <col min="11777" max="11777" width="5.42578125" style="81" bestFit="1" customWidth="1"/>
    <col min="11778" max="11778" width="67" style="81" bestFit="1" customWidth="1"/>
    <col min="11779" max="11779" width="13.140625" style="81" bestFit="1" customWidth="1"/>
    <col min="11780" max="11780" width="30.28515625" style="81" bestFit="1" customWidth="1"/>
    <col min="11781" max="11781" width="13.5703125" style="81" bestFit="1" customWidth="1"/>
    <col min="11782" max="11782" width="10.5703125" style="81" bestFit="1" customWidth="1"/>
    <col min="11783" max="11783" width="18.140625" style="81" bestFit="1" customWidth="1"/>
    <col min="11784" max="12032" width="9.140625" style="81"/>
    <col min="12033" max="12033" width="5.42578125" style="81" bestFit="1" customWidth="1"/>
    <col min="12034" max="12034" width="67" style="81" bestFit="1" customWidth="1"/>
    <col min="12035" max="12035" width="13.140625" style="81" bestFit="1" customWidth="1"/>
    <col min="12036" max="12036" width="30.28515625" style="81" bestFit="1" customWidth="1"/>
    <col min="12037" max="12037" width="13.5703125" style="81" bestFit="1" customWidth="1"/>
    <col min="12038" max="12038" width="10.5703125" style="81" bestFit="1" customWidth="1"/>
    <col min="12039" max="12039" width="18.140625" style="81" bestFit="1" customWidth="1"/>
    <col min="12040" max="12288" width="9.140625" style="81"/>
    <col min="12289" max="12289" width="5.42578125" style="81" bestFit="1" customWidth="1"/>
    <col min="12290" max="12290" width="67" style="81" bestFit="1" customWidth="1"/>
    <col min="12291" max="12291" width="13.140625" style="81" bestFit="1" customWidth="1"/>
    <col min="12292" max="12292" width="30.28515625" style="81" bestFit="1" customWidth="1"/>
    <col min="12293" max="12293" width="13.5703125" style="81" bestFit="1" customWidth="1"/>
    <col min="12294" max="12294" width="10.5703125" style="81" bestFit="1" customWidth="1"/>
    <col min="12295" max="12295" width="18.140625" style="81" bestFit="1" customWidth="1"/>
    <col min="12296" max="12544" width="9.140625" style="81"/>
    <col min="12545" max="12545" width="5.42578125" style="81" bestFit="1" customWidth="1"/>
    <col min="12546" max="12546" width="67" style="81" bestFit="1" customWidth="1"/>
    <col min="12547" max="12547" width="13.140625" style="81" bestFit="1" customWidth="1"/>
    <col min="12548" max="12548" width="30.28515625" style="81" bestFit="1" customWidth="1"/>
    <col min="12549" max="12549" width="13.5703125" style="81" bestFit="1" customWidth="1"/>
    <col min="12550" max="12550" width="10.5703125" style="81" bestFit="1" customWidth="1"/>
    <col min="12551" max="12551" width="18.140625" style="81" bestFit="1" customWidth="1"/>
    <col min="12552" max="12800" width="9.140625" style="81"/>
    <col min="12801" max="12801" width="5.42578125" style="81" bestFit="1" customWidth="1"/>
    <col min="12802" max="12802" width="67" style="81" bestFit="1" customWidth="1"/>
    <col min="12803" max="12803" width="13.140625" style="81" bestFit="1" customWidth="1"/>
    <col min="12804" max="12804" width="30.28515625" style="81" bestFit="1" customWidth="1"/>
    <col min="12805" max="12805" width="13.5703125" style="81" bestFit="1" customWidth="1"/>
    <col min="12806" max="12806" width="10.5703125" style="81" bestFit="1" customWidth="1"/>
    <col min="12807" max="12807" width="18.140625" style="81" bestFit="1" customWidth="1"/>
    <col min="12808" max="13056" width="9.140625" style="81"/>
    <col min="13057" max="13057" width="5.42578125" style="81" bestFit="1" customWidth="1"/>
    <col min="13058" max="13058" width="67" style="81" bestFit="1" customWidth="1"/>
    <col min="13059" max="13059" width="13.140625" style="81" bestFit="1" customWidth="1"/>
    <col min="13060" max="13060" width="30.28515625" style="81" bestFit="1" customWidth="1"/>
    <col min="13061" max="13061" width="13.5703125" style="81" bestFit="1" customWidth="1"/>
    <col min="13062" max="13062" width="10.5703125" style="81" bestFit="1" customWidth="1"/>
    <col min="13063" max="13063" width="18.140625" style="81" bestFit="1" customWidth="1"/>
    <col min="13064" max="13312" width="9.140625" style="81"/>
    <col min="13313" max="13313" width="5.42578125" style="81" bestFit="1" customWidth="1"/>
    <col min="13314" max="13314" width="67" style="81" bestFit="1" customWidth="1"/>
    <col min="13315" max="13315" width="13.140625" style="81" bestFit="1" customWidth="1"/>
    <col min="13316" max="13316" width="30.28515625" style="81" bestFit="1" customWidth="1"/>
    <col min="13317" max="13317" width="13.5703125" style="81" bestFit="1" customWidth="1"/>
    <col min="13318" max="13318" width="10.5703125" style="81" bestFit="1" customWidth="1"/>
    <col min="13319" max="13319" width="18.140625" style="81" bestFit="1" customWidth="1"/>
    <col min="13320" max="13568" width="9.140625" style="81"/>
    <col min="13569" max="13569" width="5.42578125" style="81" bestFit="1" customWidth="1"/>
    <col min="13570" max="13570" width="67" style="81" bestFit="1" customWidth="1"/>
    <col min="13571" max="13571" width="13.140625" style="81" bestFit="1" customWidth="1"/>
    <col min="13572" max="13572" width="30.28515625" style="81" bestFit="1" customWidth="1"/>
    <col min="13573" max="13573" width="13.5703125" style="81" bestFit="1" customWidth="1"/>
    <col min="13574" max="13574" width="10.5703125" style="81" bestFit="1" customWidth="1"/>
    <col min="13575" max="13575" width="18.140625" style="81" bestFit="1" customWidth="1"/>
    <col min="13576" max="13824" width="9.140625" style="81"/>
    <col min="13825" max="13825" width="5.42578125" style="81" bestFit="1" customWidth="1"/>
    <col min="13826" max="13826" width="67" style="81" bestFit="1" customWidth="1"/>
    <col min="13827" max="13827" width="13.140625" style="81" bestFit="1" customWidth="1"/>
    <col min="13828" max="13828" width="30.28515625" style="81" bestFit="1" customWidth="1"/>
    <col min="13829" max="13829" width="13.5703125" style="81" bestFit="1" customWidth="1"/>
    <col min="13830" max="13830" width="10.5703125" style="81" bestFit="1" customWidth="1"/>
    <col min="13831" max="13831" width="18.140625" style="81" bestFit="1" customWidth="1"/>
    <col min="13832" max="14080" width="9.140625" style="81"/>
    <col min="14081" max="14081" width="5.42578125" style="81" bestFit="1" customWidth="1"/>
    <col min="14082" max="14082" width="67" style="81" bestFit="1" customWidth="1"/>
    <col min="14083" max="14083" width="13.140625" style="81" bestFit="1" customWidth="1"/>
    <col min="14084" max="14084" width="30.28515625" style="81" bestFit="1" customWidth="1"/>
    <col min="14085" max="14085" width="13.5703125" style="81" bestFit="1" customWidth="1"/>
    <col min="14086" max="14086" width="10.5703125" style="81" bestFit="1" customWidth="1"/>
    <col min="14087" max="14087" width="18.140625" style="81" bestFit="1" customWidth="1"/>
    <col min="14088" max="14336" width="9.140625" style="81"/>
    <col min="14337" max="14337" width="5.42578125" style="81" bestFit="1" customWidth="1"/>
    <col min="14338" max="14338" width="67" style="81" bestFit="1" customWidth="1"/>
    <col min="14339" max="14339" width="13.140625" style="81" bestFit="1" customWidth="1"/>
    <col min="14340" max="14340" width="30.28515625" style="81" bestFit="1" customWidth="1"/>
    <col min="14341" max="14341" width="13.5703125" style="81" bestFit="1" customWidth="1"/>
    <col min="14342" max="14342" width="10.5703125" style="81" bestFit="1" customWidth="1"/>
    <col min="14343" max="14343" width="18.140625" style="81" bestFit="1" customWidth="1"/>
    <col min="14344" max="14592" width="9.140625" style="81"/>
    <col min="14593" max="14593" width="5.42578125" style="81" bestFit="1" customWidth="1"/>
    <col min="14594" max="14594" width="67" style="81" bestFit="1" customWidth="1"/>
    <col min="14595" max="14595" width="13.140625" style="81" bestFit="1" customWidth="1"/>
    <col min="14596" max="14596" width="30.28515625" style="81" bestFit="1" customWidth="1"/>
    <col min="14597" max="14597" width="13.5703125" style="81" bestFit="1" customWidth="1"/>
    <col min="14598" max="14598" width="10.5703125" style="81" bestFit="1" customWidth="1"/>
    <col min="14599" max="14599" width="18.140625" style="81" bestFit="1" customWidth="1"/>
    <col min="14600" max="14848" width="9.140625" style="81"/>
    <col min="14849" max="14849" width="5.42578125" style="81" bestFit="1" customWidth="1"/>
    <col min="14850" max="14850" width="67" style="81" bestFit="1" customWidth="1"/>
    <col min="14851" max="14851" width="13.140625" style="81" bestFit="1" customWidth="1"/>
    <col min="14852" max="14852" width="30.28515625" style="81" bestFit="1" customWidth="1"/>
    <col min="14853" max="14853" width="13.5703125" style="81" bestFit="1" customWidth="1"/>
    <col min="14854" max="14854" width="10.5703125" style="81" bestFit="1" customWidth="1"/>
    <col min="14855" max="14855" width="18.140625" style="81" bestFit="1" customWidth="1"/>
    <col min="14856" max="15104" width="9.140625" style="81"/>
    <col min="15105" max="15105" width="5.42578125" style="81" bestFit="1" customWidth="1"/>
    <col min="15106" max="15106" width="67" style="81" bestFit="1" customWidth="1"/>
    <col min="15107" max="15107" width="13.140625" style="81" bestFit="1" customWidth="1"/>
    <col min="15108" max="15108" width="30.28515625" style="81" bestFit="1" customWidth="1"/>
    <col min="15109" max="15109" width="13.5703125" style="81" bestFit="1" customWidth="1"/>
    <col min="15110" max="15110" width="10.5703125" style="81" bestFit="1" customWidth="1"/>
    <col min="15111" max="15111" width="18.140625" style="81" bestFit="1" customWidth="1"/>
    <col min="15112" max="15360" width="9.140625" style="81"/>
    <col min="15361" max="15361" width="5.42578125" style="81" bestFit="1" customWidth="1"/>
    <col min="15362" max="15362" width="67" style="81" bestFit="1" customWidth="1"/>
    <col min="15363" max="15363" width="13.140625" style="81" bestFit="1" customWidth="1"/>
    <col min="15364" max="15364" width="30.28515625" style="81" bestFit="1" customWidth="1"/>
    <col min="15365" max="15365" width="13.5703125" style="81" bestFit="1" customWidth="1"/>
    <col min="15366" max="15366" width="10.5703125" style="81" bestFit="1" customWidth="1"/>
    <col min="15367" max="15367" width="18.140625" style="81" bestFit="1" customWidth="1"/>
    <col min="15368" max="15616" width="9.140625" style="81"/>
    <col min="15617" max="15617" width="5.42578125" style="81" bestFit="1" customWidth="1"/>
    <col min="15618" max="15618" width="67" style="81" bestFit="1" customWidth="1"/>
    <col min="15619" max="15619" width="13.140625" style="81" bestFit="1" customWidth="1"/>
    <col min="15620" max="15620" width="30.28515625" style="81" bestFit="1" customWidth="1"/>
    <col min="15621" max="15621" width="13.5703125" style="81" bestFit="1" customWidth="1"/>
    <col min="15622" max="15622" width="10.5703125" style="81" bestFit="1" customWidth="1"/>
    <col min="15623" max="15623" width="18.140625" style="81" bestFit="1" customWidth="1"/>
    <col min="15624" max="15872" width="9.140625" style="81"/>
    <col min="15873" max="15873" width="5.42578125" style="81" bestFit="1" customWidth="1"/>
    <col min="15874" max="15874" width="67" style="81" bestFit="1" customWidth="1"/>
    <col min="15875" max="15875" width="13.140625" style="81" bestFit="1" customWidth="1"/>
    <col min="15876" max="15876" width="30.28515625" style="81" bestFit="1" customWidth="1"/>
    <col min="15877" max="15877" width="13.5703125" style="81" bestFit="1" customWidth="1"/>
    <col min="15878" max="15878" width="10.5703125" style="81" bestFit="1" customWidth="1"/>
    <col min="15879" max="15879" width="18.140625" style="81" bestFit="1" customWidth="1"/>
    <col min="15880" max="16128" width="9.140625" style="81"/>
    <col min="16129" max="16129" width="5.42578125" style="81" bestFit="1" customWidth="1"/>
    <col min="16130" max="16130" width="67" style="81" bestFit="1" customWidth="1"/>
    <col min="16131" max="16131" width="13.140625" style="81" bestFit="1" customWidth="1"/>
    <col min="16132" max="16132" width="30.28515625" style="81" bestFit="1" customWidth="1"/>
    <col min="16133" max="16133" width="13.5703125" style="81" bestFit="1" customWidth="1"/>
    <col min="16134" max="16134" width="10.5703125" style="81" bestFit="1" customWidth="1"/>
    <col min="16135" max="16135" width="18.140625" style="81" bestFit="1" customWidth="1"/>
    <col min="16136" max="16384" width="9.140625" style="81"/>
  </cols>
  <sheetData>
    <row r="1" spans="1:9">
      <c r="A1" s="3" t="s">
        <v>193</v>
      </c>
      <c r="B1" s="383" t="s">
        <v>1343</v>
      </c>
      <c r="C1" s="383"/>
      <c r="D1" s="383"/>
      <c r="E1" s="383"/>
    </row>
    <row r="2" spans="1:9" ht="13.5" thickBot="1"/>
    <row r="3" spans="1:9" s="1" customFormat="1" ht="15">
      <c r="B3" s="92" t="s">
        <v>2312</v>
      </c>
      <c r="C3" s="396"/>
      <c r="F3" s="4"/>
      <c r="G3" s="4"/>
      <c r="H3" s="4"/>
    </row>
    <row r="4" spans="1:9" s="1" customFormat="1" ht="30">
      <c r="B4" s="94" t="s">
        <v>2313</v>
      </c>
      <c r="C4" s="397"/>
      <c r="F4" s="4"/>
      <c r="G4" s="4"/>
      <c r="H4" s="4"/>
    </row>
    <row r="5" spans="1:9" s="1" customFormat="1" ht="15">
      <c r="B5" s="94" t="s">
        <v>2260</v>
      </c>
      <c r="C5" s="397"/>
      <c r="F5" s="4"/>
      <c r="G5" s="4"/>
      <c r="H5" s="4"/>
    </row>
    <row r="6" spans="1:9" s="1" customFormat="1" ht="45.75" thickBot="1">
      <c r="B6" s="95" t="s">
        <v>2316</v>
      </c>
      <c r="C6" s="398"/>
      <c r="F6" s="4"/>
      <c r="G6" s="4"/>
      <c r="H6" s="4"/>
    </row>
    <row r="8" spans="1:9">
      <c r="B8" s="81" t="s">
        <v>239</v>
      </c>
    </row>
    <row r="10" spans="1:9">
      <c r="B10" s="86" t="s">
        <v>240</v>
      </c>
      <c r="C10" s="89" t="s">
        <v>241</v>
      </c>
      <c r="D10" s="86" t="s">
        <v>594</v>
      </c>
      <c r="E10" s="86" t="s">
        <v>243</v>
      </c>
      <c r="F10" s="85" t="s">
        <v>244</v>
      </c>
      <c r="G10" s="85" t="s">
        <v>245</v>
      </c>
      <c r="H10" s="85" t="s">
        <v>246</v>
      </c>
      <c r="I10" s="83" t="s">
        <v>595</v>
      </c>
    </row>
    <row r="11" spans="1:9">
      <c r="B11" s="83" t="s">
        <v>596</v>
      </c>
    </row>
    <row r="12" spans="1:9">
      <c r="B12" s="83" t="s">
        <v>248</v>
      </c>
    </row>
    <row r="13" spans="1:9">
      <c r="B13" s="81" t="s">
        <v>1048</v>
      </c>
      <c r="C13" s="88" t="s">
        <v>597</v>
      </c>
      <c r="D13" s="81" t="s">
        <v>598</v>
      </c>
      <c r="E13" s="81" t="s">
        <v>600</v>
      </c>
      <c r="F13" s="82">
        <v>533500</v>
      </c>
      <c r="G13" s="82">
        <v>7968.62</v>
      </c>
      <c r="H13" s="82">
        <v>8.01</v>
      </c>
    </row>
    <row r="14" spans="1:9">
      <c r="B14" s="81" t="s">
        <v>1047</v>
      </c>
      <c r="C14" s="88" t="s">
        <v>597</v>
      </c>
      <c r="D14" s="81" t="s">
        <v>598</v>
      </c>
      <c r="E14" s="81" t="s">
        <v>599</v>
      </c>
      <c r="F14" s="82">
        <v>1355000</v>
      </c>
      <c r="G14" s="82">
        <v>7887.46</v>
      </c>
      <c r="H14" s="82">
        <v>7.93</v>
      </c>
    </row>
    <row r="15" spans="1:9">
      <c r="B15" s="81" t="s">
        <v>1049</v>
      </c>
      <c r="C15" s="88" t="s">
        <v>597</v>
      </c>
      <c r="D15" s="81" t="s">
        <v>601</v>
      </c>
      <c r="E15" s="81" t="s">
        <v>602</v>
      </c>
      <c r="F15" s="82">
        <v>363000</v>
      </c>
      <c r="G15" s="82">
        <v>7271.25</v>
      </c>
      <c r="H15" s="82">
        <v>7.31</v>
      </c>
    </row>
    <row r="16" spans="1:9">
      <c r="B16" s="81" t="s">
        <v>1051</v>
      </c>
      <c r="C16" s="88" t="s">
        <v>597</v>
      </c>
      <c r="D16" s="81" t="s">
        <v>603</v>
      </c>
      <c r="E16" s="81" t="s">
        <v>605</v>
      </c>
      <c r="F16" s="82">
        <v>132000</v>
      </c>
      <c r="G16" s="82">
        <v>4194.76</v>
      </c>
      <c r="H16" s="82">
        <v>4.21</v>
      </c>
    </row>
    <row r="17" spans="2:8">
      <c r="B17" s="81" t="s">
        <v>1050</v>
      </c>
      <c r="C17" s="88" t="s">
        <v>597</v>
      </c>
      <c r="D17" s="81" t="s">
        <v>603</v>
      </c>
      <c r="E17" s="81" t="s">
        <v>604</v>
      </c>
      <c r="F17" s="82">
        <v>297000</v>
      </c>
      <c r="G17" s="82">
        <v>4063.11</v>
      </c>
      <c r="H17" s="82">
        <v>4.08</v>
      </c>
    </row>
    <row r="18" spans="2:8">
      <c r="B18" s="81" t="s">
        <v>1052</v>
      </c>
      <c r="C18" s="88" t="s">
        <v>597</v>
      </c>
      <c r="D18" s="81" t="s">
        <v>606</v>
      </c>
      <c r="E18" s="81" t="s">
        <v>607</v>
      </c>
      <c r="F18" s="82">
        <v>1613000</v>
      </c>
      <c r="G18" s="82">
        <v>3524.41</v>
      </c>
      <c r="H18" s="82">
        <v>3.54</v>
      </c>
    </row>
    <row r="19" spans="2:8">
      <c r="B19" s="81" t="s">
        <v>1053</v>
      </c>
      <c r="C19" s="88" t="s">
        <v>597</v>
      </c>
      <c r="D19" s="81" t="s">
        <v>598</v>
      </c>
      <c r="E19" s="81" t="s">
        <v>608</v>
      </c>
      <c r="F19" s="82">
        <v>452000</v>
      </c>
      <c r="G19" s="82">
        <v>3152.47</v>
      </c>
      <c r="H19" s="82">
        <v>3.17</v>
      </c>
    </row>
    <row r="20" spans="2:8">
      <c r="B20" s="81" t="s">
        <v>1054</v>
      </c>
      <c r="C20" s="88" t="s">
        <v>597</v>
      </c>
      <c r="D20" s="81" t="s">
        <v>603</v>
      </c>
      <c r="E20" s="81" t="s">
        <v>609</v>
      </c>
      <c r="F20" s="82">
        <v>304000</v>
      </c>
      <c r="G20" s="82">
        <v>2987.26</v>
      </c>
      <c r="H20" s="82">
        <v>3</v>
      </c>
    </row>
    <row r="21" spans="2:8">
      <c r="B21" s="81" t="s">
        <v>1055</v>
      </c>
      <c r="C21" s="88" t="s">
        <v>597</v>
      </c>
      <c r="D21" s="81" t="s">
        <v>610</v>
      </c>
      <c r="E21" s="81" t="s">
        <v>611</v>
      </c>
      <c r="F21" s="82">
        <v>294000</v>
      </c>
      <c r="G21" s="82">
        <v>2729.06</v>
      </c>
      <c r="H21" s="82">
        <v>2.74</v>
      </c>
    </row>
    <row r="22" spans="2:8">
      <c r="B22" s="81" t="s">
        <v>1056</v>
      </c>
      <c r="C22" s="88" t="s">
        <v>597</v>
      </c>
      <c r="D22" s="81" t="s">
        <v>598</v>
      </c>
      <c r="E22" s="81" t="s">
        <v>612</v>
      </c>
      <c r="F22" s="82">
        <v>142000</v>
      </c>
      <c r="G22" s="82">
        <v>2489.2600000000002</v>
      </c>
      <c r="H22" s="82">
        <v>2.5</v>
      </c>
    </row>
    <row r="23" spans="2:8">
      <c r="B23" s="81" t="s">
        <v>1059</v>
      </c>
      <c r="C23" s="88" t="s">
        <v>597</v>
      </c>
      <c r="D23" s="81" t="s">
        <v>616</v>
      </c>
      <c r="E23" s="81" t="s">
        <v>617</v>
      </c>
      <c r="F23" s="82">
        <v>51200</v>
      </c>
      <c r="G23" s="82">
        <v>2312.19</v>
      </c>
      <c r="H23" s="82">
        <v>2.3199999999999998</v>
      </c>
    </row>
    <row r="24" spans="2:8">
      <c r="B24" s="81" t="s">
        <v>1058</v>
      </c>
      <c r="C24" s="88" t="s">
        <v>597</v>
      </c>
      <c r="D24" s="81" t="s">
        <v>614</v>
      </c>
      <c r="E24" s="81" t="s">
        <v>615</v>
      </c>
      <c r="F24" s="82">
        <v>61800</v>
      </c>
      <c r="G24" s="82">
        <v>2269.39</v>
      </c>
      <c r="H24" s="82">
        <v>2.2799999999999998</v>
      </c>
    </row>
    <row r="25" spans="2:8">
      <c r="B25" s="81" t="s">
        <v>1063</v>
      </c>
      <c r="C25" s="88" t="s">
        <v>597</v>
      </c>
      <c r="D25" s="81" t="s">
        <v>606</v>
      </c>
      <c r="E25" s="81" t="s">
        <v>622</v>
      </c>
      <c r="F25" s="82">
        <v>89900</v>
      </c>
      <c r="G25" s="82">
        <v>2185.92</v>
      </c>
      <c r="H25" s="82">
        <v>2.2000000000000002</v>
      </c>
    </row>
    <row r="26" spans="2:8">
      <c r="B26" s="81" t="s">
        <v>1057</v>
      </c>
      <c r="C26" s="88" t="s">
        <v>597</v>
      </c>
      <c r="D26" s="81" t="s">
        <v>606</v>
      </c>
      <c r="E26" s="81" t="s">
        <v>613</v>
      </c>
      <c r="F26" s="82">
        <v>7100</v>
      </c>
      <c r="G26" s="82">
        <v>2161</v>
      </c>
      <c r="H26" s="82">
        <v>2.17</v>
      </c>
    </row>
    <row r="27" spans="2:8">
      <c r="B27" s="81" t="s">
        <v>1066</v>
      </c>
      <c r="C27" s="88" t="s">
        <v>597</v>
      </c>
      <c r="D27" s="81" t="s">
        <v>627</v>
      </c>
      <c r="E27" s="81" t="s">
        <v>628</v>
      </c>
      <c r="F27" s="82">
        <v>149000</v>
      </c>
      <c r="G27" s="82">
        <v>2055.5300000000002</v>
      </c>
      <c r="H27" s="82">
        <v>2.0699999999999998</v>
      </c>
    </row>
    <row r="28" spans="2:8">
      <c r="B28" s="81" t="s">
        <v>1060</v>
      </c>
      <c r="C28" s="88" t="s">
        <v>597</v>
      </c>
      <c r="D28" s="81" t="s">
        <v>606</v>
      </c>
      <c r="E28" s="81" t="s">
        <v>618</v>
      </c>
      <c r="F28" s="82">
        <v>314000</v>
      </c>
      <c r="G28" s="82">
        <v>2006.15</v>
      </c>
      <c r="H28" s="82">
        <v>2.02</v>
      </c>
    </row>
    <row r="29" spans="2:8">
      <c r="B29" s="81" t="s">
        <v>1061</v>
      </c>
      <c r="C29" s="88" t="s">
        <v>597</v>
      </c>
      <c r="D29" s="81" t="s">
        <v>614</v>
      </c>
      <c r="E29" s="81" t="s">
        <v>619</v>
      </c>
      <c r="F29" s="82">
        <v>128000</v>
      </c>
      <c r="G29" s="82">
        <v>1994.3</v>
      </c>
      <c r="H29" s="82">
        <v>2</v>
      </c>
    </row>
    <row r="30" spans="2:8">
      <c r="B30" s="81" t="s">
        <v>1064</v>
      </c>
      <c r="C30" s="88" t="s">
        <v>597</v>
      </c>
      <c r="D30" s="81" t="s">
        <v>623</v>
      </c>
      <c r="E30" s="81" t="s">
        <v>624</v>
      </c>
      <c r="F30" s="82">
        <v>282000</v>
      </c>
      <c r="G30" s="82">
        <v>1963.28</v>
      </c>
      <c r="H30" s="82">
        <v>1.97</v>
      </c>
    </row>
    <row r="31" spans="2:8">
      <c r="B31" s="81" t="s">
        <v>1062</v>
      </c>
      <c r="C31" s="88" t="s">
        <v>597</v>
      </c>
      <c r="D31" s="81" t="s">
        <v>620</v>
      </c>
      <c r="E31" s="81" t="s">
        <v>621</v>
      </c>
      <c r="F31" s="82">
        <v>66500</v>
      </c>
      <c r="G31" s="82">
        <v>1935.78</v>
      </c>
      <c r="H31" s="82">
        <v>1.95</v>
      </c>
    </row>
    <row r="32" spans="2:8">
      <c r="B32" s="81" t="s">
        <v>1065</v>
      </c>
      <c r="C32" s="88" t="s">
        <v>597</v>
      </c>
      <c r="D32" s="81" t="s">
        <v>625</v>
      </c>
      <c r="E32" s="81" t="s">
        <v>626</v>
      </c>
      <c r="F32" s="82">
        <v>850000</v>
      </c>
      <c r="G32" s="82">
        <v>1833.03</v>
      </c>
      <c r="H32" s="82">
        <v>1.84</v>
      </c>
    </row>
    <row r="33" spans="2:8">
      <c r="B33" s="81" t="s">
        <v>1071</v>
      </c>
      <c r="C33" s="88" t="s">
        <v>597</v>
      </c>
      <c r="D33" s="81" t="s">
        <v>634</v>
      </c>
      <c r="E33" s="81" t="s">
        <v>635</v>
      </c>
      <c r="F33" s="82">
        <v>535000</v>
      </c>
      <c r="G33" s="82">
        <v>1652.35</v>
      </c>
      <c r="H33" s="82">
        <v>1.66</v>
      </c>
    </row>
    <row r="34" spans="2:8">
      <c r="B34" s="81" t="s">
        <v>1069</v>
      </c>
      <c r="C34" s="88" t="s">
        <v>597</v>
      </c>
      <c r="D34" s="81" t="s">
        <v>623</v>
      </c>
      <c r="E34" s="81" t="s">
        <v>631</v>
      </c>
      <c r="F34" s="82">
        <v>367000</v>
      </c>
      <c r="G34" s="82">
        <v>1635.35</v>
      </c>
      <c r="H34" s="82">
        <v>1.64</v>
      </c>
    </row>
    <row r="35" spans="2:8">
      <c r="B35" s="81" t="s">
        <v>1072</v>
      </c>
      <c r="C35" s="88" t="s">
        <v>597</v>
      </c>
      <c r="D35" s="81" t="s">
        <v>606</v>
      </c>
      <c r="E35" s="81" t="s">
        <v>636</v>
      </c>
      <c r="F35" s="82">
        <v>289000</v>
      </c>
      <c r="G35" s="82">
        <v>1618.54</v>
      </c>
      <c r="H35" s="82">
        <v>1.63</v>
      </c>
    </row>
    <row r="36" spans="2:8">
      <c r="B36" s="81" t="s">
        <v>1070</v>
      </c>
      <c r="C36" s="88" t="s">
        <v>597</v>
      </c>
      <c r="D36" s="81" t="s">
        <v>632</v>
      </c>
      <c r="E36" s="81" t="s">
        <v>633</v>
      </c>
      <c r="F36" s="82">
        <v>37300</v>
      </c>
      <c r="G36" s="82">
        <v>1596.65</v>
      </c>
      <c r="H36" s="82">
        <v>1.6</v>
      </c>
    </row>
    <row r="37" spans="2:8">
      <c r="B37" s="81" t="s">
        <v>1068</v>
      </c>
      <c r="C37" s="88" t="s">
        <v>597</v>
      </c>
      <c r="D37" s="81" t="s">
        <v>603</v>
      </c>
      <c r="E37" s="81" t="s">
        <v>630</v>
      </c>
      <c r="F37" s="82">
        <v>49000</v>
      </c>
      <c r="G37" s="82">
        <v>1567.49</v>
      </c>
      <c r="H37" s="82">
        <v>1.57</v>
      </c>
    </row>
    <row r="38" spans="2:8">
      <c r="B38" s="81" t="s">
        <v>1067</v>
      </c>
      <c r="C38" s="88" t="s">
        <v>597</v>
      </c>
      <c r="D38" s="81" t="s">
        <v>614</v>
      </c>
      <c r="E38" s="81" t="s">
        <v>629</v>
      </c>
      <c r="F38" s="82">
        <v>155000</v>
      </c>
      <c r="G38" s="82">
        <v>1553.02</v>
      </c>
      <c r="H38" s="82">
        <v>1.56</v>
      </c>
    </row>
    <row r="39" spans="2:8">
      <c r="B39" s="81" t="s">
        <v>1073</v>
      </c>
      <c r="C39" s="88" t="s">
        <v>597</v>
      </c>
      <c r="D39" s="81" t="s">
        <v>637</v>
      </c>
      <c r="E39" s="81" t="s">
        <v>638</v>
      </c>
      <c r="F39" s="82">
        <v>55000</v>
      </c>
      <c r="G39" s="82">
        <v>1432.17</v>
      </c>
      <c r="H39" s="82">
        <v>1.44</v>
      </c>
    </row>
    <row r="40" spans="2:8">
      <c r="B40" s="81" t="s">
        <v>1074</v>
      </c>
      <c r="C40" s="88" t="s">
        <v>597</v>
      </c>
      <c r="D40" s="81" t="s">
        <v>606</v>
      </c>
      <c r="E40" s="81" t="s">
        <v>639</v>
      </c>
      <c r="F40" s="82">
        <v>235000</v>
      </c>
      <c r="G40" s="82">
        <v>1412.47</v>
      </c>
      <c r="H40" s="82">
        <v>1.42</v>
      </c>
    </row>
    <row r="41" spans="2:8">
      <c r="B41" s="81" t="s">
        <v>1075</v>
      </c>
      <c r="C41" s="88" t="s">
        <v>597</v>
      </c>
      <c r="D41" s="81" t="s">
        <v>610</v>
      </c>
      <c r="E41" s="81" t="s">
        <v>642</v>
      </c>
      <c r="F41" s="82">
        <v>114000</v>
      </c>
      <c r="G41" s="82">
        <v>1374.73</v>
      </c>
      <c r="H41" s="82">
        <v>1.38</v>
      </c>
    </row>
    <row r="42" spans="2:8">
      <c r="B42" s="81" t="s">
        <v>640</v>
      </c>
      <c r="C42" s="88" t="s">
        <v>597</v>
      </c>
      <c r="D42" s="81" t="s">
        <v>598</v>
      </c>
      <c r="E42" s="81" t="s">
        <v>641</v>
      </c>
      <c r="F42" s="82">
        <v>375000</v>
      </c>
      <c r="G42" s="82">
        <v>1366.13</v>
      </c>
      <c r="H42" s="82">
        <v>1.37</v>
      </c>
    </row>
    <row r="43" spans="2:8">
      <c r="B43" s="81" t="s">
        <v>1079</v>
      </c>
      <c r="C43" s="88" t="s">
        <v>597</v>
      </c>
      <c r="D43" s="81" t="s">
        <v>616</v>
      </c>
      <c r="E43" s="81" t="s">
        <v>647</v>
      </c>
      <c r="F43" s="82">
        <v>35600</v>
      </c>
      <c r="G43" s="82">
        <v>1289.72</v>
      </c>
      <c r="H43" s="82">
        <v>1.3</v>
      </c>
    </row>
    <row r="44" spans="2:8">
      <c r="B44" s="81" t="s">
        <v>1081</v>
      </c>
      <c r="C44" s="88" t="s">
        <v>597</v>
      </c>
      <c r="D44" s="81" t="s">
        <v>649</v>
      </c>
      <c r="E44" s="81" t="s">
        <v>650</v>
      </c>
      <c r="F44" s="82">
        <v>1540</v>
      </c>
      <c r="G44" s="82">
        <v>1266.8</v>
      </c>
      <c r="H44" s="82">
        <v>1.27</v>
      </c>
    </row>
    <row r="45" spans="2:8">
      <c r="B45" s="81" t="s">
        <v>1078</v>
      </c>
      <c r="C45" s="88" t="s">
        <v>597</v>
      </c>
      <c r="D45" s="81" t="s">
        <v>637</v>
      </c>
      <c r="E45" s="81" t="s">
        <v>646</v>
      </c>
      <c r="F45" s="82">
        <v>33250</v>
      </c>
      <c r="G45" s="82">
        <v>1220.47</v>
      </c>
      <c r="H45" s="82">
        <v>1.23</v>
      </c>
    </row>
    <row r="46" spans="2:8">
      <c r="B46" s="81" t="s">
        <v>1076</v>
      </c>
      <c r="C46" s="88" t="s">
        <v>597</v>
      </c>
      <c r="D46" s="81" t="s">
        <v>623</v>
      </c>
      <c r="E46" s="81" t="s">
        <v>643</v>
      </c>
      <c r="F46" s="82">
        <v>85000</v>
      </c>
      <c r="G46" s="82">
        <v>1218.22</v>
      </c>
      <c r="H46" s="82">
        <v>1.22</v>
      </c>
    </row>
    <row r="47" spans="2:8">
      <c r="B47" s="81" t="s">
        <v>1082</v>
      </c>
      <c r="C47" s="88" t="s">
        <v>597</v>
      </c>
      <c r="D47" s="81" t="s">
        <v>634</v>
      </c>
      <c r="E47" s="81" t="s">
        <v>651</v>
      </c>
      <c r="F47" s="82">
        <v>18000</v>
      </c>
      <c r="G47" s="82">
        <v>1212.83</v>
      </c>
      <c r="H47" s="82">
        <v>1.22</v>
      </c>
    </row>
    <row r="48" spans="2:8">
      <c r="B48" s="81" t="s">
        <v>1077</v>
      </c>
      <c r="C48" s="88" t="s">
        <v>597</v>
      </c>
      <c r="D48" s="81" t="s">
        <v>644</v>
      </c>
      <c r="E48" s="81" t="s">
        <v>645</v>
      </c>
      <c r="F48" s="82">
        <v>21960</v>
      </c>
      <c r="G48" s="82">
        <v>1173.08</v>
      </c>
      <c r="H48" s="82">
        <v>1.18</v>
      </c>
    </row>
    <row r="49" spans="2:8">
      <c r="B49" s="81" t="s">
        <v>1080</v>
      </c>
      <c r="C49" s="88" t="s">
        <v>597</v>
      </c>
      <c r="D49" s="81" t="s">
        <v>616</v>
      </c>
      <c r="E49" s="81" t="s">
        <v>648</v>
      </c>
      <c r="F49" s="82">
        <v>25600</v>
      </c>
      <c r="G49" s="82">
        <v>1158.3699999999999</v>
      </c>
      <c r="H49" s="82">
        <v>1.1599999999999999</v>
      </c>
    </row>
    <row r="50" spans="2:8">
      <c r="B50" s="81" t="s">
        <v>1083</v>
      </c>
      <c r="C50" s="88" t="s">
        <v>597</v>
      </c>
      <c r="D50" s="81" t="s">
        <v>634</v>
      </c>
      <c r="E50" s="81" t="s">
        <v>652</v>
      </c>
      <c r="F50" s="82">
        <v>56000</v>
      </c>
      <c r="G50" s="82">
        <v>1065.82</v>
      </c>
      <c r="H50" s="82">
        <v>1.07</v>
      </c>
    </row>
    <row r="51" spans="2:8">
      <c r="B51" s="81" t="s">
        <v>1084</v>
      </c>
      <c r="C51" s="88" t="s">
        <v>597</v>
      </c>
      <c r="D51" s="81" t="s">
        <v>603</v>
      </c>
      <c r="E51" s="81" t="s">
        <v>653</v>
      </c>
      <c r="F51" s="82">
        <v>50000</v>
      </c>
      <c r="G51" s="82">
        <v>1041.95</v>
      </c>
      <c r="H51" s="82">
        <v>1.05</v>
      </c>
    </row>
    <row r="52" spans="2:8">
      <c r="B52" s="81" t="s">
        <v>1086</v>
      </c>
      <c r="C52" s="88" t="s">
        <v>597</v>
      </c>
      <c r="D52" s="81" t="s">
        <v>637</v>
      </c>
      <c r="E52" s="81" t="s">
        <v>655</v>
      </c>
      <c r="F52" s="82">
        <v>15000</v>
      </c>
      <c r="G52" s="82">
        <v>1028.8800000000001</v>
      </c>
      <c r="H52" s="82">
        <v>1.03</v>
      </c>
    </row>
    <row r="53" spans="2:8">
      <c r="B53" s="81" t="s">
        <v>1087</v>
      </c>
      <c r="C53" s="88" t="s">
        <v>597</v>
      </c>
      <c r="D53" s="81" t="s">
        <v>614</v>
      </c>
      <c r="E53" s="81" t="s">
        <v>656</v>
      </c>
      <c r="F53" s="82">
        <v>38510</v>
      </c>
      <c r="G53" s="82">
        <v>1021.52</v>
      </c>
      <c r="H53" s="82">
        <v>1.03</v>
      </c>
    </row>
    <row r="54" spans="2:8">
      <c r="B54" s="81" t="s">
        <v>1085</v>
      </c>
      <c r="C54" s="88" t="s">
        <v>597</v>
      </c>
      <c r="D54" s="81" t="s">
        <v>616</v>
      </c>
      <c r="E54" s="81" t="s">
        <v>654</v>
      </c>
      <c r="F54" s="82">
        <v>118000</v>
      </c>
      <c r="G54" s="82">
        <v>961.82</v>
      </c>
      <c r="H54" s="82">
        <v>0.97</v>
      </c>
    </row>
    <row r="55" spans="2:8">
      <c r="B55" s="81" t="s">
        <v>1088</v>
      </c>
      <c r="C55" s="88" t="s">
        <v>597</v>
      </c>
      <c r="D55" s="81" t="s">
        <v>644</v>
      </c>
      <c r="E55" s="81" t="s">
        <v>657</v>
      </c>
      <c r="F55" s="82">
        <v>84360</v>
      </c>
      <c r="G55" s="82">
        <v>846.81</v>
      </c>
      <c r="H55" s="82">
        <v>0.85</v>
      </c>
    </row>
    <row r="56" spans="2:8">
      <c r="B56" s="83" t="s">
        <v>658</v>
      </c>
      <c r="C56" s="90"/>
      <c r="D56" s="83"/>
      <c r="E56" s="83"/>
      <c r="F56" s="84"/>
      <c r="G56" s="84">
        <f>SUM(G10:G55)</f>
        <v>96699.420000000042</v>
      </c>
      <c r="H56" s="84">
        <f>SUM(H10:H55)</f>
        <v>97.159999999999982</v>
      </c>
    </row>
    <row r="57" spans="2:8">
      <c r="B57" s="83" t="s">
        <v>1544</v>
      </c>
      <c r="C57" s="90"/>
      <c r="D57" s="83"/>
      <c r="E57" s="83"/>
      <c r="F57" s="84"/>
      <c r="G57" s="84">
        <v>3899.1</v>
      </c>
      <c r="H57" s="84">
        <v>3.92</v>
      </c>
    </row>
    <row r="58" spans="2:8">
      <c r="B58" s="83" t="s">
        <v>326</v>
      </c>
      <c r="C58" s="90"/>
      <c r="D58" s="83"/>
      <c r="E58" s="83"/>
      <c r="F58" s="84"/>
      <c r="G58" s="84">
        <v>100598.52</v>
      </c>
      <c r="H58" s="84">
        <v>101.08</v>
      </c>
    </row>
    <row r="59" spans="2:8">
      <c r="B59" s="83" t="s">
        <v>479</v>
      </c>
      <c r="C59" s="90"/>
      <c r="D59" s="83"/>
      <c r="E59" s="83"/>
      <c r="F59" s="84"/>
      <c r="G59" s="84">
        <v>-1074.4116360999992</v>
      </c>
      <c r="H59" s="84">
        <v>-1.08</v>
      </c>
    </row>
    <row r="60" spans="2:8">
      <c r="B60" s="83" t="s">
        <v>328</v>
      </c>
      <c r="C60" s="90"/>
      <c r="D60" s="83"/>
      <c r="E60" s="83"/>
      <c r="F60" s="84"/>
      <c r="G60" s="84">
        <v>99524.108363899999</v>
      </c>
      <c r="H60" s="84">
        <v>100</v>
      </c>
    </row>
    <row r="61" spans="2:8">
      <c r="B61" s="83" t="s">
        <v>329</v>
      </c>
    </row>
    <row r="62" spans="2:8">
      <c r="B62" s="83" t="s">
        <v>330</v>
      </c>
    </row>
    <row r="63" spans="2:8">
      <c r="B63" s="83" t="s">
        <v>333</v>
      </c>
    </row>
    <row r="64" spans="2:8">
      <c r="B64" s="83" t="s">
        <v>1479</v>
      </c>
    </row>
    <row r="65" spans="2:3">
      <c r="B65" s="83" t="s">
        <v>334</v>
      </c>
    </row>
    <row r="66" spans="2:3">
      <c r="B66" s="83" t="s">
        <v>1574</v>
      </c>
      <c r="C66" s="90"/>
    </row>
    <row r="67" spans="2:3">
      <c r="B67" s="83" t="s">
        <v>1575</v>
      </c>
      <c r="C67" s="90"/>
    </row>
    <row r="68" spans="2:3">
      <c r="B68" s="83" t="s">
        <v>1576</v>
      </c>
      <c r="C68" s="90"/>
    </row>
    <row r="69" spans="2:3">
      <c r="B69" s="83" t="s">
        <v>1577</v>
      </c>
      <c r="C69" s="90"/>
    </row>
    <row r="70" spans="2:3">
      <c r="B70" s="83" t="s">
        <v>1578</v>
      </c>
      <c r="C70" s="90"/>
    </row>
    <row r="71" spans="2:3">
      <c r="B71" s="83" t="s">
        <v>343</v>
      </c>
    </row>
    <row r="72" spans="2:3">
      <c r="B72" s="83" t="s">
        <v>344</v>
      </c>
    </row>
  </sheetData>
  <mergeCells count="2">
    <mergeCell ref="B1:E1"/>
    <mergeCell ref="C3:C6"/>
  </mergeCells>
  <hyperlinks>
    <hyperlink ref="A1" location="Index!A1" display="Index" xr:uid="{49469DF1-245C-4CD9-BC2C-4471955320E7}"/>
  </hyperlinks>
  <pageMargins left="0.75" right="0.75" top="1" bottom="1" header="0.5" footer="0.5"/>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45A43-BF58-44FD-AF32-207789A2251C}">
  <dimension ref="A1:I70"/>
  <sheetViews>
    <sheetView workbookViewId="0">
      <selection activeCell="B1" sqref="B1:E1"/>
    </sheetView>
  </sheetViews>
  <sheetFormatPr defaultRowHeight="12.75"/>
  <cols>
    <col min="1" max="1" width="5.42578125" style="81" bestFit="1" customWidth="1"/>
    <col min="2" max="2" width="67" style="81" bestFit="1" customWidth="1"/>
    <col min="3" max="3" width="25.7109375" style="88" customWidth="1"/>
    <col min="4" max="4" width="30.28515625" style="81" bestFit="1" customWidth="1"/>
    <col min="5" max="5" width="14" style="81" bestFit="1" customWidth="1"/>
    <col min="6" max="6" width="10.5703125" style="82" bestFit="1" customWidth="1"/>
    <col min="7" max="7" width="18.140625" style="82" bestFit="1" customWidth="1"/>
    <col min="8" max="8" width="9.140625" style="82"/>
    <col min="9" max="16384" width="9.140625" style="81"/>
  </cols>
  <sheetData>
    <row r="1" spans="1:9">
      <c r="A1" s="3" t="s">
        <v>193</v>
      </c>
      <c r="B1" s="383" t="s">
        <v>1329</v>
      </c>
      <c r="C1" s="383"/>
      <c r="D1" s="383"/>
      <c r="E1" s="383"/>
    </row>
    <row r="2" spans="1:9" ht="13.5" thickBot="1"/>
    <row r="3" spans="1:9" s="1" customFormat="1" ht="15">
      <c r="B3" s="101" t="s">
        <v>2317</v>
      </c>
      <c r="C3" s="402"/>
      <c r="F3" s="4"/>
      <c r="G3" s="4"/>
      <c r="H3" s="4"/>
    </row>
    <row r="4" spans="1:9" s="1" customFormat="1" ht="30">
      <c r="B4" s="102" t="s">
        <v>2318</v>
      </c>
      <c r="C4" s="403"/>
      <c r="F4" s="4"/>
      <c r="G4" s="4"/>
      <c r="H4" s="4"/>
    </row>
    <row r="5" spans="1:9" s="1" customFormat="1" ht="15">
      <c r="B5" s="103"/>
      <c r="C5" s="403"/>
      <c r="F5" s="4"/>
      <c r="G5" s="4"/>
      <c r="H5" s="4"/>
    </row>
    <row r="6" spans="1:9" s="1" customFormat="1" ht="15">
      <c r="B6" s="103" t="s">
        <v>2260</v>
      </c>
      <c r="C6" s="403"/>
      <c r="F6" s="4"/>
      <c r="G6" s="4"/>
      <c r="H6" s="4"/>
    </row>
    <row r="7" spans="1:9" s="1" customFormat="1" ht="15">
      <c r="B7" s="103" t="s">
        <v>2273</v>
      </c>
      <c r="C7" s="403"/>
      <c r="F7" s="4"/>
      <c r="G7" s="4"/>
      <c r="H7" s="4"/>
    </row>
    <row r="8" spans="1:9" s="1" customFormat="1" ht="30.75" thickBot="1">
      <c r="B8" s="104" t="s">
        <v>2319</v>
      </c>
      <c r="C8" s="404"/>
      <c r="F8" s="4"/>
      <c r="G8" s="4"/>
      <c r="H8" s="4"/>
    </row>
    <row r="10" spans="1:9">
      <c r="B10" s="81" t="s">
        <v>239</v>
      </c>
    </row>
    <row r="12" spans="1:9">
      <c r="B12" s="86" t="s">
        <v>240</v>
      </c>
      <c r="C12" s="89" t="s">
        <v>241</v>
      </c>
      <c r="D12" s="86" t="s">
        <v>594</v>
      </c>
      <c r="E12" s="86" t="s">
        <v>243</v>
      </c>
      <c r="F12" s="85" t="s">
        <v>244</v>
      </c>
      <c r="G12" s="85" t="s">
        <v>245</v>
      </c>
      <c r="H12" s="85" t="s">
        <v>246</v>
      </c>
      <c r="I12" s="83" t="s">
        <v>595</v>
      </c>
    </row>
    <row r="13" spans="1:9">
      <c r="B13" s="83" t="s">
        <v>596</v>
      </c>
    </row>
    <row r="14" spans="1:9">
      <c r="B14" s="83" t="s">
        <v>248</v>
      </c>
    </row>
    <row r="15" spans="1:9">
      <c r="B15" s="81" t="s">
        <v>1047</v>
      </c>
      <c r="C15" s="88" t="s">
        <v>597</v>
      </c>
      <c r="D15" s="81" t="s">
        <v>598</v>
      </c>
      <c r="E15" s="81" t="s">
        <v>599</v>
      </c>
      <c r="F15" s="82">
        <v>1420000</v>
      </c>
      <c r="G15" s="82">
        <v>8265.82</v>
      </c>
      <c r="H15" s="82">
        <v>9.26</v>
      </c>
    </row>
    <row r="16" spans="1:9">
      <c r="B16" s="81" t="s">
        <v>1048</v>
      </c>
      <c r="C16" s="88" t="s">
        <v>597</v>
      </c>
      <c r="D16" s="81" t="s">
        <v>598</v>
      </c>
      <c r="E16" s="81" t="s">
        <v>600</v>
      </c>
      <c r="F16" s="82">
        <v>520000</v>
      </c>
      <c r="G16" s="82">
        <v>7766.98</v>
      </c>
      <c r="H16" s="82">
        <v>8.6999999999999993</v>
      </c>
    </row>
    <row r="17" spans="2:8">
      <c r="B17" s="81" t="s">
        <v>1049</v>
      </c>
      <c r="C17" s="88" t="s">
        <v>597</v>
      </c>
      <c r="D17" s="81" t="s">
        <v>601</v>
      </c>
      <c r="E17" s="81" t="s">
        <v>602</v>
      </c>
      <c r="F17" s="82">
        <v>350000</v>
      </c>
      <c r="G17" s="82">
        <v>7010.85</v>
      </c>
      <c r="H17" s="82">
        <v>7.86</v>
      </c>
    </row>
    <row r="18" spans="2:8">
      <c r="B18" s="81" t="s">
        <v>640</v>
      </c>
      <c r="C18" s="88" t="s">
        <v>597</v>
      </c>
      <c r="D18" s="81" t="s">
        <v>598</v>
      </c>
      <c r="E18" s="81" t="s">
        <v>641</v>
      </c>
      <c r="F18" s="82">
        <v>1905000</v>
      </c>
      <c r="G18" s="82">
        <v>6939.92</v>
      </c>
      <c r="H18" s="82">
        <v>7.78</v>
      </c>
    </row>
    <row r="19" spans="2:8">
      <c r="B19" s="81" t="s">
        <v>1050</v>
      </c>
      <c r="C19" s="88" t="s">
        <v>597</v>
      </c>
      <c r="D19" s="81" t="s">
        <v>603</v>
      </c>
      <c r="E19" s="81" t="s">
        <v>604</v>
      </c>
      <c r="F19" s="82">
        <v>462000</v>
      </c>
      <c r="G19" s="82">
        <v>6320.39</v>
      </c>
      <c r="H19" s="82">
        <v>7.08</v>
      </c>
    </row>
    <row r="20" spans="2:8">
      <c r="B20" s="81" t="s">
        <v>1912</v>
      </c>
      <c r="C20" s="88" t="s">
        <v>597</v>
      </c>
      <c r="D20" s="81" t="s">
        <v>1350</v>
      </c>
      <c r="E20" s="81" t="s">
        <v>1351</v>
      </c>
      <c r="F20" s="82">
        <v>800000</v>
      </c>
      <c r="G20" s="82">
        <v>4138.3999999999996</v>
      </c>
      <c r="H20" s="82">
        <v>4.6399999999999997</v>
      </c>
    </row>
    <row r="21" spans="2:8">
      <c r="B21" s="81" t="s">
        <v>1053</v>
      </c>
      <c r="C21" s="88" t="s">
        <v>597</v>
      </c>
      <c r="D21" s="81" t="s">
        <v>598</v>
      </c>
      <c r="E21" s="81" t="s">
        <v>608</v>
      </c>
      <c r="F21" s="82">
        <v>570000</v>
      </c>
      <c r="G21" s="82">
        <v>3975.47</v>
      </c>
      <c r="H21" s="82">
        <v>4.45</v>
      </c>
    </row>
    <row r="22" spans="2:8">
      <c r="B22" s="81" t="s">
        <v>1917</v>
      </c>
      <c r="C22" s="88" t="s">
        <v>597</v>
      </c>
      <c r="D22" s="81" t="s">
        <v>1358</v>
      </c>
      <c r="E22" s="81" t="s">
        <v>1359</v>
      </c>
      <c r="F22" s="82">
        <v>350000</v>
      </c>
      <c r="G22" s="82">
        <v>2841.48</v>
      </c>
      <c r="H22" s="82">
        <v>3.18</v>
      </c>
    </row>
    <row r="23" spans="2:8">
      <c r="B23" s="81" t="s">
        <v>1915</v>
      </c>
      <c r="C23" s="88" t="s">
        <v>597</v>
      </c>
      <c r="D23" s="81" t="s">
        <v>1355</v>
      </c>
      <c r="E23" s="81" t="s">
        <v>1356</v>
      </c>
      <c r="F23" s="82">
        <v>199000</v>
      </c>
      <c r="G23" s="82">
        <v>2823.61</v>
      </c>
      <c r="H23" s="82">
        <v>3.16</v>
      </c>
    </row>
    <row r="24" spans="2:8">
      <c r="B24" s="81" t="s">
        <v>1051</v>
      </c>
      <c r="C24" s="88" t="s">
        <v>597</v>
      </c>
      <c r="D24" s="81" t="s">
        <v>603</v>
      </c>
      <c r="E24" s="81" t="s">
        <v>605</v>
      </c>
      <c r="F24" s="82">
        <v>85000</v>
      </c>
      <c r="G24" s="82">
        <v>2701.17</v>
      </c>
      <c r="H24" s="82">
        <v>3.03</v>
      </c>
    </row>
    <row r="25" spans="2:8">
      <c r="B25" s="81" t="s">
        <v>1914</v>
      </c>
      <c r="C25" s="88" t="s">
        <v>597</v>
      </c>
      <c r="D25" s="81" t="s">
        <v>610</v>
      </c>
      <c r="E25" s="81" t="s">
        <v>1354</v>
      </c>
      <c r="F25" s="82">
        <v>90000</v>
      </c>
      <c r="G25" s="82">
        <v>2248.29</v>
      </c>
      <c r="H25" s="82">
        <v>2.52</v>
      </c>
    </row>
    <row r="26" spans="2:8">
      <c r="B26" s="81" t="s">
        <v>1952</v>
      </c>
      <c r="C26" s="88" t="s">
        <v>597</v>
      </c>
      <c r="D26" s="81" t="s">
        <v>637</v>
      </c>
      <c r="E26" s="81" t="s">
        <v>1406</v>
      </c>
      <c r="F26" s="82">
        <v>275000</v>
      </c>
      <c r="G26" s="82">
        <v>2186.94</v>
      </c>
      <c r="H26" s="82">
        <v>2.4500000000000002</v>
      </c>
    </row>
    <row r="27" spans="2:8">
      <c r="B27" s="81" t="s">
        <v>2142</v>
      </c>
      <c r="C27" s="88" t="s">
        <v>597</v>
      </c>
      <c r="D27" s="81" t="s">
        <v>1407</v>
      </c>
      <c r="E27" s="81" t="s">
        <v>1596</v>
      </c>
      <c r="F27" s="82">
        <v>4500</v>
      </c>
      <c r="G27" s="82">
        <v>2136.59</v>
      </c>
      <c r="H27" s="82">
        <v>2.39</v>
      </c>
    </row>
    <row r="28" spans="2:8">
      <c r="B28" s="81" t="s">
        <v>1056</v>
      </c>
      <c r="C28" s="88" t="s">
        <v>597</v>
      </c>
      <c r="D28" s="81" t="s">
        <v>598</v>
      </c>
      <c r="E28" s="81" t="s">
        <v>612</v>
      </c>
      <c r="F28" s="82">
        <v>120000</v>
      </c>
      <c r="G28" s="82">
        <v>2103.6</v>
      </c>
      <c r="H28" s="82">
        <v>2.36</v>
      </c>
    </row>
    <row r="29" spans="2:8">
      <c r="B29" s="81" t="s">
        <v>1925</v>
      </c>
      <c r="C29" s="88" t="s">
        <v>597</v>
      </c>
      <c r="D29" s="81" t="s">
        <v>625</v>
      </c>
      <c r="E29" s="81" t="s">
        <v>1368</v>
      </c>
      <c r="F29" s="82">
        <v>2015000</v>
      </c>
      <c r="G29" s="82">
        <v>2080.4899999999998</v>
      </c>
      <c r="H29" s="82">
        <v>2.33</v>
      </c>
    </row>
    <row r="30" spans="2:8">
      <c r="B30" s="81" t="s">
        <v>1984</v>
      </c>
      <c r="C30" s="88" t="s">
        <v>597</v>
      </c>
      <c r="D30" s="81" t="s">
        <v>634</v>
      </c>
      <c r="E30" s="81" t="s">
        <v>1442</v>
      </c>
      <c r="F30" s="82">
        <v>140000</v>
      </c>
      <c r="G30" s="82">
        <v>2030.77</v>
      </c>
      <c r="H30" s="82">
        <v>2.2799999999999998</v>
      </c>
    </row>
    <row r="31" spans="2:8">
      <c r="B31" s="81" t="s">
        <v>1085</v>
      </c>
      <c r="C31" s="88" t="s">
        <v>597</v>
      </c>
      <c r="D31" s="81" t="s">
        <v>616</v>
      </c>
      <c r="E31" s="81" t="s">
        <v>654</v>
      </c>
      <c r="F31" s="82">
        <v>235000</v>
      </c>
      <c r="G31" s="82">
        <v>1915.49</v>
      </c>
      <c r="H31" s="82">
        <v>2.15</v>
      </c>
    </row>
    <row r="32" spans="2:8">
      <c r="B32" s="81" t="s">
        <v>1950</v>
      </c>
      <c r="C32" s="88" t="s">
        <v>597</v>
      </c>
      <c r="D32" s="81" t="s">
        <v>601</v>
      </c>
      <c r="E32" s="81" t="s">
        <v>1404</v>
      </c>
      <c r="F32" s="82">
        <v>445000</v>
      </c>
      <c r="G32" s="82">
        <v>1904.38</v>
      </c>
      <c r="H32" s="82">
        <v>2.13</v>
      </c>
    </row>
    <row r="33" spans="2:8">
      <c r="B33" s="81" t="s">
        <v>1974</v>
      </c>
      <c r="C33" s="88" t="s">
        <v>597</v>
      </c>
      <c r="D33" s="81" t="s">
        <v>606</v>
      </c>
      <c r="E33" s="81" t="s">
        <v>1432</v>
      </c>
      <c r="F33" s="82">
        <v>340000</v>
      </c>
      <c r="G33" s="82">
        <v>1837.7</v>
      </c>
      <c r="H33" s="82">
        <v>2.06</v>
      </c>
    </row>
    <row r="34" spans="2:8">
      <c r="B34" s="81" t="s">
        <v>1063</v>
      </c>
      <c r="C34" s="88" t="s">
        <v>597</v>
      </c>
      <c r="D34" s="81" t="s">
        <v>606</v>
      </c>
      <c r="E34" s="81" t="s">
        <v>622</v>
      </c>
      <c r="F34" s="82">
        <v>70000</v>
      </c>
      <c r="G34" s="82">
        <v>1702.05</v>
      </c>
      <c r="H34" s="82">
        <v>1.91</v>
      </c>
    </row>
    <row r="35" spans="2:8">
      <c r="B35" s="81" t="s">
        <v>1920</v>
      </c>
      <c r="C35" s="88" t="s">
        <v>597</v>
      </c>
      <c r="D35" s="81" t="s">
        <v>603</v>
      </c>
      <c r="E35" s="81" t="s">
        <v>1362</v>
      </c>
      <c r="F35" s="82">
        <v>400000</v>
      </c>
      <c r="G35" s="82">
        <v>1656.6</v>
      </c>
      <c r="H35" s="82">
        <v>1.86</v>
      </c>
    </row>
    <row r="36" spans="2:8">
      <c r="B36" s="81" t="s">
        <v>1082</v>
      </c>
      <c r="C36" s="88" t="s">
        <v>597</v>
      </c>
      <c r="D36" s="81" t="s">
        <v>634</v>
      </c>
      <c r="E36" s="81" t="s">
        <v>651</v>
      </c>
      <c r="F36" s="82">
        <v>24000</v>
      </c>
      <c r="G36" s="82">
        <v>1617.11</v>
      </c>
      <c r="H36" s="82">
        <v>1.81</v>
      </c>
    </row>
    <row r="37" spans="2:8">
      <c r="B37" s="81" t="s">
        <v>1916</v>
      </c>
      <c r="C37" s="88" t="s">
        <v>597</v>
      </c>
      <c r="D37" s="81" t="s">
        <v>616</v>
      </c>
      <c r="E37" s="81" t="s">
        <v>1357</v>
      </c>
      <c r="F37" s="82">
        <v>250000</v>
      </c>
      <c r="G37" s="82">
        <v>1494.5</v>
      </c>
      <c r="H37" s="82">
        <v>1.67</v>
      </c>
    </row>
    <row r="38" spans="2:8">
      <c r="B38" s="81" t="s">
        <v>1938</v>
      </c>
      <c r="C38" s="88" t="s">
        <v>597</v>
      </c>
      <c r="D38" s="81" t="s">
        <v>623</v>
      </c>
      <c r="E38" s="81" t="s">
        <v>1388</v>
      </c>
      <c r="F38" s="82">
        <v>120000</v>
      </c>
      <c r="G38" s="82">
        <v>1057.02</v>
      </c>
      <c r="H38" s="82">
        <v>1.18</v>
      </c>
    </row>
    <row r="39" spans="2:8">
      <c r="B39" s="81" t="s">
        <v>1059</v>
      </c>
      <c r="C39" s="88" t="s">
        <v>597</v>
      </c>
      <c r="D39" s="81" t="s">
        <v>616</v>
      </c>
      <c r="E39" s="81" t="s">
        <v>617</v>
      </c>
      <c r="F39" s="82">
        <v>22000</v>
      </c>
      <c r="G39" s="82">
        <v>993.52</v>
      </c>
      <c r="H39" s="82">
        <v>1.1100000000000001</v>
      </c>
    </row>
    <row r="40" spans="2:8">
      <c r="B40" s="81" t="s">
        <v>1052</v>
      </c>
      <c r="C40" s="88" t="s">
        <v>597</v>
      </c>
      <c r="D40" s="81" t="s">
        <v>606</v>
      </c>
      <c r="E40" s="81" t="s">
        <v>607</v>
      </c>
      <c r="F40" s="82">
        <v>450000</v>
      </c>
      <c r="G40" s="82">
        <v>983.25</v>
      </c>
      <c r="H40" s="82">
        <v>1.1000000000000001</v>
      </c>
    </row>
    <row r="41" spans="2:8">
      <c r="B41" s="81" t="s">
        <v>2143</v>
      </c>
      <c r="C41" s="88" t="s">
        <v>597</v>
      </c>
      <c r="D41" s="81" t="s">
        <v>616</v>
      </c>
      <c r="E41" s="81" t="s">
        <v>1633</v>
      </c>
      <c r="F41" s="82">
        <v>74000</v>
      </c>
      <c r="G41" s="82">
        <v>929.03</v>
      </c>
      <c r="H41" s="82">
        <v>1.04</v>
      </c>
    </row>
    <row r="42" spans="2:8">
      <c r="B42" s="81" t="s">
        <v>2107</v>
      </c>
      <c r="C42" s="88" t="s">
        <v>597</v>
      </c>
      <c r="D42" s="81" t="s">
        <v>627</v>
      </c>
      <c r="E42" s="81" t="s">
        <v>1533</v>
      </c>
      <c r="F42" s="82">
        <v>100000</v>
      </c>
      <c r="G42" s="82">
        <v>919.65</v>
      </c>
      <c r="H42" s="82">
        <v>1.03</v>
      </c>
    </row>
    <row r="43" spans="2:8">
      <c r="B43" s="81" t="s">
        <v>2144</v>
      </c>
      <c r="C43" s="88" t="s">
        <v>597</v>
      </c>
      <c r="D43" s="81" t="s">
        <v>616</v>
      </c>
      <c r="E43" s="81" t="s">
        <v>1636</v>
      </c>
      <c r="F43" s="82">
        <v>48000</v>
      </c>
      <c r="G43" s="82">
        <v>913.8</v>
      </c>
      <c r="H43" s="82">
        <v>1.02</v>
      </c>
    </row>
    <row r="44" spans="2:8">
      <c r="B44" s="81" t="s">
        <v>1918</v>
      </c>
      <c r="C44" s="88" t="s">
        <v>597</v>
      </c>
      <c r="D44" s="81" t="s">
        <v>603</v>
      </c>
      <c r="E44" s="81" t="s">
        <v>1360</v>
      </c>
      <c r="F44" s="82">
        <v>90000</v>
      </c>
      <c r="G44" s="82">
        <v>892.31</v>
      </c>
      <c r="H44" s="82">
        <v>1</v>
      </c>
    </row>
    <row r="45" spans="2:8">
      <c r="B45" s="81" t="s">
        <v>1054</v>
      </c>
      <c r="C45" s="88" t="s">
        <v>597</v>
      </c>
      <c r="D45" s="81" t="s">
        <v>603</v>
      </c>
      <c r="E45" s="81" t="s">
        <v>609</v>
      </c>
      <c r="F45" s="82">
        <v>90000</v>
      </c>
      <c r="G45" s="82">
        <v>884.39</v>
      </c>
      <c r="H45" s="82">
        <v>0.99</v>
      </c>
    </row>
    <row r="46" spans="2:8">
      <c r="B46" s="81" t="s">
        <v>2145</v>
      </c>
      <c r="C46" s="88" t="s">
        <v>597</v>
      </c>
      <c r="D46" s="81" t="s">
        <v>603</v>
      </c>
      <c r="E46" s="81" t="s">
        <v>1711</v>
      </c>
      <c r="F46" s="82">
        <v>135000</v>
      </c>
      <c r="G46" s="82">
        <v>874.06</v>
      </c>
      <c r="H46" s="82">
        <v>0.98</v>
      </c>
    </row>
    <row r="47" spans="2:8">
      <c r="B47" s="81" t="s">
        <v>1076</v>
      </c>
      <c r="C47" s="88" t="s">
        <v>597</v>
      </c>
      <c r="D47" s="81" t="s">
        <v>623</v>
      </c>
      <c r="E47" s="81" t="s">
        <v>643</v>
      </c>
      <c r="F47" s="82">
        <v>51000</v>
      </c>
      <c r="G47" s="82">
        <v>730.93</v>
      </c>
      <c r="H47" s="82">
        <v>0.82</v>
      </c>
    </row>
    <row r="48" spans="2:8">
      <c r="B48" s="81" t="s">
        <v>1066</v>
      </c>
      <c r="C48" s="88" t="s">
        <v>597</v>
      </c>
      <c r="D48" s="81" t="s">
        <v>627</v>
      </c>
      <c r="E48" s="81" t="s">
        <v>628</v>
      </c>
      <c r="F48" s="82">
        <v>21000</v>
      </c>
      <c r="G48" s="82">
        <v>289.70999999999998</v>
      </c>
      <c r="H48" s="82">
        <v>0.32</v>
      </c>
    </row>
    <row r="49" spans="2:8">
      <c r="B49" s="81" t="s">
        <v>2146</v>
      </c>
      <c r="C49" s="88" t="s">
        <v>597</v>
      </c>
      <c r="D49" s="81" t="s">
        <v>1378</v>
      </c>
      <c r="E49" s="81" t="s">
        <v>1755</v>
      </c>
      <c r="F49" s="82">
        <v>945000</v>
      </c>
      <c r="G49" s="82">
        <v>17.96</v>
      </c>
      <c r="H49" s="82">
        <v>0.02</v>
      </c>
    </row>
    <row r="50" spans="2:8">
      <c r="B50" s="83" t="s">
        <v>658</v>
      </c>
      <c r="C50" s="90"/>
      <c r="D50" s="83"/>
      <c r="E50" s="83"/>
      <c r="F50" s="84"/>
      <c r="G50" s="84">
        <f>SUM(G12:G49)</f>
        <v>87184.230000000025</v>
      </c>
      <c r="H50" s="84">
        <f>SUM(H12:H49)</f>
        <v>97.669999999999987</v>
      </c>
    </row>
    <row r="51" spans="2:8">
      <c r="B51" s="83" t="s">
        <v>1544</v>
      </c>
      <c r="C51" s="90"/>
      <c r="D51" s="83"/>
      <c r="E51" s="83"/>
      <c r="F51" s="84"/>
      <c r="G51" s="84">
        <v>2118.9299999999998</v>
      </c>
      <c r="H51" s="84">
        <v>2.37</v>
      </c>
    </row>
    <row r="52" spans="2:8">
      <c r="B52" s="83" t="s">
        <v>326</v>
      </c>
      <c r="C52" s="90"/>
      <c r="D52" s="83"/>
      <c r="E52" s="83"/>
      <c r="F52" s="84"/>
      <c r="G52" s="84">
        <v>89303.16</v>
      </c>
      <c r="H52" s="84">
        <v>100.06</v>
      </c>
    </row>
    <row r="53" spans="2:8">
      <c r="B53" s="83" t="s">
        <v>479</v>
      </c>
      <c r="C53" s="90"/>
      <c r="D53" s="83"/>
      <c r="E53" s="83"/>
      <c r="F53" s="84"/>
      <c r="G53" s="84">
        <v>-59.597558610002579</v>
      </c>
      <c r="H53" s="84">
        <v>-6.0000000000002274E-2</v>
      </c>
    </row>
    <row r="54" spans="2:8">
      <c r="B54" s="83" t="s">
        <v>328</v>
      </c>
      <c r="C54" s="90"/>
      <c r="D54" s="83"/>
      <c r="E54" s="83"/>
      <c r="F54" s="84"/>
      <c r="G54" s="84">
        <v>89243.562441389993</v>
      </c>
      <c r="H54" s="84">
        <v>100</v>
      </c>
    </row>
    <row r="55" spans="2:8">
      <c r="B55" s="83" t="s">
        <v>329</v>
      </c>
    </row>
    <row r="56" spans="2:8">
      <c r="B56" s="83" t="s">
        <v>330</v>
      </c>
    </row>
    <row r="57" spans="2:8">
      <c r="B57" s="83" t="s">
        <v>333</v>
      </c>
    </row>
    <row r="58" spans="2:8">
      <c r="B58" s="83" t="s">
        <v>1479</v>
      </c>
    </row>
    <row r="59" spans="2:8">
      <c r="B59" s="83" t="s">
        <v>334</v>
      </c>
    </row>
    <row r="60" spans="2:8">
      <c r="B60" s="83" t="s">
        <v>1754</v>
      </c>
      <c r="C60" s="90"/>
    </row>
    <row r="61" spans="2:8">
      <c r="B61" s="83" t="s">
        <v>1753</v>
      </c>
      <c r="C61" s="90"/>
    </row>
    <row r="62" spans="2:8">
      <c r="B62" s="83" t="s">
        <v>1752</v>
      </c>
      <c r="C62" s="90"/>
    </row>
    <row r="63" spans="2:8">
      <c r="B63" s="83" t="s">
        <v>1751</v>
      </c>
      <c r="C63" s="90"/>
    </row>
    <row r="64" spans="2:8">
      <c r="B64" s="83" t="s">
        <v>1750</v>
      </c>
      <c r="C64" s="90"/>
    </row>
    <row r="65" spans="2:3">
      <c r="B65" s="83" t="s">
        <v>1749</v>
      </c>
      <c r="C65" s="90"/>
    </row>
    <row r="66" spans="2:3">
      <c r="B66" s="83" t="s">
        <v>1748</v>
      </c>
      <c r="C66" s="90"/>
    </row>
    <row r="67" spans="2:3">
      <c r="B67" s="83" t="s">
        <v>1747</v>
      </c>
      <c r="C67" s="90"/>
    </row>
    <row r="68" spans="2:3">
      <c r="B68" s="83" t="s">
        <v>1488</v>
      </c>
      <c r="C68" s="90"/>
    </row>
    <row r="69" spans="2:3">
      <c r="B69" s="83" t="s">
        <v>343</v>
      </c>
    </row>
    <row r="70" spans="2:3">
      <c r="B70" s="83" t="s">
        <v>344</v>
      </c>
    </row>
  </sheetData>
  <mergeCells count="2">
    <mergeCell ref="B1:E1"/>
    <mergeCell ref="C3:C8"/>
  </mergeCells>
  <hyperlinks>
    <hyperlink ref="A1" location="Index!A1" display="Index" xr:uid="{61EC2208-37C4-4493-8835-D4B8362C807F}"/>
  </hyperlinks>
  <pageMargins left="0.75" right="0.75" top="1" bottom="1" header="0.5" footer="0.5"/>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975E6-72DB-4C6F-8908-B3854236F70E}">
  <dimension ref="A1:I71"/>
  <sheetViews>
    <sheetView workbookViewId="0">
      <selection activeCell="D6" sqref="D6"/>
    </sheetView>
  </sheetViews>
  <sheetFormatPr defaultRowHeight="12.75"/>
  <cols>
    <col min="1" max="1" width="5.42578125" style="81" bestFit="1" customWidth="1"/>
    <col min="2" max="2" width="67" style="81" bestFit="1" customWidth="1"/>
    <col min="3" max="3" width="25.7109375" style="88" customWidth="1"/>
    <col min="4" max="4" width="30.28515625" style="81" bestFit="1" customWidth="1"/>
    <col min="5" max="5" width="13.7109375" style="81" bestFit="1" customWidth="1"/>
    <col min="6" max="6" width="10.5703125" style="82" bestFit="1" customWidth="1"/>
    <col min="7" max="7" width="18.140625" style="82" bestFit="1" customWidth="1"/>
    <col min="8" max="8" width="9.140625" style="82"/>
    <col min="9" max="256" width="9.140625" style="81"/>
    <col min="257" max="257" width="5.42578125" style="81" bestFit="1" customWidth="1"/>
    <col min="258" max="258" width="67" style="81" bestFit="1" customWidth="1"/>
    <col min="259" max="259" width="13.140625" style="81" bestFit="1" customWidth="1"/>
    <col min="260" max="260" width="30.28515625" style="81" bestFit="1" customWidth="1"/>
    <col min="261" max="261" width="13.7109375" style="81" bestFit="1" customWidth="1"/>
    <col min="262" max="262" width="10.5703125" style="81" bestFit="1" customWidth="1"/>
    <col min="263" max="263" width="18.140625" style="81" bestFit="1" customWidth="1"/>
    <col min="264" max="512" width="9.140625" style="81"/>
    <col min="513" max="513" width="5.42578125" style="81" bestFit="1" customWidth="1"/>
    <col min="514" max="514" width="67" style="81" bestFit="1" customWidth="1"/>
    <col min="515" max="515" width="13.140625" style="81" bestFit="1" customWidth="1"/>
    <col min="516" max="516" width="30.28515625" style="81" bestFit="1" customWidth="1"/>
    <col min="517" max="517" width="13.7109375" style="81" bestFit="1" customWidth="1"/>
    <col min="518" max="518" width="10.5703125" style="81" bestFit="1" customWidth="1"/>
    <col min="519" max="519" width="18.140625" style="81" bestFit="1" customWidth="1"/>
    <col min="520" max="768" width="9.140625" style="81"/>
    <col min="769" max="769" width="5.42578125" style="81" bestFit="1" customWidth="1"/>
    <col min="770" max="770" width="67" style="81" bestFit="1" customWidth="1"/>
    <col min="771" max="771" width="13.140625" style="81" bestFit="1" customWidth="1"/>
    <col min="772" max="772" width="30.28515625" style="81" bestFit="1" customWidth="1"/>
    <col min="773" max="773" width="13.7109375" style="81" bestFit="1" customWidth="1"/>
    <col min="774" max="774" width="10.5703125" style="81" bestFit="1" customWidth="1"/>
    <col min="775" max="775" width="18.140625" style="81" bestFit="1" customWidth="1"/>
    <col min="776" max="1024" width="9.140625" style="81"/>
    <col min="1025" max="1025" width="5.42578125" style="81" bestFit="1" customWidth="1"/>
    <col min="1026" max="1026" width="67" style="81" bestFit="1" customWidth="1"/>
    <col min="1027" max="1027" width="13.140625" style="81" bestFit="1" customWidth="1"/>
    <col min="1028" max="1028" width="30.28515625" style="81" bestFit="1" customWidth="1"/>
    <col min="1029" max="1029" width="13.7109375" style="81" bestFit="1" customWidth="1"/>
    <col min="1030" max="1030" width="10.5703125" style="81" bestFit="1" customWidth="1"/>
    <col min="1031" max="1031" width="18.140625" style="81" bestFit="1" customWidth="1"/>
    <col min="1032" max="1280" width="9.140625" style="81"/>
    <col min="1281" max="1281" width="5.42578125" style="81" bestFit="1" customWidth="1"/>
    <col min="1282" max="1282" width="67" style="81" bestFit="1" customWidth="1"/>
    <col min="1283" max="1283" width="13.140625" style="81" bestFit="1" customWidth="1"/>
    <col min="1284" max="1284" width="30.28515625" style="81" bestFit="1" customWidth="1"/>
    <col min="1285" max="1285" width="13.7109375" style="81" bestFit="1" customWidth="1"/>
    <col min="1286" max="1286" width="10.5703125" style="81" bestFit="1" customWidth="1"/>
    <col min="1287" max="1287" width="18.140625" style="81" bestFit="1" customWidth="1"/>
    <col min="1288" max="1536" width="9.140625" style="81"/>
    <col min="1537" max="1537" width="5.42578125" style="81" bestFit="1" customWidth="1"/>
    <col min="1538" max="1538" width="67" style="81" bestFit="1" customWidth="1"/>
    <col min="1539" max="1539" width="13.140625" style="81" bestFit="1" customWidth="1"/>
    <col min="1540" max="1540" width="30.28515625" style="81" bestFit="1" customWidth="1"/>
    <col min="1541" max="1541" width="13.7109375" style="81" bestFit="1" customWidth="1"/>
    <col min="1542" max="1542" width="10.5703125" style="81" bestFit="1" customWidth="1"/>
    <col min="1543" max="1543" width="18.140625" style="81" bestFit="1" customWidth="1"/>
    <col min="1544" max="1792" width="9.140625" style="81"/>
    <col min="1793" max="1793" width="5.42578125" style="81" bestFit="1" customWidth="1"/>
    <col min="1794" max="1794" width="67" style="81" bestFit="1" customWidth="1"/>
    <col min="1795" max="1795" width="13.140625" style="81" bestFit="1" customWidth="1"/>
    <col min="1796" max="1796" width="30.28515625" style="81" bestFit="1" customWidth="1"/>
    <col min="1797" max="1797" width="13.7109375" style="81" bestFit="1" customWidth="1"/>
    <col min="1798" max="1798" width="10.5703125" style="81" bestFit="1" customWidth="1"/>
    <col min="1799" max="1799" width="18.140625" style="81" bestFit="1" customWidth="1"/>
    <col min="1800" max="2048" width="9.140625" style="81"/>
    <col min="2049" max="2049" width="5.42578125" style="81" bestFit="1" customWidth="1"/>
    <col min="2050" max="2050" width="67" style="81" bestFit="1" customWidth="1"/>
    <col min="2051" max="2051" width="13.140625" style="81" bestFit="1" customWidth="1"/>
    <col min="2052" max="2052" width="30.28515625" style="81" bestFit="1" customWidth="1"/>
    <col min="2053" max="2053" width="13.7109375" style="81" bestFit="1" customWidth="1"/>
    <col min="2054" max="2054" width="10.5703125" style="81" bestFit="1" customWidth="1"/>
    <col min="2055" max="2055" width="18.140625" style="81" bestFit="1" customWidth="1"/>
    <col min="2056" max="2304" width="9.140625" style="81"/>
    <col min="2305" max="2305" width="5.42578125" style="81" bestFit="1" customWidth="1"/>
    <col min="2306" max="2306" width="67" style="81" bestFit="1" customWidth="1"/>
    <col min="2307" max="2307" width="13.140625" style="81" bestFit="1" customWidth="1"/>
    <col min="2308" max="2308" width="30.28515625" style="81" bestFit="1" customWidth="1"/>
    <col min="2309" max="2309" width="13.7109375" style="81" bestFit="1" customWidth="1"/>
    <col min="2310" max="2310" width="10.5703125" style="81" bestFit="1" customWidth="1"/>
    <col min="2311" max="2311" width="18.140625" style="81" bestFit="1" customWidth="1"/>
    <col min="2312" max="2560" width="9.140625" style="81"/>
    <col min="2561" max="2561" width="5.42578125" style="81" bestFit="1" customWidth="1"/>
    <col min="2562" max="2562" width="67" style="81" bestFit="1" customWidth="1"/>
    <col min="2563" max="2563" width="13.140625" style="81" bestFit="1" customWidth="1"/>
    <col min="2564" max="2564" width="30.28515625" style="81" bestFit="1" customWidth="1"/>
    <col min="2565" max="2565" width="13.7109375" style="81" bestFit="1" customWidth="1"/>
    <col min="2566" max="2566" width="10.5703125" style="81" bestFit="1" customWidth="1"/>
    <col min="2567" max="2567" width="18.140625" style="81" bestFit="1" customWidth="1"/>
    <col min="2568" max="2816" width="9.140625" style="81"/>
    <col min="2817" max="2817" width="5.42578125" style="81" bestFit="1" customWidth="1"/>
    <col min="2818" max="2818" width="67" style="81" bestFit="1" customWidth="1"/>
    <col min="2819" max="2819" width="13.140625" style="81" bestFit="1" customWidth="1"/>
    <col min="2820" max="2820" width="30.28515625" style="81" bestFit="1" customWidth="1"/>
    <col min="2821" max="2821" width="13.7109375" style="81" bestFit="1" customWidth="1"/>
    <col min="2822" max="2822" width="10.5703125" style="81" bestFit="1" customWidth="1"/>
    <col min="2823" max="2823" width="18.140625" style="81" bestFit="1" customWidth="1"/>
    <col min="2824" max="3072" width="9.140625" style="81"/>
    <col min="3073" max="3073" width="5.42578125" style="81" bestFit="1" customWidth="1"/>
    <col min="3074" max="3074" width="67" style="81" bestFit="1" customWidth="1"/>
    <col min="3075" max="3075" width="13.140625" style="81" bestFit="1" customWidth="1"/>
    <col min="3076" max="3076" width="30.28515625" style="81" bestFit="1" customWidth="1"/>
    <col min="3077" max="3077" width="13.7109375" style="81" bestFit="1" customWidth="1"/>
    <col min="3078" max="3078" width="10.5703125" style="81" bestFit="1" customWidth="1"/>
    <col min="3079" max="3079" width="18.140625" style="81" bestFit="1" customWidth="1"/>
    <col min="3080" max="3328" width="9.140625" style="81"/>
    <col min="3329" max="3329" width="5.42578125" style="81" bestFit="1" customWidth="1"/>
    <col min="3330" max="3330" width="67" style="81" bestFit="1" customWidth="1"/>
    <col min="3331" max="3331" width="13.140625" style="81" bestFit="1" customWidth="1"/>
    <col min="3332" max="3332" width="30.28515625" style="81" bestFit="1" customWidth="1"/>
    <col min="3333" max="3333" width="13.7109375" style="81" bestFit="1" customWidth="1"/>
    <col min="3334" max="3334" width="10.5703125" style="81" bestFit="1" customWidth="1"/>
    <col min="3335" max="3335" width="18.140625" style="81" bestFit="1" customWidth="1"/>
    <col min="3336" max="3584" width="9.140625" style="81"/>
    <col min="3585" max="3585" width="5.42578125" style="81" bestFit="1" customWidth="1"/>
    <col min="3586" max="3586" width="67" style="81" bestFit="1" customWidth="1"/>
    <col min="3587" max="3587" width="13.140625" style="81" bestFit="1" customWidth="1"/>
    <col min="3588" max="3588" width="30.28515625" style="81" bestFit="1" customWidth="1"/>
    <col min="3589" max="3589" width="13.7109375" style="81" bestFit="1" customWidth="1"/>
    <col min="3590" max="3590" width="10.5703125" style="81" bestFit="1" customWidth="1"/>
    <col min="3591" max="3591" width="18.140625" style="81" bestFit="1" customWidth="1"/>
    <col min="3592" max="3840" width="9.140625" style="81"/>
    <col min="3841" max="3841" width="5.42578125" style="81" bestFit="1" customWidth="1"/>
    <col min="3842" max="3842" width="67" style="81" bestFit="1" customWidth="1"/>
    <col min="3843" max="3843" width="13.140625" style="81" bestFit="1" customWidth="1"/>
    <col min="3844" max="3844" width="30.28515625" style="81" bestFit="1" customWidth="1"/>
    <col min="3845" max="3845" width="13.7109375" style="81" bestFit="1" customWidth="1"/>
    <col min="3846" max="3846" width="10.5703125" style="81" bestFit="1" customWidth="1"/>
    <col min="3847" max="3847" width="18.140625" style="81" bestFit="1" customWidth="1"/>
    <col min="3848" max="4096" width="9.140625" style="81"/>
    <col min="4097" max="4097" width="5.42578125" style="81" bestFit="1" customWidth="1"/>
    <col min="4098" max="4098" width="67" style="81" bestFit="1" customWidth="1"/>
    <col min="4099" max="4099" width="13.140625" style="81" bestFit="1" customWidth="1"/>
    <col min="4100" max="4100" width="30.28515625" style="81" bestFit="1" customWidth="1"/>
    <col min="4101" max="4101" width="13.7109375" style="81" bestFit="1" customWidth="1"/>
    <col min="4102" max="4102" width="10.5703125" style="81" bestFit="1" customWidth="1"/>
    <col min="4103" max="4103" width="18.140625" style="81" bestFit="1" customWidth="1"/>
    <col min="4104" max="4352" width="9.140625" style="81"/>
    <col min="4353" max="4353" width="5.42578125" style="81" bestFit="1" customWidth="1"/>
    <col min="4354" max="4354" width="67" style="81" bestFit="1" customWidth="1"/>
    <col min="4355" max="4355" width="13.140625" style="81" bestFit="1" customWidth="1"/>
    <col min="4356" max="4356" width="30.28515625" style="81" bestFit="1" customWidth="1"/>
    <col min="4357" max="4357" width="13.7109375" style="81" bestFit="1" customWidth="1"/>
    <col min="4358" max="4358" width="10.5703125" style="81" bestFit="1" customWidth="1"/>
    <col min="4359" max="4359" width="18.140625" style="81" bestFit="1" customWidth="1"/>
    <col min="4360" max="4608" width="9.140625" style="81"/>
    <col min="4609" max="4609" width="5.42578125" style="81" bestFit="1" customWidth="1"/>
    <col min="4610" max="4610" width="67" style="81" bestFit="1" customWidth="1"/>
    <col min="4611" max="4611" width="13.140625" style="81" bestFit="1" customWidth="1"/>
    <col min="4612" max="4612" width="30.28515625" style="81" bestFit="1" customWidth="1"/>
    <col min="4613" max="4613" width="13.7109375" style="81" bestFit="1" customWidth="1"/>
    <col min="4614" max="4614" width="10.5703125" style="81" bestFit="1" customWidth="1"/>
    <col min="4615" max="4615" width="18.140625" style="81" bestFit="1" customWidth="1"/>
    <col min="4616" max="4864" width="9.140625" style="81"/>
    <col min="4865" max="4865" width="5.42578125" style="81" bestFit="1" customWidth="1"/>
    <col min="4866" max="4866" width="67" style="81" bestFit="1" customWidth="1"/>
    <col min="4867" max="4867" width="13.140625" style="81" bestFit="1" customWidth="1"/>
    <col min="4868" max="4868" width="30.28515625" style="81" bestFit="1" customWidth="1"/>
    <col min="4869" max="4869" width="13.7109375" style="81" bestFit="1" customWidth="1"/>
    <col min="4870" max="4870" width="10.5703125" style="81" bestFit="1" customWidth="1"/>
    <col min="4871" max="4871" width="18.140625" style="81" bestFit="1" customWidth="1"/>
    <col min="4872" max="5120" width="9.140625" style="81"/>
    <col min="5121" max="5121" width="5.42578125" style="81" bestFit="1" customWidth="1"/>
    <col min="5122" max="5122" width="67" style="81" bestFit="1" customWidth="1"/>
    <col min="5123" max="5123" width="13.140625" style="81" bestFit="1" customWidth="1"/>
    <col min="5124" max="5124" width="30.28515625" style="81" bestFit="1" customWidth="1"/>
    <col min="5125" max="5125" width="13.7109375" style="81" bestFit="1" customWidth="1"/>
    <col min="5126" max="5126" width="10.5703125" style="81" bestFit="1" customWidth="1"/>
    <col min="5127" max="5127" width="18.140625" style="81" bestFit="1" customWidth="1"/>
    <col min="5128" max="5376" width="9.140625" style="81"/>
    <col min="5377" max="5377" width="5.42578125" style="81" bestFit="1" customWidth="1"/>
    <col min="5378" max="5378" width="67" style="81" bestFit="1" customWidth="1"/>
    <col min="5379" max="5379" width="13.140625" style="81" bestFit="1" customWidth="1"/>
    <col min="5380" max="5380" width="30.28515625" style="81" bestFit="1" customWidth="1"/>
    <col min="5381" max="5381" width="13.7109375" style="81" bestFit="1" customWidth="1"/>
    <col min="5382" max="5382" width="10.5703125" style="81" bestFit="1" customWidth="1"/>
    <col min="5383" max="5383" width="18.140625" style="81" bestFit="1" customWidth="1"/>
    <col min="5384" max="5632" width="9.140625" style="81"/>
    <col min="5633" max="5633" width="5.42578125" style="81" bestFit="1" customWidth="1"/>
    <col min="5634" max="5634" width="67" style="81" bestFit="1" customWidth="1"/>
    <col min="5635" max="5635" width="13.140625" style="81" bestFit="1" customWidth="1"/>
    <col min="5636" max="5636" width="30.28515625" style="81" bestFit="1" customWidth="1"/>
    <col min="5637" max="5637" width="13.7109375" style="81" bestFit="1" customWidth="1"/>
    <col min="5638" max="5638" width="10.5703125" style="81" bestFit="1" customWidth="1"/>
    <col min="5639" max="5639" width="18.140625" style="81" bestFit="1" customWidth="1"/>
    <col min="5640" max="5888" width="9.140625" style="81"/>
    <col min="5889" max="5889" width="5.42578125" style="81" bestFit="1" customWidth="1"/>
    <col min="5890" max="5890" width="67" style="81" bestFit="1" customWidth="1"/>
    <col min="5891" max="5891" width="13.140625" style="81" bestFit="1" customWidth="1"/>
    <col min="5892" max="5892" width="30.28515625" style="81" bestFit="1" customWidth="1"/>
    <col min="5893" max="5893" width="13.7109375" style="81" bestFit="1" customWidth="1"/>
    <col min="5894" max="5894" width="10.5703125" style="81" bestFit="1" customWidth="1"/>
    <col min="5895" max="5895" width="18.140625" style="81" bestFit="1" customWidth="1"/>
    <col min="5896" max="6144" width="9.140625" style="81"/>
    <col min="6145" max="6145" width="5.42578125" style="81" bestFit="1" customWidth="1"/>
    <col min="6146" max="6146" width="67" style="81" bestFit="1" customWidth="1"/>
    <col min="6147" max="6147" width="13.140625" style="81" bestFit="1" customWidth="1"/>
    <col min="6148" max="6148" width="30.28515625" style="81" bestFit="1" customWidth="1"/>
    <col min="6149" max="6149" width="13.7109375" style="81" bestFit="1" customWidth="1"/>
    <col min="6150" max="6150" width="10.5703125" style="81" bestFit="1" customWidth="1"/>
    <col min="6151" max="6151" width="18.140625" style="81" bestFit="1" customWidth="1"/>
    <col min="6152" max="6400" width="9.140625" style="81"/>
    <col min="6401" max="6401" width="5.42578125" style="81" bestFit="1" customWidth="1"/>
    <col min="6402" max="6402" width="67" style="81" bestFit="1" customWidth="1"/>
    <col min="6403" max="6403" width="13.140625" style="81" bestFit="1" customWidth="1"/>
    <col min="6404" max="6404" width="30.28515625" style="81" bestFit="1" customWidth="1"/>
    <col min="6405" max="6405" width="13.7109375" style="81" bestFit="1" customWidth="1"/>
    <col min="6406" max="6406" width="10.5703125" style="81" bestFit="1" customWidth="1"/>
    <col min="6407" max="6407" width="18.140625" style="81" bestFit="1" customWidth="1"/>
    <col min="6408" max="6656" width="9.140625" style="81"/>
    <col min="6657" max="6657" width="5.42578125" style="81" bestFit="1" customWidth="1"/>
    <col min="6658" max="6658" width="67" style="81" bestFit="1" customWidth="1"/>
    <col min="6659" max="6659" width="13.140625" style="81" bestFit="1" customWidth="1"/>
    <col min="6660" max="6660" width="30.28515625" style="81" bestFit="1" customWidth="1"/>
    <col min="6661" max="6661" width="13.7109375" style="81" bestFit="1" customWidth="1"/>
    <col min="6662" max="6662" width="10.5703125" style="81" bestFit="1" customWidth="1"/>
    <col min="6663" max="6663" width="18.140625" style="81" bestFit="1" customWidth="1"/>
    <col min="6664" max="6912" width="9.140625" style="81"/>
    <col min="6913" max="6913" width="5.42578125" style="81" bestFit="1" customWidth="1"/>
    <col min="6914" max="6914" width="67" style="81" bestFit="1" customWidth="1"/>
    <col min="6915" max="6915" width="13.140625" style="81" bestFit="1" customWidth="1"/>
    <col min="6916" max="6916" width="30.28515625" style="81" bestFit="1" customWidth="1"/>
    <col min="6917" max="6917" width="13.7109375" style="81" bestFit="1" customWidth="1"/>
    <col min="6918" max="6918" width="10.5703125" style="81" bestFit="1" customWidth="1"/>
    <col min="6919" max="6919" width="18.140625" style="81" bestFit="1" customWidth="1"/>
    <col min="6920" max="7168" width="9.140625" style="81"/>
    <col min="7169" max="7169" width="5.42578125" style="81" bestFit="1" customWidth="1"/>
    <col min="7170" max="7170" width="67" style="81" bestFit="1" customWidth="1"/>
    <col min="7171" max="7171" width="13.140625" style="81" bestFit="1" customWidth="1"/>
    <col min="7172" max="7172" width="30.28515625" style="81" bestFit="1" customWidth="1"/>
    <col min="7173" max="7173" width="13.7109375" style="81" bestFit="1" customWidth="1"/>
    <col min="7174" max="7174" width="10.5703125" style="81" bestFit="1" customWidth="1"/>
    <col min="7175" max="7175" width="18.140625" style="81" bestFit="1" customWidth="1"/>
    <col min="7176" max="7424" width="9.140625" style="81"/>
    <col min="7425" max="7425" width="5.42578125" style="81" bestFit="1" customWidth="1"/>
    <col min="7426" max="7426" width="67" style="81" bestFit="1" customWidth="1"/>
    <col min="7427" max="7427" width="13.140625" style="81" bestFit="1" customWidth="1"/>
    <col min="7428" max="7428" width="30.28515625" style="81" bestFit="1" customWidth="1"/>
    <col min="7429" max="7429" width="13.7109375" style="81" bestFit="1" customWidth="1"/>
    <col min="7430" max="7430" width="10.5703125" style="81" bestFit="1" customWidth="1"/>
    <col min="7431" max="7431" width="18.140625" style="81" bestFit="1" customWidth="1"/>
    <col min="7432" max="7680" width="9.140625" style="81"/>
    <col min="7681" max="7681" width="5.42578125" style="81" bestFit="1" customWidth="1"/>
    <col min="7682" max="7682" width="67" style="81" bestFit="1" customWidth="1"/>
    <col min="7683" max="7683" width="13.140625" style="81" bestFit="1" customWidth="1"/>
    <col min="7684" max="7684" width="30.28515625" style="81" bestFit="1" customWidth="1"/>
    <col min="7685" max="7685" width="13.7109375" style="81" bestFit="1" customWidth="1"/>
    <col min="7686" max="7686" width="10.5703125" style="81" bestFit="1" customWidth="1"/>
    <col min="7687" max="7687" width="18.140625" style="81" bestFit="1" customWidth="1"/>
    <col min="7688" max="7936" width="9.140625" style="81"/>
    <col min="7937" max="7937" width="5.42578125" style="81" bestFit="1" customWidth="1"/>
    <col min="7938" max="7938" width="67" style="81" bestFit="1" customWidth="1"/>
    <col min="7939" max="7939" width="13.140625" style="81" bestFit="1" customWidth="1"/>
    <col min="7940" max="7940" width="30.28515625" style="81" bestFit="1" customWidth="1"/>
    <col min="7941" max="7941" width="13.7109375" style="81" bestFit="1" customWidth="1"/>
    <col min="7942" max="7942" width="10.5703125" style="81" bestFit="1" customWidth="1"/>
    <col min="7943" max="7943" width="18.140625" style="81" bestFit="1" customWidth="1"/>
    <col min="7944" max="8192" width="9.140625" style="81"/>
    <col min="8193" max="8193" width="5.42578125" style="81" bestFit="1" customWidth="1"/>
    <col min="8194" max="8194" width="67" style="81" bestFit="1" customWidth="1"/>
    <col min="8195" max="8195" width="13.140625" style="81" bestFit="1" customWidth="1"/>
    <col min="8196" max="8196" width="30.28515625" style="81" bestFit="1" customWidth="1"/>
    <col min="8197" max="8197" width="13.7109375" style="81" bestFit="1" customWidth="1"/>
    <col min="8198" max="8198" width="10.5703125" style="81" bestFit="1" customWidth="1"/>
    <col min="8199" max="8199" width="18.140625" style="81" bestFit="1" customWidth="1"/>
    <col min="8200" max="8448" width="9.140625" style="81"/>
    <col min="8449" max="8449" width="5.42578125" style="81" bestFit="1" customWidth="1"/>
    <col min="8450" max="8450" width="67" style="81" bestFit="1" customWidth="1"/>
    <col min="8451" max="8451" width="13.140625" style="81" bestFit="1" customWidth="1"/>
    <col min="8452" max="8452" width="30.28515625" style="81" bestFit="1" customWidth="1"/>
    <col min="8453" max="8453" width="13.7109375" style="81" bestFit="1" customWidth="1"/>
    <col min="8454" max="8454" width="10.5703125" style="81" bestFit="1" customWidth="1"/>
    <col min="8455" max="8455" width="18.140625" style="81" bestFit="1" customWidth="1"/>
    <col min="8456" max="8704" width="9.140625" style="81"/>
    <col min="8705" max="8705" width="5.42578125" style="81" bestFit="1" customWidth="1"/>
    <col min="8706" max="8706" width="67" style="81" bestFit="1" customWidth="1"/>
    <col min="8707" max="8707" width="13.140625" style="81" bestFit="1" customWidth="1"/>
    <col min="8708" max="8708" width="30.28515625" style="81" bestFit="1" customWidth="1"/>
    <col min="8709" max="8709" width="13.7109375" style="81" bestFit="1" customWidth="1"/>
    <col min="8710" max="8710" width="10.5703125" style="81" bestFit="1" customWidth="1"/>
    <col min="8711" max="8711" width="18.140625" style="81" bestFit="1" customWidth="1"/>
    <col min="8712" max="8960" width="9.140625" style="81"/>
    <col min="8961" max="8961" width="5.42578125" style="81" bestFit="1" customWidth="1"/>
    <col min="8962" max="8962" width="67" style="81" bestFit="1" customWidth="1"/>
    <col min="8963" max="8963" width="13.140625" style="81" bestFit="1" customWidth="1"/>
    <col min="8964" max="8964" width="30.28515625" style="81" bestFit="1" customWidth="1"/>
    <col min="8965" max="8965" width="13.7109375" style="81" bestFit="1" customWidth="1"/>
    <col min="8966" max="8966" width="10.5703125" style="81" bestFit="1" customWidth="1"/>
    <col min="8967" max="8967" width="18.140625" style="81" bestFit="1" customWidth="1"/>
    <col min="8968" max="9216" width="9.140625" style="81"/>
    <col min="9217" max="9217" width="5.42578125" style="81" bestFit="1" customWidth="1"/>
    <col min="9218" max="9218" width="67" style="81" bestFit="1" customWidth="1"/>
    <col min="9219" max="9219" width="13.140625" style="81" bestFit="1" customWidth="1"/>
    <col min="9220" max="9220" width="30.28515625" style="81" bestFit="1" customWidth="1"/>
    <col min="9221" max="9221" width="13.7109375" style="81" bestFit="1" customWidth="1"/>
    <col min="9222" max="9222" width="10.5703125" style="81" bestFit="1" customWidth="1"/>
    <col min="9223" max="9223" width="18.140625" style="81" bestFit="1" customWidth="1"/>
    <col min="9224" max="9472" width="9.140625" style="81"/>
    <col min="9473" max="9473" width="5.42578125" style="81" bestFit="1" customWidth="1"/>
    <col min="9474" max="9474" width="67" style="81" bestFit="1" customWidth="1"/>
    <col min="9475" max="9475" width="13.140625" style="81" bestFit="1" customWidth="1"/>
    <col min="9476" max="9476" width="30.28515625" style="81" bestFit="1" customWidth="1"/>
    <col min="9477" max="9477" width="13.7109375" style="81" bestFit="1" customWidth="1"/>
    <col min="9478" max="9478" width="10.5703125" style="81" bestFit="1" customWidth="1"/>
    <col min="9479" max="9479" width="18.140625" style="81" bestFit="1" customWidth="1"/>
    <col min="9480" max="9728" width="9.140625" style="81"/>
    <col min="9729" max="9729" width="5.42578125" style="81" bestFit="1" customWidth="1"/>
    <col min="9730" max="9730" width="67" style="81" bestFit="1" customWidth="1"/>
    <col min="9731" max="9731" width="13.140625" style="81" bestFit="1" customWidth="1"/>
    <col min="9732" max="9732" width="30.28515625" style="81" bestFit="1" customWidth="1"/>
    <col min="9733" max="9733" width="13.7109375" style="81" bestFit="1" customWidth="1"/>
    <col min="9734" max="9734" width="10.5703125" style="81" bestFit="1" customWidth="1"/>
    <col min="9735" max="9735" width="18.140625" style="81" bestFit="1" customWidth="1"/>
    <col min="9736" max="9984" width="9.140625" style="81"/>
    <col min="9985" max="9985" width="5.42578125" style="81" bestFit="1" customWidth="1"/>
    <col min="9986" max="9986" width="67" style="81" bestFit="1" customWidth="1"/>
    <col min="9987" max="9987" width="13.140625" style="81" bestFit="1" customWidth="1"/>
    <col min="9988" max="9988" width="30.28515625" style="81" bestFit="1" customWidth="1"/>
    <col min="9989" max="9989" width="13.7109375" style="81" bestFit="1" customWidth="1"/>
    <col min="9990" max="9990" width="10.5703125" style="81" bestFit="1" customWidth="1"/>
    <col min="9991" max="9991" width="18.140625" style="81" bestFit="1" customWidth="1"/>
    <col min="9992" max="10240" width="9.140625" style="81"/>
    <col min="10241" max="10241" width="5.42578125" style="81" bestFit="1" customWidth="1"/>
    <col min="10242" max="10242" width="67" style="81" bestFit="1" customWidth="1"/>
    <col min="10243" max="10243" width="13.140625" style="81" bestFit="1" customWidth="1"/>
    <col min="10244" max="10244" width="30.28515625" style="81" bestFit="1" customWidth="1"/>
    <col min="10245" max="10245" width="13.7109375" style="81" bestFit="1" customWidth="1"/>
    <col min="10246" max="10246" width="10.5703125" style="81" bestFit="1" customWidth="1"/>
    <col min="10247" max="10247" width="18.140625" style="81" bestFit="1" customWidth="1"/>
    <col min="10248" max="10496" width="9.140625" style="81"/>
    <col min="10497" max="10497" width="5.42578125" style="81" bestFit="1" customWidth="1"/>
    <col min="10498" max="10498" width="67" style="81" bestFit="1" customWidth="1"/>
    <col min="10499" max="10499" width="13.140625" style="81" bestFit="1" customWidth="1"/>
    <col min="10500" max="10500" width="30.28515625" style="81" bestFit="1" customWidth="1"/>
    <col min="10501" max="10501" width="13.7109375" style="81" bestFit="1" customWidth="1"/>
    <col min="10502" max="10502" width="10.5703125" style="81" bestFit="1" customWidth="1"/>
    <col min="10503" max="10503" width="18.140625" style="81" bestFit="1" customWidth="1"/>
    <col min="10504" max="10752" width="9.140625" style="81"/>
    <col min="10753" max="10753" width="5.42578125" style="81" bestFit="1" customWidth="1"/>
    <col min="10754" max="10754" width="67" style="81" bestFit="1" customWidth="1"/>
    <col min="10755" max="10755" width="13.140625" style="81" bestFit="1" customWidth="1"/>
    <col min="10756" max="10756" width="30.28515625" style="81" bestFit="1" customWidth="1"/>
    <col min="10757" max="10757" width="13.7109375" style="81" bestFit="1" customWidth="1"/>
    <col min="10758" max="10758" width="10.5703125" style="81" bestFit="1" customWidth="1"/>
    <col min="10759" max="10759" width="18.140625" style="81" bestFit="1" customWidth="1"/>
    <col min="10760" max="11008" width="9.140625" style="81"/>
    <col min="11009" max="11009" width="5.42578125" style="81" bestFit="1" customWidth="1"/>
    <col min="11010" max="11010" width="67" style="81" bestFit="1" customWidth="1"/>
    <col min="11011" max="11011" width="13.140625" style="81" bestFit="1" customWidth="1"/>
    <col min="11012" max="11012" width="30.28515625" style="81" bestFit="1" customWidth="1"/>
    <col min="11013" max="11013" width="13.7109375" style="81" bestFit="1" customWidth="1"/>
    <col min="11014" max="11014" width="10.5703125" style="81" bestFit="1" customWidth="1"/>
    <col min="11015" max="11015" width="18.140625" style="81" bestFit="1" customWidth="1"/>
    <col min="11016" max="11264" width="9.140625" style="81"/>
    <col min="11265" max="11265" width="5.42578125" style="81" bestFit="1" customWidth="1"/>
    <col min="11266" max="11266" width="67" style="81" bestFit="1" customWidth="1"/>
    <col min="11267" max="11267" width="13.140625" style="81" bestFit="1" customWidth="1"/>
    <col min="11268" max="11268" width="30.28515625" style="81" bestFit="1" customWidth="1"/>
    <col min="11269" max="11269" width="13.7109375" style="81" bestFit="1" customWidth="1"/>
    <col min="11270" max="11270" width="10.5703125" style="81" bestFit="1" customWidth="1"/>
    <col min="11271" max="11271" width="18.140625" style="81" bestFit="1" customWidth="1"/>
    <col min="11272" max="11520" width="9.140625" style="81"/>
    <col min="11521" max="11521" width="5.42578125" style="81" bestFit="1" customWidth="1"/>
    <col min="11522" max="11522" width="67" style="81" bestFit="1" customWidth="1"/>
    <col min="11523" max="11523" width="13.140625" style="81" bestFit="1" customWidth="1"/>
    <col min="11524" max="11524" width="30.28515625" style="81" bestFit="1" customWidth="1"/>
    <col min="11525" max="11525" width="13.7109375" style="81" bestFit="1" customWidth="1"/>
    <col min="11526" max="11526" width="10.5703125" style="81" bestFit="1" customWidth="1"/>
    <col min="11527" max="11527" width="18.140625" style="81" bestFit="1" customWidth="1"/>
    <col min="11528" max="11776" width="9.140625" style="81"/>
    <col min="11777" max="11777" width="5.42578125" style="81" bestFit="1" customWidth="1"/>
    <col min="11778" max="11778" width="67" style="81" bestFit="1" customWidth="1"/>
    <col min="11779" max="11779" width="13.140625" style="81" bestFit="1" customWidth="1"/>
    <col min="11780" max="11780" width="30.28515625" style="81" bestFit="1" customWidth="1"/>
    <col min="11781" max="11781" width="13.7109375" style="81" bestFit="1" customWidth="1"/>
    <col min="11782" max="11782" width="10.5703125" style="81" bestFit="1" customWidth="1"/>
    <col min="11783" max="11783" width="18.140625" style="81" bestFit="1" customWidth="1"/>
    <col min="11784" max="12032" width="9.140625" style="81"/>
    <col min="12033" max="12033" width="5.42578125" style="81" bestFit="1" customWidth="1"/>
    <col min="12034" max="12034" width="67" style="81" bestFit="1" customWidth="1"/>
    <col min="12035" max="12035" width="13.140625" style="81" bestFit="1" customWidth="1"/>
    <col min="12036" max="12036" width="30.28515625" style="81" bestFit="1" customWidth="1"/>
    <col min="12037" max="12037" width="13.7109375" style="81" bestFit="1" customWidth="1"/>
    <col min="12038" max="12038" width="10.5703125" style="81" bestFit="1" customWidth="1"/>
    <col min="12039" max="12039" width="18.140625" style="81" bestFit="1" customWidth="1"/>
    <col min="12040" max="12288" width="9.140625" style="81"/>
    <col min="12289" max="12289" width="5.42578125" style="81" bestFit="1" customWidth="1"/>
    <col min="12290" max="12290" width="67" style="81" bestFit="1" customWidth="1"/>
    <col min="12291" max="12291" width="13.140625" style="81" bestFit="1" customWidth="1"/>
    <col min="12292" max="12292" width="30.28515625" style="81" bestFit="1" customWidth="1"/>
    <col min="12293" max="12293" width="13.7109375" style="81" bestFit="1" customWidth="1"/>
    <col min="12294" max="12294" width="10.5703125" style="81" bestFit="1" customWidth="1"/>
    <col min="12295" max="12295" width="18.140625" style="81" bestFit="1" customWidth="1"/>
    <col min="12296" max="12544" width="9.140625" style="81"/>
    <col min="12545" max="12545" width="5.42578125" style="81" bestFit="1" customWidth="1"/>
    <col min="12546" max="12546" width="67" style="81" bestFit="1" customWidth="1"/>
    <col min="12547" max="12547" width="13.140625" style="81" bestFit="1" customWidth="1"/>
    <col min="12548" max="12548" width="30.28515625" style="81" bestFit="1" customWidth="1"/>
    <col min="12549" max="12549" width="13.7109375" style="81" bestFit="1" customWidth="1"/>
    <col min="12550" max="12550" width="10.5703125" style="81" bestFit="1" customWidth="1"/>
    <col min="12551" max="12551" width="18.140625" style="81" bestFit="1" customWidth="1"/>
    <col min="12552" max="12800" width="9.140625" style="81"/>
    <col min="12801" max="12801" width="5.42578125" style="81" bestFit="1" customWidth="1"/>
    <col min="12802" max="12802" width="67" style="81" bestFit="1" customWidth="1"/>
    <col min="12803" max="12803" width="13.140625" style="81" bestFit="1" customWidth="1"/>
    <col min="12804" max="12804" width="30.28515625" style="81" bestFit="1" customWidth="1"/>
    <col min="12805" max="12805" width="13.7109375" style="81" bestFit="1" customWidth="1"/>
    <col min="12806" max="12806" width="10.5703125" style="81" bestFit="1" customWidth="1"/>
    <col min="12807" max="12807" width="18.140625" style="81" bestFit="1" customWidth="1"/>
    <col min="12808" max="13056" width="9.140625" style="81"/>
    <col min="13057" max="13057" width="5.42578125" style="81" bestFit="1" customWidth="1"/>
    <col min="13058" max="13058" width="67" style="81" bestFit="1" customWidth="1"/>
    <col min="13059" max="13059" width="13.140625" style="81" bestFit="1" customWidth="1"/>
    <col min="13060" max="13060" width="30.28515625" style="81" bestFit="1" customWidth="1"/>
    <col min="13061" max="13061" width="13.7109375" style="81" bestFit="1" customWidth="1"/>
    <col min="13062" max="13062" width="10.5703125" style="81" bestFit="1" customWidth="1"/>
    <col min="13063" max="13063" width="18.140625" style="81" bestFit="1" customWidth="1"/>
    <col min="13064" max="13312" width="9.140625" style="81"/>
    <col min="13313" max="13313" width="5.42578125" style="81" bestFit="1" customWidth="1"/>
    <col min="13314" max="13314" width="67" style="81" bestFit="1" customWidth="1"/>
    <col min="13315" max="13315" width="13.140625" style="81" bestFit="1" customWidth="1"/>
    <col min="13316" max="13316" width="30.28515625" style="81" bestFit="1" customWidth="1"/>
    <col min="13317" max="13317" width="13.7109375" style="81" bestFit="1" customWidth="1"/>
    <col min="13318" max="13318" width="10.5703125" style="81" bestFit="1" customWidth="1"/>
    <col min="13319" max="13319" width="18.140625" style="81" bestFit="1" customWidth="1"/>
    <col min="13320" max="13568" width="9.140625" style="81"/>
    <col min="13569" max="13569" width="5.42578125" style="81" bestFit="1" customWidth="1"/>
    <col min="13570" max="13570" width="67" style="81" bestFit="1" customWidth="1"/>
    <col min="13571" max="13571" width="13.140625" style="81" bestFit="1" customWidth="1"/>
    <col min="13572" max="13572" width="30.28515625" style="81" bestFit="1" customWidth="1"/>
    <col min="13573" max="13573" width="13.7109375" style="81" bestFit="1" customWidth="1"/>
    <col min="13574" max="13574" width="10.5703125" style="81" bestFit="1" customWidth="1"/>
    <col min="13575" max="13575" width="18.140625" style="81" bestFit="1" customWidth="1"/>
    <col min="13576" max="13824" width="9.140625" style="81"/>
    <col min="13825" max="13825" width="5.42578125" style="81" bestFit="1" customWidth="1"/>
    <col min="13826" max="13826" width="67" style="81" bestFit="1" customWidth="1"/>
    <col min="13827" max="13827" width="13.140625" style="81" bestFit="1" customWidth="1"/>
    <col min="13828" max="13828" width="30.28515625" style="81" bestFit="1" customWidth="1"/>
    <col min="13829" max="13829" width="13.7109375" style="81" bestFit="1" customWidth="1"/>
    <col min="13830" max="13830" width="10.5703125" style="81" bestFit="1" customWidth="1"/>
    <col min="13831" max="13831" width="18.140625" style="81" bestFit="1" customWidth="1"/>
    <col min="13832" max="14080" width="9.140625" style="81"/>
    <col min="14081" max="14081" width="5.42578125" style="81" bestFit="1" customWidth="1"/>
    <col min="14082" max="14082" width="67" style="81" bestFit="1" customWidth="1"/>
    <col min="14083" max="14083" width="13.140625" style="81" bestFit="1" customWidth="1"/>
    <col min="14084" max="14084" width="30.28515625" style="81" bestFit="1" customWidth="1"/>
    <col min="14085" max="14085" width="13.7109375" style="81" bestFit="1" customWidth="1"/>
    <col min="14086" max="14086" width="10.5703125" style="81" bestFit="1" customWidth="1"/>
    <col min="14087" max="14087" width="18.140625" style="81" bestFit="1" customWidth="1"/>
    <col min="14088" max="14336" width="9.140625" style="81"/>
    <col min="14337" max="14337" width="5.42578125" style="81" bestFit="1" customWidth="1"/>
    <col min="14338" max="14338" width="67" style="81" bestFit="1" customWidth="1"/>
    <col min="14339" max="14339" width="13.140625" style="81" bestFit="1" customWidth="1"/>
    <col min="14340" max="14340" width="30.28515625" style="81" bestFit="1" customWidth="1"/>
    <col min="14341" max="14341" width="13.7109375" style="81" bestFit="1" customWidth="1"/>
    <col min="14342" max="14342" width="10.5703125" style="81" bestFit="1" customWidth="1"/>
    <col min="14343" max="14343" width="18.140625" style="81" bestFit="1" customWidth="1"/>
    <col min="14344" max="14592" width="9.140625" style="81"/>
    <col min="14593" max="14593" width="5.42578125" style="81" bestFit="1" customWidth="1"/>
    <col min="14594" max="14594" width="67" style="81" bestFit="1" customWidth="1"/>
    <col min="14595" max="14595" width="13.140625" style="81" bestFit="1" customWidth="1"/>
    <col min="14596" max="14596" width="30.28515625" style="81" bestFit="1" customWidth="1"/>
    <col min="14597" max="14597" width="13.7109375" style="81" bestFit="1" customWidth="1"/>
    <col min="14598" max="14598" width="10.5703125" style="81" bestFit="1" customWidth="1"/>
    <col min="14599" max="14599" width="18.140625" style="81" bestFit="1" customWidth="1"/>
    <col min="14600" max="14848" width="9.140625" style="81"/>
    <col min="14849" max="14849" width="5.42578125" style="81" bestFit="1" customWidth="1"/>
    <col min="14850" max="14850" width="67" style="81" bestFit="1" customWidth="1"/>
    <col min="14851" max="14851" width="13.140625" style="81" bestFit="1" customWidth="1"/>
    <col min="14852" max="14852" width="30.28515625" style="81" bestFit="1" customWidth="1"/>
    <col min="14853" max="14853" width="13.7109375" style="81" bestFit="1" customWidth="1"/>
    <col min="14854" max="14854" width="10.5703125" style="81" bestFit="1" customWidth="1"/>
    <col min="14855" max="14855" width="18.140625" style="81" bestFit="1" customWidth="1"/>
    <col min="14856" max="15104" width="9.140625" style="81"/>
    <col min="15105" max="15105" width="5.42578125" style="81" bestFit="1" customWidth="1"/>
    <col min="15106" max="15106" width="67" style="81" bestFit="1" customWidth="1"/>
    <col min="15107" max="15107" width="13.140625" style="81" bestFit="1" customWidth="1"/>
    <col min="15108" max="15108" width="30.28515625" style="81" bestFit="1" customWidth="1"/>
    <col min="15109" max="15109" width="13.7109375" style="81" bestFit="1" customWidth="1"/>
    <col min="15110" max="15110" width="10.5703125" style="81" bestFit="1" customWidth="1"/>
    <col min="15111" max="15111" width="18.140625" style="81" bestFit="1" customWidth="1"/>
    <col min="15112" max="15360" width="9.140625" style="81"/>
    <col min="15361" max="15361" width="5.42578125" style="81" bestFit="1" customWidth="1"/>
    <col min="15362" max="15362" width="67" style="81" bestFit="1" customWidth="1"/>
    <col min="15363" max="15363" width="13.140625" style="81" bestFit="1" customWidth="1"/>
    <col min="15364" max="15364" width="30.28515625" style="81" bestFit="1" customWidth="1"/>
    <col min="15365" max="15365" width="13.7109375" style="81" bestFit="1" customWidth="1"/>
    <col min="15366" max="15366" width="10.5703125" style="81" bestFit="1" customWidth="1"/>
    <col min="15367" max="15367" width="18.140625" style="81" bestFit="1" customWidth="1"/>
    <col min="15368" max="15616" width="9.140625" style="81"/>
    <col min="15617" max="15617" width="5.42578125" style="81" bestFit="1" customWidth="1"/>
    <col min="15618" max="15618" width="67" style="81" bestFit="1" customWidth="1"/>
    <col min="15619" max="15619" width="13.140625" style="81" bestFit="1" customWidth="1"/>
    <col min="15620" max="15620" width="30.28515625" style="81" bestFit="1" customWidth="1"/>
    <col min="15621" max="15621" width="13.7109375" style="81" bestFit="1" customWidth="1"/>
    <col min="15622" max="15622" width="10.5703125" style="81" bestFit="1" customWidth="1"/>
    <col min="15623" max="15623" width="18.140625" style="81" bestFit="1" customWidth="1"/>
    <col min="15624" max="15872" width="9.140625" style="81"/>
    <col min="15873" max="15873" width="5.42578125" style="81" bestFit="1" customWidth="1"/>
    <col min="15874" max="15874" width="67" style="81" bestFit="1" customWidth="1"/>
    <col min="15875" max="15875" width="13.140625" style="81" bestFit="1" customWidth="1"/>
    <col min="15876" max="15876" width="30.28515625" style="81" bestFit="1" customWidth="1"/>
    <col min="15877" max="15877" width="13.7109375" style="81" bestFit="1" customWidth="1"/>
    <col min="15878" max="15878" width="10.5703125" style="81" bestFit="1" customWidth="1"/>
    <col min="15879" max="15879" width="18.140625" style="81" bestFit="1" customWidth="1"/>
    <col min="15880" max="16128" width="9.140625" style="81"/>
    <col min="16129" max="16129" width="5.42578125" style="81" bestFit="1" customWidth="1"/>
    <col min="16130" max="16130" width="67" style="81" bestFit="1" customWidth="1"/>
    <col min="16131" max="16131" width="13.140625" style="81" bestFit="1" customWidth="1"/>
    <col min="16132" max="16132" width="30.28515625" style="81" bestFit="1" customWidth="1"/>
    <col min="16133" max="16133" width="13.7109375" style="81" bestFit="1" customWidth="1"/>
    <col min="16134" max="16134" width="10.5703125" style="81" bestFit="1" customWidth="1"/>
    <col min="16135" max="16135" width="18.140625" style="81" bestFit="1" customWidth="1"/>
    <col min="16136" max="16384" width="9.140625" style="81"/>
  </cols>
  <sheetData>
    <row r="1" spans="1:9">
      <c r="A1" s="3" t="s">
        <v>193</v>
      </c>
      <c r="B1" s="383" t="s">
        <v>1327</v>
      </c>
      <c r="C1" s="383"/>
      <c r="D1" s="383"/>
      <c r="E1" s="383"/>
    </row>
    <row r="2" spans="1:9" ht="13.5" thickBot="1"/>
    <row r="3" spans="1:9" s="1" customFormat="1" ht="15">
      <c r="B3" s="101" t="s">
        <v>2320</v>
      </c>
      <c r="C3" s="405"/>
      <c r="F3" s="4"/>
      <c r="G3" s="4"/>
      <c r="H3" s="4"/>
    </row>
    <row r="4" spans="1:9" s="1" customFormat="1" ht="30">
      <c r="B4" s="102" t="s">
        <v>2321</v>
      </c>
      <c r="C4" s="406"/>
      <c r="F4" s="4"/>
      <c r="G4" s="4"/>
      <c r="H4" s="4"/>
    </row>
    <row r="5" spans="1:9" s="1" customFormat="1" ht="15">
      <c r="B5" s="103" t="s">
        <v>2260</v>
      </c>
      <c r="C5" s="406"/>
      <c r="F5" s="4"/>
      <c r="G5" s="4"/>
      <c r="H5" s="4"/>
    </row>
    <row r="6" spans="1:9" s="1" customFormat="1" ht="15">
      <c r="B6" s="102" t="s">
        <v>2273</v>
      </c>
      <c r="C6" s="406"/>
      <c r="F6" s="4"/>
      <c r="G6" s="4"/>
      <c r="H6" s="4"/>
    </row>
    <row r="7" spans="1:9" s="1" customFormat="1" ht="30.75" thickBot="1">
      <c r="B7" s="104" t="s">
        <v>2322</v>
      </c>
      <c r="C7" s="407"/>
      <c r="F7" s="4"/>
      <c r="G7" s="4"/>
      <c r="H7" s="4"/>
    </row>
    <row r="9" spans="1:9">
      <c r="B9" s="81" t="s">
        <v>239</v>
      </c>
    </row>
    <row r="11" spans="1:9">
      <c r="B11" s="86" t="s">
        <v>240</v>
      </c>
      <c r="C11" s="89" t="s">
        <v>241</v>
      </c>
      <c r="D11" s="86" t="s">
        <v>594</v>
      </c>
      <c r="E11" s="86" t="s">
        <v>243</v>
      </c>
      <c r="F11" s="85" t="s">
        <v>244</v>
      </c>
      <c r="G11" s="85" t="s">
        <v>245</v>
      </c>
      <c r="H11" s="85" t="s">
        <v>246</v>
      </c>
      <c r="I11" s="83" t="s">
        <v>595</v>
      </c>
    </row>
    <row r="12" spans="1:9">
      <c r="B12" s="83" t="s">
        <v>596</v>
      </c>
    </row>
    <row r="13" spans="1:9">
      <c r="B13" s="83" t="s">
        <v>248</v>
      </c>
    </row>
    <row r="14" spans="1:9">
      <c r="B14" s="81" t="s">
        <v>1047</v>
      </c>
      <c r="C14" s="88" t="s">
        <v>597</v>
      </c>
      <c r="D14" s="81" t="s">
        <v>598</v>
      </c>
      <c r="E14" s="81" t="s">
        <v>599</v>
      </c>
      <c r="F14" s="82">
        <v>2850000</v>
      </c>
      <c r="G14" s="82">
        <v>16589.849999999999</v>
      </c>
      <c r="H14" s="82">
        <v>7.7</v>
      </c>
    </row>
    <row r="15" spans="1:9">
      <c r="B15" s="81" t="s">
        <v>1048</v>
      </c>
      <c r="C15" s="88" t="s">
        <v>597</v>
      </c>
      <c r="D15" s="81" t="s">
        <v>598</v>
      </c>
      <c r="E15" s="81" t="s">
        <v>600</v>
      </c>
      <c r="F15" s="82">
        <v>1075000</v>
      </c>
      <c r="G15" s="82">
        <v>16056.74</v>
      </c>
      <c r="H15" s="82">
        <v>7.46</v>
      </c>
    </row>
    <row r="16" spans="1:9">
      <c r="B16" s="81" t="s">
        <v>1049</v>
      </c>
      <c r="C16" s="88" t="s">
        <v>597</v>
      </c>
      <c r="D16" s="81" t="s">
        <v>601</v>
      </c>
      <c r="E16" s="81" t="s">
        <v>602</v>
      </c>
      <c r="F16" s="82">
        <v>760000</v>
      </c>
      <c r="G16" s="82">
        <v>15223.56</v>
      </c>
      <c r="H16" s="82">
        <v>7.07</v>
      </c>
    </row>
    <row r="17" spans="2:8">
      <c r="B17" s="81" t="s">
        <v>2115</v>
      </c>
      <c r="C17" s="88" t="s">
        <v>597</v>
      </c>
      <c r="D17" s="81" t="s">
        <v>606</v>
      </c>
      <c r="E17" s="81" t="s">
        <v>1525</v>
      </c>
      <c r="F17" s="82">
        <v>1149600</v>
      </c>
      <c r="G17" s="82">
        <v>11529.91</v>
      </c>
      <c r="H17" s="82">
        <v>5.35</v>
      </c>
    </row>
    <row r="18" spans="2:8">
      <c r="B18" s="81" t="s">
        <v>640</v>
      </c>
      <c r="C18" s="88" t="s">
        <v>597</v>
      </c>
      <c r="D18" s="81" t="s">
        <v>598</v>
      </c>
      <c r="E18" s="81" t="s">
        <v>641</v>
      </c>
      <c r="F18" s="82">
        <v>3100000</v>
      </c>
      <c r="G18" s="82">
        <v>11293.3</v>
      </c>
      <c r="H18" s="82">
        <v>5.24</v>
      </c>
    </row>
    <row r="19" spans="2:8">
      <c r="B19" s="81" t="s">
        <v>2147</v>
      </c>
      <c r="C19" s="88" t="s">
        <v>597</v>
      </c>
      <c r="D19" s="81" t="s">
        <v>649</v>
      </c>
      <c r="E19" s="81" t="s">
        <v>1756</v>
      </c>
      <c r="F19" s="82">
        <v>1390074</v>
      </c>
      <c r="G19" s="82">
        <v>11126.85</v>
      </c>
      <c r="H19" s="82">
        <v>5.17</v>
      </c>
    </row>
    <row r="20" spans="2:8">
      <c r="B20" s="81" t="s">
        <v>2112</v>
      </c>
      <c r="C20" s="88" t="s">
        <v>597</v>
      </c>
      <c r="D20" s="81" t="s">
        <v>1382</v>
      </c>
      <c r="E20" s="81" t="s">
        <v>1528</v>
      </c>
      <c r="F20" s="82">
        <v>3522000</v>
      </c>
      <c r="G20" s="82">
        <v>9627.39</v>
      </c>
      <c r="H20" s="82">
        <v>4.47</v>
      </c>
    </row>
    <row r="21" spans="2:8">
      <c r="B21" s="81" t="s">
        <v>1051</v>
      </c>
      <c r="C21" s="88" t="s">
        <v>597</v>
      </c>
      <c r="D21" s="81" t="s">
        <v>603</v>
      </c>
      <c r="E21" s="81" t="s">
        <v>605</v>
      </c>
      <c r="F21" s="82">
        <v>255000</v>
      </c>
      <c r="G21" s="82">
        <v>8103.52</v>
      </c>
      <c r="H21" s="82">
        <v>3.76</v>
      </c>
    </row>
    <row r="22" spans="2:8">
      <c r="B22" s="81" t="s">
        <v>1912</v>
      </c>
      <c r="C22" s="88" t="s">
        <v>597</v>
      </c>
      <c r="D22" s="81" t="s">
        <v>1350</v>
      </c>
      <c r="E22" s="81" t="s">
        <v>1351</v>
      </c>
      <c r="F22" s="82">
        <v>1450000</v>
      </c>
      <c r="G22" s="82">
        <v>7500.85</v>
      </c>
      <c r="H22" s="82">
        <v>3.48</v>
      </c>
    </row>
    <row r="23" spans="2:8">
      <c r="B23" s="81" t="s">
        <v>2148</v>
      </c>
      <c r="C23" s="88" t="s">
        <v>597</v>
      </c>
      <c r="D23" s="81" t="s">
        <v>649</v>
      </c>
      <c r="E23" s="81" t="s">
        <v>1757</v>
      </c>
      <c r="F23" s="82">
        <v>521500</v>
      </c>
      <c r="G23" s="82">
        <v>6223.32</v>
      </c>
      <c r="H23" s="82">
        <v>2.89</v>
      </c>
    </row>
    <row r="24" spans="2:8">
      <c r="B24" s="81" t="s">
        <v>2149</v>
      </c>
      <c r="C24" s="88" t="s">
        <v>597</v>
      </c>
      <c r="D24" s="81" t="s">
        <v>627</v>
      </c>
      <c r="E24" s="81" t="s">
        <v>1598</v>
      </c>
      <c r="F24" s="82">
        <v>267834</v>
      </c>
      <c r="G24" s="82">
        <v>5497.83</v>
      </c>
      <c r="H24" s="82">
        <v>2.5499999999999998</v>
      </c>
    </row>
    <row r="25" spans="2:8">
      <c r="B25" s="81" t="s">
        <v>1056</v>
      </c>
      <c r="C25" s="88" t="s">
        <v>597</v>
      </c>
      <c r="D25" s="81" t="s">
        <v>598</v>
      </c>
      <c r="E25" s="81" t="s">
        <v>612</v>
      </c>
      <c r="F25" s="82">
        <v>290000</v>
      </c>
      <c r="G25" s="82">
        <v>5083.7</v>
      </c>
      <c r="H25" s="82">
        <v>2.36</v>
      </c>
    </row>
    <row r="26" spans="2:8">
      <c r="B26" s="81" t="s">
        <v>2121</v>
      </c>
      <c r="C26" s="88" t="s">
        <v>597</v>
      </c>
      <c r="D26" s="81" t="s">
        <v>616</v>
      </c>
      <c r="E26" s="81" t="s">
        <v>1518</v>
      </c>
      <c r="F26" s="82">
        <v>609904</v>
      </c>
      <c r="G26" s="82">
        <v>5035.0600000000004</v>
      </c>
      <c r="H26" s="82">
        <v>2.34</v>
      </c>
    </row>
    <row r="27" spans="2:8">
      <c r="B27" s="81" t="s">
        <v>1052</v>
      </c>
      <c r="C27" s="88" t="s">
        <v>597</v>
      </c>
      <c r="D27" s="81" t="s">
        <v>606</v>
      </c>
      <c r="E27" s="81" t="s">
        <v>607</v>
      </c>
      <c r="F27" s="82">
        <v>2303000</v>
      </c>
      <c r="G27" s="82">
        <v>5032.0600000000004</v>
      </c>
      <c r="H27" s="82">
        <v>2.34</v>
      </c>
    </row>
    <row r="28" spans="2:8">
      <c r="B28" s="81" t="s">
        <v>1050</v>
      </c>
      <c r="C28" s="88" t="s">
        <v>597</v>
      </c>
      <c r="D28" s="81" t="s">
        <v>603</v>
      </c>
      <c r="E28" s="81" t="s">
        <v>604</v>
      </c>
      <c r="F28" s="82">
        <v>350000</v>
      </c>
      <c r="G28" s="82">
        <v>4788.18</v>
      </c>
      <c r="H28" s="82">
        <v>2.2200000000000002</v>
      </c>
    </row>
    <row r="29" spans="2:8">
      <c r="B29" s="81" t="s">
        <v>1914</v>
      </c>
      <c r="C29" s="88" t="s">
        <v>597</v>
      </c>
      <c r="D29" s="81" t="s">
        <v>610</v>
      </c>
      <c r="E29" s="81" t="s">
        <v>1354</v>
      </c>
      <c r="F29" s="82">
        <v>190300</v>
      </c>
      <c r="G29" s="82">
        <v>4753.88</v>
      </c>
      <c r="H29" s="82">
        <v>2.21</v>
      </c>
    </row>
    <row r="30" spans="2:8">
      <c r="B30" s="81" t="s">
        <v>2113</v>
      </c>
      <c r="C30" s="88" t="s">
        <v>597</v>
      </c>
      <c r="D30" s="81" t="s">
        <v>644</v>
      </c>
      <c r="E30" s="81" t="s">
        <v>1527</v>
      </c>
      <c r="F30" s="82">
        <v>210000</v>
      </c>
      <c r="G30" s="82">
        <v>4742.12</v>
      </c>
      <c r="H30" s="82">
        <v>2.2000000000000002</v>
      </c>
    </row>
    <row r="31" spans="2:8">
      <c r="B31" s="81" t="s">
        <v>2150</v>
      </c>
      <c r="C31" s="88" t="s">
        <v>597</v>
      </c>
      <c r="D31" s="81" t="s">
        <v>1390</v>
      </c>
      <c r="E31" s="81" t="s">
        <v>1634</v>
      </c>
      <c r="F31" s="82">
        <v>800000</v>
      </c>
      <c r="G31" s="82">
        <v>4347.6000000000004</v>
      </c>
      <c r="H31" s="82">
        <v>2.02</v>
      </c>
    </row>
    <row r="32" spans="2:8">
      <c r="B32" s="81" t="s">
        <v>2114</v>
      </c>
      <c r="C32" s="88" t="s">
        <v>597</v>
      </c>
      <c r="D32" s="81" t="s">
        <v>606</v>
      </c>
      <c r="E32" s="81" t="s">
        <v>1526</v>
      </c>
      <c r="F32" s="82">
        <v>181800</v>
      </c>
      <c r="G32" s="82">
        <v>4174.22</v>
      </c>
      <c r="H32" s="82">
        <v>1.94</v>
      </c>
    </row>
    <row r="33" spans="2:8">
      <c r="B33" s="81" t="s">
        <v>2151</v>
      </c>
      <c r="C33" s="88" t="s">
        <v>597</v>
      </c>
      <c r="D33" s="81" t="s">
        <v>1372</v>
      </c>
      <c r="E33" s="81" t="s">
        <v>1611</v>
      </c>
      <c r="F33" s="82">
        <v>192016</v>
      </c>
      <c r="G33" s="82">
        <v>3974.25</v>
      </c>
      <c r="H33" s="82">
        <v>1.85</v>
      </c>
    </row>
    <row r="34" spans="2:8">
      <c r="B34" s="81" t="s">
        <v>2107</v>
      </c>
      <c r="C34" s="88" t="s">
        <v>597</v>
      </c>
      <c r="D34" s="81" t="s">
        <v>627</v>
      </c>
      <c r="E34" s="81" t="s">
        <v>1533</v>
      </c>
      <c r="F34" s="82">
        <v>418500</v>
      </c>
      <c r="G34" s="82">
        <v>3848.74</v>
      </c>
      <c r="H34" s="82">
        <v>1.79</v>
      </c>
    </row>
    <row r="35" spans="2:8">
      <c r="B35" s="81" t="s">
        <v>1082</v>
      </c>
      <c r="C35" s="88" t="s">
        <v>597</v>
      </c>
      <c r="D35" s="81" t="s">
        <v>634</v>
      </c>
      <c r="E35" s="81" t="s">
        <v>651</v>
      </c>
      <c r="F35" s="82">
        <v>56000</v>
      </c>
      <c r="G35" s="82">
        <v>3773.25</v>
      </c>
      <c r="H35" s="82">
        <v>1.75</v>
      </c>
    </row>
    <row r="36" spans="2:8">
      <c r="B36" s="81" t="s">
        <v>2152</v>
      </c>
      <c r="C36" s="88" t="s">
        <v>597</v>
      </c>
      <c r="D36" s="81" t="s">
        <v>610</v>
      </c>
      <c r="E36" s="81" t="s">
        <v>1758</v>
      </c>
      <c r="F36" s="82">
        <v>140000</v>
      </c>
      <c r="G36" s="82">
        <v>3598.63</v>
      </c>
      <c r="H36" s="82">
        <v>1.67</v>
      </c>
    </row>
    <row r="37" spans="2:8">
      <c r="B37" s="81" t="s">
        <v>1083</v>
      </c>
      <c r="C37" s="88" t="s">
        <v>597</v>
      </c>
      <c r="D37" s="81" t="s">
        <v>634</v>
      </c>
      <c r="E37" s="81" t="s">
        <v>652</v>
      </c>
      <c r="F37" s="82">
        <v>180000</v>
      </c>
      <c r="G37" s="82">
        <v>3425.85</v>
      </c>
      <c r="H37" s="82">
        <v>1.59</v>
      </c>
    </row>
    <row r="38" spans="2:8">
      <c r="B38" s="81" t="s">
        <v>2153</v>
      </c>
      <c r="C38" s="88" t="s">
        <v>597</v>
      </c>
      <c r="D38" s="81" t="s">
        <v>1759</v>
      </c>
      <c r="E38" s="81" t="s">
        <v>1760</v>
      </c>
      <c r="F38" s="82">
        <v>489385</v>
      </c>
      <c r="G38" s="82">
        <v>3419.82</v>
      </c>
      <c r="H38" s="82">
        <v>1.59</v>
      </c>
    </row>
    <row r="39" spans="2:8">
      <c r="B39" s="81" t="s">
        <v>1915</v>
      </c>
      <c r="C39" s="88" t="s">
        <v>597</v>
      </c>
      <c r="D39" s="81" t="s">
        <v>1355</v>
      </c>
      <c r="E39" s="81" t="s">
        <v>1356</v>
      </c>
      <c r="F39" s="82">
        <v>235832</v>
      </c>
      <c r="G39" s="82">
        <v>3346.22</v>
      </c>
      <c r="H39" s="82">
        <v>1.55</v>
      </c>
    </row>
    <row r="40" spans="2:8">
      <c r="B40" s="81" t="s">
        <v>1068</v>
      </c>
      <c r="C40" s="88" t="s">
        <v>597</v>
      </c>
      <c r="D40" s="81" t="s">
        <v>603</v>
      </c>
      <c r="E40" s="81" t="s">
        <v>630</v>
      </c>
      <c r="F40" s="82">
        <v>102112</v>
      </c>
      <c r="G40" s="82">
        <v>3266.51</v>
      </c>
      <c r="H40" s="82">
        <v>1.52</v>
      </c>
    </row>
    <row r="41" spans="2:8">
      <c r="B41" s="81" t="s">
        <v>1952</v>
      </c>
      <c r="C41" s="88" t="s">
        <v>597</v>
      </c>
      <c r="D41" s="81" t="s">
        <v>637</v>
      </c>
      <c r="E41" s="81" t="s">
        <v>1406</v>
      </c>
      <c r="F41" s="82">
        <v>375000</v>
      </c>
      <c r="G41" s="82">
        <v>2982.19</v>
      </c>
      <c r="H41" s="82">
        <v>1.38</v>
      </c>
    </row>
    <row r="42" spans="2:8">
      <c r="B42" s="81" t="s">
        <v>1063</v>
      </c>
      <c r="C42" s="88" t="s">
        <v>597</v>
      </c>
      <c r="D42" s="81" t="s">
        <v>606</v>
      </c>
      <c r="E42" s="81" t="s">
        <v>622</v>
      </c>
      <c r="F42" s="82">
        <v>115000</v>
      </c>
      <c r="G42" s="82">
        <v>2796.23</v>
      </c>
      <c r="H42" s="82">
        <v>1.3</v>
      </c>
    </row>
    <row r="43" spans="2:8">
      <c r="B43" s="81" t="s">
        <v>2154</v>
      </c>
      <c r="C43" s="88" t="s">
        <v>597</v>
      </c>
      <c r="D43" s="81" t="s">
        <v>627</v>
      </c>
      <c r="E43" s="81" t="s">
        <v>1761</v>
      </c>
      <c r="F43" s="82">
        <v>80568</v>
      </c>
      <c r="G43" s="82">
        <v>2718.12</v>
      </c>
      <c r="H43" s="82">
        <v>1.26</v>
      </c>
    </row>
    <row r="44" spans="2:8">
      <c r="B44" s="81" t="s">
        <v>2155</v>
      </c>
      <c r="C44" s="88" t="s">
        <v>597</v>
      </c>
      <c r="D44" s="81" t="s">
        <v>598</v>
      </c>
      <c r="E44" s="81" t="s">
        <v>1745</v>
      </c>
      <c r="F44" s="82">
        <v>4700000</v>
      </c>
      <c r="G44" s="82">
        <v>2617.9</v>
      </c>
      <c r="H44" s="82">
        <v>1.22</v>
      </c>
    </row>
    <row r="45" spans="2:8">
      <c r="B45" s="81" t="s">
        <v>2156</v>
      </c>
      <c r="C45" s="88" t="s">
        <v>597</v>
      </c>
      <c r="D45" s="81" t="s">
        <v>1372</v>
      </c>
      <c r="E45" s="81" t="s">
        <v>1762</v>
      </c>
      <c r="F45" s="82">
        <v>200000</v>
      </c>
      <c r="G45" s="82">
        <v>2565.3000000000002</v>
      </c>
      <c r="H45" s="82">
        <v>1.19</v>
      </c>
    </row>
    <row r="46" spans="2:8">
      <c r="B46" s="81" t="s">
        <v>2157</v>
      </c>
      <c r="C46" s="88" t="s">
        <v>597</v>
      </c>
      <c r="D46" s="81" t="s">
        <v>1407</v>
      </c>
      <c r="E46" s="81" t="s">
        <v>1763</v>
      </c>
      <c r="F46" s="82">
        <v>180000</v>
      </c>
      <c r="G46" s="82">
        <v>2418.39</v>
      </c>
      <c r="H46" s="82">
        <v>1.1200000000000001</v>
      </c>
    </row>
    <row r="47" spans="2:8">
      <c r="B47" s="81" t="s">
        <v>1086</v>
      </c>
      <c r="C47" s="88" t="s">
        <v>597</v>
      </c>
      <c r="D47" s="81" t="s">
        <v>637</v>
      </c>
      <c r="E47" s="81" t="s">
        <v>655</v>
      </c>
      <c r="F47" s="82">
        <v>30000</v>
      </c>
      <c r="G47" s="82">
        <v>2057.7600000000002</v>
      </c>
      <c r="H47" s="82">
        <v>0.96</v>
      </c>
    </row>
    <row r="48" spans="2:8">
      <c r="B48" s="81" t="s">
        <v>1079</v>
      </c>
      <c r="C48" s="88" t="s">
        <v>597</v>
      </c>
      <c r="D48" s="81" t="s">
        <v>616</v>
      </c>
      <c r="E48" s="81" t="s">
        <v>647</v>
      </c>
      <c r="F48" s="82">
        <v>40000</v>
      </c>
      <c r="G48" s="82">
        <v>1449.12</v>
      </c>
      <c r="H48" s="82">
        <v>0.67</v>
      </c>
    </row>
    <row r="49" spans="2:8">
      <c r="B49" s="81" t="s">
        <v>2158</v>
      </c>
      <c r="C49" s="88" t="s">
        <v>597</v>
      </c>
      <c r="D49" s="81" t="s">
        <v>632</v>
      </c>
      <c r="E49" s="81" t="s">
        <v>1764</v>
      </c>
      <c r="F49" s="82">
        <v>518847</v>
      </c>
      <c r="G49" s="82">
        <v>1044.18</v>
      </c>
      <c r="H49" s="82">
        <v>0.48</v>
      </c>
    </row>
    <row r="50" spans="2:8">
      <c r="B50" s="81" t="s">
        <v>2146</v>
      </c>
      <c r="C50" s="88" t="s">
        <v>597</v>
      </c>
      <c r="D50" s="81" t="s">
        <v>1378</v>
      </c>
      <c r="E50" s="81" t="s">
        <v>1755</v>
      </c>
      <c r="F50" s="82">
        <v>210000</v>
      </c>
      <c r="G50" s="82">
        <v>3.99</v>
      </c>
      <c r="H50" s="82">
        <v>0</v>
      </c>
    </row>
    <row r="51" spans="2:8">
      <c r="B51" s="83" t="s">
        <v>658</v>
      </c>
      <c r="C51" s="90"/>
      <c r="D51" s="83"/>
      <c r="E51" s="83"/>
      <c r="F51" s="84"/>
      <c r="G51" s="84">
        <f>SUM(G11:G50)</f>
        <v>206036.39</v>
      </c>
      <c r="H51" s="84">
        <f>SUM(H11:H50)</f>
        <v>95.659999999999982</v>
      </c>
    </row>
    <row r="52" spans="2:8">
      <c r="B52" s="83" t="s">
        <v>1544</v>
      </c>
      <c r="C52" s="90"/>
      <c r="D52" s="83"/>
      <c r="E52" s="83"/>
      <c r="F52" s="84"/>
      <c r="G52" s="84">
        <v>10253.02</v>
      </c>
      <c r="H52" s="84">
        <v>4.76</v>
      </c>
    </row>
    <row r="53" spans="2:8">
      <c r="B53" s="83" t="s">
        <v>326</v>
      </c>
      <c r="C53" s="90"/>
      <c r="D53" s="83"/>
      <c r="E53" s="83"/>
      <c r="F53" s="84"/>
      <c r="G53" s="84">
        <v>216289.41</v>
      </c>
      <c r="H53" s="84">
        <v>100.44</v>
      </c>
    </row>
    <row r="54" spans="2:8">
      <c r="B54" s="83" t="s">
        <v>479</v>
      </c>
      <c r="C54" s="90"/>
      <c r="D54" s="83"/>
      <c r="E54" s="83"/>
      <c r="F54" s="84"/>
      <c r="G54" s="84">
        <v>-955.98909380002806</v>
      </c>
      <c r="H54" s="84">
        <v>-0.43999999999999773</v>
      </c>
    </row>
    <row r="55" spans="2:8">
      <c r="B55" s="83" t="s">
        <v>328</v>
      </c>
      <c r="C55" s="90"/>
      <c r="D55" s="83"/>
      <c r="E55" s="83"/>
      <c r="F55" s="84"/>
      <c r="G55" s="84">
        <v>215333.42090619999</v>
      </c>
      <c r="H55" s="84">
        <v>100</v>
      </c>
    </row>
    <row r="56" spans="2:8">
      <c r="B56" s="83" t="s">
        <v>329</v>
      </c>
    </row>
    <row r="57" spans="2:8">
      <c r="B57" s="83" t="s">
        <v>330</v>
      </c>
    </row>
    <row r="58" spans="2:8">
      <c r="B58" s="83" t="s">
        <v>333</v>
      </c>
    </row>
    <row r="59" spans="2:8">
      <c r="B59" s="83" t="s">
        <v>1479</v>
      </c>
    </row>
    <row r="60" spans="2:8">
      <c r="B60" s="83" t="s">
        <v>334</v>
      </c>
    </row>
    <row r="61" spans="2:8">
      <c r="B61" s="83" t="s">
        <v>1765</v>
      </c>
      <c r="C61" s="90"/>
    </row>
    <row r="62" spans="2:8">
      <c r="B62" s="83" t="s">
        <v>1766</v>
      </c>
      <c r="C62" s="90"/>
    </row>
    <row r="63" spans="2:8">
      <c r="B63" s="83" t="s">
        <v>1767</v>
      </c>
      <c r="C63" s="90"/>
    </row>
    <row r="64" spans="2:8">
      <c r="B64" s="83" t="s">
        <v>1768</v>
      </c>
      <c r="C64" s="90"/>
    </row>
    <row r="65" spans="2:3">
      <c r="B65" s="83" t="s">
        <v>1769</v>
      </c>
      <c r="C65" s="90"/>
    </row>
    <row r="66" spans="2:3">
      <c r="B66" s="83" t="s">
        <v>1770</v>
      </c>
      <c r="C66" s="90"/>
    </row>
    <row r="67" spans="2:3">
      <c r="B67" s="83" t="s">
        <v>1771</v>
      </c>
      <c r="C67" s="90"/>
    </row>
    <row r="68" spans="2:3">
      <c r="B68" s="83" t="s">
        <v>1772</v>
      </c>
      <c r="C68" s="90"/>
    </row>
    <row r="69" spans="2:3">
      <c r="B69" s="83" t="s">
        <v>1773</v>
      </c>
      <c r="C69" s="90"/>
    </row>
    <row r="70" spans="2:3">
      <c r="B70" s="83" t="s">
        <v>343</v>
      </c>
    </row>
    <row r="71" spans="2:3">
      <c r="B71" s="83" t="s">
        <v>344</v>
      </c>
    </row>
  </sheetData>
  <mergeCells count="2">
    <mergeCell ref="B1:E1"/>
    <mergeCell ref="C3:C7"/>
  </mergeCells>
  <hyperlinks>
    <hyperlink ref="A1" location="Index!A1" display="Index" xr:uid="{D7896DD4-124A-42ED-9796-EECF891B3D71}"/>
  </hyperlinks>
  <pageMargins left="0.75" right="0.75" top="1" bottom="1" header="0.5" footer="0.5"/>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1E010-C033-4DE1-855F-A195197B6969}">
  <dimension ref="A1:I84"/>
  <sheetViews>
    <sheetView workbookViewId="0">
      <selection activeCell="B1" sqref="B1:E1"/>
    </sheetView>
  </sheetViews>
  <sheetFormatPr defaultRowHeight="12.75"/>
  <cols>
    <col min="1" max="1" width="5.42578125" style="81" bestFit="1" customWidth="1"/>
    <col min="2" max="2" width="67" style="81" bestFit="1" customWidth="1"/>
    <col min="3" max="3" width="25.7109375" style="88" customWidth="1"/>
    <col min="4" max="4" width="30.28515625" style="81" bestFit="1" customWidth="1"/>
    <col min="5" max="5" width="13.5703125" style="81" bestFit="1" customWidth="1"/>
    <col min="6" max="6" width="10.5703125" style="82" bestFit="1" customWidth="1"/>
    <col min="7" max="7" width="18.140625" style="82" bestFit="1" customWidth="1"/>
    <col min="8" max="8" width="9.140625" style="82"/>
    <col min="9" max="16384" width="9.140625" style="81"/>
  </cols>
  <sheetData>
    <row r="1" spans="1:9">
      <c r="A1" s="3" t="s">
        <v>193</v>
      </c>
      <c r="B1" s="383" t="s">
        <v>1331</v>
      </c>
      <c r="C1" s="383"/>
      <c r="D1" s="383"/>
      <c r="E1" s="383"/>
    </row>
    <row r="2" spans="1:9" ht="13.5" thickBot="1"/>
    <row r="3" spans="1:9" s="1" customFormat="1" ht="15">
      <c r="B3" s="98" t="s">
        <v>2323</v>
      </c>
      <c r="C3" s="408"/>
      <c r="F3" s="4"/>
      <c r="G3" s="4"/>
      <c r="H3" s="4"/>
    </row>
    <row r="4" spans="1:9" s="1" customFormat="1" ht="30">
      <c r="B4" s="99" t="s">
        <v>2324</v>
      </c>
      <c r="C4" s="409"/>
      <c r="F4" s="4"/>
      <c r="G4" s="4"/>
      <c r="H4" s="4"/>
    </row>
    <row r="5" spans="1:9" s="1" customFormat="1" ht="15">
      <c r="B5" s="105" t="s">
        <v>2260</v>
      </c>
      <c r="C5" s="409"/>
      <c r="F5" s="4"/>
      <c r="G5" s="4"/>
      <c r="H5" s="4"/>
    </row>
    <row r="6" spans="1:9" s="1" customFormat="1" ht="15">
      <c r="B6" s="105" t="s">
        <v>2325</v>
      </c>
      <c r="C6" s="409"/>
      <c r="F6" s="4"/>
      <c r="G6" s="4"/>
      <c r="H6" s="4"/>
    </row>
    <row r="7" spans="1:9" s="1" customFormat="1" ht="30.75" thickBot="1">
      <c r="B7" s="106" t="s">
        <v>2326</v>
      </c>
      <c r="C7" s="410"/>
      <c r="F7" s="4"/>
      <c r="G7" s="4"/>
      <c r="H7" s="4"/>
    </row>
    <row r="9" spans="1:9">
      <c r="B9" s="81" t="s">
        <v>239</v>
      </c>
    </row>
    <row r="11" spans="1:9">
      <c r="B11" s="86" t="s">
        <v>240</v>
      </c>
      <c r="C11" s="89" t="s">
        <v>241</v>
      </c>
      <c r="D11" s="86" t="s">
        <v>594</v>
      </c>
      <c r="E11" s="86" t="s">
        <v>243</v>
      </c>
      <c r="F11" s="85" t="s">
        <v>244</v>
      </c>
      <c r="G11" s="85" t="s">
        <v>245</v>
      </c>
      <c r="H11" s="85" t="s">
        <v>246</v>
      </c>
      <c r="I11" s="83" t="s">
        <v>595</v>
      </c>
    </row>
    <row r="12" spans="1:9">
      <c r="B12" s="83" t="s">
        <v>596</v>
      </c>
    </row>
    <row r="13" spans="1:9">
      <c r="B13" s="83" t="s">
        <v>248</v>
      </c>
    </row>
    <row r="14" spans="1:9">
      <c r="B14" s="81" t="s">
        <v>1067</v>
      </c>
      <c r="C14" s="88" t="s">
        <v>597</v>
      </c>
      <c r="D14" s="81" t="s">
        <v>614</v>
      </c>
      <c r="E14" s="81" t="s">
        <v>629</v>
      </c>
      <c r="F14" s="82">
        <v>540000</v>
      </c>
      <c r="G14" s="82">
        <v>5410.53</v>
      </c>
      <c r="H14" s="82">
        <v>4.79</v>
      </c>
    </row>
    <row r="15" spans="1:9">
      <c r="B15" s="81" t="s">
        <v>2122</v>
      </c>
      <c r="C15" s="88" t="s">
        <v>597</v>
      </c>
      <c r="D15" s="81" t="s">
        <v>610</v>
      </c>
      <c r="E15" s="81" t="s">
        <v>1517</v>
      </c>
      <c r="F15" s="82">
        <v>800000</v>
      </c>
      <c r="G15" s="82">
        <v>4470.3999999999996</v>
      </c>
      <c r="H15" s="82">
        <v>3.96</v>
      </c>
    </row>
    <row r="16" spans="1:9">
      <c r="B16" s="81" t="s">
        <v>1925</v>
      </c>
      <c r="C16" s="88" t="s">
        <v>597</v>
      </c>
      <c r="D16" s="81" t="s">
        <v>625</v>
      </c>
      <c r="E16" s="81" t="s">
        <v>1368</v>
      </c>
      <c r="F16" s="82">
        <v>3700000</v>
      </c>
      <c r="G16" s="82">
        <v>3820.25</v>
      </c>
      <c r="H16" s="82">
        <v>3.38</v>
      </c>
    </row>
    <row r="17" spans="2:8">
      <c r="B17" s="81" t="s">
        <v>2133</v>
      </c>
      <c r="C17" s="88" t="s">
        <v>597</v>
      </c>
      <c r="D17" s="81" t="s">
        <v>1372</v>
      </c>
      <c r="E17" s="81" t="s">
        <v>1610</v>
      </c>
      <c r="F17" s="82">
        <v>133400</v>
      </c>
      <c r="G17" s="82">
        <v>3675.17</v>
      </c>
      <c r="H17" s="82">
        <v>3.25</v>
      </c>
    </row>
    <row r="18" spans="2:8">
      <c r="B18" s="81" t="s">
        <v>1062</v>
      </c>
      <c r="C18" s="88" t="s">
        <v>597</v>
      </c>
      <c r="D18" s="81" t="s">
        <v>620</v>
      </c>
      <c r="E18" s="81" t="s">
        <v>621</v>
      </c>
      <c r="F18" s="82">
        <v>120000</v>
      </c>
      <c r="G18" s="82">
        <v>3493.14</v>
      </c>
      <c r="H18" s="82">
        <v>3.09</v>
      </c>
    </row>
    <row r="19" spans="2:8">
      <c r="B19" s="81" t="s">
        <v>2113</v>
      </c>
      <c r="C19" s="88" t="s">
        <v>597</v>
      </c>
      <c r="D19" s="81" t="s">
        <v>644</v>
      </c>
      <c r="E19" s="81" t="s">
        <v>1527</v>
      </c>
      <c r="F19" s="82">
        <v>150000</v>
      </c>
      <c r="G19" s="82">
        <v>3387.23</v>
      </c>
      <c r="H19" s="82">
        <v>3</v>
      </c>
    </row>
    <row r="20" spans="2:8">
      <c r="B20" s="81" t="s">
        <v>1988</v>
      </c>
      <c r="C20" s="88" t="s">
        <v>597</v>
      </c>
      <c r="D20" s="81" t="s">
        <v>1382</v>
      </c>
      <c r="E20" s="81" t="s">
        <v>1446</v>
      </c>
      <c r="F20" s="82">
        <v>577000</v>
      </c>
      <c r="G20" s="82">
        <v>3170.33</v>
      </c>
      <c r="H20" s="82">
        <v>2.81</v>
      </c>
    </row>
    <row r="21" spans="2:8">
      <c r="B21" s="81" t="s">
        <v>1971</v>
      </c>
      <c r="C21" s="88" t="s">
        <v>597</v>
      </c>
      <c r="D21" s="81" t="s">
        <v>1428</v>
      </c>
      <c r="E21" s="81" t="s">
        <v>1429</v>
      </c>
      <c r="F21" s="82">
        <v>10000</v>
      </c>
      <c r="G21" s="82">
        <v>3031.75</v>
      </c>
      <c r="H21" s="82">
        <v>2.68</v>
      </c>
    </row>
    <row r="22" spans="2:8">
      <c r="B22" s="81" t="s">
        <v>2116</v>
      </c>
      <c r="C22" s="88" t="s">
        <v>597</v>
      </c>
      <c r="D22" s="81" t="s">
        <v>610</v>
      </c>
      <c r="E22" s="81" t="s">
        <v>1524</v>
      </c>
      <c r="F22" s="82">
        <v>1500000</v>
      </c>
      <c r="G22" s="82">
        <v>2984.25</v>
      </c>
      <c r="H22" s="82">
        <v>2.64</v>
      </c>
    </row>
    <row r="23" spans="2:8">
      <c r="B23" s="81" t="s">
        <v>2159</v>
      </c>
      <c r="C23" s="88" t="s">
        <v>597</v>
      </c>
      <c r="D23" s="81" t="s">
        <v>627</v>
      </c>
      <c r="E23" s="81" t="s">
        <v>1790</v>
      </c>
      <c r="F23" s="82">
        <v>140000</v>
      </c>
      <c r="G23" s="82">
        <v>2859.78</v>
      </c>
      <c r="H23" s="82">
        <v>2.5299999999999998</v>
      </c>
    </row>
    <row r="24" spans="2:8">
      <c r="B24" s="81" t="s">
        <v>1047</v>
      </c>
      <c r="C24" s="88" t="s">
        <v>597</v>
      </c>
      <c r="D24" s="81" t="s">
        <v>598</v>
      </c>
      <c r="E24" s="81" t="s">
        <v>599</v>
      </c>
      <c r="F24" s="82">
        <v>470000</v>
      </c>
      <c r="G24" s="82">
        <v>2735.87</v>
      </c>
      <c r="H24" s="82">
        <v>2.42</v>
      </c>
    </row>
    <row r="25" spans="2:8">
      <c r="B25" s="81" t="s">
        <v>2119</v>
      </c>
      <c r="C25" s="88" t="s">
        <v>597</v>
      </c>
      <c r="D25" s="81" t="s">
        <v>1370</v>
      </c>
      <c r="E25" s="81" t="s">
        <v>1521</v>
      </c>
      <c r="F25" s="82">
        <v>1261000</v>
      </c>
      <c r="G25" s="82">
        <v>2690.97</v>
      </c>
      <c r="H25" s="82">
        <v>2.38</v>
      </c>
    </row>
    <row r="26" spans="2:8">
      <c r="B26" s="81" t="s">
        <v>1954</v>
      </c>
      <c r="C26" s="88" t="s">
        <v>597</v>
      </c>
      <c r="D26" s="81" t="s">
        <v>603</v>
      </c>
      <c r="E26" s="81" t="s">
        <v>1409</v>
      </c>
      <c r="F26" s="82">
        <v>145000</v>
      </c>
      <c r="G26" s="82">
        <v>2575.9299999999998</v>
      </c>
      <c r="H26" s="82">
        <v>2.2799999999999998</v>
      </c>
    </row>
    <row r="27" spans="2:8">
      <c r="B27" s="81" t="s">
        <v>2160</v>
      </c>
      <c r="C27" s="88" t="s">
        <v>597</v>
      </c>
      <c r="D27" s="81" t="s">
        <v>606</v>
      </c>
      <c r="E27" s="81" t="s">
        <v>1789</v>
      </c>
      <c r="F27" s="82">
        <v>200000</v>
      </c>
      <c r="G27" s="82">
        <v>2482.9</v>
      </c>
      <c r="H27" s="82">
        <v>2.2000000000000002</v>
      </c>
    </row>
    <row r="28" spans="2:8">
      <c r="B28" s="81" t="s">
        <v>1957</v>
      </c>
      <c r="C28" s="88" t="s">
        <v>597</v>
      </c>
      <c r="D28" s="81" t="s">
        <v>1358</v>
      </c>
      <c r="E28" s="81" t="s">
        <v>1413</v>
      </c>
      <c r="F28" s="82">
        <v>700000</v>
      </c>
      <c r="G28" s="82">
        <v>2405.1999999999998</v>
      </c>
      <c r="H28" s="82">
        <v>2.13</v>
      </c>
    </row>
    <row r="29" spans="2:8">
      <c r="B29" s="81" t="s">
        <v>2137</v>
      </c>
      <c r="C29" s="88" t="s">
        <v>597</v>
      </c>
      <c r="D29" s="81" t="s">
        <v>632</v>
      </c>
      <c r="E29" s="81" t="s">
        <v>1666</v>
      </c>
      <c r="F29" s="82">
        <v>85000</v>
      </c>
      <c r="G29" s="82">
        <v>2367.6799999999998</v>
      </c>
      <c r="H29" s="82">
        <v>2.1</v>
      </c>
    </row>
    <row r="30" spans="2:8">
      <c r="B30" s="81" t="s">
        <v>2114</v>
      </c>
      <c r="C30" s="88" t="s">
        <v>597</v>
      </c>
      <c r="D30" s="81" t="s">
        <v>606</v>
      </c>
      <c r="E30" s="81" t="s">
        <v>1526</v>
      </c>
      <c r="F30" s="82">
        <v>102700</v>
      </c>
      <c r="G30" s="82">
        <v>2358.04</v>
      </c>
      <c r="H30" s="82">
        <v>2.09</v>
      </c>
    </row>
    <row r="31" spans="2:8">
      <c r="B31" s="81" t="s">
        <v>1940</v>
      </c>
      <c r="C31" s="88" t="s">
        <v>597</v>
      </c>
      <c r="D31" s="81" t="s">
        <v>1390</v>
      </c>
      <c r="E31" s="81" t="s">
        <v>1391</v>
      </c>
      <c r="F31" s="82">
        <v>80000</v>
      </c>
      <c r="G31" s="82">
        <v>2322.12</v>
      </c>
      <c r="H31" s="82">
        <v>2.06</v>
      </c>
    </row>
    <row r="32" spans="2:8">
      <c r="B32" s="81" t="s">
        <v>2144</v>
      </c>
      <c r="C32" s="88" t="s">
        <v>597</v>
      </c>
      <c r="D32" s="81" t="s">
        <v>616</v>
      </c>
      <c r="E32" s="81" t="s">
        <v>1636</v>
      </c>
      <c r="F32" s="82">
        <v>120000</v>
      </c>
      <c r="G32" s="82">
        <v>2284.5</v>
      </c>
      <c r="H32" s="82">
        <v>2.02</v>
      </c>
    </row>
    <row r="33" spans="2:8">
      <c r="B33" s="81" t="s">
        <v>1083</v>
      </c>
      <c r="C33" s="88" t="s">
        <v>597</v>
      </c>
      <c r="D33" s="81" t="s">
        <v>634</v>
      </c>
      <c r="E33" s="81" t="s">
        <v>652</v>
      </c>
      <c r="F33" s="82">
        <v>120000</v>
      </c>
      <c r="G33" s="82">
        <v>2283.9</v>
      </c>
      <c r="H33" s="82">
        <v>2.02</v>
      </c>
    </row>
    <row r="34" spans="2:8">
      <c r="B34" s="81" t="s">
        <v>1475</v>
      </c>
      <c r="C34" s="88" t="s">
        <v>597</v>
      </c>
      <c r="D34" s="81" t="s">
        <v>598</v>
      </c>
      <c r="E34" s="81" t="s">
        <v>1412</v>
      </c>
      <c r="F34" s="82">
        <v>3000000</v>
      </c>
      <c r="G34" s="82">
        <v>2274</v>
      </c>
      <c r="H34" s="82">
        <v>2.0099999999999998</v>
      </c>
    </row>
    <row r="35" spans="2:8">
      <c r="B35" s="81" t="s">
        <v>1972</v>
      </c>
      <c r="C35" s="88" t="s">
        <v>597</v>
      </c>
      <c r="D35" s="81" t="s">
        <v>1382</v>
      </c>
      <c r="E35" s="81" t="s">
        <v>1430</v>
      </c>
      <c r="F35" s="82">
        <v>430000</v>
      </c>
      <c r="G35" s="82">
        <v>2203.11</v>
      </c>
      <c r="H35" s="82">
        <v>1.95</v>
      </c>
    </row>
    <row r="36" spans="2:8">
      <c r="B36" s="81" t="s">
        <v>2161</v>
      </c>
      <c r="C36" s="88" t="s">
        <v>597</v>
      </c>
      <c r="D36" s="81" t="s">
        <v>1372</v>
      </c>
      <c r="E36" s="81" t="s">
        <v>1788</v>
      </c>
      <c r="F36" s="82">
        <v>155500</v>
      </c>
      <c r="G36" s="82">
        <v>2176.92</v>
      </c>
      <c r="H36" s="82">
        <v>1.93</v>
      </c>
    </row>
    <row r="37" spans="2:8">
      <c r="B37" s="81" t="s">
        <v>2162</v>
      </c>
      <c r="C37" s="88" t="s">
        <v>597</v>
      </c>
      <c r="D37" s="81" t="s">
        <v>616</v>
      </c>
      <c r="E37" s="81" t="s">
        <v>1625</v>
      </c>
      <c r="F37" s="82">
        <v>600000</v>
      </c>
      <c r="G37" s="82">
        <v>2172</v>
      </c>
      <c r="H37" s="82">
        <v>1.92</v>
      </c>
    </row>
    <row r="38" spans="2:8">
      <c r="B38" s="81" t="s">
        <v>2149</v>
      </c>
      <c r="C38" s="88" t="s">
        <v>597</v>
      </c>
      <c r="D38" s="81" t="s">
        <v>627</v>
      </c>
      <c r="E38" s="81" t="s">
        <v>1598</v>
      </c>
      <c r="F38" s="82">
        <v>105000</v>
      </c>
      <c r="G38" s="82">
        <v>2155.34</v>
      </c>
      <c r="H38" s="82">
        <v>1.91</v>
      </c>
    </row>
    <row r="39" spans="2:8">
      <c r="B39" s="81" t="s">
        <v>2163</v>
      </c>
      <c r="C39" s="88" t="s">
        <v>597</v>
      </c>
      <c r="D39" s="81" t="s">
        <v>603</v>
      </c>
      <c r="E39" s="81" t="s">
        <v>1710</v>
      </c>
      <c r="F39" s="82">
        <v>80000</v>
      </c>
      <c r="G39" s="82">
        <v>2154.3200000000002</v>
      </c>
      <c r="H39" s="82">
        <v>1.91</v>
      </c>
    </row>
    <row r="40" spans="2:8">
      <c r="B40" s="81" t="s">
        <v>1980</v>
      </c>
      <c r="C40" s="88" t="s">
        <v>597</v>
      </c>
      <c r="D40" s="81" t="s">
        <v>623</v>
      </c>
      <c r="E40" s="81" t="s">
        <v>1438</v>
      </c>
      <c r="F40" s="82">
        <v>250000</v>
      </c>
      <c r="G40" s="82">
        <v>2148.63</v>
      </c>
      <c r="H40" s="82">
        <v>1.9</v>
      </c>
    </row>
    <row r="41" spans="2:8">
      <c r="B41" s="81" t="s">
        <v>1057</v>
      </c>
      <c r="C41" s="88" t="s">
        <v>597</v>
      </c>
      <c r="D41" s="81" t="s">
        <v>606</v>
      </c>
      <c r="E41" s="81" t="s">
        <v>613</v>
      </c>
      <c r="F41" s="82">
        <v>7000</v>
      </c>
      <c r="G41" s="82">
        <v>2130.5700000000002</v>
      </c>
      <c r="H41" s="82">
        <v>1.89</v>
      </c>
    </row>
    <row r="42" spans="2:8">
      <c r="B42" s="81" t="s">
        <v>1981</v>
      </c>
      <c r="C42" s="88" t="s">
        <v>597</v>
      </c>
      <c r="D42" s="81" t="s">
        <v>614</v>
      </c>
      <c r="E42" s="81" t="s">
        <v>1439</v>
      </c>
      <c r="F42" s="82">
        <v>150000</v>
      </c>
      <c r="G42" s="82">
        <v>2109.3000000000002</v>
      </c>
      <c r="H42" s="82">
        <v>1.87</v>
      </c>
    </row>
    <row r="43" spans="2:8">
      <c r="B43" s="81" t="s">
        <v>1054</v>
      </c>
      <c r="C43" s="88" t="s">
        <v>597</v>
      </c>
      <c r="D43" s="81" t="s">
        <v>603</v>
      </c>
      <c r="E43" s="81" t="s">
        <v>609</v>
      </c>
      <c r="F43" s="82">
        <v>200000</v>
      </c>
      <c r="G43" s="82">
        <v>1965.3</v>
      </c>
      <c r="H43" s="82">
        <v>1.74</v>
      </c>
    </row>
    <row r="44" spans="2:8">
      <c r="B44" s="81" t="s">
        <v>2164</v>
      </c>
      <c r="C44" s="88" t="s">
        <v>597</v>
      </c>
      <c r="D44" s="81" t="s">
        <v>649</v>
      </c>
      <c r="E44" s="81" t="s">
        <v>1787</v>
      </c>
      <c r="F44" s="82">
        <v>131000</v>
      </c>
      <c r="G44" s="82">
        <v>1907.56</v>
      </c>
      <c r="H44" s="82">
        <v>1.69</v>
      </c>
    </row>
    <row r="45" spans="2:8">
      <c r="B45" s="81" t="s">
        <v>2165</v>
      </c>
      <c r="C45" s="88" t="s">
        <v>597</v>
      </c>
      <c r="D45" s="81" t="s">
        <v>632</v>
      </c>
      <c r="E45" s="81" t="s">
        <v>1545</v>
      </c>
      <c r="F45" s="82">
        <v>250000</v>
      </c>
      <c r="G45" s="82">
        <v>1877.63</v>
      </c>
      <c r="H45" s="82">
        <v>1.66</v>
      </c>
    </row>
    <row r="46" spans="2:8">
      <c r="B46" s="81" t="s">
        <v>1956</v>
      </c>
      <c r="C46" s="88" t="s">
        <v>597</v>
      </c>
      <c r="D46" s="81" t="s">
        <v>598</v>
      </c>
      <c r="E46" s="81" t="s">
        <v>1411</v>
      </c>
      <c r="F46" s="82">
        <v>1177000</v>
      </c>
      <c r="G46" s="82">
        <v>1835.53</v>
      </c>
      <c r="H46" s="82">
        <v>1.63</v>
      </c>
    </row>
    <row r="47" spans="2:8">
      <c r="B47" s="81" t="s">
        <v>1053</v>
      </c>
      <c r="C47" s="88" t="s">
        <v>597</v>
      </c>
      <c r="D47" s="81" t="s">
        <v>598</v>
      </c>
      <c r="E47" s="81" t="s">
        <v>608</v>
      </c>
      <c r="F47" s="82">
        <v>250000</v>
      </c>
      <c r="G47" s="82">
        <v>1743.63</v>
      </c>
      <c r="H47" s="82">
        <v>1.54</v>
      </c>
    </row>
    <row r="48" spans="2:8">
      <c r="B48" s="81" t="s">
        <v>2166</v>
      </c>
      <c r="C48" s="88" t="s">
        <v>597</v>
      </c>
      <c r="D48" s="81" t="s">
        <v>610</v>
      </c>
      <c r="E48" s="81" t="s">
        <v>1786</v>
      </c>
      <c r="F48" s="82">
        <v>280000</v>
      </c>
      <c r="G48" s="82">
        <v>1718.5</v>
      </c>
      <c r="H48" s="82">
        <v>1.52</v>
      </c>
    </row>
    <row r="49" spans="2:8">
      <c r="B49" s="81" t="s">
        <v>2167</v>
      </c>
      <c r="C49" s="88" t="s">
        <v>597</v>
      </c>
      <c r="D49" s="81" t="s">
        <v>649</v>
      </c>
      <c r="E49" s="81" t="s">
        <v>1785</v>
      </c>
      <c r="F49" s="82">
        <v>200000</v>
      </c>
      <c r="G49" s="82">
        <v>1707.6</v>
      </c>
      <c r="H49" s="82">
        <v>1.51</v>
      </c>
    </row>
    <row r="50" spans="2:8">
      <c r="B50" s="81" t="s">
        <v>2131</v>
      </c>
      <c r="C50" s="88" t="s">
        <v>597</v>
      </c>
      <c r="D50" s="81" t="s">
        <v>625</v>
      </c>
      <c r="E50" s="81" t="s">
        <v>1665</v>
      </c>
      <c r="F50" s="82">
        <v>400000</v>
      </c>
      <c r="G50" s="82">
        <v>1695.2</v>
      </c>
      <c r="H50" s="82">
        <v>1.5</v>
      </c>
    </row>
    <row r="51" spans="2:8">
      <c r="B51" s="81" t="s">
        <v>1059</v>
      </c>
      <c r="C51" s="88" t="s">
        <v>597</v>
      </c>
      <c r="D51" s="81" t="s">
        <v>616</v>
      </c>
      <c r="E51" s="81" t="s">
        <v>617</v>
      </c>
      <c r="F51" s="82">
        <v>37500</v>
      </c>
      <c r="G51" s="82">
        <v>1693.5</v>
      </c>
      <c r="H51" s="82">
        <v>1.5</v>
      </c>
    </row>
    <row r="52" spans="2:8">
      <c r="B52" s="81" t="s">
        <v>2168</v>
      </c>
      <c r="C52" s="88" t="s">
        <v>597</v>
      </c>
      <c r="D52" s="81" t="s">
        <v>1370</v>
      </c>
      <c r="E52" s="81" t="s">
        <v>1591</v>
      </c>
      <c r="F52" s="82">
        <v>601854</v>
      </c>
      <c r="G52" s="82">
        <v>1672.25</v>
      </c>
      <c r="H52" s="82">
        <v>1.48</v>
      </c>
    </row>
    <row r="53" spans="2:8">
      <c r="B53" s="81" t="s">
        <v>1983</v>
      </c>
      <c r="C53" s="88" t="s">
        <v>597</v>
      </c>
      <c r="D53" s="81" t="s">
        <v>616</v>
      </c>
      <c r="E53" s="81" t="s">
        <v>1441</v>
      </c>
      <c r="F53" s="82">
        <v>60000</v>
      </c>
      <c r="G53" s="82">
        <v>1661.88</v>
      </c>
      <c r="H53" s="82">
        <v>1.47</v>
      </c>
    </row>
    <row r="54" spans="2:8">
      <c r="B54" s="81" t="s">
        <v>2169</v>
      </c>
      <c r="C54" s="88" t="s">
        <v>597</v>
      </c>
      <c r="D54" s="81" t="s">
        <v>627</v>
      </c>
      <c r="E54" s="81" t="s">
        <v>1600</v>
      </c>
      <c r="F54" s="82">
        <v>97000</v>
      </c>
      <c r="G54" s="82">
        <v>1568.34</v>
      </c>
      <c r="H54" s="82">
        <v>1.39</v>
      </c>
    </row>
    <row r="55" spans="2:8">
      <c r="B55" s="81" t="s">
        <v>2140</v>
      </c>
      <c r="C55" s="88" t="s">
        <v>597</v>
      </c>
      <c r="D55" s="81" t="s">
        <v>598</v>
      </c>
      <c r="E55" s="81" t="s">
        <v>1663</v>
      </c>
      <c r="F55" s="82">
        <v>752350</v>
      </c>
      <c r="G55" s="82">
        <v>1561.5</v>
      </c>
      <c r="H55" s="82">
        <v>1.38</v>
      </c>
    </row>
    <row r="56" spans="2:8">
      <c r="B56" s="81" t="s">
        <v>2107</v>
      </c>
      <c r="C56" s="88" t="s">
        <v>597</v>
      </c>
      <c r="D56" s="81" t="s">
        <v>627</v>
      </c>
      <c r="E56" s="81" t="s">
        <v>1533</v>
      </c>
      <c r="F56" s="82">
        <v>150000</v>
      </c>
      <c r="G56" s="82">
        <v>1379.48</v>
      </c>
      <c r="H56" s="82">
        <v>1.22</v>
      </c>
    </row>
    <row r="57" spans="2:8">
      <c r="B57" s="81" t="s">
        <v>2112</v>
      </c>
      <c r="C57" s="88" t="s">
        <v>597</v>
      </c>
      <c r="D57" s="81" t="s">
        <v>1382</v>
      </c>
      <c r="E57" s="81" t="s">
        <v>1528</v>
      </c>
      <c r="F57" s="82">
        <v>460000</v>
      </c>
      <c r="G57" s="82">
        <v>1257.4100000000001</v>
      </c>
      <c r="H57" s="82">
        <v>1.1100000000000001</v>
      </c>
    </row>
    <row r="58" spans="2:8">
      <c r="B58" s="81" t="s">
        <v>2170</v>
      </c>
      <c r="C58" s="88" t="s">
        <v>597</v>
      </c>
      <c r="D58" s="81" t="s">
        <v>634</v>
      </c>
      <c r="E58" s="81" t="s">
        <v>1597</v>
      </c>
      <c r="F58" s="82">
        <v>4000</v>
      </c>
      <c r="G58" s="82">
        <v>1178.6199999999999</v>
      </c>
      <c r="H58" s="82">
        <v>1.04</v>
      </c>
    </row>
    <row r="59" spans="2:8">
      <c r="B59" s="81" t="s">
        <v>1977</v>
      </c>
      <c r="C59" s="88" t="s">
        <v>597</v>
      </c>
      <c r="D59" s="81" t="s">
        <v>649</v>
      </c>
      <c r="E59" s="81" t="s">
        <v>1435</v>
      </c>
      <c r="F59" s="82">
        <v>500000</v>
      </c>
      <c r="G59" s="82">
        <v>1118.5</v>
      </c>
      <c r="H59" s="82">
        <v>0.99</v>
      </c>
    </row>
    <row r="60" spans="2:8">
      <c r="B60" s="81" t="s">
        <v>2171</v>
      </c>
      <c r="C60" s="88" t="s">
        <v>597</v>
      </c>
      <c r="D60" s="81" t="s">
        <v>649</v>
      </c>
      <c r="E60" s="81" t="s">
        <v>1784</v>
      </c>
      <c r="F60" s="82">
        <v>200002</v>
      </c>
      <c r="G60" s="82">
        <v>1084.21</v>
      </c>
      <c r="H60" s="82">
        <v>0.96</v>
      </c>
    </row>
    <row r="61" spans="2:8">
      <c r="B61" s="81" t="s">
        <v>1077</v>
      </c>
      <c r="C61" s="88" t="s">
        <v>597</v>
      </c>
      <c r="D61" s="81" t="s">
        <v>644</v>
      </c>
      <c r="E61" s="81" t="s">
        <v>645</v>
      </c>
      <c r="F61" s="82">
        <v>20000</v>
      </c>
      <c r="G61" s="82">
        <v>1068.3800000000001</v>
      </c>
      <c r="H61" s="82">
        <v>0.95</v>
      </c>
    </row>
    <row r="62" spans="2:8">
      <c r="B62" s="81" t="s">
        <v>2136</v>
      </c>
      <c r="C62" s="88" t="s">
        <v>597</v>
      </c>
      <c r="D62" s="81" t="s">
        <v>1390</v>
      </c>
      <c r="E62" s="81" t="s">
        <v>1629</v>
      </c>
      <c r="F62" s="82">
        <v>30000</v>
      </c>
      <c r="G62" s="82">
        <v>812.12</v>
      </c>
      <c r="H62" s="82">
        <v>0.72</v>
      </c>
    </row>
    <row r="63" spans="2:8">
      <c r="B63" s="81" t="s">
        <v>2172</v>
      </c>
      <c r="C63" s="88" t="s">
        <v>597</v>
      </c>
      <c r="D63" s="81" t="s">
        <v>1424</v>
      </c>
      <c r="E63" s="81" t="s">
        <v>1783</v>
      </c>
      <c r="F63" s="82">
        <v>64200</v>
      </c>
      <c r="G63" s="82">
        <v>374.29</v>
      </c>
      <c r="H63" s="82">
        <v>0.33</v>
      </c>
    </row>
    <row r="64" spans="2:8">
      <c r="B64" s="83" t="s">
        <v>658</v>
      </c>
      <c r="C64" s="90"/>
      <c r="D64" s="83"/>
      <c r="E64" s="83"/>
      <c r="F64" s="84"/>
      <c r="G64" s="84">
        <f>SUM(G11:G63)</f>
        <v>111215.56000000003</v>
      </c>
      <c r="H64" s="84">
        <f>SUM(H11:H63)</f>
        <v>98.45</v>
      </c>
    </row>
    <row r="65" spans="2:8">
      <c r="B65" s="83" t="s">
        <v>1544</v>
      </c>
      <c r="C65" s="90"/>
      <c r="D65" s="83"/>
      <c r="E65" s="83"/>
      <c r="F65" s="84"/>
      <c r="G65" s="84">
        <v>2820.99</v>
      </c>
      <c r="H65" s="84">
        <v>2.5</v>
      </c>
    </row>
    <row r="66" spans="2:8">
      <c r="B66" s="83" t="s">
        <v>326</v>
      </c>
      <c r="C66" s="90"/>
      <c r="D66" s="83"/>
      <c r="E66" s="83"/>
      <c r="F66" s="84"/>
      <c r="G66" s="84">
        <v>114036.55</v>
      </c>
      <c r="H66" s="84">
        <v>100.98</v>
      </c>
    </row>
    <row r="67" spans="2:8">
      <c r="B67" s="83" t="s">
        <v>479</v>
      </c>
      <c r="C67" s="90"/>
      <c r="D67" s="83"/>
      <c r="E67" s="83"/>
      <c r="F67" s="84"/>
      <c r="G67" s="84">
        <v>-1109.4650631999921</v>
      </c>
      <c r="H67" s="84">
        <v>-0.98000000000000398</v>
      </c>
    </row>
    <row r="68" spans="2:8">
      <c r="B68" s="83" t="s">
        <v>328</v>
      </c>
      <c r="C68" s="90"/>
      <c r="D68" s="83"/>
      <c r="E68" s="83"/>
      <c r="F68" s="84"/>
      <c r="G68" s="84">
        <v>112927.08493680001</v>
      </c>
      <c r="H68" s="84">
        <v>100</v>
      </c>
    </row>
    <row r="69" spans="2:8">
      <c r="B69" s="83" t="s">
        <v>329</v>
      </c>
    </row>
    <row r="70" spans="2:8">
      <c r="B70" s="83" t="s">
        <v>330</v>
      </c>
    </row>
    <row r="71" spans="2:8">
      <c r="B71" s="83" t="s">
        <v>333</v>
      </c>
    </row>
    <row r="72" spans="2:8">
      <c r="B72" s="83" t="s">
        <v>1479</v>
      </c>
    </row>
    <row r="73" spans="2:8">
      <c r="B73" s="83" t="s">
        <v>334</v>
      </c>
    </row>
    <row r="74" spans="2:8">
      <c r="B74" s="83" t="s">
        <v>1782</v>
      </c>
      <c r="C74" s="90"/>
    </row>
    <row r="75" spans="2:8">
      <c r="B75" s="83" t="s">
        <v>1781</v>
      </c>
      <c r="C75" s="90"/>
    </row>
    <row r="76" spans="2:8">
      <c r="B76" s="83" t="s">
        <v>1780</v>
      </c>
      <c r="C76" s="90"/>
    </row>
    <row r="77" spans="2:8">
      <c r="B77" s="83" t="s">
        <v>1779</v>
      </c>
      <c r="C77" s="90"/>
    </row>
    <row r="78" spans="2:8">
      <c r="B78" s="83" t="s">
        <v>1778</v>
      </c>
      <c r="C78" s="90"/>
    </row>
    <row r="79" spans="2:8">
      <c r="B79" s="83" t="s">
        <v>1777</v>
      </c>
      <c r="C79" s="90"/>
    </row>
    <row r="80" spans="2:8">
      <c r="B80" s="83" t="s">
        <v>1776</v>
      </c>
      <c r="C80" s="90"/>
    </row>
    <row r="81" spans="2:3">
      <c r="B81" s="83" t="s">
        <v>1775</v>
      </c>
      <c r="C81" s="90"/>
    </row>
    <row r="82" spans="2:3">
      <c r="B82" s="83" t="s">
        <v>1774</v>
      </c>
      <c r="C82" s="90"/>
    </row>
    <row r="83" spans="2:3">
      <c r="B83" s="83" t="s">
        <v>343</v>
      </c>
    </row>
    <row r="84" spans="2:3">
      <c r="B84" s="83" t="s">
        <v>344</v>
      </c>
    </row>
  </sheetData>
  <mergeCells count="2">
    <mergeCell ref="B1:E1"/>
    <mergeCell ref="C3:C7"/>
  </mergeCells>
  <hyperlinks>
    <hyperlink ref="A1" location="Index!A1" display="Index" xr:uid="{8A0A3E0E-D039-4AAE-8B3A-F9FB3057521F}"/>
  </hyperlinks>
  <pageMargins left="0.75" right="0.75" top="1" bottom="1" header="0.5" footer="0.5"/>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E3B94-DBEE-4F66-88DB-7B7A7B342277}">
  <dimension ref="A1:I78"/>
  <sheetViews>
    <sheetView workbookViewId="0">
      <selection activeCell="B1" sqref="B1:E1"/>
    </sheetView>
  </sheetViews>
  <sheetFormatPr defaultRowHeight="12.75"/>
  <cols>
    <col min="1" max="1" width="5.42578125" style="81" bestFit="1" customWidth="1"/>
    <col min="2" max="2" width="67" style="81" bestFit="1" customWidth="1"/>
    <col min="3" max="3" width="25.7109375" style="88" customWidth="1"/>
    <col min="4" max="4" width="30.28515625" style="81" bestFit="1" customWidth="1"/>
    <col min="5" max="5" width="13.5703125" style="81" bestFit="1" customWidth="1"/>
    <col min="6" max="6" width="10.5703125" style="82" bestFit="1" customWidth="1"/>
    <col min="7" max="7" width="18.140625" style="82" bestFit="1" customWidth="1"/>
    <col min="8" max="8" width="9.140625" style="82"/>
    <col min="9" max="16384" width="9.140625" style="81"/>
  </cols>
  <sheetData>
    <row r="1" spans="1:9">
      <c r="A1" s="3" t="s">
        <v>193</v>
      </c>
      <c r="B1" s="383" t="s">
        <v>1345</v>
      </c>
      <c r="C1" s="383"/>
      <c r="D1" s="383"/>
      <c r="E1" s="383"/>
    </row>
    <row r="2" spans="1:9" ht="13.5" thickBot="1"/>
    <row r="3" spans="1:9" s="1" customFormat="1" ht="15">
      <c r="B3" s="92" t="s">
        <v>2327</v>
      </c>
      <c r="C3" s="376"/>
      <c r="F3" s="4"/>
      <c r="G3" s="4"/>
      <c r="H3" s="4"/>
    </row>
    <row r="4" spans="1:9" s="1" customFormat="1" ht="30">
      <c r="B4" s="94" t="s">
        <v>2328</v>
      </c>
      <c r="C4" s="377"/>
      <c r="F4" s="4"/>
      <c r="G4" s="4"/>
      <c r="H4" s="4"/>
    </row>
    <row r="5" spans="1:9" s="1" customFormat="1" ht="15">
      <c r="B5" s="93"/>
      <c r="C5" s="377"/>
      <c r="F5" s="4"/>
      <c r="G5" s="4"/>
      <c r="H5" s="4"/>
    </row>
    <row r="6" spans="1:9" s="1" customFormat="1" ht="15">
      <c r="B6" s="94" t="s">
        <v>2260</v>
      </c>
      <c r="C6" s="377"/>
      <c r="F6" s="4"/>
      <c r="G6" s="4"/>
      <c r="H6" s="4"/>
    </row>
    <row r="7" spans="1:9" s="1" customFormat="1" ht="15">
      <c r="B7" s="94" t="s">
        <v>2273</v>
      </c>
      <c r="C7" s="377"/>
      <c r="F7" s="4"/>
      <c r="G7" s="4"/>
      <c r="H7" s="4"/>
    </row>
    <row r="8" spans="1:9" s="1" customFormat="1" ht="30.75" thickBot="1">
      <c r="B8" s="95" t="s">
        <v>2329</v>
      </c>
      <c r="C8" s="378"/>
      <c r="F8" s="4"/>
      <c r="G8" s="4"/>
      <c r="H8" s="4"/>
    </row>
    <row r="10" spans="1:9" s="110" customFormat="1">
      <c r="B10" s="110" t="s">
        <v>239</v>
      </c>
      <c r="C10" s="166"/>
      <c r="F10" s="167"/>
      <c r="G10" s="167"/>
      <c r="H10" s="167"/>
    </row>
    <row r="11" spans="1:9" s="110" customFormat="1">
      <c r="C11" s="166"/>
      <c r="F11" s="167"/>
      <c r="G11" s="167"/>
      <c r="H11" s="167"/>
    </row>
    <row r="12" spans="1:9" s="110" customFormat="1">
      <c r="B12" s="163" t="s">
        <v>240</v>
      </c>
      <c r="C12" s="164" t="s">
        <v>241</v>
      </c>
      <c r="D12" s="163" t="s">
        <v>594</v>
      </c>
      <c r="E12" s="163" t="s">
        <v>243</v>
      </c>
      <c r="F12" s="165" t="s">
        <v>244</v>
      </c>
      <c r="G12" s="165" t="s">
        <v>245</v>
      </c>
      <c r="H12" s="165" t="s">
        <v>246</v>
      </c>
      <c r="I12" s="227" t="s">
        <v>595</v>
      </c>
    </row>
    <row r="13" spans="1:9" s="110" customFormat="1">
      <c r="B13" s="227" t="s">
        <v>596</v>
      </c>
      <c r="C13" s="166"/>
      <c r="F13" s="167"/>
      <c r="G13" s="167"/>
      <c r="H13" s="167"/>
    </row>
    <row r="14" spans="1:9" s="110" customFormat="1">
      <c r="B14" s="227" t="s">
        <v>248</v>
      </c>
      <c r="C14" s="166"/>
      <c r="F14" s="167"/>
      <c r="G14" s="167"/>
      <c r="H14" s="167"/>
    </row>
    <row r="15" spans="1:9" s="110" customFormat="1">
      <c r="B15" s="110" t="s">
        <v>2173</v>
      </c>
      <c r="C15" s="166" t="s">
        <v>597</v>
      </c>
      <c r="D15" s="110" t="s">
        <v>1378</v>
      </c>
      <c r="E15" s="110" t="s">
        <v>1863</v>
      </c>
      <c r="F15" s="167">
        <v>376219</v>
      </c>
      <c r="G15" s="167">
        <v>6001.26</v>
      </c>
      <c r="H15" s="167">
        <v>5.98</v>
      </c>
    </row>
    <row r="16" spans="1:9" s="110" customFormat="1">
      <c r="B16" s="110" t="s">
        <v>2153</v>
      </c>
      <c r="C16" s="166" t="s">
        <v>597</v>
      </c>
      <c r="D16" s="110" t="s">
        <v>1759</v>
      </c>
      <c r="E16" s="110" t="s">
        <v>1760</v>
      </c>
      <c r="F16" s="167">
        <v>774686</v>
      </c>
      <c r="G16" s="167">
        <v>5413.51</v>
      </c>
      <c r="H16" s="167">
        <v>5.39</v>
      </c>
    </row>
    <row r="17" spans="2:8" s="110" customFormat="1">
      <c r="B17" s="110" t="s">
        <v>2148</v>
      </c>
      <c r="C17" s="166" t="s">
        <v>597</v>
      </c>
      <c r="D17" s="110" t="s">
        <v>649</v>
      </c>
      <c r="E17" s="110" t="s">
        <v>1757</v>
      </c>
      <c r="F17" s="167">
        <v>426794</v>
      </c>
      <c r="G17" s="167">
        <v>5093.1499999999996</v>
      </c>
      <c r="H17" s="167">
        <v>5.08</v>
      </c>
    </row>
    <row r="18" spans="2:8" s="110" customFormat="1">
      <c r="B18" s="110" t="s">
        <v>2151</v>
      </c>
      <c r="C18" s="166" t="s">
        <v>597</v>
      </c>
      <c r="D18" s="110" t="s">
        <v>1372</v>
      </c>
      <c r="E18" s="110" t="s">
        <v>1611</v>
      </c>
      <c r="F18" s="167">
        <v>241480</v>
      </c>
      <c r="G18" s="167">
        <v>4998.03</v>
      </c>
      <c r="H18" s="167">
        <v>4.9800000000000004</v>
      </c>
    </row>
    <row r="19" spans="2:8" s="110" customFormat="1">
      <c r="B19" s="110" t="s">
        <v>2174</v>
      </c>
      <c r="C19" s="166" t="s">
        <v>597</v>
      </c>
      <c r="D19" s="110" t="s">
        <v>1862</v>
      </c>
      <c r="E19" s="110" t="s">
        <v>1861</v>
      </c>
      <c r="F19" s="167">
        <v>2500000</v>
      </c>
      <c r="G19" s="167">
        <v>4771.25</v>
      </c>
      <c r="H19" s="167">
        <v>4.75</v>
      </c>
    </row>
    <row r="20" spans="2:8" s="110" customFormat="1">
      <c r="B20" s="110" t="s">
        <v>2175</v>
      </c>
      <c r="C20" s="166" t="s">
        <v>597</v>
      </c>
      <c r="D20" s="110" t="s">
        <v>634</v>
      </c>
      <c r="E20" s="110" t="s">
        <v>1860</v>
      </c>
      <c r="F20" s="167">
        <v>1640000</v>
      </c>
      <c r="G20" s="167">
        <v>4209.0600000000004</v>
      </c>
      <c r="H20" s="167">
        <v>4.1900000000000004</v>
      </c>
    </row>
    <row r="21" spans="2:8" s="110" customFormat="1">
      <c r="B21" s="110" t="s">
        <v>2154</v>
      </c>
      <c r="C21" s="166" t="s">
        <v>597</v>
      </c>
      <c r="D21" s="110" t="s">
        <v>627</v>
      </c>
      <c r="E21" s="110" t="s">
        <v>1761</v>
      </c>
      <c r="F21" s="167">
        <v>121672</v>
      </c>
      <c r="G21" s="167">
        <v>4104.8500000000004</v>
      </c>
      <c r="H21" s="167">
        <v>4.09</v>
      </c>
    </row>
    <row r="22" spans="2:8" s="110" customFormat="1">
      <c r="B22" s="110" t="s">
        <v>2176</v>
      </c>
      <c r="C22" s="166" t="s">
        <v>597</v>
      </c>
      <c r="D22" s="110" t="s">
        <v>614</v>
      </c>
      <c r="E22" s="110" t="s">
        <v>1550</v>
      </c>
      <c r="F22" s="167">
        <v>2400000</v>
      </c>
      <c r="G22" s="167">
        <v>4093.2</v>
      </c>
      <c r="H22" s="167">
        <v>4.08</v>
      </c>
    </row>
    <row r="23" spans="2:8" s="110" customFormat="1">
      <c r="B23" s="110" t="s">
        <v>1072</v>
      </c>
      <c r="C23" s="166" t="s">
        <v>597</v>
      </c>
      <c r="D23" s="110" t="s">
        <v>606</v>
      </c>
      <c r="E23" s="110" t="s">
        <v>636</v>
      </c>
      <c r="F23" s="167">
        <v>665000</v>
      </c>
      <c r="G23" s="167">
        <v>3724.33</v>
      </c>
      <c r="H23" s="167">
        <v>3.71</v>
      </c>
    </row>
    <row r="24" spans="2:8" s="110" customFormat="1">
      <c r="B24" s="110" t="s">
        <v>2177</v>
      </c>
      <c r="C24" s="166" t="s">
        <v>597</v>
      </c>
      <c r="D24" s="110" t="s">
        <v>603</v>
      </c>
      <c r="E24" s="110" t="s">
        <v>1707</v>
      </c>
      <c r="F24" s="167">
        <v>2045000</v>
      </c>
      <c r="G24" s="167">
        <v>3630.9</v>
      </c>
      <c r="H24" s="167">
        <v>3.62</v>
      </c>
    </row>
    <row r="25" spans="2:8" s="110" customFormat="1">
      <c r="B25" s="110" t="s">
        <v>2114</v>
      </c>
      <c r="C25" s="166" t="s">
        <v>597</v>
      </c>
      <c r="D25" s="110" t="s">
        <v>606</v>
      </c>
      <c r="E25" s="110" t="s">
        <v>1526</v>
      </c>
      <c r="F25" s="167">
        <v>150000</v>
      </c>
      <c r="G25" s="167">
        <v>3444.08</v>
      </c>
      <c r="H25" s="167">
        <v>3.43</v>
      </c>
    </row>
    <row r="26" spans="2:8" s="110" customFormat="1">
      <c r="B26" s="110" t="s">
        <v>2178</v>
      </c>
      <c r="C26" s="166" t="s">
        <v>597</v>
      </c>
      <c r="D26" s="110" t="s">
        <v>644</v>
      </c>
      <c r="E26" s="110" t="s">
        <v>1805</v>
      </c>
      <c r="F26" s="167">
        <v>1310000</v>
      </c>
      <c r="G26" s="167">
        <v>3311.68</v>
      </c>
      <c r="H26" s="167">
        <v>3.3</v>
      </c>
    </row>
    <row r="27" spans="2:8" s="110" customFormat="1">
      <c r="B27" s="110" t="s">
        <v>2112</v>
      </c>
      <c r="C27" s="166" t="s">
        <v>597</v>
      </c>
      <c r="D27" s="110" t="s">
        <v>1382</v>
      </c>
      <c r="E27" s="110" t="s">
        <v>1528</v>
      </c>
      <c r="F27" s="167">
        <v>1200000</v>
      </c>
      <c r="G27" s="167">
        <v>3280.2</v>
      </c>
      <c r="H27" s="167">
        <v>3.27</v>
      </c>
    </row>
    <row r="28" spans="2:8" s="110" customFormat="1">
      <c r="B28" s="110" t="s">
        <v>2179</v>
      </c>
      <c r="C28" s="166" t="s">
        <v>597</v>
      </c>
      <c r="D28" s="110" t="s">
        <v>606</v>
      </c>
      <c r="E28" s="110" t="s">
        <v>1859</v>
      </c>
      <c r="F28" s="167">
        <v>366964</v>
      </c>
      <c r="G28" s="167">
        <v>3056.99</v>
      </c>
      <c r="H28" s="167">
        <v>3.05</v>
      </c>
    </row>
    <row r="29" spans="2:8" s="110" customFormat="1">
      <c r="B29" s="110" t="s">
        <v>2180</v>
      </c>
      <c r="C29" s="166" t="s">
        <v>597</v>
      </c>
      <c r="D29" s="110" t="s">
        <v>1390</v>
      </c>
      <c r="E29" s="110" t="s">
        <v>1628</v>
      </c>
      <c r="F29" s="167">
        <v>1602000</v>
      </c>
      <c r="G29" s="167">
        <v>3051.81</v>
      </c>
      <c r="H29" s="167">
        <v>3.04</v>
      </c>
    </row>
    <row r="30" spans="2:8" s="110" customFormat="1">
      <c r="B30" s="110" t="s">
        <v>1066</v>
      </c>
      <c r="C30" s="166" t="s">
        <v>597</v>
      </c>
      <c r="D30" s="110" t="s">
        <v>627</v>
      </c>
      <c r="E30" s="110" t="s">
        <v>628</v>
      </c>
      <c r="F30" s="167">
        <v>185895</v>
      </c>
      <c r="G30" s="167">
        <v>2564.5100000000002</v>
      </c>
      <c r="H30" s="167">
        <v>2.56</v>
      </c>
    </row>
    <row r="31" spans="2:8" s="110" customFormat="1">
      <c r="B31" s="110" t="s">
        <v>2181</v>
      </c>
      <c r="C31" s="166" t="s">
        <v>597</v>
      </c>
      <c r="D31" s="110" t="s">
        <v>1407</v>
      </c>
      <c r="E31" s="110" t="s">
        <v>1858</v>
      </c>
      <c r="F31" s="167">
        <v>256345</v>
      </c>
      <c r="G31" s="167">
        <v>2451.81</v>
      </c>
      <c r="H31" s="167">
        <v>2.44</v>
      </c>
    </row>
    <row r="32" spans="2:8" s="110" customFormat="1">
      <c r="B32" s="110" t="s">
        <v>2135</v>
      </c>
      <c r="C32" s="166" t="s">
        <v>597</v>
      </c>
      <c r="D32" s="110" t="s">
        <v>1668</v>
      </c>
      <c r="E32" s="110" t="s">
        <v>1667</v>
      </c>
      <c r="F32" s="167">
        <v>400000</v>
      </c>
      <c r="G32" s="167">
        <v>2358.1999999999998</v>
      </c>
      <c r="H32" s="167">
        <v>2.35</v>
      </c>
    </row>
    <row r="33" spans="2:8" s="110" customFormat="1">
      <c r="B33" s="110" t="s">
        <v>2182</v>
      </c>
      <c r="C33" s="166" t="s">
        <v>597</v>
      </c>
      <c r="D33" s="110" t="s">
        <v>1352</v>
      </c>
      <c r="E33" s="110" t="s">
        <v>1565</v>
      </c>
      <c r="F33" s="167">
        <v>2390324</v>
      </c>
      <c r="G33" s="167">
        <v>2319.81</v>
      </c>
      <c r="H33" s="167">
        <v>2.31</v>
      </c>
    </row>
    <row r="34" spans="2:8" s="110" customFormat="1">
      <c r="B34" s="110" t="s">
        <v>2183</v>
      </c>
      <c r="C34" s="166" t="s">
        <v>597</v>
      </c>
      <c r="D34" s="110" t="s">
        <v>627</v>
      </c>
      <c r="E34" s="110" t="s">
        <v>1857</v>
      </c>
      <c r="F34" s="167">
        <v>1270000</v>
      </c>
      <c r="G34" s="167">
        <v>2047.88</v>
      </c>
      <c r="H34" s="167">
        <v>2.04</v>
      </c>
    </row>
    <row r="35" spans="2:8" s="110" customFormat="1">
      <c r="B35" s="110" t="s">
        <v>2184</v>
      </c>
      <c r="C35" s="166" t="s">
        <v>597</v>
      </c>
      <c r="D35" s="110" t="s">
        <v>627</v>
      </c>
      <c r="E35" s="110" t="s">
        <v>1856</v>
      </c>
      <c r="F35" s="167">
        <v>300000</v>
      </c>
      <c r="G35" s="167">
        <v>1908</v>
      </c>
      <c r="H35" s="167">
        <v>1.9</v>
      </c>
    </row>
    <row r="36" spans="2:8" s="110" customFormat="1">
      <c r="B36" s="110" t="s">
        <v>2185</v>
      </c>
      <c r="C36" s="166" t="s">
        <v>597</v>
      </c>
      <c r="D36" s="110" t="s">
        <v>606</v>
      </c>
      <c r="E36" s="110" t="s">
        <v>1855</v>
      </c>
      <c r="F36" s="167">
        <v>1663248</v>
      </c>
      <c r="G36" s="167">
        <v>1853.69</v>
      </c>
      <c r="H36" s="167">
        <v>1.85</v>
      </c>
    </row>
    <row r="37" spans="2:8" s="110" customFormat="1">
      <c r="B37" s="110" t="s">
        <v>2186</v>
      </c>
      <c r="C37" s="166" t="s">
        <v>597</v>
      </c>
      <c r="D37" s="110" t="s">
        <v>1352</v>
      </c>
      <c r="E37" s="110" t="s">
        <v>1854</v>
      </c>
      <c r="F37" s="167">
        <v>637100</v>
      </c>
      <c r="G37" s="167">
        <v>1631.93</v>
      </c>
      <c r="H37" s="167">
        <v>1.63</v>
      </c>
    </row>
    <row r="38" spans="2:8" s="110" customFormat="1">
      <c r="B38" s="110" t="s">
        <v>2187</v>
      </c>
      <c r="C38" s="166" t="s">
        <v>597</v>
      </c>
      <c r="D38" s="110" t="s">
        <v>1424</v>
      </c>
      <c r="E38" s="110" t="s">
        <v>1853</v>
      </c>
      <c r="F38" s="167">
        <v>265491</v>
      </c>
      <c r="G38" s="167">
        <v>1516.22</v>
      </c>
      <c r="H38" s="167">
        <v>1.51</v>
      </c>
    </row>
    <row r="39" spans="2:8" s="110" customFormat="1">
      <c r="B39" s="110" t="s">
        <v>2188</v>
      </c>
      <c r="C39" s="166" t="s">
        <v>597</v>
      </c>
      <c r="D39" s="110" t="s">
        <v>637</v>
      </c>
      <c r="E39" s="110" t="s">
        <v>1852</v>
      </c>
      <c r="F39" s="167">
        <v>127206</v>
      </c>
      <c r="G39" s="167">
        <v>1487.99</v>
      </c>
      <c r="H39" s="167">
        <v>1.48</v>
      </c>
    </row>
    <row r="40" spans="2:8" s="110" customFormat="1">
      <c r="B40" s="110" t="s">
        <v>2189</v>
      </c>
      <c r="C40" s="166" t="s">
        <v>597</v>
      </c>
      <c r="D40" s="110" t="s">
        <v>1372</v>
      </c>
      <c r="E40" s="110" t="s">
        <v>1609</v>
      </c>
      <c r="F40" s="167">
        <v>55000</v>
      </c>
      <c r="G40" s="167">
        <v>1256.1199999999999</v>
      </c>
      <c r="H40" s="167">
        <v>1.25</v>
      </c>
    </row>
    <row r="41" spans="2:8" s="110" customFormat="1">
      <c r="B41" s="110" t="s">
        <v>2190</v>
      </c>
      <c r="C41" s="166" t="s">
        <v>597</v>
      </c>
      <c r="D41" s="110" t="s">
        <v>606</v>
      </c>
      <c r="E41" s="110" t="s">
        <v>1551</v>
      </c>
      <c r="F41" s="167">
        <v>30000</v>
      </c>
      <c r="G41" s="167">
        <v>1016.73</v>
      </c>
      <c r="H41" s="167">
        <v>1.01</v>
      </c>
    </row>
    <row r="42" spans="2:8" s="110" customFormat="1">
      <c r="B42" s="110" t="s">
        <v>2191</v>
      </c>
      <c r="C42" s="166" t="s">
        <v>597</v>
      </c>
      <c r="D42" s="110" t="s">
        <v>627</v>
      </c>
      <c r="E42" s="110" t="s">
        <v>1594</v>
      </c>
      <c r="F42" s="167">
        <v>78000</v>
      </c>
      <c r="G42" s="167">
        <v>1011.27</v>
      </c>
      <c r="H42" s="167">
        <v>1.01</v>
      </c>
    </row>
    <row r="43" spans="2:8" s="110" customFormat="1">
      <c r="B43" s="110" t="s">
        <v>2111</v>
      </c>
      <c r="C43" s="166" t="s">
        <v>597</v>
      </c>
      <c r="D43" s="110" t="s">
        <v>603</v>
      </c>
      <c r="E43" s="110" t="s">
        <v>1529</v>
      </c>
      <c r="F43" s="167">
        <v>50000</v>
      </c>
      <c r="G43" s="167">
        <v>961.03</v>
      </c>
      <c r="H43" s="167">
        <v>0.96</v>
      </c>
    </row>
    <row r="44" spans="2:8" s="110" customFormat="1">
      <c r="B44" s="110" t="s">
        <v>2192</v>
      </c>
      <c r="C44" s="166" t="s">
        <v>597</v>
      </c>
      <c r="D44" s="110" t="s">
        <v>620</v>
      </c>
      <c r="E44" s="110" t="s">
        <v>1851</v>
      </c>
      <c r="F44" s="167">
        <v>470000</v>
      </c>
      <c r="G44" s="167">
        <v>762.11</v>
      </c>
      <c r="H44" s="167">
        <v>0.76</v>
      </c>
    </row>
    <row r="45" spans="2:8" s="110" customFormat="1">
      <c r="B45" s="110" t="s">
        <v>2193</v>
      </c>
      <c r="C45" s="166" t="s">
        <v>597</v>
      </c>
      <c r="D45" s="110" t="s">
        <v>1378</v>
      </c>
      <c r="E45" s="110" t="s">
        <v>1850</v>
      </c>
      <c r="F45" s="167">
        <v>502400</v>
      </c>
      <c r="G45" s="167">
        <v>729.48</v>
      </c>
      <c r="H45" s="167">
        <v>0.73</v>
      </c>
    </row>
    <row r="46" spans="2:8" s="110" customFormat="1">
      <c r="B46" s="110" t="s">
        <v>2194</v>
      </c>
      <c r="C46" s="166" t="s">
        <v>597</v>
      </c>
      <c r="D46" s="110" t="s">
        <v>649</v>
      </c>
      <c r="E46" s="110" t="s">
        <v>1849</v>
      </c>
      <c r="F46" s="167">
        <v>47074</v>
      </c>
      <c r="G46" s="167">
        <v>668.19</v>
      </c>
      <c r="H46" s="167">
        <v>0.67</v>
      </c>
    </row>
    <row r="47" spans="2:8" s="110" customFormat="1">
      <c r="B47" s="110" t="s">
        <v>2195</v>
      </c>
      <c r="C47" s="166" t="s">
        <v>597</v>
      </c>
      <c r="D47" s="110" t="s">
        <v>614</v>
      </c>
      <c r="E47" s="110" t="s">
        <v>1848</v>
      </c>
      <c r="F47" s="167">
        <v>200000</v>
      </c>
      <c r="G47" s="167">
        <v>622.9</v>
      </c>
      <c r="H47" s="167">
        <v>0.62</v>
      </c>
    </row>
    <row r="48" spans="2:8" s="110" customFormat="1">
      <c r="B48" s="110" t="s">
        <v>2196</v>
      </c>
      <c r="C48" s="166" t="s">
        <v>597</v>
      </c>
      <c r="D48" s="110" t="s">
        <v>603</v>
      </c>
      <c r="E48" s="110" t="s">
        <v>1705</v>
      </c>
      <c r="F48" s="167">
        <v>467296</v>
      </c>
      <c r="G48" s="167">
        <v>532.25</v>
      </c>
      <c r="H48" s="167">
        <v>0.53</v>
      </c>
    </row>
    <row r="49" spans="2:8" s="110" customFormat="1">
      <c r="B49" s="110" t="s">
        <v>2117</v>
      </c>
      <c r="C49" s="166" t="s">
        <v>597</v>
      </c>
      <c r="D49" s="110" t="s">
        <v>610</v>
      </c>
      <c r="E49" s="110" t="s">
        <v>1523</v>
      </c>
      <c r="F49" s="167">
        <v>1100000</v>
      </c>
      <c r="G49" s="167">
        <v>520.85</v>
      </c>
      <c r="H49" s="167">
        <v>0.52</v>
      </c>
    </row>
    <row r="50" spans="2:8" s="110" customFormat="1">
      <c r="B50" s="227" t="s">
        <v>1516</v>
      </c>
      <c r="C50" s="166"/>
      <c r="F50" s="167"/>
      <c r="G50" s="243">
        <f>SUM(G15:G49)</f>
        <v>90405.26999999999</v>
      </c>
      <c r="H50" s="243">
        <f>SUM(H15:H49)</f>
        <v>90.090000000000018</v>
      </c>
    </row>
    <row r="51" spans="2:8" s="110" customFormat="1">
      <c r="B51" s="193" t="s">
        <v>2496</v>
      </c>
      <c r="C51" s="166"/>
      <c r="F51" s="167"/>
      <c r="G51" s="243"/>
      <c r="H51" s="243"/>
    </row>
    <row r="52" spans="2:8" s="110" customFormat="1">
      <c r="B52" s="193" t="s">
        <v>2497</v>
      </c>
      <c r="C52" s="166"/>
      <c r="F52" s="167"/>
      <c r="G52" s="243"/>
      <c r="H52" s="243"/>
    </row>
    <row r="53" spans="2:8" s="110" customFormat="1">
      <c r="B53" s="110" t="s">
        <v>1847</v>
      </c>
      <c r="C53" s="166" t="s">
        <v>597</v>
      </c>
      <c r="D53" s="110" t="s">
        <v>625</v>
      </c>
      <c r="E53" s="110" t="s">
        <v>1846</v>
      </c>
      <c r="F53" s="167">
        <v>1302966</v>
      </c>
      <c r="G53" s="167">
        <v>1830.41</v>
      </c>
      <c r="H53" s="167">
        <v>1.82</v>
      </c>
    </row>
    <row r="54" spans="2:8" s="110" customFormat="1">
      <c r="B54" s="110" t="s">
        <v>1845</v>
      </c>
      <c r="C54" s="166" t="s">
        <v>597</v>
      </c>
      <c r="D54" s="110" t="s">
        <v>625</v>
      </c>
      <c r="E54" s="110" t="s">
        <v>1844</v>
      </c>
      <c r="F54" s="167">
        <v>260593</v>
      </c>
      <c r="G54" s="167">
        <v>79.430000000000007</v>
      </c>
      <c r="H54" s="167">
        <v>0.08</v>
      </c>
    </row>
    <row r="55" spans="2:8" s="110" customFormat="1">
      <c r="B55" s="193" t="s">
        <v>2498</v>
      </c>
      <c r="C55" s="166"/>
      <c r="F55" s="167"/>
      <c r="G55" s="243">
        <f>SUM(G53:G54)</f>
        <v>1909.8400000000001</v>
      </c>
      <c r="H55" s="243">
        <f>SUM(H53:H54)</f>
        <v>1.9000000000000001</v>
      </c>
    </row>
    <row r="56" spans="2:8" s="110" customFormat="1">
      <c r="B56" s="227" t="s">
        <v>658</v>
      </c>
      <c r="C56" s="242"/>
      <c r="D56" s="227"/>
      <c r="E56" s="227"/>
      <c r="F56" s="243"/>
      <c r="G56" s="243">
        <f>+G50+G55</f>
        <v>92315.109999999986</v>
      </c>
      <c r="H56" s="243">
        <f>+H50+H55</f>
        <v>91.990000000000023</v>
      </c>
    </row>
    <row r="57" spans="2:8" s="110" customFormat="1">
      <c r="B57" s="227" t="s">
        <v>1544</v>
      </c>
      <c r="C57" s="242"/>
      <c r="D57" s="227"/>
      <c r="E57" s="227"/>
      <c r="F57" s="243"/>
      <c r="G57" s="243">
        <v>8490.23</v>
      </c>
      <c r="H57" s="243">
        <v>8.4600000000000009</v>
      </c>
    </row>
    <row r="58" spans="2:8" s="110" customFormat="1">
      <c r="B58" s="227" t="s">
        <v>326</v>
      </c>
      <c r="C58" s="242"/>
      <c r="D58" s="227"/>
      <c r="E58" s="227"/>
      <c r="F58" s="243"/>
      <c r="G58" s="243">
        <v>100805.34</v>
      </c>
      <c r="H58" s="243">
        <v>100.45</v>
      </c>
    </row>
    <row r="59" spans="2:8" s="110" customFormat="1">
      <c r="B59" s="227" t="s">
        <v>479</v>
      </c>
      <c r="C59" s="242"/>
      <c r="D59" s="227"/>
      <c r="E59" s="227"/>
      <c r="F59" s="243"/>
      <c r="G59" s="243">
        <v>-451.11298220999379</v>
      </c>
      <c r="H59" s="243">
        <v>-0.45000000000000284</v>
      </c>
    </row>
    <row r="60" spans="2:8" s="110" customFormat="1">
      <c r="B60" s="227" t="s">
        <v>328</v>
      </c>
      <c r="C60" s="242"/>
      <c r="D60" s="227"/>
      <c r="E60" s="227"/>
      <c r="F60" s="243"/>
      <c r="G60" s="243">
        <v>100354.22701779001</v>
      </c>
      <c r="H60" s="243">
        <v>100</v>
      </c>
    </row>
    <row r="61" spans="2:8" s="110" customFormat="1">
      <c r="B61" s="227" t="s">
        <v>329</v>
      </c>
      <c r="C61" s="166"/>
      <c r="F61" s="167"/>
      <c r="G61" s="167"/>
      <c r="H61" s="167"/>
    </row>
    <row r="62" spans="2:8" s="110" customFormat="1">
      <c r="B62" s="227" t="s">
        <v>330</v>
      </c>
      <c r="C62" s="166"/>
      <c r="F62" s="167"/>
      <c r="G62" s="167"/>
      <c r="H62" s="167"/>
    </row>
    <row r="63" spans="2:8" s="110" customFormat="1">
      <c r="B63" s="227" t="s">
        <v>333</v>
      </c>
      <c r="C63" s="166"/>
      <c r="F63" s="167"/>
      <c r="G63" s="167"/>
      <c r="H63" s="167"/>
    </row>
    <row r="64" spans="2:8" s="110" customFormat="1">
      <c r="B64" s="227" t="s">
        <v>1479</v>
      </c>
      <c r="C64" s="166"/>
      <c r="F64" s="167"/>
      <c r="G64" s="167"/>
      <c r="H64" s="167"/>
    </row>
    <row r="65" spans="2:8" s="110" customFormat="1">
      <c r="B65" s="227" t="s">
        <v>334</v>
      </c>
      <c r="C65" s="166"/>
      <c r="F65" s="167"/>
      <c r="G65" s="167"/>
      <c r="H65" s="167"/>
    </row>
    <row r="66" spans="2:8" s="110" customFormat="1">
      <c r="B66" s="227" t="s">
        <v>1843</v>
      </c>
      <c r="C66" s="242"/>
      <c r="F66" s="167"/>
      <c r="G66" s="167"/>
      <c r="H66" s="167"/>
    </row>
    <row r="67" spans="2:8" s="110" customFormat="1">
      <c r="B67" s="227" t="s">
        <v>1842</v>
      </c>
      <c r="C67" s="242"/>
      <c r="F67" s="167"/>
      <c r="G67" s="167"/>
      <c r="H67" s="167"/>
    </row>
    <row r="68" spans="2:8" s="110" customFormat="1">
      <c r="B68" s="227" t="s">
        <v>1841</v>
      </c>
      <c r="C68" s="242"/>
      <c r="F68" s="167"/>
      <c r="G68" s="167"/>
      <c r="H68" s="167"/>
    </row>
    <row r="69" spans="2:8" s="110" customFormat="1">
      <c r="B69" s="227" t="s">
        <v>1840</v>
      </c>
      <c r="C69" s="242"/>
      <c r="F69" s="167"/>
      <c r="G69" s="167"/>
      <c r="H69" s="167"/>
    </row>
    <row r="70" spans="2:8" s="110" customFormat="1">
      <c r="B70" s="227" t="s">
        <v>1839</v>
      </c>
      <c r="C70" s="242"/>
      <c r="F70" s="167"/>
      <c r="G70" s="167"/>
      <c r="H70" s="167"/>
    </row>
    <row r="71" spans="2:8" s="110" customFormat="1">
      <c r="B71" s="227" t="s">
        <v>1838</v>
      </c>
      <c r="C71" s="242"/>
      <c r="F71" s="167"/>
      <c r="G71" s="167"/>
      <c r="H71" s="167"/>
    </row>
    <row r="72" spans="2:8" s="110" customFormat="1">
      <c r="B72" s="227" t="s">
        <v>1837</v>
      </c>
      <c r="C72" s="242"/>
      <c r="F72" s="167"/>
      <c r="G72" s="167"/>
      <c r="H72" s="167"/>
    </row>
    <row r="73" spans="2:8" s="110" customFormat="1">
      <c r="B73" s="227" t="s">
        <v>1836</v>
      </c>
      <c r="C73" s="242"/>
      <c r="F73" s="167"/>
      <c r="G73" s="167"/>
      <c r="H73" s="167"/>
    </row>
    <row r="74" spans="2:8" s="110" customFormat="1">
      <c r="B74" s="227" t="s">
        <v>1835</v>
      </c>
      <c r="C74" s="242"/>
      <c r="F74" s="167"/>
      <c r="G74" s="167"/>
      <c r="H74" s="167"/>
    </row>
    <row r="75" spans="2:8" s="110" customFormat="1">
      <c r="B75" s="227" t="s">
        <v>343</v>
      </c>
      <c r="C75" s="166"/>
      <c r="F75" s="167"/>
      <c r="G75" s="167"/>
      <c r="H75" s="167"/>
    </row>
    <row r="76" spans="2:8" s="110" customFormat="1">
      <c r="B76" s="227" t="s">
        <v>344</v>
      </c>
      <c r="C76" s="166"/>
      <c r="F76" s="167"/>
      <c r="G76" s="167"/>
      <c r="H76" s="167"/>
    </row>
    <row r="77" spans="2:8" s="110" customFormat="1">
      <c r="C77" s="166"/>
      <c r="F77" s="167"/>
      <c r="G77" s="167"/>
      <c r="H77" s="167"/>
    </row>
    <row r="78" spans="2:8" s="110" customFormat="1">
      <c r="C78" s="166"/>
      <c r="F78" s="167"/>
      <c r="G78" s="167"/>
      <c r="H78" s="167"/>
    </row>
  </sheetData>
  <mergeCells count="2">
    <mergeCell ref="B1:E1"/>
    <mergeCell ref="C3:C8"/>
  </mergeCells>
  <hyperlinks>
    <hyperlink ref="A1" location="Index!A1" display="Index" xr:uid="{12F064C0-8B0F-464B-8531-3AB649D395A9}"/>
  </hyperlinks>
  <pageMargins left="0.75" right="0.75" top="1" bottom="1" header="0.5" footer="0.5"/>
  <pageSetup paperSize="9"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1418F-A014-482A-A8FE-41471922F6AD}">
  <dimension ref="A1:I75"/>
  <sheetViews>
    <sheetView topLeftCell="A61" workbookViewId="0">
      <selection activeCell="B74" sqref="B74"/>
    </sheetView>
  </sheetViews>
  <sheetFormatPr defaultRowHeight="12.75"/>
  <cols>
    <col min="1" max="1" width="5.42578125" style="81" bestFit="1" customWidth="1"/>
    <col min="2" max="2" width="72.85546875" style="81" bestFit="1" customWidth="1"/>
    <col min="3" max="3" width="25.7109375" style="88" customWidth="1"/>
    <col min="4" max="4" width="30.28515625" style="81" bestFit="1" customWidth="1"/>
    <col min="5" max="5" width="13.7109375" style="81" bestFit="1" customWidth="1"/>
    <col min="6" max="6" width="11.5703125" style="82" bestFit="1" customWidth="1"/>
    <col min="7" max="7" width="18.140625" style="82" bestFit="1" customWidth="1"/>
    <col min="8" max="8" width="9.140625" style="82"/>
    <col min="9" max="16384" width="9.140625" style="81"/>
  </cols>
  <sheetData>
    <row r="1" spans="1:9">
      <c r="A1" s="3" t="s">
        <v>193</v>
      </c>
      <c r="B1" s="383" t="s">
        <v>1305</v>
      </c>
      <c r="C1" s="383"/>
      <c r="D1" s="383"/>
      <c r="E1" s="383"/>
    </row>
    <row r="2" spans="1:9" ht="13.5" thickBot="1"/>
    <row r="3" spans="1:9" s="1" customFormat="1" ht="15">
      <c r="B3" s="92" t="s">
        <v>2330</v>
      </c>
      <c r="C3" s="376"/>
      <c r="F3" s="4"/>
      <c r="G3" s="4"/>
      <c r="H3" s="4"/>
    </row>
    <row r="4" spans="1:9" s="1" customFormat="1" ht="15">
      <c r="B4" s="94" t="s">
        <v>2331</v>
      </c>
      <c r="C4" s="377"/>
      <c r="F4" s="4"/>
      <c r="G4" s="4"/>
      <c r="H4" s="4"/>
    </row>
    <row r="5" spans="1:9" s="1" customFormat="1" ht="15">
      <c r="B5" s="94"/>
      <c r="C5" s="377"/>
      <c r="F5" s="4"/>
      <c r="G5" s="4"/>
      <c r="H5" s="4"/>
    </row>
    <row r="6" spans="1:9" s="1" customFormat="1" ht="15">
      <c r="B6" s="93" t="s">
        <v>2260</v>
      </c>
      <c r="C6" s="377"/>
      <c r="F6" s="4"/>
      <c r="G6" s="4"/>
      <c r="H6" s="4"/>
    </row>
    <row r="7" spans="1:9" s="1" customFormat="1" ht="15">
      <c r="B7" s="93" t="s">
        <v>2332</v>
      </c>
      <c r="C7" s="377"/>
      <c r="F7" s="4"/>
      <c r="G7" s="4"/>
      <c r="H7" s="4"/>
    </row>
    <row r="8" spans="1:9" s="1" customFormat="1" ht="30.75" thickBot="1">
      <c r="B8" s="95" t="s">
        <v>2333</v>
      </c>
      <c r="C8" s="378"/>
      <c r="F8" s="4"/>
      <c r="G8" s="4"/>
      <c r="H8" s="4"/>
    </row>
    <row r="10" spans="1:9">
      <c r="B10" s="81" t="s">
        <v>239</v>
      </c>
    </row>
    <row r="12" spans="1:9">
      <c r="B12" s="86" t="s">
        <v>240</v>
      </c>
      <c r="C12" s="89" t="s">
        <v>241</v>
      </c>
      <c r="D12" s="86" t="s">
        <v>594</v>
      </c>
      <c r="E12" s="86" t="s">
        <v>243</v>
      </c>
      <c r="F12" s="85" t="s">
        <v>244</v>
      </c>
      <c r="G12" s="85" t="s">
        <v>245</v>
      </c>
      <c r="H12" s="85" t="s">
        <v>246</v>
      </c>
      <c r="I12" s="83" t="s">
        <v>595</v>
      </c>
    </row>
    <row r="13" spans="1:9">
      <c r="B13" s="83" t="s">
        <v>596</v>
      </c>
    </row>
    <row r="14" spans="1:9">
      <c r="B14" s="83" t="s">
        <v>248</v>
      </c>
    </row>
    <row r="15" spans="1:9">
      <c r="B15" s="81" t="s">
        <v>1047</v>
      </c>
      <c r="C15" s="88" t="s">
        <v>597</v>
      </c>
      <c r="D15" s="81" t="s">
        <v>598</v>
      </c>
      <c r="E15" s="81" t="s">
        <v>599</v>
      </c>
      <c r="F15" s="82">
        <v>6380000</v>
      </c>
      <c r="G15" s="82">
        <v>37137.980000000003</v>
      </c>
      <c r="H15" s="82">
        <v>8.16</v>
      </c>
    </row>
    <row r="16" spans="1:9">
      <c r="B16" s="81" t="s">
        <v>1048</v>
      </c>
      <c r="C16" s="88" t="s">
        <v>597</v>
      </c>
      <c r="D16" s="81" t="s">
        <v>598</v>
      </c>
      <c r="E16" s="81" t="s">
        <v>600</v>
      </c>
      <c r="F16" s="82">
        <v>2484000</v>
      </c>
      <c r="G16" s="82">
        <v>37102.269999999997</v>
      </c>
      <c r="H16" s="82">
        <v>8.16</v>
      </c>
    </row>
    <row r="17" spans="2:8">
      <c r="B17" s="81" t="s">
        <v>1049</v>
      </c>
      <c r="C17" s="88" t="s">
        <v>597</v>
      </c>
      <c r="D17" s="81" t="s">
        <v>601</v>
      </c>
      <c r="E17" s="81" t="s">
        <v>602</v>
      </c>
      <c r="F17" s="82">
        <v>1715000</v>
      </c>
      <c r="G17" s="82">
        <v>34353.17</v>
      </c>
      <c r="H17" s="82">
        <v>7.55</v>
      </c>
    </row>
    <row r="18" spans="2:8">
      <c r="B18" s="81" t="s">
        <v>1050</v>
      </c>
      <c r="C18" s="88" t="s">
        <v>597</v>
      </c>
      <c r="D18" s="81" t="s">
        <v>603</v>
      </c>
      <c r="E18" s="81" t="s">
        <v>604</v>
      </c>
      <c r="F18" s="82">
        <v>2295000</v>
      </c>
      <c r="G18" s="82">
        <v>31396.75</v>
      </c>
      <c r="H18" s="82">
        <v>6.9</v>
      </c>
    </row>
    <row r="19" spans="2:8">
      <c r="B19" s="81" t="s">
        <v>1052</v>
      </c>
      <c r="C19" s="88" t="s">
        <v>597</v>
      </c>
      <c r="D19" s="81" t="s">
        <v>606</v>
      </c>
      <c r="E19" s="81" t="s">
        <v>607</v>
      </c>
      <c r="F19" s="82">
        <v>12450000</v>
      </c>
      <c r="G19" s="82">
        <v>27203.25</v>
      </c>
      <c r="H19" s="82">
        <v>5.98</v>
      </c>
    </row>
    <row r="20" spans="2:8">
      <c r="B20" s="81" t="s">
        <v>1914</v>
      </c>
      <c r="C20" s="88" t="s">
        <v>597</v>
      </c>
      <c r="D20" s="81" t="s">
        <v>610</v>
      </c>
      <c r="E20" s="81" t="s">
        <v>1354</v>
      </c>
      <c r="F20" s="82">
        <v>986000</v>
      </c>
      <c r="G20" s="82">
        <v>24631.27</v>
      </c>
      <c r="H20" s="82">
        <v>5.41</v>
      </c>
    </row>
    <row r="21" spans="2:8">
      <c r="B21" s="81" t="s">
        <v>1054</v>
      </c>
      <c r="C21" s="88" t="s">
        <v>597</v>
      </c>
      <c r="D21" s="81" t="s">
        <v>603</v>
      </c>
      <c r="E21" s="81" t="s">
        <v>609</v>
      </c>
      <c r="F21" s="82">
        <v>1955000</v>
      </c>
      <c r="G21" s="82">
        <v>19210.810000000001</v>
      </c>
      <c r="H21" s="82">
        <v>4.22</v>
      </c>
    </row>
    <row r="22" spans="2:8">
      <c r="B22" s="81" t="s">
        <v>1053</v>
      </c>
      <c r="C22" s="88" t="s">
        <v>597</v>
      </c>
      <c r="D22" s="81" t="s">
        <v>598</v>
      </c>
      <c r="E22" s="81" t="s">
        <v>608</v>
      </c>
      <c r="F22" s="82">
        <v>2510000</v>
      </c>
      <c r="G22" s="82">
        <v>17506</v>
      </c>
      <c r="H22" s="82">
        <v>3.85</v>
      </c>
    </row>
    <row r="23" spans="2:8">
      <c r="B23" s="81" t="s">
        <v>1065</v>
      </c>
      <c r="C23" s="88" t="s">
        <v>597</v>
      </c>
      <c r="D23" s="81" t="s">
        <v>625</v>
      </c>
      <c r="E23" s="81" t="s">
        <v>626</v>
      </c>
      <c r="F23" s="82">
        <v>7300000</v>
      </c>
      <c r="G23" s="82">
        <v>15742.45</v>
      </c>
      <c r="H23" s="82">
        <v>3.46</v>
      </c>
    </row>
    <row r="24" spans="2:8">
      <c r="B24" s="81" t="s">
        <v>1083</v>
      </c>
      <c r="C24" s="88" t="s">
        <v>597</v>
      </c>
      <c r="D24" s="81" t="s">
        <v>634</v>
      </c>
      <c r="E24" s="81" t="s">
        <v>652</v>
      </c>
      <c r="F24" s="82">
        <v>778000</v>
      </c>
      <c r="G24" s="82">
        <v>14807.29</v>
      </c>
      <c r="H24" s="82">
        <v>3.25</v>
      </c>
    </row>
    <row r="25" spans="2:8">
      <c r="B25" s="81" t="s">
        <v>640</v>
      </c>
      <c r="C25" s="88" t="s">
        <v>597</v>
      </c>
      <c r="D25" s="81" t="s">
        <v>598</v>
      </c>
      <c r="E25" s="81" t="s">
        <v>641</v>
      </c>
      <c r="F25" s="82">
        <v>2800000</v>
      </c>
      <c r="G25" s="82">
        <v>10200.4</v>
      </c>
      <c r="H25" s="82">
        <v>2.2400000000000002</v>
      </c>
    </row>
    <row r="26" spans="2:8">
      <c r="B26" s="81" t="s">
        <v>1931</v>
      </c>
      <c r="C26" s="88" t="s">
        <v>597</v>
      </c>
      <c r="D26" s="81" t="s">
        <v>1352</v>
      </c>
      <c r="E26" s="81" t="s">
        <v>1376</v>
      </c>
      <c r="F26" s="82">
        <v>580000</v>
      </c>
      <c r="G26" s="82">
        <v>10190.6</v>
      </c>
      <c r="H26" s="82">
        <v>2.2400000000000002</v>
      </c>
    </row>
    <row r="27" spans="2:8">
      <c r="B27" s="81" t="s">
        <v>1068</v>
      </c>
      <c r="C27" s="88" t="s">
        <v>597</v>
      </c>
      <c r="D27" s="81" t="s">
        <v>603</v>
      </c>
      <c r="E27" s="81" t="s">
        <v>630</v>
      </c>
      <c r="F27" s="82">
        <v>304000</v>
      </c>
      <c r="G27" s="82">
        <v>9724.81</v>
      </c>
      <c r="H27" s="82">
        <v>2.14</v>
      </c>
    </row>
    <row r="28" spans="2:8">
      <c r="B28" s="81" t="s">
        <v>2197</v>
      </c>
      <c r="C28" s="88" t="s">
        <v>597</v>
      </c>
      <c r="D28" s="81" t="s">
        <v>616</v>
      </c>
      <c r="E28" s="81" t="s">
        <v>1806</v>
      </c>
      <c r="F28" s="82">
        <v>1005000</v>
      </c>
      <c r="G28" s="82">
        <v>9697.75</v>
      </c>
      <c r="H28" s="82">
        <v>2.13</v>
      </c>
    </row>
    <row r="29" spans="2:8">
      <c r="B29" s="81" t="s">
        <v>1072</v>
      </c>
      <c r="C29" s="88" t="s">
        <v>597</v>
      </c>
      <c r="D29" s="81" t="s">
        <v>606</v>
      </c>
      <c r="E29" s="81" t="s">
        <v>636</v>
      </c>
      <c r="F29" s="82">
        <v>1679287</v>
      </c>
      <c r="G29" s="82">
        <v>9404.85</v>
      </c>
      <c r="H29" s="82">
        <v>2.0699999999999998</v>
      </c>
    </row>
    <row r="30" spans="2:8">
      <c r="B30" s="81" t="s">
        <v>1057</v>
      </c>
      <c r="C30" s="88" t="s">
        <v>597</v>
      </c>
      <c r="D30" s="81" t="s">
        <v>606</v>
      </c>
      <c r="E30" s="81" t="s">
        <v>613</v>
      </c>
      <c r="F30" s="82">
        <v>30660</v>
      </c>
      <c r="G30" s="82">
        <v>9331.8799999999992</v>
      </c>
      <c r="H30" s="82">
        <v>2.0499999999999998</v>
      </c>
    </row>
    <row r="31" spans="2:8">
      <c r="B31" s="81" t="s">
        <v>1078</v>
      </c>
      <c r="C31" s="88" t="s">
        <v>597</v>
      </c>
      <c r="D31" s="81" t="s">
        <v>637</v>
      </c>
      <c r="E31" s="81" t="s">
        <v>646</v>
      </c>
      <c r="F31" s="82">
        <v>250800</v>
      </c>
      <c r="G31" s="82">
        <v>9205.86</v>
      </c>
      <c r="H31" s="82">
        <v>2.02</v>
      </c>
    </row>
    <row r="32" spans="2:8">
      <c r="B32" s="81" t="s">
        <v>1935</v>
      </c>
      <c r="C32" s="88" t="s">
        <v>597</v>
      </c>
      <c r="D32" s="81" t="s">
        <v>1382</v>
      </c>
      <c r="E32" s="81" t="s">
        <v>1383</v>
      </c>
      <c r="F32" s="82">
        <v>3960000</v>
      </c>
      <c r="G32" s="82">
        <v>8896.14</v>
      </c>
      <c r="H32" s="82">
        <v>1.96</v>
      </c>
    </row>
    <row r="33" spans="2:8">
      <c r="B33" s="81" t="s">
        <v>1059</v>
      </c>
      <c r="C33" s="88" t="s">
        <v>597</v>
      </c>
      <c r="D33" s="81" t="s">
        <v>616</v>
      </c>
      <c r="E33" s="81" t="s">
        <v>617</v>
      </c>
      <c r="F33" s="82">
        <v>196800</v>
      </c>
      <c r="G33" s="82">
        <v>8887.49</v>
      </c>
      <c r="H33" s="82">
        <v>1.95</v>
      </c>
    </row>
    <row r="34" spans="2:8">
      <c r="B34" s="81" t="s">
        <v>2198</v>
      </c>
      <c r="C34" s="88" t="s">
        <v>597</v>
      </c>
      <c r="D34" s="81" t="s">
        <v>637</v>
      </c>
      <c r="E34" s="81" t="s">
        <v>1647</v>
      </c>
      <c r="F34" s="82">
        <v>680000</v>
      </c>
      <c r="G34" s="82">
        <v>8757.0400000000009</v>
      </c>
      <c r="H34" s="82">
        <v>1.92</v>
      </c>
    </row>
    <row r="35" spans="2:8">
      <c r="B35" s="81" t="s">
        <v>1081</v>
      </c>
      <c r="C35" s="88" t="s">
        <v>597</v>
      </c>
      <c r="D35" s="81" t="s">
        <v>649</v>
      </c>
      <c r="E35" s="81" t="s">
        <v>650</v>
      </c>
      <c r="F35" s="82">
        <v>10600</v>
      </c>
      <c r="G35" s="82">
        <v>8719.5</v>
      </c>
      <c r="H35" s="82">
        <v>1.92</v>
      </c>
    </row>
    <row r="36" spans="2:8">
      <c r="B36" s="81" t="s">
        <v>1964</v>
      </c>
      <c r="C36" s="88" t="s">
        <v>597</v>
      </c>
      <c r="D36" s="81" t="s">
        <v>1378</v>
      </c>
      <c r="E36" s="81" t="s">
        <v>1420</v>
      </c>
      <c r="F36" s="82">
        <v>1820000</v>
      </c>
      <c r="G36" s="82">
        <v>8559.4599999999991</v>
      </c>
      <c r="H36" s="82">
        <v>1.88</v>
      </c>
    </row>
    <row r="37" spans="2:8">
      <c r="B37" s="81" t="s">
        <v>1051</v>
      </c>
      <c r="C37" s="88" t="s">
        <v>597</v>
      </c>
      <c r="D37" s="81" t="s">
        <v>603</v>
      </c>
      <c r="E37" s="81" t="s">
        <v>605</v>
      </c>
      <c r="F37" s="82">
        <v>230000</v>
      </c>
      <c r="G37" s="82">
        <v>7309.06</v>
      </c>
      <c r="H37" s="82">
        <v>1.61</v>
      </c>
    </row>
    <row r="38" spans="2:8">
      <c r="B38" s="81" t="s">
        <v>2178</v>
      </c>
      <c r="C38" s="88" t="s">
        <v>597</v>
      </c>
      <c r="D38" s="81" t="s">
        <v>644</v>
      </c>
      <c r="E38" s="81" t="s">
        <v>1805</v>
      </c>
      <c r="F38" s="82">
        <v>2750000</v>
      </c>
      <c r="G38" s="82">
        <v>6952</v>
      </c>
      <c r="H38" s="82">
        <v>1.53</v>
      </c>
    </row>
    <row r="39" spans="2:8">
      <c r="B39" s="81" t="s">
        <v>1085</v>
      </c>
      <c r="C39" s="88" t="s">
        <v>597</v>
      </c>
      <c r="D39" s="81" t="s">
        <v>616</v>
      </c>
      <c r="E39" s="81" t="s">
        <v>654</v>
      </c>
      <c r="F39" s="82">
        <v>850000</v>
      </c>
      <c r="G39" s="82">
        <v>6928.35</v>
      </c>
      <c r="H39" s="82">
        <v>1.52</v>
      </c>
    </row>
    <row r="40" spans="2:8">
      <c r="B40" s="81" t="s">
        <v>2199</v>
      </c>
      <c r="C40" s="88" t="s">
        <v>597</v>
      </c>
      <c r="D40" s="81" t="s">
        <v>649</v>
      </c>
      <c r="E40" s="81" t="s">
        <v>1804</v>
      </c>
      <c r="F40" s="82">
        <v>408700</v>
      </c>
      <c r="G40" s="82">
        <v>6361.62</v>
      </c>
      <c r="H40" s="82">
        <v>1.4</v>
      </c>
    </row>
    <row r="41" spans="2:8">
      <c r="B41" s="81" t="s">
        <v>1075</v>
      </c>
      <c r="C41" s="88" t="s">
        <v>597</v>
      </c>
      <c r="D41" s="81" t="s">
        <v>610</v>
      </c>
      <c r="E41" s="81" t="s">
        <v>642</v>
      </c>
      <c r="F41" s="82">
        <v>500000</v>
      </c>
      <c r="G41" s="82">
        <v>6029.5</v>
      </c>
      <c r="H41" s="82">
        <v>1.33</v>
      </c>
    </row>
    <row r="42" spans="2:8">
      <c r="B42" s="81" t="s">
        <v>1064</v>
      </c>
      <c r="C42" s="88" t="s">
        <v>597</v>
      </c>
      <c r="D42" s="81" t="s">
        <v>623</v>
      </c>
      <c r="E42" s="81" t="s">
        <v>624</v>
      </c>
      <c r="F42" s="82">
        <v>800000</v>
      </c>
      <c r="G42" s="82">
        <v>5569.6</v>
      </c>
      <c r="H42" s="82">
        <v>1.22</v>
      </c>
    </row>
    <row r="43" spans="2:8">
      <c r="B43" s="81" t="s">
        <v>1060</v>
      </c>
      <c r="C43" s="88" t="s">
        <v>597</v>
      </c>
      <c r="D43" s="81" t="s">
        <v>606</v>
      </c>
      <c r="E43" s="81" t="s">
        <v>618</v>
      </c>
      <c r="F43" s="82">
        <v>810000</v>
      </c>
      <c r="G43" s="82">
        <v>5175.09</v>
      </c>
      <c r="H43" s="82">
        <v>1.1399999999999999</v>
      </c>
    </row>
    <row r="44" spans="2:8">
      <c r="B44" s="81" t="s">
        <v>1067</v>
      </c>
      <c r="C44" s="88" t="s">
        <v>597</v>
      </c>
      <c r="D44" s="81" t="s">
        <v>614</v>
      </c>
      <c r="E44" s="81" t="s">
        <v>629</v>
      </c>
      <c r="F44" s="82">
        <v>513000</v>
      </c>
      <c r="G44" s="82">
        <v>5140</v>
      </c>
      <c r="H44" s="82">
        <v>1.1299999999999999</v>
      </c>
    </row>
    <row r="45" spans="2:8">
      <c r="B45" s="81" t="s">
        <v>1062</v>
      </c>
      <c r="C45" s="88" t="s">
        <v>597</v>
      </c>
      <c r="D45" s="81" t="s">
        <v>620</v>
      </c>
      <c r="E45" s="81" t="s">
        <v>621</v>
      </c>
      <c r="F45" s="82">
        <v>167000</v>
      </c>
      <c r="G45" s="82">
        <v>4861.29</v>
      </c>
      <c r="H45" s="82">
        <v>1.07</v>
      </c>
    </row>
    <row r="46" spans="2:8">
      <c r="B46" s="81" t="s">
        <v>1084</v>
      </c>
      <c r="C46" s="88" t="s">
        <v>597</v>
      </c>
      <c r="D46" s="81" t="s">
        <v>603</v>
      </c>
      <c r="E46" s="81" t="s">
        <v>653</v>
      </c>
      <c r="F46" s="82">
        <v>229000</v>
      </c>
      <c r="G46" s="82">
        <v>4772.13</v>
      </c>
      <c r="H46" s="82">
        <v>1.05</v>
      </c>
    </row>
    <row r="47" spans="2:8">
      <c r="B47" s="81" t="s">
        <v>1076</v>
      </c>
      <c r="C47" s="88" t="s">
        <v>597</v>
      </c>
      <c r="D47" s="81" t="s">
        <v>623</v>
      </c>
      <c r="E47" s="81" t="s">
        <v>643</v>
      </c>
      <c r="F47" s="82">
        <v>319000</v>
      </c>
      <c r="G47" s="82">
        <v>4571.91</v>
      </c>
      <c r="H47" s="82">
        <v>1</v>
      </c>
    </row>
    <row r="48" spans="2:8">
      <c r="B48" s="81" t="s">
        <v>1923</v>
      </c>
      <c r="C48" s="88" t="s">
        <v>597</v>
      </c>
      <c r="D48" s="81" t="s">
        <v>637</v>
      </c>
      <c r="E48" s="81" t="s">
        <v>1366</v>
      </c>
      <c r="F48" s="82">
        <v>1500000</v>
      </c>
      <c r="G48" s="82">
        <v>4527</v>
      </c>
      <c r="H48" s="82">
        <v>1</v>
      </c>
    </row>
    <row r="49" spans="2:8">
      <c r="B49" s="81" t="s">
        <v>2200</v>
      </c>
      <c r="C49" s="88" t="s">
        <v>597</v>
      </c>
      <c r="D49" s="81" t="s">
        <v>614</v>
      </c>
      <c r="E49" s="81" t="s">
        <v>1566</v>
      </c>
      <c r="F49" s="82">
        <v>2800000</v>
      </c>
      <c r="G49" s="82">
        <v>4484.2</v>
      </c>
      <c r="H49" s="82">
        <v>0.99</v>
      </c>
    </row>
    <row r="50" spans="2:8">
      <c r="B50" s="81" t="s">
        <v>1913</v>
      </c>
      <c r="C50" s="88" t="s">
        <v>597</v>
      </c>
      <c r="D50" s="81" t="s">
        <v>1352</v>
      </c>
      <c r="E50" s="81" t="s">
        <v>1353</v>
      </c>
      <c r="F50" s="82">
        <v>325000</v>
      </c>
      <c r="G50" s="82">
        <v>2282.8000000000002</v>
      </c>
      <c r="H50" s="82">
        <v>0.5</v>
      </c>
    </row>
    <row r="51" spans="2:8">
      <c r="B51" s="83" t="s">
        <v>658</v>
      </c>
      <c r="C51" s="90"/>
      <c r="D51" s="83"/>
      <c r="E51" s="83"/>
      <c r="F51" s="84"/>
      <c r="G51" s="84">
        <f>SUM(G12:G50)</f>
        <v>445631.56999999989</v>
      </c>
      <c r="H51" s="84">
        <f>SUM(H12:H50)</f>
        <v>97.94999999999996</v>
      </c>
    </row>
    <row r="52" spans="2:8">
      <c r="B52" s="83" t="s">
        <v>1544</v>
      </c>
      <c r="C52" s="90"/>
      <c r="D52" s="83"/>
      <c r="E52" s="83"/>
      <c r="F52" s="84"/>
      <c r="G52" s="84">
        <v>12660.88</v>
      </c>
      <c r="H52" s="84">
        <v>2.78</v>
      </c>
    </row>
    <row r="53" spans="2:8">
      <c r="B53" s="83" t="s">
        <v>326</v>
      </c>
      <c r="C53" s="90"/>
      <c r="D53" s="83"/>
      <c r="E53" s="83"/>
      <c r="F53" s="84"/>
      <c r="G53" s="84">
        <v>458292.45</v>
      </c>
      <c r="H53" s="84">
        <v>100.73</v>
      </c>
    </row>
    <row r="54" spans="2:8">
      <c r="B54" s="83" t="s">
        <v>479</v>
      </c>
      <c r="C54" s="90"/>
      <c r="D54" s="83"/>
      <c r="E54" s="83"/>
      <c r="F54" s="84"/>
      <c r="G54" s="84">
        <v>-3331.7294834899894</v>
      </c>
      <c r="H54" s="84">
        <v>-0.73000000000000398</v>
      </c>
    </row>
    <row r="55" spans="2:8">
      <c r="B55" s="83" t="s">
        <v>328</v>
      </c>
      <c r="C55" s="90"/>
      <c r="D55" s="83"/>
      <c r="E55" s="83"/>
      <c r="F55" s="84"/>
      <c r="G55" s="84">
        <v>454960.72051651002</v>
      </c>
      <c r="H55" s="84">
        <v>100</v>
      </c>
    </row>
    <row r="56" spans="2:8">
      <c r="B56" s="83" t="s">
        <v>329</v>
      </c>
    </row>
    <row r="57" spans="2:8">
      <c r="B57" s="83" t="s">
        <v>330</v>
      </c>
    </row>
    <row r="58" spans="2:8">
      <c r="B58" s="83" t="s">
        <v>333</v>
      </c>
    </row>
    <row r="59" spans="2:8">
      <c r="B59" s="83" t="s">
        <v>1479</v>
      </c>
    </row>
    <row r="60" spans="2:8">
      <c r="B60" s="83" t="s">
        <v>334</v>
      </c>
    </row>
    <row r="61" spans="2:8">
      <c r="B61" s="83" t="s">
        <v>1803</v>
      </c>
      <c r="C61" s="90"/>
    </row>
    <row r="62" spans="2:8">
      <c r="B62" s="83" t="s">
        <v>1802</v>
      </c>
      <c r="C62" s="90"/>
    </row>
    <row r="63" spans="2:8">
      <c r="B63" s="83" t="s">
        <v>1801</v>
      </c>
      <c r="C63" s="90"/>
    </row>
    <row r="64" spans="2:8">
      <c r="B64" s="83" t="s">
        <v>1800</v>
      </c>
      <c r="C64" s="90"/>
    </row>
    <row r="65" spans="2:3">
      <c r="B65" s="83" t="s">
        <v>1799</v>
      </c>
      <c r="C65" s="90"/>
    </row>
    <row r="66" spans="2:3">
      <c r="B66" s="83" t="s">
        <v>1798</v>
      </c>
      <c r="C66" s="90"/>
    </row>
    <row r="67" spans="2:3">
      <c r="B67" s="83" t="s">
        <v>1797</v>
      </c>
      <c r="C67" s="90"/>
    </row>
    <row r="68" spans="2:3">
      <c r="B68" s="83" t="s">
        <v>1796</v>
      </c>
      <c r="C68" s="90"/>
    </row>
    <row r="69" spans="2:3">
      <c r="B69" s="83" t="s">
        <v>1795</v>
      </c>
      <c r="C69" s="90"/>
    </row>
    <row r="70" spans="2:3">
      <c r="B70" s="83" t="s">
        <v>1794</v>
      </c>
      <c r="C70" s="90"/>
    </row>
    <row r="71" spans="2:3">
      <c r="B71" s="83" t="s">
        <v>1793</v>
      </c>
      <c r="C71" s="90"/>
    </row>
    <row r="72" spans="2:3">
      <c r="B72" s="83" t="s">
        <v>1792</v>
      </c>
      <c r="C72" s="90"/>
    </row>
    <row r="73" spans="2:3">
      <c r="B73" s="83" t="s">
        <v>1791</v>
      </c>
      <c r="C73" s="90"/>
    </row>
    <row r="74" spans="2:3">
      <c r="B74" s="48" t="s">
        <v>1171</v>
      </c>
    </row>
    <row r="75" spans="2:3">
      <c r="B75" s="2" t="s">
        <v>344</v>
      </c>
    </row>
  </sheetData>
  <mergeCells count="2">
    <mergeCell ref="B1:E1"/>
    <mergeCell ref="C3:C8"/>
  </mergeCells>
  <hyperlinks>
    <hyperlink ref="A1" location="Index!A1" display="Index" xr:uid="{76609FD7-44CA-4263-A672-FD368D00A3DB}"/>
  </hyperlinks>
  <pageMargins left="0.75" right="0.75" top="1" bottom="1" header="0.5" footer="0.5"/>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69030-35DC-46FE-83B6-30CFB29FCE47}">
  <dimension ref="A1:I76"/>
  <sheetViews>
    <sheetView workbookViewId="0">
      <selection activeCell="B1" sqref="B1:E1"/>
    </sheetView>
  </sheetViews>
  <sheetFormatPr defaultRowHeight="12.75"/>
  <cols>
    <col min="1" max="1" width="5.42578125" style="81" bestFit="1" customWidth="1"/>
    <col min="2" max="2" width="67" style="81" bestFit="1" customWidth="1"/>
    <col min="3" max="3" width="25.7109375" style="88" customWidth="1"/>
    <col min="4" max="4" width="30.28515625" style="81" bestFit="1" customWidth="1"/>
    <col min="5" max="5" width="13.5703125" style="81" bestFit="1" customWidth="1"/>
    <col min="6" max="6" width="10.5703125" style="82" bestFit="1" customWidth="1"/>
    <col min="7" max="7" width="18.140625" style="82" bestFit="1" customWidth="1"/>
    <col min="8" max="8" width="9.140625" style="82"/>
    <col min="9" max="16384" width="9.140625" style="81"/>
  </cols>
  <sheetData>
    <row r="1" spans="1:9">
      <c r="A1" s="3" t="s">
        <v>193</v>
      </c>
      <c r="B1" s="383" t="s">
        <v>1311</v>
      </c>
      <c r="C1" s="383"/>
      <c r="D1" s="383"/>
      <c r="E1" s="383"/>
    </row>
    <row r="2" spans="1:9" ht="13.5" thickBot="1"/>
    <row r="3" spans="1:9" s="1" customFormat="1" ht="15">
      <c r="B3" s="92" t="s">
        <v>2334</v>
      </c>
      <c r="C3" s="376"/>
      <c r="F3" s="4"/>
      <c r="G3" s="4"/>
      <c r="H3" s="4"/>
    </row>
    <row r="4" spans="1:9" s="1" customFormat="1" ht="30">
      <c r="B4" s="93" t="s">
        <v>2335</v>
      </c>
      <c r="C4" s="377"/>
      <c r="F4" s="4"/>
      <c r="G4" s="4"/>
      <c r="H4" s="4"/>
    </row>
    <row r="5" spans="1:9" s="1" customFormat="1" ht="15">
      <c r="B5" s="96"/>
      <c r="C5" s="377"/>
      <c r="F5" s="4"/>
      <c r="G5" s="4"/>
      <c r="H5" s="4"/>
    </row>
    <row r="6" spans="1:9" s="1" customFormat="1" ht="15">
      <c r="B6" s="93" t="s">
        <v>2260</v>
      </c>
      <c r="C6" s="377"/>
      <c r="F6" s="4"/>
      <c r="G6" s="4"/>
      <c r="H6" s="4"/>
    </row>
    <row r="7" spans="1:9" s="1" customFormat="1" ht="15">
      <c r="B7" s="94" t="s">
        <v>2336</v>
      </c>
      <c r="C7" s="377"/>
      <c r="F7" s="4"/>
      <c r="G7" s="4"/>
      <c r="H7" s="4"/>
    </row>
    <row r="8" spans="1:9" s="1" customFormat="1" ht="30.75" thickBot="1">
      <c r="B8" s="95" t="s">
        <v>2337</v>
      </c>
      <c r="C8" s="378"/>
      <c r="F8" s="4"/>
      <c r="G8" s="4"/>
      <c r="H8" s="4"/>
    </row>
    <row r="10" spans="1:9">
      <c r="B10" s="81" t="s">
        <v>239</v>
      </c>
    </row>
    <row r="12" spans="1:9">
      <c r="B12" s="86" t="s">
        <v>240</v>
      </c>
      <c r="C12" s="89" t="s">
        <v>241</v>
      </c>
      <c r="D12" s="86" t="s">
        <v>594</v>
      </c>
      <c r="E12" s="86" t="s">
        <v>243</v>
      </c>
      <c r="F12" s="85" t="s">
        <v>244</v>
      </c>
      <c r="G12" s="85" t="s">
        <v>245</v>
      </c>
      <c r="H12" s="85" t="s">
        <v>246</v>
      </c>
      <c r="I12" s="83" t="s">
        <v>595</v>
      </c>
    </row>
    <row r="13" spans="1:9">
      <c r="B13" s="83" t="s">
        <v>596</v>
      </c>
    </row>
    <row r="14" spans="1:9">
      <c r="B14" s="83" t="s">
        <v>248</v>
      </c>
    </row>
    <row r="15" spans="1:9">
      <c r="B15" s="81" t="s">
        <v>1048</v>
      </c>
      <c r="C15" s="88" t="s">
        <v>597</v>
      </c>
      <c r="D15" s="81" t="s">
        <v>598</v>
      </c>
      <c r="E15" s="81" t="s">
        <v>600</v>
      </c>
      <c r="F15" s="82">
        <v>981000</v>
      </c>
      <c r="G15" s="82">
        <v>14652.71</v>
      </c>
      <c r="H15" s="82">
        <v>8.01</v>
      </c>
    </row>
    <row r="16" spans="1:9">
      <c r="B16" s="81" t="s">
        <v>1047</v>
      </c>
      <c r="C16" s="88" t="s">
        <v>597</v>
      </c>
      <c r="D16" s="81" t="s">
        <v>598</v>
      </c>
      <c r="E16" s="81" t="s">
        <v>599</v>
      </c>
      <c r="F16" s="82">
        <v>2435000</v>
      </c>
      <c r="G16" s="82">
        <v>14174.14</v>
      </c>
      <c r="H16" s="82">
        <v>7.75</v>
      </c>
    </row>
    <row r="17" spans="2:8">
      <c r="B17" s="81" t="s">
        <v>1049</v>
      </c>
      <c r="C17" s="88" t="s">
        <v>597</v>
      </c>
      <c r="D17" s="81" t="s">
        <v>601</v>
      </c>
      <c r="E17" s="81" t="s">
        <v>602</v>
      </c>
      <c r="F17" s="82">
        <v>677000</v>
      </c>
      <c r="G17" s="82">
        <v>13560.99</v>
      </c>
      <c r="H17" s="82">
        <v>7.42</v>
      </c>
    </row>
    <row r="18" spans="2:8">
      <c r="B18" s="81" t="s">
        <v>1051</v>
      </c>
      <c r="C18" s="88" t="s">
        <v>597</v>
      </c>
      <c r="D18" s="81" t="s">
        <v>603</v>
      </c>
      <c r="E18" s="81" t="s">
        <v>605</v>
      </c>
      <c r="F18" s="82">
        <v>243000</v>
      </c>
      <c r="G18" s="82">
        <v>7722.18</v>
      </c>
      <c r="H18" s="82">
        <v>4.22</v>
      </c>
    </row>
    <row r="19" spans="2:8">
      <c r="B19" s="81" t="s">
        <v>1050</v>
      </c>
      <c r="C19" s="88" t="s">
        <v>597</v>
      </c>
      <c r="D19" s="81" t="s">
        <v>603</v>
      </c>
      <c r="E19" s="81" t="s">
        <v>604</v>
      </c>
      <c r="F19" s="82">
        <v>556000</v>
      </c>
      <c r="G19" s="82">
        <v>7606.36</v>
      </c>
      <c r="H19" s="82">
        <v>4.16</v>
      </c>
    </row>
    <row r="20" spans="2:8">
      <c r="B20" s="81" t="s">
        <v>1052</v>
      </c>
      <c r="C20" s="88" t="s">
        <v>597</v>
      </c>
      <c r="D20" s="81" t="s">
        <v>606</v>
      </c>
      <c r="E20" s="81" t="s">
        <v>607</v>
      </c>
      <c r="F20" s="82">
        <v>3060000</v>
      </c>
      <c r="G20" s="82">
        <v>6686.1</v>
      </c>
      <c r="H20" s="82">
        <v>3.66</v>
      </c>
    </row>
    <row r="21" spans="2:8">
      <c r="B21" s="81" t="s">
        <v>1053</v>
      </c>
      <c r="C21" s="88" t="s">
        <v>597</v>
      </c>
      <c r="D21" s="81" t="s">
        <v>598</v>
      </c>
      <c r="E21" s="81" t="s">
        <v>608</v>
      </c>
      <c r="F21" s="82">
        <v>845000</v>
      </c>
      <c r="G21" s="82">
        <v>5893.45</v>
      </c>
      <c r="H21" s="82">
        <v>3.22</v>
      </c>
    </row>
    <row r="22" spans="2:8">
      <c r="B22" s="81" t="s">
        <v>1071</v>
      </c>
      <c r="C22" s="88" t="s">
        <v>597</v>
      </c>
      <c r="D22" s="81" t="s">
        <v>634</v>
      </c>
      <c r="E22" s="81" t="s">
        <v>635</v>
      </c>
      <c r="F22" s="82">
        <v>1840000</v>
      </c>
      <c r="G22" s="82">
        <v>5682.84</v>
      </c>
      <c r="H22" s="82">
        <v>3.11</v>
      </c>
    </row>
    <row r="23" spans="2:8">
      <c r="B23" s="81" t="s">
        <v>1057</v>
      </c>
      <c r="C23" s="88" t="s">
        <v>597</v>
      </c>
      <c r="D23" s="81" t="s">
        <v>606</v>
      </c>
      <c r="E23" s="81" t="s">
        <v>613</v>
      </c>
      <c r="F23" s="82">
        <v>18340</v>
      </c>
      <c r="G23" s="82">
        <v>5582.08</v>
      </c>
      <c r="H23" s="82">
        <v>3.05</v>
      </c>
    </row>
    <row r="24" spans="2:8">
      <c r="B24" s="81" t="s">
        <v>1054</v>
      </c>
      <c r="C24" s="88" t="s">
        <v>597</v>
      </c>
      <c r="D24" s="81" t="s">
        <v>603</v>
      </c>
      <c r="E24" s="81" t="s">
        <v>609</v>
      </c>
      <c r="F24" s="82">
        <v>557000</v>
      </c>
      <c r="G24" s="82">
        <v>5473.36</v>
      </c>
      <c r="H24" s="82">
        <v>2.99</v>
      </c>
    </row>
    <row r="25" spans="2:8">
      <c r="B25" s="81" t="s">
        <v>1066</v>
      </c>
      <c r="C25" s="88" t="s">
        <v>597</v>
      </c>
      <c r="D25" s="81" t="s">
        <v>627</v>
      </c>
      <c r="E25" s="81" t="s">
        <v>628</v>
      </c>
      <c r="F25" s="82">
        <v>353000</v>
      </c>
      <c r="G25" s="82">
        <v>4869.8100000000004</v>
      </c>
      <c r="H25" s="82">
        <v>2.66</v>
      </c>
    </row>
    <row r="26" spans="2:8">
      <c r="B26" s="81" t="s">
        <v>1055</v>
      </c>
      <c r="C26" s="88" t="s">
        <v>597</v>
      </c>
      <c r="D26" s="81" t="s">
        <v>610</v>
      </c>
      <c r="E26" s="81" t="s">
        <v>611</v>
      </c>
      <c r="F26" s="82">
        <v>518500</v>
      </c>
      <c r="G26" s="82">
        <v>4812.9799999999996</v>
      </c>
      <c r="H26" s="82">
        <v>2.63</v>
      </c>
    </row>
    <row r="27" spans="2:8">
      <c r="B27" s="81" t="s">
        <v>1056</v>
      </c>
      <c r="C27" s="88" t="s">
        <v>597</v>
      </c>
      <c r="D27" s="81" t="s">
        <v>598</v>
      </c>
      <c r="E27" s="81" t="s">
        <v>612</v>
      </c>
      <c r="F27" s="82">
        <v>260000</v>
      </c>
      <c r="G27" s="82">
        <v>4557.8</v>
      </c>
      <c r="H27" s="82">
        <v>2.4900000000000002</v>
      </c>
    </row>
    <row r="28" spans="2:8">
      <c r="B28" s="81" t="s">
        <v>1059</v>
      </c>
      <c r="C28" s="88" t="s">
        <v>597</v>
      </c>
      <c r="D28" s="81" t="s">
        <v>616</v>
      </c>
      <c r="E28" s="81" t="s">
        <v>617</v>
      </c>
      <c r="F28" s="82">
        <v>96000</v>
      </c>
      <c r="G28" s="82">
        <v>4335.3599999999997</v>
      </c>
      <c r="H28" s="82">
        <v>2.37</v>
      </c>
    </row>
    <row r="29" spans="2:8">
      <c r="B29" s="81" t="s">
        <v>1058</v>
      </c>
      <c r="C29" s="88" t="s">
        <v>597</v>
      </c>
      <c r="D29" s="81" t="s">
        <v>614</v>
      </c>
      <c r="E29" s="81" t="s">
        <v>615</v>
      </c>
      <c r="F29" s="82">
        <v>113300</v>
      </c>
      <c r="G29" s="82">
        <v>4160.55</v>
      </c>
      <c r="H29" s="82">
        <v>2.2799999999999998</v>
      </c>
    </row>
    <row r="30" spans="2:8">
      <c r="B30" s="81" t="s">
        <v>1063</v>
      </c>
      <c r="C30" s="88" t="s">
        <v>597</v>
      </c>
      <c r="D30" s="81" t="s">
        <v>606</v>
      </c>
      <c r="E30" s="81" t="s">
        <v>622</v>
      </c>
      <c r="F30" s="82">
        <v>171000</v>
      </c>
      <c r="G30" s="82">
        <v>4157.87</v>
      </c>
      <c r="H30" s="82">
        <v>2.27</v>
      </c>
    </row>
    <row r="31" spans="2:8">
      <c r="B31" s="81" t="s">
        <v>1081</v>
      </c>
      <c r="C31" s="88" t="s">
        <v>597</v>
      </c>
      <c r="D31" s="81" t="s">
        <v>649</v>
      </c>
      <c r="E31" s="81" t="s">
        <v>650</v>
      </c>
      <c r="F31" s="82">
        <v>4750</v>
      </c>
      <c r="G31" s="82">
        <v>3907.32</v>
      </c>
      <c r="H31" s="82">
        <v>2.14</v>
      </c>
    </row>
    <row r="32" spans="2:8">
      <c r="B32" s="81" t="s">
        <v>1060</v>
      </c>
      <c r="C32" s="88" t="s">
        <v>597</v>
      </c>
      <c r="D32" s="81" t="s">
        <v>606</v>
      </c>
      <c r="E32" s="81" t="s">
        <v>618</v>
      </c>
      <c r="F32" s="82">
        <v>599000</v>
      </c>
      <c r="G32" s="82">
        <v>3827.01</v>
      </c>
      <c r="H32" s="82">
        <v>2.09</v>
      </c>
    </row>
    <row r="33" spans="2:8">
      <c r="B33" s="81" t="s">
        <v>1061</v>
      </c>
      <c r="C33" s="88" t="s">
        <v>597</v>
      </c>
      <c r="D33" s="81" t="s">
        <v>614</v>
      </c>
      <c r="E33" s="81" t="s">
        <v>619</v>
      </c>
      <c r="F33" s="82">
        <v>237000</v>
      </c>
      <c r="G33" s="82">
        <v>3692.58</v>
      </c>
      <c r="H33" s="82">
        <v>2.02</v>
      </c>
    </row>
    <row r="34" spans="2:8">
      <c r="B34" s="81" t="s">
        <v>1064</v>
      </c>
      <c r="C34" s="88" t="s">
        <v>597</v>
      </c>
      <c r="D34" s="81" t="s">
        <v>623</v>
      </c>
      <c r="E34" s="81" t="s">
        <v>624</v>
      </c>
      <c r="F34" s="82">
        <v>521000</v>
      </c>
      <c r="G34" s="82">
        <v>3627.2</v>
      </c>
      <c r="H34" s="82">
        <v>1.98</v>
      </c>
    </row>
    <row r="35" spans="2:8">
      <c r="B35" s="81" t="s">
        <v>1062</v>
      </c>
      <c r="C35" s="88" t="s">
        <v>597</v>
      </c>
      <c r="D35" s="81" t="s">
        <v>620</v>
      </c>
      <c r="E35" s="81" t="s">
        <v>621</v>
      </c>
      <c r="F35" s="82">
        <v>124000</v>
      </c>
      <c r="G35" s="82">
        <v>3609.58</v>
      </c>
      <c r="H35" s="82">
        <v>1.97</v>
      </c>
    </row>
    <row r="36" spans="2:8">
      <c r="B36" s="81" t="s">
        <v>1065</v>
      </c>
      <c r="C36" s="88" t="s">
        <v>597</v>
      </c>
      <c r="D36" s="81" t="s">
        <v>625</v>
      </c>
      <c r="E36" s="81" t="s">
        <v>626</v>
      </c>
      <c r="F36" s="82">
        <v>1580000</v>
      </c>
      <c r="G36" s="82">
        <v>3407.27</v>
      </c>
      <c r="H36" s="82">
        <v>1.86</v>
      </c>
    </row>
    <row r="37" spans="2:8">
      <c r="B37" s="81" t="s">
        <v>1067</v>
      </c>
      <c r="C37" s="88" t="s">
        <v>597</v>
      </c>
      <c r="D37" s="81" t="s">
        <v>614</v>
      </c>
      <c r="E37" s="81" t="s">
        <v>629</v>
      </c>
      <c r="F37" s="82">
        <v>312000</v>
      </c>
      <c r="G37" s="82">
        <v>3126.08</v>
      </c>
      <c r="H37" s="82">
        <v>1.71</v>
      </c>
    </row>
    <row r="38" spans="2:8">
      <c r="B38" s="81" t="s">
        <v>1069</v>
      </c>
      <c r="C38" s="88" t="s">
        <v>597</v>
      </c>
      <c r="D38" s="81" t="s">
        <v>623</v>
      </c>
      <c r="E38" s="81" t="s">
        <v>631</v>
      </c>
      <c r="F38" s="82">
        <v>680000</v>
      </c>
      <c r="G38" s="82">
        <v>3030.08</v>
      </c>
      <c r="H38" s="82">
        <v>1.66</v>
      </c>
    </row>
    <row r="39" spans="2:8">
      <c r="B39" s="81" t="s">
        <v>2201</v>
      </c>
      <c r="C39" s="88" t="s">
        <v>597</v>
      </c>
      <c r="D39" s="81" t="s">
        <v>616</v>
      </c>
      <c r="E39" s="81" t="s">
        <v>1552</v>
      </c>
      <c r="F39" s="82">
        <v>48300</v>
      </c>
      <c r="G39" s="82">
        <v>2995.64</v>
      </c>
      <c r="H39" s="82">
        <v>1.64</v>
      </c>
    </row>
    <row r="40" spans="2:8">
      <c r="B40" s="81" t="s">
        <v>1070</v>
      </c>
      <c r="C40" s="88" t="s">
        <v>597</v>
      </c>
      <c r="D40" s="81" t="s">
        <v>632</v>
      </c>
      <c r="E40" s="81" t="s">
        <v>633</v>
      </c>
      <c r="F40" s="82">
        <v>69300</v>
      </c>
      <c r="G40" s="82">
        <v>2966.42</v>
      </c>
      <c r="H40" s="82">
        <v>1.62</v>
      </c>
    </row>
    <row r="41" spans="2:8">
      <c r="B41" s="81" t="s">
        <v>1074</v>
      </c>
      <c r="C41" s="88" t="s">
        <v>597</v>
      </c>
      <c r="D41" s="81" t="s">
        <v>606</v>
      </c>
      <c r="E41" s="81" t="s">
        <v>639</v>
      </c>
      <c r="F41" s="82">
        <v>485000</v>
      </c>
      <c r="G41" s="82">
        <v>2915.09</v>
      </c>
      <c r="H41" s="82">
        <v>1.59</v>
      </c>
    </row>
    <row r="42" spans="2:8">
      <c r="B42" s="81" t="s">
        <v>1073</v>
      </c>
      <c r="C42" s="88" t="s">
        <v>597</v>
      </c>
      <c r="D42" s="81" t="s">
        <v>637</v>
      </c>
      <c r="E42" s="81" t="s">
        <v>638</v>
      </c>
      <c r="F42" s="82">
        <v>102000</v>
      </c>
      <c r="G42" s="82">
        <v>2656.03</v>
      </c>
      <c r="H42" s="82">
        <v>1.45</v>
      </c>
    </row>
    <row r="43" spans="2:8">
      <c r="B43" s="81" t="s">
        <v>640</v>
      </c>
      <c r="C43" s="88" t="s">
        <v>597</v>
      </c>
      <c r="D43" s="81" t="s">
        <v>598</v>
      </c>
      <c r="E43" s="81" t="s">
        <v>641</v>
      </c>
      <c r="F43" s="82">
        <v>700000</v>
      </c>
      <c r="G43" s="82">
        <v>2550.1</v>
      </c>
      <c r="H43" s="82">
        <v>1.39</v>
      </c>
    </row>
    <row r="44" spans="2:8">
      <c r="B44" s="81" t="s">
        <v>1068</v>
      </c>
      <c r="C44" s="88" t="s">
        <v>597</v>
      </c>
      <c r="D44" s="81" t="s">
        <v>603</v>
      </c>
      <c r="E44" s="81" t="s">
        <v>630</v>
      </c>
      <c r="F44" s="82">
        <v>73200</v>
      </c>
      <c r="G44" s="82">
        <v>2341.63</v>
      </c>
      <c r="H44" s="82">
        <v>1.28</v>
      </c>
    </row>
    <row r="45" spans="2:8">
      <c r="B45" s="81" t="s">
        <v>2202</v>
      </c>
      <c r="C45" s="88" t="s">
        <v>597</v>
      </c>
      <c r="D45" s="81" t="s">
        <v>627</v>
      </c>
      <c r="E45" s="81" t="s">
        <v>1599</v>
      </c>
      <c r="F45" s="82">
        <v>243100</v>
      </c>
      <c r="G45" s="82">
        <v>2314.8000000000002</v>
      </c>
      <c r="H45" s="82">
        <v>1.27</v>
      </c>
    </row>
    <row r="46" spans="2:8">
      <c r="B46" s="81" t="s">
        <v>1076</v>
      </c>
      <c r="C46" s="88" t="s">
        <v>597</v>
      </c>
      <c r="D46" s="81" t="s">
        <v>623</v>
      </c>
      <c r="E46" s="81" t="s">
        <v>643</v>
      </c>
      <c r="F46" s="82">
        <v>160000</v>
      </c>
      <c r="G46" s="82">
        <v>2293.12</v>
      </c>
      <c r="H46" s="82">
        <v>1.25</v>
      </c>
    </row>
    <row r="47" spans="2:8">
      <c r="B47" s="81" t="s">
        <v>1077</v>
      </c>
      <c r="C47" s="88" t="s">
        <v>597</v>
      </c>
      <c r="D47" s="81" t="s">
        <v>644</v>
      </c>
      <c r="E47" s="81" t="s">
        <v>645</v>
      </c>
      <c r="F47" s="82">
        <v>42000</v>
      </c>
      <c r="G47" s="82">
        <v>2243.6</v>
      </c>
      <c r="H47" s="82">
        <v>1.23</v>
      </c>
    </row>
    <row r="48" spans="2:8">
      <c r="B48" s="81" t="s">
        <v>1082</v>
      </c>
      <c r="C48" s="88" t="s">
        <v>597</v>
      </c>
      <c r="D48" s="81" t="s">
        <v>634</v>
      </c>
      <c r="E48" s="81" t="s">
        <v>651</v>
      </c>
      <c r="F48" s="82">
        <v>33000</v>
      </c>
      <c r="G48" s="82">
        <v>2223.52</v>
      </c>
      <c r="H48" s="82">
        <v>1.22</v>
      </c>
    </row>
    <row r="49" spans="2:8">
      <c r="B49" s="81" t="s">
        <v>1554</v>
      </c>
      <c r="C49" s="88" t="s">
        <v>597</v>
      </c>
      <c r="D49" s="81" t="s">
        <v>606</v>
      </c>
      <c r="E49" s="81" t="s">
        <v>1553</v>
      </c>
      <c r="F49" s="82">
        <v>390000</v>
      </c>
      <c r="G49" s="82">
        <v>2128.4299999999998</v>
      </c>
      <c r="H49" s="82">
        <v>1.1599999999999999</v>
      </c>
    </row>
    <row r="50" spans="2:8">
      <c r="B50" s="81" t="s">
        <v>1084</v>
      </c>
      <c r="C50" s="88" t="s">
        <v>597</v>
      </c>
      <c r="D50" s="81" t="s">
        <v>603</v>
      </c>
      <c r="E50" s="81" t="s">
        <v>653</v>
      </c>
      <c r="F50" s="82">
        <v>92000</v>
      </c>
      <c r="G50" s="82">
        <v>1917.19</v>
      </c>
      <c r="H50" s="82">
        <v>1.05</v>
      </c>
    </row>
    <row r="51" spans="2:8">
      <c r="B51" s="81" t="s">
        <v>2203</v>
      </c>
      <c r="C51" s="88" t="s">
        <v>597</v>
      </c>
      <c r="D51" s="81" t="s">
        <v>620</v>
      </c>
      <c r="E51" s="81" t="s">
        <v>1825</v>
      </c>
      <c r="F51" s="82">
        <v>909040</v>
      </c>
      <c r="G51" s="82">
        <v>1882.62</v>
      </c>
      <c r="H51" s="82">
        <v>1.03</v>
      </c>
    </row>
    <row r="52" spans="2:8">
      <c r="B52" s="81" t="s">
        <v>1086</v>
      </c>
      <c r="C52" s="88" t="s">
        <v>597</v>
      </c>
      <c r="D52" s="81" t="s">
        <v>637</v>
      </c>
      <c r="E52" s="81" t="s">
        <v>655</v>
      </c>
      <c r="F52" s="82">
        <v>27000</v>
      </c>
      <c r="G52" s="82">
        <v>1851.98</v>
      </c>
      <c r="H52" s="82">
        <v>1.01</v>
      </c>
    </row>
    <row r="53" spans="2:8">
      <c r="B53" s="81" t="s">
        <v>1085</v>
      </c>
      <c r="C53" s="88" t="s">
        <v>597</v>
      </c>
      <c r="D53" s="81" t="s">
        <v>616</v>
      </c>
      <c r="E53" s="81" t="s">
        <v>654</v>
      </c>
      <c r="F53" s="82">
        <v>225000</v>
      </c>
      <c r="G53" s="82">
        <v>1833.98</v>
      </c>
      <c r="H53" s="82">
        <v>1</v>
      </c>
    </row>
    <row r="54" spans="2:8">
      <c r="B54" s="81" t="s">
        <v>1088</v>
      </c>
      <c r="C54" s="88" t="s">
        <v>597</v>
      </c>
      <c r="D54" s="81" t="s">
        <v>644</v>
      </c>
      <c r="E54" s="81" t="s">
        <v>657</v>
      </c>
      <c r="F54" s="82">
        <v>173000</v>
      </c>
      <c r="G54" s="82">
        <v>1736.57</v>
      </c>
      <c r="H54" s="82">
        <v>0.95</v>
      </c>
    </row>
    <row r="55" spans="2:8">
      <c r="B55" s="81" t="s">
        <v>1087</v>
      </c>
      <c r="C55" s="88" t="s">
        <v>597</v>
      </c>
      <c r="D55" s="81" t="s">
        <v>614</v>
      </c>
      <c r="E55" s="81" t="s">
        <v>656</v>
      </c>
      <c r="F55" s="82">
        <v>62681</v>
      </c>
      <c r="G55" s="82">
        <v>1662.68</v>
      </c>
      <c r="H55" s="82">
        <v>0.91</v>
      </c>
    </row>
    <row r="56" spans="2:8">
      <c r="B56" s="83" t="s">
        <v>658</v>
      </c>
      <c r="C56" s="90"/>
      <c r="D56" s="83"/>
      <c r="E56" s="83"/>
      <c r="F56" s="84"/>
      <c r="G56" s="84">
        <f>SUM(G12:G55)</f>
        <v>180669.09999999998</v>
      </c>
      <c r="H56" s="84">
        <f>SUM(H12:H55)</f>
        <v>98.77000000000001</v>
      </c>
    </row>
    <row r="57" spans="2:8">
      <c r="B57" s="83" t="s">
        <v>1544</v>
      </c>
      <c r="C57" s="90"/>
      <c r="D57" s="83"/>
      <c r="E57" s="83"/>
      <c r="F57" s="84"/>
      <c r="G57" s="84">
        <v>3905.49</v>
      </c>
      <c r="H57" s="84">
        <v>2.14</v>
      </c>
    </row>
    <row r="58" spans="2:8">
      <c r="B58" s="83" t="s">
        <v>326</v>
      </c>
      <c r="C58" s="90"/>
      <c r="D58" s="83"/>
      <c r="E58" s="83"/>
      <c r="F58" s="84"/>
      <c r="G58" s="84">
        <v>184574.59</v>
      </c>
      <c r="H58" s="84">
        <v>100.93</v>
      </c>
    </row>
    <row r="59" spans="2:8">
      <c r="B59" s="83" t="s">
        <v>479</v>
      </c>
      <c r="C59" s="90"/>
      <c r="D59" s="83"/>
      <c r="E59" s="83"/>
      <c r="F59" s="84"/>
      <c r="G59" s="84">
        <v>-1698.1159730000163</v>
      </c>
      <c r="H59" s="84">
        <v>-0.93000000000000682</v>
      </c>
    </row>
    <row r="60" spans="2:8">
      <c r="B60" s="83" t="s">
        <v>328</v>
      </c>
      <c r="C60" s="90"/>
      <c r="D60" s="83"/>
      <c r="E60" s="83"/>
      <c r="F60" s="84"/>
      <c r="G60" s="84">
        <v>182876.47402699999</v>
      </c>
      <c r="H60" s="84">
        <v>100</v>
      </c>
    </row>
    <row r="61" spans="2:8">
      <c r="B61" s="83" t="s">
        <v>329</v>
      </c>
    </row>
    <row r="62" spans="2:8">
      <c r="B62" s="83" t="s">
        <v>330</v>
      </c>
    </row>
    <row r="63" spans="2:8">
      <c r="B63" s="83" t="s">
        <v>333</v>
      </c>
    </row>
    <row r="64" spans="2:8">
      <c r="B64" s="83" t="s">
        <v>1479</v>
      </c>
    </row>
    <row r="65" spans="2:3">
      <c r="B65" s="83" t="s">
        <v>334</v>
      </c>
    </row>
    <row r="66" spans="2:3">
      <c r="B66" s="83" t="s">
        <v>1824</v>
      </c>
      <c r="C66" s="90"/>
    </row>
    <row r="67" spans="2:3">
      <c r="B67" s="83" t="s">
        <v>1823</v>
      </c>
      <c r="C67" s="90"/>
    </row>
    <row r="68" spans="2:3">
      <c r="B68" s="83" t="s">
        <v>1822</v>
      </c>
      <c r="C68" s="90"/>
    </row>
    <row r="69" spans="2:3">
      <c r="B69" s="83" t="s">
        <v>1821</v>
      </c>
      <c r="C69" s="90"/>
    </row>
    <row r="70" spans="2:3">
      <c r="B70" s="83" t="s">
        <v>1820</v>
      </c>
      <c r="C70" s="90"/>
    </row>
    <row r="71" spans="2:3">
      <c r="B71" s="83" t="s">
        <v>1819</v>
      </c>
      <c r="C71" s="90"/>
    </row>
    <row r="72" spans="2:3">
      <c r="B72" s="83" t="s">
        <v>1818</v>
      </c>
      <c r="C72" s="90"/>
    </row>
    <row r="73" spans="2:3">
      <c r="B73" s="83" t="s">
        <v>1817</v>
      </c>
      <c r="C73" s="90"/>
    </row>
    <row r="74" spans="2:3">
      <c r="B74" s="83" t="s">
        <v>1816</v>
      </c>
      <c r="C74" s="90"/>
    </row>
    <row r="75" spans="2:3">
      <c r="B75" s="83" t="s">
        <v>343</v>
      </c>
    </row>
    <row r="76" spans="2:3">
      <c r="B76" s="83" t="s">
        <v>344</v>
      </c>
    </row>
  </sheetData>
  <mergeCells count="2">
    <mergeCell ref="B1:E1"/>
    <mergeCell ref="C3:C8"/>
  </mergeCells>
  <hyperlinks>
    <hyperlink ref="A1" location="Index!A1" display="Index" xr:uid="{094DEE05-2E7D-4BCC-8300-A9D035FFFB91}"/>
  </hyperlinks>
  <pageMargins left="0.75" right="0.75" top="1" bottom="1" header="0.5" footer="0.5"/>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20073-4CA4-431A-802D-072B1205DF96}">
  <dimension ref="A1:I58"/>
  <sheetViews>
    <sheetView workbookViewId="0">
      <selection activeCell="B1" sqref="B1:E1"/>
    </sheetView>
  </sheetViews>
  <sheetFormatPr defaultRowHeight="12.75"/>
  <cols>
    <col min="1" max="1" width="5.42578125" style="81" bestFit="1" customWidth="1"/>
    <col min="2" max="2" width="67" style="81" bestFit="1" customWidth="1"/>
    <col min="3" max="3" width="25.7109375" style="88" customWidth="1"/>
    <col min="4" max="4" width="30.28515625" style="81" bestFit="1" customWidth="1"/>
    <col min="5" max="5" width="13.5703125" style="81" bestFit="1" customWidth="1"/>
    <col min="6" max="6" width="10.5703125" style="82" bestFit="1" customWidth="1"/>
    <col min="7" max="7" width="18.140625" style="82" bestFit="1" customWidth="1"/>
    <col min="8" max="8" width="9.140625" style="82"/>
    <col min="9" max="16384" width="9.140625" style="81"/>
  </cols>
  <sheetData>
    <row r="1" spans="1:9">
      <c r="A1" s="3" t="s">
        <v>193</v>
      </c>
      <c r="B1" s="383" t="s">
        <v>1313</v>
      </c>
      <c r="C1" s="383"/>
      <c r="D1" s="383"/>
      <c r="E1" s="383"/>
    </row>
    <row r="2" spans="1:9" ht="13.5" thickBot="1"/>
    <row r="3" spans="1:9" s="1" customFormat="1" ht="15">
      <c r="B3" s="92" t="s">
        <v>2338</v>
      </c>
      <c r="C3" s="376"/>
      <c r="F3" s="4"/>
      <c r="G3" s="4"/>
      <c r="H3" s="4"/>
    </row>
    <row r="4" spans="1:9" s="1" customFormat="1" ht="30">
      <c r="B4" s="94" t="s">
        <v>2339</v>
      </c>
      <c r="C4" s="377"/>
      <c r="F4" s="4"/>
      <c r="G4" s="4"/>
      <c r="H4" s="4"/>
    </row>
    <row r="5" spans="1:9" s="1" customFormat="1" ht="15">
      <c r="B5" s="96"/>
      <c r="C5" s="377"/>
      <c r="F5" s="4"/>
      <c r="G5" s="4"/>
      <c r="H5" s="4"/>
    </row>
    <row r="6" spans="1:9" s="1" customFormat="1" ht="15">
      <c r="B6" s="93" t="s">
        <v>2260</v>
      </c>
      <c r="C6" s="377"/>
      <c r="F6" s="4"/>
      <c r="G6" s="4"/>
      <c r="H6" s="4"/>
    </row>
    <row r="7" spans="1:9" s="1" customFormat="1" ht="15">
      <c r="B7" s="94" t="s">
        <v>2273</v>
      </c>
      <c r="C7" s="377"/>
      <c r="F7" s="4"/>
      <c r="G7" s="4"/>
      <c r="H7" s="4"/>
    </row>
    <row r="8" spans="1:9" s="1" customFormat="1" ht="30.75" thickBot="1">
      <c r="B8" s="95" t="s">
        <v>2340</v>
      </c>
      <c r="C8" s="378"/>
      <c r="F8" s="4"/>
      <c r="G8" s="4"/>
      <c r="H8" s="4"/>
    </row>
    <row r="10" spans="1:9">
      <c r="B10" s="81" t="s">
        <v>239</v>
      </c>
    </row>
    <row r="12" spans="1:9">
      <c r="B12" s="86" t="s">
        <v>240</v>
      </c>
      <c r="C12" s="89" t="s">
        <v>241</v>
      </c>
      <c r="D12" s="86" t="s">
        <v>594</v>
      </c>
      <c r="E12" s="86" t="s">
        <v>243</v>
      </c>
      <c r="F12" s="85" t="s">
        <v>244</v>
      </c>
      <c r="G12" s="85" t="s">
        <v>245</v>
      </c>
      <c r="H12" s="85" t="s">
        <v>246</v>
      </c>
      <c r="I12" s="83" t="s">
        <v>595</v>
      </c>
    </row>
    <row r="13" spans="1:9">
      <c r="B13" s="83" t="s">
        <v>596</v>
      </c>
    </row>
    <row r="14" spans="1:9">
      <c r="B14" s="83" t="s">
        <v>248</v>
      </c>
    </row>
    <row r="15" spans="1:9">
      <c r="B15" s="81" t="s">
        <v>1050</v>
      </c>
      <c r="C15" s="88" t="s">
        <v>597</v>
      </c>
      <c r="D15" s="81" t="s">
        <v>603</v>
      </c>
      <c r="E15" s="81" t="s">
        <v>604</v>
      </c>
      <c r="F15" s="82">
        <v>820000</v>
      </c>
      <c r="G15" s="82">
        <v>11218.01</v>
      </c>
      <c r="H15" s="82">
        <v>9.6999999999999993</v>
      </c>
    </row>
    <row r="16" spans="1:9">
      <c r="B16" s="81" t="s">
        <v>1047</v>
      </c>
      <c r="C16" s="88" t="s">
        <v>597</v>
      </c>
      <c r="D16" s="81" t="s">
        <v>598</v>
      </c>
      <c r="E16" s="81" t="s">
        <v>599</v>
      </c>
      <c r="F16" s="82">
        <v>1800000</v>
      </c>
      <c r="G16" s="82">
        <v>10477.799999999999</v>
      </c>
      <c r="H16" s="82">
        <v>9.06</v>
      </c>
    </row>
    <row r="17" spans="2:8">
      <c r="B17" s="81" t="s">
        <v>640</v>
      </c>
      <c r="C17" s="88" t="s">
        <v>597</v>
      </c>
      <c r="D17" s="81" t="s">
        <v>598</v>
      </c>
      <c r="E17" s="81" t="s">
        <v>641</v>
      </c>
      <c r="F17" s="82">
        <v>2620000</v>
      </c>
      <c r="G17" s="82">
        <v>9544.66</v>
      </c>
      <c r="H17" s="82">
        <v>8.26</v>
      </c>
    </row>
    <row r="18" spans="2:8">
      <c r="B18" s="81" t="s">
        <v>1048</v>
      </c>
      <c r="C18" s="88" t="s">
        <v>597</v>
      </c>
      <c r="D18" s="81" t="s">
        <v>598</v>
      </c>
      <c r="E18" s="81" t="s">
        <v>600</v>
      </c>
      <c r="F18" s="82">
        <v>580000</v>
      </c>
      <c r="G18" s="82">
        <v>8663.17</v>
      </c>
      <c r="H18" s="82">
        <v>7.49</v>
      </c>
    </row>
    <row r="19" spans="2:8">
      <c r="B19" s="81" t="s">
        <v>1049</v>
      </c>
      <c r="C19" s="88" t="s">
        <v>597</v>
      </c>
      <c r="D19" s="81" t="s">
        <v>601</v>
      </c>
      <c r="E19" s="81" t="s">
        <v>602</v>
      </c>
      <c r="F19" s="82">
        <v>390000</v>
      </c>
      <c r="G19" s="82">
        <v>7812.09</v>
      </c>
      <c r="H19" s="82">
        <v>6.76</v>
      </c>
    </row>
    <row r="20" spans="2:8">
      <c r="B20" s="81" t="s">
        <v>1914</v>
      </c>
      <c r="C20" s="88" t="s">
        <v>597</v>
      </c>
      <c r="D20" s="81" t="s">
        <v>610</v>
      </c>
      <c r="E20" s="81" t="s">
        <v>1354</v>
      </c>
      <c r="F20" s="82">
        <v>225000</v>
      </c>
      <c r="G20" s="82">
        <v>5620.73</v>
      </c>
      <c r="H20" s="82">
        <v>4.8600000000000003</v>
      </c>
    </row>
    <row r="21" spans="2:8">
      <c r="B21" s="81" t="s">
        <v>1912</v>
      </c>
      <c r="C21" s="88" t="s">
        <v>597</v>
      </c>
      <c r="D21" s="81" t="s">
        <v>1350</v>
      </c>
      <c r="E21" s="81" t="s">
        <v>1351</v>
      </c>
      <c r="F21" s="82">
        <v>987000</v>
      </c>
      <c r="G21" s="82">
        <v>5105.75</v>
      </c>
      <c r="H21" s="82">
        <v>4.42</v>
      </c>
    </row>
    <row r="22" spans="2:8">
      <c r="B22" s="81" t="s">
        <v>1053</v>
      </c>
      <c r="C22" s="88" t="s">
        <v>597</v>
      </c>
      <c r="D22" s="81" t="s">
        <v>598</v>
      </c>
      <c r="E22" s="81" t="s">
        <v>608</v>
      </c>
      <c r="F22" s="82">
        <v>700000</v>
      </c>
      <c r="G22" s="82">
        <v>4882.1499999999996</v>
      </c>
      <c r="H22" s="82">
        <v>4.22</v>
      </c>
    </row>
    <row r="23" spans="2:8">
      <c r="B23" s="81" t="s">
        <v>1082</v>
      </c>
      <c r="C23" s="88" t="s">
        <v>597</v>
      </c>
      <c r="D23" s="81" t="s">
        <v>634</v>
      </c>
      <c r="E23" s="81" t="s">
        <v>651</v>
      </c>
      <c r="F23" s="82">
        <v>71000</v>
      </c>
      <c r="G23" s="82">
        <v>4783.9399999999996</v>
      </c>
      <c r="H23" s="82">
        <v>4.1399999999999997</v>
      </c>
    </row>
    <row r="24" spans="2:8">
      <c r="B24" s="81" t="s">
        <v>1988</v>
      </c>
      <c r="C24" s="88" t="s">
        <v>597</v>
      </c>
      <c r="D24" s="81" t="s">
        <v>1382</v>
      </c>
      <c r="E24" s="81" t="s">
        <v>1446</v>
      </c>
      <c r="F24" s="82">
        <v>850000</v>
      </c>
      <c r="G24" s="82">
        <v>4670.33</v>
      </c>
      <c r="H24" s="82">
        <v>4.04</v>
      </c>
    </row>
    <row r="25" spans="2:8">
      <c r="B25" s="81" t="s">
        <v>1915</v>
      </c>
      <c r="C25" s="88" t="s">
        <v>597</v>
      </c>
      <c r="D25" s="81" t="s">
        <v>1355</v>
      </c>
      <c r="E25" s="81" t="s">
        <v>1356</v>
      </c>
      <c r="F25" s="82">
        <v>320000</v>
      </c>
      <c r="G25" s="82">
        <v>4540.4799999999996</v>
      </c>
      <c r="H25" s="82">
        <v>3.93</v>
      </c>
    </row>
    <row r="26" spans="2:8">
      <c r="B26" s="81" t="s">
        <v>1917</v>
      </c>
      <c r="C26" s="88" t="s">
        <v>597</v>
      </c>
      <c r="D26" s="81" t="s">
        <v>1358</v>
      </c>
      <c r="E26" s="81" t="s">
        <v>1359</v>
      </c>
      <c r="F26" s="82">
        <v>550000</v>
      </c>
      <c r="G26" s="82">
        <v>4465.18</v>
      </c>
      <c r="H26" s="82">
        <v>3.86</v>
      </c>
    </row>
    <row r="27" spans="2:8">
      <c r="B27" s="81" t="s">
        <v>1950</v>
      </c>
      <c r="C27" s="88" t="s">
        <v>597</v>
      </c>
      <c r="D27" s="81" t="s">
        <v>601</v>
      </c>
      <c r="E27" s="81" t="s">
        <v>1404</v>
      </c>
      <c r="F27" s="82">
        <v>900000</v>
      </c>
      <c r="G27" s="82">
        <v>3851.55</v>
      </c>
      <c r="H27" s="82">
        <v>3.33</v>
      </c>
    </row>
    <row r="28" spans="2:8">
      <c r="B28" s="81" t="s">
        <v>2113</v>
      </c>
      <c r="C28" s="88" t="s">
        <v>597</v>
      </c>
      <c r="D28" s="81" t="s">
        <v>644</v>
      </c>
      <c r="E28" s="81" t="s">
        <v>1527</v>
      </c>
      <c r="F28" s="82">
        <v>170000</v>
      </c>
      <c r="G28" s="82">
        <v>3838.86</v>
      </c>
      <c r="H28" s="82">
        <v>3.32</v>
      </c>
    </row>
    <row r="29" spans="2:8">
      <c r="B29" s="81" t="s">
        <v>1067</v>
      </c>
      <c r="C29" s="88" t="s">
        <v>597</v>
      </c>
      <c r="D29" s="81" t="s">
        <v>614</v>
      </c>
      <c r="E29" s="81" t="s">
        <v>629</v>
      </c>
      <c r="F29" s="82">
        <v>380000</v>
      </c>
      <c r="G29" s="82">
        <v>3807.41</v>
      </c>
      <c r="H29" s="82">
        <v>3.29</v>
      </c>
    </row>
    <row r="30" spans="2:8">
      <c r="B30" s="81" t="s">
        <v>1062</v>
      </c>
      <c r="C30" s="88" t="s">
        <v>597</v>
      </c>
      <c r="D30" s="81" t="s">
        <v>620</v>
      </c>
      <c r="E30" s="81" t="s">
        <v>621</v>
      </c>
      <c r="F30" s="82">
        <v>120000</v>
      </c>
      <c r="G30" s="82">
        <v>3493.14</v>
      </c>
      <c r="H30" s="82">
        <v>3.02</v>
      </c>
    </row>
    <row r="31" spans="2:8">
      <c r="B31" s="81" t="s">
        <v>1074</v>
      </c>
      <c r="C31" s="88" t="s">
        <v>597</v>
      </c>
      <c r="D31" s="81" t="s">
        <v>606</v>
      </c>
      <c r="E31" s="81" t="s">
        <v>639</v>
      </c>
      <c r="F31" s="82">
        <v>570000</v>
      </c>
      <c r="G31" s="82">
        <v>3425.99</v>
      </c>
      <c r="H31" s="82">
        <v>2.96</v>
      </c>
    </row>
    <row r="32" spans="2:8">
      <c r="B32" s="81" t="s">
        <v>1952</v>
      </c>
      <c r="C32" s="88" t="s">
        <v>597</v>
      </c>
      <c r="D32" s="81" t="s">
        <v>637</v>
      </c>
      <c r="E32" s="81" t="s">
        <v>1406</v>
      </c>
      <c r="F32" s="82">
        <v>420000</v>
      </c>
      <c r="G32" s="82">
        <v>3340.05</v>
      </c>
      <c r="H32" s="82">
        <v>2.89</v>
      </c>
    </row>
    <row r="33" spans="2:8">
      <c r="B33" s="81" t="s">
        <v>1085</v>
      </c>
      <c r="C33" s="88" t="s">
        <v>597</v>
      </c>
      <c r="D33" s="81" t="s">
        <v>616</v>
      </c>
      <c r="E33" s="81" t="s">
        <v>654</v>
      </c>
      <c r="F33" s="82">
        <v>400000</v>
      </c>
      <c r="G33" s="82">
        <v>3260.4</v>
      </c>
      <c r="H33" s="82">
        <v>2.82</v>
      </c>
    </row>
    <row r="34" spans="2:8">
      <c r="B34" s="81" t="s">
        <v>1054</v>
      </c>
      <c r="C34" s="88" t="s">
        <v>597</v>
      </c>
      <c r="D34" s="81" t="s">
        <v>603</v>
      </c>
      <c r="E34" s="81" t="s">
        <v>609</v>
      </c>
      <c r="F34" s="82">
        <v>240000</v>
      </c>
      <c r="G34" s="82">
        <v>2358.36</v>
      </c>
      <c r="H34" s="82">
        <v>2.04</v>
      </c>
    </row>
    <row r="35" spans="2:8">
      <c r="B35" s="81" t="s">
        <v>1079</v>
      </c>
      <c r="C35" s="88" t="s">
        <v>597</v>
      </c>
      <c r="D35" s="81" t="s">
        <v>616</v>
      </c>
      <c r="E35" s="81" t="s">
        <v>647</v>
      </c>
      <c r="F35" s="82">
        <v>64000</v>
      </c>
      <c r="G35" s="82">
        <v>2318.59</v>
      </c>
      <c r="H35" s="82">
        <v>2.0099999999999998</v>
      </c>
    </row>
    <row r="36" spans="2:8">
      <c r="B36" s="81" t="s">
        <v>1916</v>
      </c>
      <c r="C36" s="88" t="s">
        <v>597</v>
      </c>
      <c r="D36" s="81" t="s">
        <v>616</v>
      </c>
      <c r="E36" s="81" t="s">
        <v>1357</v>
      </c>
      <c r="F36" s="82">
        <v>300000</v>
      </c>
      <c r="G36" s="82">
        <v>1793.4</v>
      </c>
      <c r="H36" s="82">
        <v>1.55</v>
      </c>
    </row>
    <row r="37" spans="2:8">
      <c r="B37" s="81" t="s">
        <v>1066</v>
      </c>
      <c r="C37" s="88" t="s">
        <v>597</v>
      </c>
      <c r="D37" s="81" t="s">
        <v>627</v>
      </c>
      <c r="E37" s="81" t="s">
        <v>628</v>
      </c>
      <c r="F37" s="82">
        <v>110000</v>
      </c>
      <c r="G37" s="82">
        <v>1517.51</v>
      </c>
      <c r="H37" s="82">
        <v>1.31</v>
      </c>
    </row>
    <row r="38" spans="2:8">
      <c r="B38" s="83" t="s">
        <v>658</v>
      </c>
      <c r="C38" s="90"/>
      <c r="D38" s="83"/>
      <c r="E38" s="83"/>
      <c r="F38" s="84"/>
      <c r="G38" s="84">
        <f>SUM(G12:G37)</f>
        <v>114789.54999999997</v>
      </c>
      <c r="H38" s="84">
        <f>SUM(H12:H37)</f>
        <v>99.279999999999987</v>
      </c>
    </row>
    <row r="39" spans="2:8">
      <c r="B39" s="83" t="s">
        <v>1544</v>
      </c>
      <c r="C39" s="90"/>
      <c r="D39" s="83"/>
      <c r="E39" s="83"/>
      <c r="F39" s="84"/>
      <c r="G39" s="84">
        <v>1321.01</v>
      </c>
      <c r="H39" s="84">
        <v>1.1399999999999999</v>
      </c>
    </row>
    <row r="40" spans="2:8">
      <c r="B40" s="83" t="s">
        <v>326</v>
      </c>
      <c r="C40" s="90"/>
      <c r="D40" s="83"/>
      <c r="E40" s="83"/>
      <c r="F40" s="84"/>
      <c r="G40" s="84">
        <v>116110.56</v>
      </c>
      <c r="H40" s="84">
        <v>100.43</v>
      </c>
    </row>
    <row r="41" spans="2:8">
      <c r="B41" s="83" t="s">
        <v>479</v>
      </c>
      <c r="C41" s="90"/>
      <c r="D41" s="83"/>
      <c r="E41" s="83"/>
      <c r="F41" s="84"/>
      <c r="G41" s="84">
        <v>-499.92560916999878</v>
      </c>
      <c r="H41" s="84">
        <v>-0.43000000000000682</v>
      </c>
    </row>
    <row r="42" spans="2:8">
      <c r="B42" s="83" t="s">
        <v>328</v>
      </c>
      <c r="C42" s="90"/>
      <c r="D42" s="83"/>
      <c r="E42" s="83"/>
      <c r="F42" s="84"/>
      <c r="G42" s="84">
        <v>115610.63439083</v>
      </c>
      <c r="H42" s="84">
        <v>100</v>
      </c>
    </row>
    <row r="43" spans="2:8">
      <c r="B43" s="83" t="s">
        <v>329</v>
      </c>
    </row>
    <row r="44" spans="2:8">
      <c r="B44" s="83" t="s">
        <v>330</v>
      </c>
    </row>
    <row r="45" spans="2:8">
      <c r="B45" s="83" t="s">
        <v>333</v>
      </c>
    </row>
    <row r="46" spans="2:8">
      <c r="B46" s="83" t="s">
        <v>1479</v>
      </c>
    </row>
    <row r="47" spans="2:8">
      <c r="B47" s="83" t="s">
        <v>334</v>
      </c>
    </row>
    <row r="48" spans="2:8">
      <c r="B48" s="83" t="s">
        <v>1815</v>
      </c>
      <c r="C48" s="90"/>
    </row>
    <row r="49" spans="2:3">
      <c r="B49" s="83" t="s">
        <v>1814</v>
      </c>
      <c r="C49" s="90"/>
    </row>
    <row r="50" spans="2:3">
      <c r="B50" s="83" t="s">
        <v>1813</v>
      </c>
      <c r="C50" s="90"/>
    </row>
    <row r="51" spans="2:3">
      <c r="B51" s="83" t="s">
        <v>1812</v>
      </c>
      <c r="C51" s="90"/>
    </row>
    <row r="52" spans="2:3">
      <c r="B52" s="83" t="s">
        <v>1811</v>
      </c>
      <c r="C52" s="90"/>
    </row>
    <row r="53" spans="2:3">
      <c r="B53" s="83" t="s">
        <v>1810</v>
      </c>
      <c r="C53" s="90"/>
    </row>
    <row r="54" spans="2:3">
      <c r="B54" s="83" t="s">
        <v>1809</v>
      </c>
      <c r="C54" s="90"/>
    </row>
    <row r="55" spans="2:3">
      <c r="B55" s="83" t="s">
        <v>1808</v>
      </c>
      <c r="C55" s="90"/>
    </row>
    <row r="56" spans="2:3">
      <c r="B56" s="83" t="s">
        <v>1807</v>
      </c>
      <c r="C56" s="90"/>
    </row>
    <row r="57" spans="2:3">
      <c r="B57" s="83" t="s">
        <v>343</v>
      </c>
    </row>
    <row r="58" spans="2:3">
      <c r="B58" s="83" t="s">
        <v>344</v>
      </c>
    </row>
  </sheetData>
  <mergeCells count="2">
    <mergeCell ref="B1:E1"/>
    <mergeCell ref="C3:C8"/>
  </mergeCells>
  <hyperlinks>
    <hyperlink ref="A1" location="Index!A1" display="Index" xr:uid="{1E22B493-8D6A-4AE8-AA0B-AC9504DD07C7}"/>
  </hyperlinks>
  <pageMargins left="0.75" right="0.75" top="1" bottom="1" header="0.5" footer="0.5"/>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76EFE-534C-44BC-B141-BC018C22AC22}">
  <dimension ref="A1:I71"/>
  <sheetViews>
    <sheetView workbookViewId="0">
      <selection activeCell="B1" sqref="B1:E1"/>
    </sheetView>
  </sheetViews>
  <sheetFormatPr defaultRowHeight="12.75"/>
  <cols>
    <col min="1" max="1" width="5.42578125" style="81" bestFit="1" customWidth="1"/>
    <col min="2" max="2" width="67" style="81" bestFit="1" customWidth="1"/>
    <col min="3" max="3" width="25.7109375" style="88" customWidth="1"/>
    <col min="4" max="4" width="30.28515625" style="81" bestFit="1" customWidth="1"/>
    <col min="5" max="5" width="13.7109375" style="81" bestFit="1" customWidth="1"/>
    <col min="6" max="6" width="10.5703125" style="82" bestFit="1" customWidth="1"/>
    <col min="7" max="7" width="18.140625" style="82" bestFit="1" customWidth="1"/>
    <col min="8" max="8" width="9.140625" style="82"/>
    <col min="9" max="16384" width="9.140625" style="81"/>
  </cols>
  <sheetData>
    <row r="1" spans="1:9">
      <c r="A1" s="3" t="s">
        <v>193</v>
      </c>
      <c r="B1" s="383" t="s">
        <v>1323</v>
      </c>
      <c r="C1" s="383"/>
      <c r="D1" s="383"/>
      <c r="E1" s="383"/>
    </row>
    <row r="2" spans="1:9" ht="13.5" thickBot="1"/>
    <row r="3" spans="1:9" s="1" customFormat="1" ht="15">
      <c r="B3" s="92" t="s">
        <v>2341</v>
      </c>
      <c r="C3" s="376"/>
      <c r="F3" s="4"/>
      <c r="G3" s="4"/>
      <c r="H3" s="4"/>
    </row>
    <row r="4" spans="1:9" s="1" customFormat="1" ht="30">
      <c r="B4" s="94" t="s">
        <v>2342</v>
      </c>
      <c r="C4" s="377"/>
      <c r="F4" s="4"/>
      <c r="G4" s="4"/>
      <c r="H4" s="4"/>
    </row>
    <row r="5" spans="1:9" s="1" customFormat="1" ht="15">
      <c r="B5" s="93"/>
      <c r="C5" s="377"/>
      <c r="F5" s="4"/>
      <c r="G5" s="4"/>
      <c r="H5" s="4"/>
    </row>
    <row r="6" spans="1:9" s="1" customFormat="1" ht="15">
      <c r="B6" s="94" t="s">
        <v>2260</v>
      </c>
      <c r="C6" s="377"/>
      <c r="F6" s="4"/>
      <c r="G6" s="4"/>
      <c r="H6" s="4"/>
    </row>
    <row r="7" spans="1:9" s="1" customFormat="1" ht="15">
      <c r="B7" s="94" t="s">
        <v>2273</v>
      </c>
      <c r="C7" s="377"/>
      <c r="F7" s="4"/>
      <c r="G7" s="4"/>
      <c r="H7" s="4"/>
    </row>
    <row r="8" spans="1:9" s="1" customFormat="1" ht="30.75" thickBot="1">
      <c r="B8" s="95" t="s">
        <v>2343</v>
      </c>
      <c r="C8" s="378"/>
      <c r="F8" s="4"/>
      <c r="G8" s="4"/>
      <c r="H8" s="4"/>
    </row>
    <row r="10" spans="1:9">
      <c r="B10" s="81" t="s">
        <v>239</v>
      </c>
    </row>
    <row r="12" spans="1:9">
      <c r="B12" s="86" t="s">
        <v>240</v>
      </c>
      <c r="C12" s="89" t="s">
        <v>241</v>
      </c>
      <c r="D12" s="86" t="s">
        <v>594</v>
      </c>
      <c r="E12" s="86" t="s">
        <v>243</v>
      </c>
      <c r="F12" s="85" t="s">
        <v>244</v>
      </c>
      <c r="G12" s="85" t="s">
        <v>245</v>
      </c>
      <c r="H12" s="85" t="s">
        <v>246</v>
      </c>
      <c r="I12" s="83" t="s">
        <v>595</v>
      </c>
    </row>
    <row r="13" spans="1:9">
      <c r="B13" s="83" t="s">
        <v>596</v>
      </c>
    </row>
    <row r="14" spans="1:9">
      <c r="B14" s="83" t="s">
        <v>248</v>
      </c>
    </row>
    <row r="15" spans="1:9">
      <c r="B15" s="81" t="s">
        <v>1050</v>
      </c>
      <c r="C15" s="88" t="s">
        <v>597</v>
      </c>
      <c r="D15" s="81" t="s">
        <v>603</v>
      </c>
      <c r="E15" s="81" t="s">
        <v>604</v>
      </c>
      <c r="F15" s="82">
        <v>1770000</v>
      </c>
      <c r="G15" s="82">
        <v>24214.49</v>
      </c>
      <c r="H15" s="82">
        <v>9.18</v>
      </c>
    </row>
    <row r="16" spans="1:9">
      <c r="B16" s="81" t="s">
        <v>1047</v>
      </c>
      <c r="C16" s="88" t="s">
        <v>597</v>
      </c>
      <c r="D16" s="81" t="s">
        <v>598</v>
      </c>
      <c r="E16" s="81" t="s">
        <v>599</v>
      </c>
      <c r="F16" s="82">
        <v>4100000</v>
      </c>
      <c r="G16" s="82">
        <v>23866.1</v>
      </c>
      <c r="H16" s="82">
        <v>9.0500000000000007</v>
      </c>
    </row>
    <row r="17" spans="2:8">
      <c r="B17" s="81" t="s">
        <v>1048</v>
      </c>
      <c r="C17" s="88" t="s">
        <v>597</v>
      </c>
      <c r="D17" s="81" t="s">
        <v>598</v>
      </c>
      <c r="E17" s="81" t="s">
        <v>600</v>
      </c>
      <c r="F17" s="82">
        <v>1500000</v>
      </c>
      <c r="G17" s="82">
        <v>22404.75</v>
      </c>
      <c r="H17" s="82">
        <v>8.5</v>
      </c>
    </row>
    <row r="18" spans="2:8">
      <c r="B18" s="81" t="s">
        <v>640</v>
      </c>
      <c r="C18" s="88" t="s">
        <v>597</v>
      </c>
      <c r="D18" s="81" t="s">
        <v>598</v>
      </c>
      <c r="E18" s="81" t="s">
        <v>641</v>
      </c>
      <c r="F18" s="82">
        <v>5325000</v>
      </c>
      <c r="G18" s="82">
        <v>19398.98</v>
      </c>
      <c r="H18" s="82">
        <v>7.36</v>
      </c>
    </row>
    <row r="19" spans="2:8">
      <c r="B19" s="81" t="s">
        <v>1049</v>
      </c>
      <c r="C19" s="88" t="s">
        <v>597</v>
      </c>
      <c r="D19" s="81" t="s">
        <v>601</v>
      </c>
      <c r="E19" s="81" t="s">
        <v>602</v>
      </c>
      <c r="F19" s="82">
        <v>870000</v>
      </c>
      <c r="G19" s="82">
        <v>17426.97</v>
      </c>
      <c r="H19" s="82">
        <v>6.61</v>
      </c>
    </row>
    <row r="20" spans="2:8">
      <c r="B20" s="81" t="s">
        <v>1053</v>
      </c>
      <c r="C20" s="88" t="s">
        <v>597</v>
      </c>
      <c r="D20" s="81" t="s">
        <v>598</v>
      </c>
      <c r="E20" s="81" t="s">
        <v>608</v>
      </c>
      <c r="F20" s="82">
        <v>1800000</v>
      </c>
      <c r="G20" s="82">
        <v>12554.1</v>
      </c>
      <c r="H20" s="82">
        <v>4.76</v>
      </c>
    </row>
    <row r="21" spans="2:8">
      <c r="B21" s="81" t="s">
        <v>1914</v>
      </c>
      <c r="C21" s="88" t="s">
        <v>597</v>
      </c>
      <c r="D21" s="81" t="s">
        <v>610</v>
      </c>
      <c r="E21" s="81" t="s">
        <v>1354</v>
      </c>
      <c r="F21" s="82">
        <v>470000</v>
      </c>
      <c r="G21" s="82">
        <v>11741.07</v>
      </c>
      <c r="H21" s="82">
        <v>4.45</v>
      </c>
    </row>
    <row r="22" spans="2:8">
      <c r="B22" s="81" t="s">
        <v>1912</v>
      </c>
      <c r="C22" s="88" t="s">
        <v>597</v>
      </c>
      <c r="D22" s="81" t="s">
        <v>1350</v>
      </c>
      <c r="E22" s="81" t="s">
        <v>1351</v>
      </c>
      <c r="F22" s="82">
        <v>1750000</v>
      </c>
      <c r="G22" s="82">
        <v>9052.75</v>
      </c>
      <c r="H22" s="82">
        <v>3.43</v>
      </c>
    </row>
    <row r="23" spans="2:8">
      <c r="B23" s="81" t="s">
        <v>1082</v>
      </c>
      <c r="C23" s="88" t="s">
        <v>597</v>
      </c>
      <c r="D23" s="81" t="s">
        <v>634</v>
      </c>
      <c r="E23" s="81" t="s">
        <v>651</v>
      </c>
      <c r="F23" s="82">
        <v>125000</v>
      </c>
      <c r="G23" s="82">
        <v>8422.44</v>
      </c>
      <c r="H23" s="82">
        <v>3.19</v>
      </c>
    </row>
    <row r="24" spans="2:8">
      <c r="B24" s="81" t="s">
        <v>1952</v>
      </c>
      <c r="C24" s="88" t="s">
        <v>597</v>
      </c>
      <c r="D24" s="81" t="s">
        <v>637</v>
      </c>
      <c r="E24" s="81" t="s">
        <v>1406</v>
      </c>
      <c r="F24" s="82">
        <v>930000</v>
      </c>
      <c r="G24" s="82">
        <v>7395.83</v>
      </c>
      <c r="H24" s="82">
        <v>2.8</v>
      </c>
    </row>
    <row r="25" spans="2:8">
      <c r="B25" s="81" t="s">
        <v>2106</v>
      </c>
      <c r="C25" s="88" t="s">
        <v>597</v>
      </c>
      <c r="D25" s="81" t="s">
        <v>614</v>
      </c>
      <c r="E25" s="81" t="s">
        <v>1534</v>
      </c>
      <c r="F25" s="82">
        <v>214000</v>
      </c>
      <c r="G25" s="82">
        <v>7095.92</v>
      </c>
      <c r="H25" s="82">
        <v>2.69</v>
      </c>
    </row>
    <row r="26" spans="2:8">
      <c r="B26" s="81" t="s">
        <v>1056</v>
      </c>
      <c r="C26" s="88" t="s">
        <v>597</v>
      </c>
      <c r="D26" s="81" t="s">
        <v>598</v>
      </c>
      <c r="E26" s="81" t="s">
        <v>612</v>
      </c>
      <c r="F26" s="82">
        <v>360000</v>
      </c>
      <c r="G26" s="82">
        <v>6310.8</v>
      </c>
      <c r="H26" s="82">
        <v>2.39</v>
      </c>
    </row>
    <row r="27" spans="2:8">
      <c r="B27" s="81" t="s">
        <v>1085</v>
      </c>
      <c r="C27" s="88" t="s">
        <v>597</v>
      </c>
      <c r="D27" s="81" t="s">
        <v>616</v>
      </c>
      <c r="E27" s="81" t="s">
        <v>654</v>
      </c>
      <c r="F27" s="82">
        <v>750000</v>
      </c>
      <c r="G27" s="82">
        <v>6113.25</v>
      </c>
      <c r="H27" s="82">
        <v>2.3199999999999998</v>
      </c>
    </row>
    <row r="28" spans="2:8">
      <c r="B28" s="81" t="s">
        <v>1067</v>
      </c>
      <c r="C28" s="88" t="s">
        <v>597</v>
      </c>
      <c r="D28" s="81" t="s">
        <v>614</v>
      </c>
      <c r="E28" s="81" t="s">
        <v>629</v>
      </c>
      <c r="F28" s="82">
        <v>590000</v>
      </c>
      <c r="G28" s="82">
        <v>5911.51</v>
      </c>
      <c r="H28" s="82">
        <v>2.2400000000000002</v>
      </c>
    </row>
    <row r="29" spans="2:8">
      <c r="B29" s="81" t="s">
        <v>1062</v>
      </c>
      <c r="C29" s="88" t="s">
        <v>597</v>
      </c>
      <c r="D29" s="81" t="s">
        <v>620</v>
      </c>
      <c r="E29" s="81" t="s">
        <v>621</v>
      </c>
      <c r="F29" s="82">
        <v>200000</v>
      </c>
      <c r="G29" s="82">
        <v>5821.9</v>
      </c>
      <c r="H29" s="82">
        <v>2.21</v>
      </c>
    </row>
    <row r="30" spans="2:8">
      <c r="B30" s="81" t="s">
        <v>2204</v>
      </c>
      <c r="C30" s="88" t="s">
        <v>597</v>
      </c>
      <c r="D30" s="81" t="s">
        <v>616</v>
      </c>
      <c r="E30" s="81" t="s">
        <v>1834</v>
      </c>
      <c r="F30" s="82">
        <v>920000</v>
      </c>
      <c r="G30" s="82">
        <v>5566</v>
      </c>
      <c r="H30" s="82">
        <v>2.11</v>
      </c>
    </row>
    <row r="31" spans="2:8">
      <c r="B31" s="81" t="s">
        <v>1915</v>
      </c>
      <c r="C31" s="88" t="s">
        <v>597</v>
      </c>
      <c r="D31" s="81" t="s">
        <v>1355</v>
      </c>
      <c r="E31" s="81" t="s">
        <v>1356</v>
      </c>
      <c r="F31" s="82">
        <v>390000</v>
      </c>
      <c r="G31" s="82">
        <v>5533.71</v>
      </c>
      <c r="H31" s="82">
        <v>2.1</v>
      </c>
    </row>
    <row r="32" spans="2:8">
      <c r="B32" s="81" t="s">
        <v>2113</v>
      </c>
      <c r="C32" s="88" t="s">
        <v>597</v>
      </c>
      <c r="D32" s="81" t="s">
        <v>644</v>
      </c>
      <c r="E32" s="81" t="s">
        <v>1527</v>
      </c>
      <c r="F32" s="82">
        <v>200000</v>
      </c>
      <c r="G32" s="82">
        <v>4516.3</v>
      </c>
      <c r="H32" s="82">
        <v>1.71</v>
      </c>
    </row>
    <row r="33" spans="2:8">
      <c r="B33" s="81" t="s">
        <v>1950</v>
      </c>
      <c r="C33" s="88" t="s">
        <v>597</v>
      </c>
      <c r="D33" s="81" t="s">
        <v>601</v>
      </c>
      <c r="E33" s="81" t="s">
        <v>1404</v>
      </c>
      <c r="F33" s="82">
        <v>1000000</v>
      </c>
      <c r="G33" s="82">
        <v>4279.5</v>
      </c>
      <c r="H33" s="82">
        <v>1.62</v>
      </c>
    </row>
    <row r="34" spans="2:8">
      <c r="B34" s="81" t="s">
        <v>1916</v>
      </c>
      <c r="C34" s="88" t="s">
        <v>597</v>
      </c>
      <c r="D34" s="81" t="s">
        <v>616</v>
      </c>
      <c r="E34" s="81" t="s">
        <v>1357</v>
      </c>
      <c r="F34" s="82">
        <v>700000</v>
      </c>
      <c r="G34" s="82">
        <v>4184.6000000000004</v>
      </c>
      <c r="H34" s="82">
        <v>1.59</v>
      </c>
    </row>
    <row r="35" spans="2:8">
      <c r="B35" s="81" t="s">
        <v>2170</v>
      </c>
      <c r="C35" s="88" t="s">
        <v>597</v>
      </c>
      <c r="D35" s="81" t="s">
        <v>634</v>
      </c>
      <c r="E35" s="81" t="s">
        <v>1597</v>
      </c>
      <c r="F35" s="82">
        <v>13500</v>
      </c>
      <c r="G35" s="82">
        <v>3977.83</v>
      </c>
      <c r="H35" s="82">
        <v>1.51</v>
      </c>
    </row>
    <row r="36" spans="2:8">
      <c r="B36" s="81" t="s">
        <v>2114</v>
      </c>
      <c r="C36" s="88" t="s">
        <v>597</v>
      </c>
      <c r="D36" s="81" t="s">
        <v>606</v>
      </c>
      <c r="E36" s="81" t="s">
        <v>1526</v>
      </c>
      <c r="F36" s="82">
        <v>160100</v>
      </c>
      <c r="G36" s="82">
        <v>3675.98</v>
      </c>
      <c r="H36" s="82">
        <v>1.39</v>
      </c>
    </row>
    <row r="37" spans="2:8">
      <c r="B37" s="81" t="s">
        <v>2148</v>
      </c>
      <c r="C37" s="88" t="s">
        <v>597</v>
      </c>
      <c r="D37" s="81" t="s">
        <v>649</v>
      </c>
      <c r="E37" s="81" t="s">
        <v>1757</v>
      </c>
      <c r="F37" s="82">
        <v>300000</v>
      </c>
      <c r="G37" s="82">
        <v>3580.05</v>
      </c>
      <c r="H37" s="82">
        <v>1.36</v>
      </c>
    </row>
    <row r="38" spans="2:8">
      <c r="B38" s="81" t="s">
        <v>1969</v>
      </c>
      <c r="C38" s="88" t="s">
        <v>597</v>
      </c>
      <c r="D38" s="81" t="s">
        <v>601</v>
      </c>
      <c r="E38" s="81" t="s">
        <v>1426</v>
      </c>
      <c r="F38" s="82">
        <v>1520000</v>
      </c>
      <c r="G38" s="82">
        <v>3564.4</v>
      </c>
      <c r="H38" s="82">
        <v>1.35</v>
      </c>
    </row>
    <row r="39" spans="2:8">
      <c r="B39" s="81" t="s">
        <v>1932</v>
      </c>
      <c r="C39" s="88" t="s">
        <v>597</v>
      </c>
      <c r="D39" s="81" t="s">
        <v>616</v>
      </c>
      <c r="E39" s="81" t="s">
        <v>1377</v>
      </c>
      <c r="F39" s="82">
        <v>800000</v>
      </c>
      <c r="G39" s="82">
        <v>3527.2</v>
      </c>
      <c r="H39" s="82">
        <v>1.34</v>
      </c>
    </row>
    <row r="40" spans="2:8">
      <c r="B40" s="81" t="s">
        <v>2119</v>
      </c>
      <c r="C40" s="88" t="s">
        <v>597</v>
      </c>
      <c r="D40" s="81" t="s">
        <v>1370</v>
      </c>
      <c r="E40" s="81" t="s">
        <v>1521</v>
      </c>
      <c r="F40" s="82">
        <v>1330000</v>
      </c>
      <c r="G40" s="82">
        <v>2838.22</v>
      </c>
      <c r="H40" s="82">
        <v>1.08</v>
      </c>
    </row>
    <row r="41" spans="2:8">
      <c r="B41" s="81" t="s">
        <v>1930</v>
      </c>
      <c r="C41" s="88" t="s">
        <v>597</v>
      </c>
      <c r="D41" s="81" t="s">
        <v>614</v>
      </c>
      <c r="E41" s="81" t="s">
        <v>1375</v>
      </c>
      <c r="F41" s="82">
        <v>260000</v>
      </c>
      <c r="G41" s="82">
        <v>2731.04</v>
      </c>
      <c r="H41" s="82">
        <v>1.04</v>
      </c>
    </row>
    <row r="42" spans="2:8">
      <c r="B42" s="81" t="s">
        <v>1066</v>
      </c>
      <c r="C42" s="88" t="s">
        <v>597</v>
      </c>
      <c r="D42" s="81" t="s">
        <v>627</v>
      </c>
      <c r="E42" s="81" t="s">
        <v>628</v>
      </c>
      <c r="F42" s="82">
        <v>197300</v>
      </c>
      <c r="G42" s="82">
        <v>2721.85</v>
      </c>
      <c r="H42" s="82">
        <v>1.03</v>
      </c>
    </row>
    <row r="43" spans="2:8">
      <c r="B43" s="81" t="s">
        <v>1054</v>
      </c>
      <c r="C43" s="88" t="s">
        <v>597</v>
      </c>
      <c r="D43" s="81" t="s">
        <v>603</v>
      </c>
      <c r="E43" s="81" t="s">
        <v>609</v>
      </c>
      <c r="F43" s="82">
        <v>255000</v>
      </c>
      <c r="G43" s="82">
        <v>2505.7600000000002</v>
      </c>
      <c r="H43" s="82">
        <v>0.95</v>
      </c>
    </row>
    <row r="44" spans="2:8">
      <c r="B44" s="81" t="s">
        <v>1943</v>
      </c>
      <c r="C44" s="88" t="s">
        <v>597</v>
      </c>
      <c r="D44" s="81" t="s">
        <v>637</v>
      </c>
      <c r="E44" s="81" t="s">
        <v>1394</v>
      </c>
      <c r="F44" s="82">
        <v>2200000</v>
      </c>
      <c r="G44" s="82">
        <v>2497</v>
      </c>
      <c r="H44" s="82">
        <v>0.95</v>
      </c>
    </row>
    <row r="45" spans="2:8">
      <c r="B45" s="81" t="s">
        <v>2168</v>
      </c>
      <c r="C45" s="88" t="s">
        <v>597</v>
      </c>
      <c r="D45" s="81" t="s">
        <v>1370</v>
      </c>
      <c r="E45" s="81" t="s">
        <v>1591</v>
      </c>
      <c r="F45" s="82">
        <v>730000</v>
      </c>
      <c r="G45" s="82">
        <v>2028.31</v>
      </c>
      <c r="H45" s="82">
        <v>0.77</v>
      </c>
    </row>
    <row r="46" spans="2:8">
      <c r="B46" s="81" t="s">
        <v>2107</v>
      </c>
      <c r="C46" s="88" t="s">
        <v>597</v>
      </c>
      <c r="D46" s="81" t="s">
        <v>627</v>
      </c>
      <c r="E46" s="81" t="s">
        <v>1533</v>
      </c>
      <c r="F46" s="82">
        <v>200000</v>
      </c>
      <c r="G46" s="82">
        <v>1839.3</v>
      </c>
      <c r="H46" s="82">
        <v>0.7</v>
      </c>
    </row>
    <row r="47" spans="2:8">
      <c r="B47" s="81" t="s">
        <v>2149</v>
      </c>
      <c r="C47" s="88" t="s">
        <v>597</v>
      </c>
      <c r="D47" s="81" t="s">
        <v>627</v>
      </c>
      <c r="E47" s="81" t="s">
        <v>1598</v>
      </c>
      <c r="F47" s="82">
        <v>87757</v>
      </c>
      <c r="G47" s="82">
        <v>1801.39</v>
      </c>
      <c r="H47" s="82">
        <v>0.68</v>
      </c>
    </row>
    <row r="48" spans="2:8">
      <c r="B48" s="81" t="s">
        <v>2164</v>
      </c>
      <c r="C48" s="88" t="s">
        <v>597</v>
      </c>
      <c r="D48" s="81" t="s">
        <v>649</v>
      </c>
      <c r="E48" s="81" t="s">
        <v>1787</v>
      </c>
      <c r="F48" s="82">
        <v>120000</v>
      </c>
      <c r="G48" s="82">
        <v>1747.38</v>
      </c>
      <c r="H48" s="82">
        <v>0.66</v>
      </c>
    </row>
    <row r="49" spans="2:8">
      <c r="B49" s="81" t="s">
        <v>2171</v>
      </c>
      <c r="C49" s="88" t="s">
        <v>597</v>
      </c>
      <c r="D49" s="81" t="s">
        <v>649</v>
      </c>
      <c r="E49" s="81" t="s">
        <v>1784</v>
      </c>
      <c r="F49" s="82">
        <v>270000</v>
      </c>
      <c r="G49" s="82">
        <v>1463.67</v>
      </c>
      <c r="H49" s="82">
        <v>0.56000000000000005</v>
      </c>
    </row>
    <row r="50" spans="2:8">
      <c r="B50" s="81" t="s">
        <v>1981</v>
      </c>
      <c r="C50" s="88" t="s">
        <v>597</v>
      </c>
      <c r="D50" s="81" t="s">
        <v>614</v>
      </c>
      <c r="E50" s="81" t="s">
        <v>1439</v>
      </c>
      <c r="F50" s="82">
        <v>50000</v>
      </c>
      <c r="G50" s="82">
        <v>703.1</v>
      </c>
      <c r="H50" s="82">
        <v>0.27</v>
      </c>
    </row>
    <row r="51" spans="2:8">
      <c r="B51" s="83" t="s">
        <v>658</v>
      </c>
      <c r="C51" s="90"/>
      <c r="D51" s="83"/>
      <c r="E51" s="83"/>
      <c r="F51" s="84"/>
      <c r="G51" s="84">
        <f>SUM(G12:G50)</f>
        <v>253013.45</v>
      </c>
      <c r="H51" s="84">
        <f>SUM(H12:H50)</f>
        <v>95.949999999999989</v>
      </c>
    </row>
    <row r="52" spans="2:8">
      <c r="B52" s="83" t="s">
        <v>1544</v>
      </c>
      <c r="C52" s="90"/>
      <c r="D52" s="83"/>
      <c r="E52" s="83"/>
      <c r="F52" s="84"/>
      <c r="G52" s="84">
        <v>10526.39</v>
      </c>
      <c r="H52" s="84">
        <v>3.99</v>
      </c>
    </row>
    <row r="53" spans="2:8">
      <c r="B53" s="83" t="s">
        <v>326</v>
      </c>
      <c r="C53" s="90"/>
      <c r="D53" s="83"/>
      <c r="E53" s="83"/>
      <c r="F53" s="84"/>
      <c r="G53" s="84">
        <v>263539.84000000003</v>
      </c>
      <c r="H53" s="84">
        <v>99.93</v>
      </c>
    </row>
    <row r="54" spans="2:8">
      <c r="B54" s="83" t="s">
        <v>327</v>
      </c>
      <c r="C54" s="90"/>
      <c r="D54" s="83"/>
      <c r="E54" s="83"/>
      <c r="F54" s="84"/>
      <c r="G54" s="84">
        <v>177.07916131000093</v>
      </c>
      <c r="H54" s="84">
        <v>6.9999999999993179E-2</v>
      </c>
    </row>
    <row r="55" spans="2:8">
      <c r="B55" s="83" t="s">
        <v>328</v>
      </c>
      <c r="C55" s="90"/>
      <c r="D55" s="83"/>
      <c r="E55" s="83"/>
      <c r="F55" s="84"/>
      <c r="G55" s="84">
        <v>263716.91916131001</v>
      </c>
      <c r="H55" s="84">
        <v>100</v>
      </c>
    </row>
    <row r="56" spans="2:8">
      <c r="B56" s="83" t="s">
        <v>329</v>
      </c>
    </row>
    <row r="57" spans="2:8">
      <c r="B57" s="83" t="s">
        <v>330</v>
      </c>
    </row>
    <row r="58" spans="2:8">
      <c r="B58" s="83" t="s">
        <v>333</v>
      </c>
    </row>
    <row r="59" spans="2:8">
      <c r="B59" s="83" t="s">
        <v>1479</v>
      </c>
    </row>
    <row r="60" spans="2:8">
      <c r="B60" s="83" t="s">
        <v>334</v>
      </c>
    </row>
    <row r="61" spans="2:8">
      <c r="B61" s="83" t="s">
        <v>1833</v>
      </c>
      <c r="C61" s="90"/>
    </row>
    <row r="62" spans="2:8">
      <c r="B62" s="83" t="s">
        <v>1832</v>
      </c>
      <c r="C62" s="90"/>
    </row>
    <row r="63" spans="2:8">
      <c r="B63" s="83" t="s">
        <v>1831</v>
      </c>
      <c r="C63" s="90"/>
    </row>
    <row r="64" spans="2:8">
      <c r="B64" s="83" t="s">
        <v>1830</v>
      </c>
      <c r="C64" s="90"/>
    </row>
    <row r="65" spans="2:3">
      <c r="B65" s="83" t="s">
        <v>1829</v>
      </c>
      <c r="C65" s="90"/>
    </row>
    <row r="66" spans="2:3">
      <c r="B66" s="83" t="s">
        <v>1828</v>
      </c>
      <c r="C66" s="90"/>
    </row>
    <row r="67" spans="2:3">
      <c r="B67" s="83" t="s">
        <v>1827</v>
      </c>
      <c r="C67" s="90"/>
    </row>
    <row r="68" spans="2:3">
      <c r="B68" s="83" t="s">
        <v>1826</v>
      </c>
      <c r="C68" s="90"/>
    </row>
    <row r="69" spans="2:3">
      <c r="B69" s="83" t="s">
        <v>1732</v>
      </c>
      <c r="C69" s="90"/>
    </row>
    <row r="70" spans="2:3">
      <c r="B70" s="83" t="s">
        <v>343</v>
      </c>
    </row>
    <row r="71" spans="2:3">
      <c r="B71" s="83" t="s">
        <v>344</v>
      </c>
    </row>
  </sheetData>
  <mergeCells count="2">
    <mergeCell ref="B1:E1"/>
    <mergeCell ref="C3:C8"/>
  </mergeCells>
  <hyperlinks>
    <hyperlink ref="A1" location="Index!A1" display="Index" xr:uid="{B97D95D7-FB8C-4104-8E08-536B3FD36BE4}"/>
  </hyperlinks>
  <pageMargins left="0.75" right="0.75" top="1" bottom="1" header="0.5" footer="0.5"/>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F95D9-9E5C-4317-8F97-319849E93BE6}">
  <dimension ref="A1:I61"/>
  <sheetViews>
    <sheetView workbookViewId="0">
      <selection activeCell="B1" sqref="B1:E1"/>
    </sheetView>
  </sheetViews>
  <sheetFormatPr defaultRowHeight="12.75"/>
  <cols>
    <col min="1" max="1" width="5.42578125" style="81" bestFit="1" customWidth="1"/>
    <col min="2" max="2" width="67" style="81" bestFit="1" customWidth="1"/>
    <col min="3" max="3" width="25.7109375" style="88" customWidth="1"/>
    <col min="4" max="4" width="30.28515625" style="81" bestFit="1" customWidth="1"/>
    <col min="5" max="5" width="13.5703125" style="81" bestFit="1" customWidth="1"/>
    <col min="6" max="6" width="10.28515625" style="82" bestFit="1" customWidth="1"/>
    <col min="7" max="7" width="18.140625" style="82" bestFit="1" customWidth="1"/>
    <col min="8" max="8" width="9.140625" style="82"/>
    <col min="9" max="16384" width="9.140625" style="81"/>
  </cols>
  <sheetData>
    <row r="1" spans="1:9">
      <c r="A1" s="3" t="s">
        <v>193</v>
      </c>
      <c r="B1" s="383" t="s">
        <v>1317</v>
      </c>
      <c r="C1" s="383"/>
      <c r="D1" s="383"/>
      <c r="E1" s="383"/>
    </row>
    <row r="2" spans="1:9" ht="13.5" thickBot="1"/>
    <row r="3" spans="1:9" s="1" customFormat="1" ht="15">
      <c r="B3" s="92" t="s">
        <v>2344</v>
      </c>
      <c r="C3" s="376"/>
      <c r="F3" s="4"/>
      <c r="G3" s="4"/>
      <c r="H3" s="4"/>
    </row>
    <row r="4" spans="1:9" s="1" customFormat="1" ht="15">
      <c r="B4" s="93" t="s">
        <v>2345</v>
      </c>
      <c r="C4" s="377"/>
      <c r="F4" s="4"/>
      <c r="G4" s="4"/>
      <c r="H4" s="4"/>
    </row>
    <row r="5" spans="1:9" s="1" customFormat="1" ht="15">
      <c r="B5" s="96"/>
      <c r="C5" s="377"/>
      <c r="F5" s="4"/>
      <c r="G5" s="4"/>
      <c r="H5" s="4"/>
    </row>
    <row r="6" spans="1:9" s="1" customFormat="1" ht="15">
      <c r="B6" s="93" t="s">
        <v>2260</v>
      </c>
      <c r="C6" s="377"/>
      <c r="F6" s="4"/>
      <c r="G6" s="4"/>
      <c r="H6" s="4"/>
    </row>
    <row r="7" spans="1:9" s="1" customFormat="1" ht="15">
      <c r="B7" s="93" t="s">
        <v>2273</v>
      </c>
      <c r="C7" s="377"/>
      <c r="F7" s="4"/>
      <c r="G7" s="4"/>
      <c r="H7" s="4"/>
    </row>
    <row r="8" spans="1:9" s="1" customFormat="1" ht="30.75" thickBot="1">
      <c r="B8" s="95" t="s">
        <v>2346</v>
      </c>
      <c r="C8" s="378"/>
      <c r="F8" s="4"/>
      <c r="G8" s="4"/>
      <c r="H8" s="4"/>
    </row>
    <row r="10" spans="1:9">
      <c r="B10" s="81" t="s">
        <v>239</v>
      </c>
    </row>
    <row r="12" spans="1:9">
      <c r="B12" s="86" t="s">
        <v>240</v>
      </c>
      <c r="C12" s="89" t="s">
        <v>241</v>
      </c>
      <c r="D12" s="86" t="s">
        <v>594</v>
      </c>
      <c r="E12" s="86" t="s">
        <v>243</v>
      </c>
      <c r="F12" s="85" t="s">
        <v>244</v>
      </c>
      <c r="G12" s="85" t="s">
        <v>245</v>
      </c>
      <c r="H12" s="85" t="s">
        <v>246</v>
      </c>
      <c r="I12" s="83" t="s">
        <v>595</v>
      </c>
    </row>
    <row r="13" spans="1:9">
      <c r="B13" s="83" t="s">
        <v>596</v>
      </c>
    </row>
    <row r="14" spans="1:9">
      <c r="B14" s="83" t="s">
        <v>248</v>
      </c>
    </row>
    <row r="15" spans="1:9">
      <c r="B15" s="81" t="s">
        <v>1049</v>
      </c>
      <c r="C15" s="88" t="s">
        <v>597</v>
      </c>
      <c r="D15" s="81" t="s">
        <v>601</v>
      </c>
      <c r="E15" s="81" t="s">
        <v>602</v>
      </c>
      <c r="F15" s="82">
        <v>36944</v>
      </c>
      <c r="G15" s="82">
        <v>740.06</v>
      </c>
      <c r="H15" s="82">
        <v>11.95</v>
      </c>
    </row>
    <row r="16" spans="1:9">
      <c r="B16" s="81" t="s">
        <v>1048</v>
      </c>
      <c r="C16" s="88" t="s">
        <v>597</v>
      </c>
      <c r="D16" s="81" t="s">
        <v>598</v>
      </c>
      <c r="E16" s="81" t="s">
        <v>600</v>
      </c>
      <c r="F16" s="82">
        <v>46941</v>
      </c>
      <c r="G16" s="82">
        <v>701.09</v>
      </c>
      <c r="H16" s="82">
        <v>11.32</v>
      </c>
    </row>
    <row r="17" spans="2:8">
      <c r="B17" s="81" t="s">
        <v>1050</v>
      </c>
      <c r="C17" s="88" t="s">
        <v>597</v>
      </c>
      <c r="D17" s="81" t="s">
        <v>603</v>
      </c>
      <c r="E17" s="81" t="s">
        <v>604</v>
      </c>
      <c r="F17" s="82">
        <v>42527</v>
      </c>
      <c r="G17" s="82">
        <v>581.66</v>
      </c>
      <c r="H17" s="82">
        <v>9.39</v>
      </c>
    </row>
    <row r="18" spans="2:8">
      <c r="B18" s="81" t="s">
        <v>1914</v>
      </c>
      <c r="C18" s="88" t="s">
        <v>597</v>
      </c>
      <c r="D18" s="81" t="s">
        <v>610</v>
      </c>
      <c r="E18" s="81" t="s">
        <v>1354</v>
      </c>
      <c r="F18" s="82">
        <v>20671</v>
      </c>
      <c r="G18" s="82">
        <v>516.55999999999995</v>
      </c>
      <c r="H18" s="82">
        <v>8.34</v>
      </c>
    </row>
    <row r="19" spans="2:8">
      <c r="B19" s="81" t="s">
        <v>1047</v>
      </c>
      <c r="C19" s="88" t="s">
        <v>597</v>
      </c>
      <c r="D19" s="81" t="s">
        <v>598</v>
      </c>
      <c r="E19" s="81" t="s">
        <v>599</v>
      </c>
      <c r="F19" s="82">
        <v>79150</v>
      </c>
      <c r="G19" s="82">
        <v>460.06</v>
      </c>
      <c r="H19" s="82">
        <v>7.43</v>
      </c>
    </row>
    <row r="20" spans="2:8">
      <c r="B20" s="81" t="s">
        <v>1051</v>
      </c>
      <c r="C20" s="88" t="s">
        <v>597</v>
      </c>
      <c r="D20" s="81" t="s">
        <v>603</v>
      </c>
      <c r="E20" s="81" t="s">
        <v>605</v>
      </c>
      <c r="F20" s="82">
        <v>11981</v>
      </c>
      <c r="G20" s="82">
        <v>380.71</v>
      </c>
      <c r="H20" s="82">
        <v>6.15</v>
      </c>
    </row>
    <row r="21" spans="2:8">
      <c r="B21" s="81" t="s">
        <v>1056</v>
      </c>
      <c r="C21" s="88" t="s">
        <v>597</v>
      </c>
      <c r="D21" s="81" t="s">
        <v>598</v>
      </c>
      <c r="E21" s="81" t="s">
        <v>612</v>
      </c>
      <c r="F21" s="82">
        <v>14896</v>
      </c>
      <c r="G21" s="82">
        <v>261.27999999999997</v>
      </c>
      <c r="H21" s="82">
        <v>4.22</v>
      </c>
    </row>
    <row r="22" spans="2:8">
      <c r="B22" s="81" t="s">
        <v>1063</v>
      </c>
      <c r="C22" s="88" t="s">
        <v>597</v>
      </c>
      <c r="D22" s="81" t="s">
        <v>606</v>
      </c>
      <c r="E22" s="81" t="s">
        <v>622</v>
      </c>
      <c r="F22" s="82">
        <v>10200</v>
      </c>
      <c r="G22" s="82">
        <v>247.94</v>
      </c>
      <c r="H22" s="82">
        <v>4</v>
      </c>
    </row>
    <row r="23" spans="2:8">
      <c r="B23" s="81" t="s">
        <v>1052</v>
      </c>
      <c r="C23" s="88" t="s">
        <v>597</v>
      </c>
      <c r="D23" s="81" t="s">
        <v>606</v>
      </c>
      <c r="E23" s="81" t="s">
        <v>607</v>
      </c>
      <c r="F23" s="82">
        <v>99269</v>
      </c>
      <c r="G23" s="82">
        <v>216.9</v>
      </c>
      <c r="H23" s="82">
        <v>3.5</v>
      </c>
    </row>
    <row r="24" spans="2:8">
      <c r="B24" s="81" t="s">
        <v>1053</v>
      </c>
      <c r="C24" s="88" t="s">
        <v>597</v>
      </c>
      <c r="D24" s="81" t="s">
        <v>598</v>
      </c>
      <c r="E24" s="81" t="s">
        <v>608</v>
      </c>
      <c r="F24" s="82">
        <v>30259</v>
      </c>
      <c r="G24" s="82">
        <v>211.06</v>
      </c>
      <c r="H24" s="82">
        <v>3.41</v>
      </c>
    </row>
    <row r="25" spans="2:8">
      <c r="B25" s="81" t="s">
        <v>1915</v>
      </c>
      <c r="C25" s="88" t="s">
        <v>597</v>
      </c>
      <c r="D25" s="81" t="s">
        <v>1355</v>
      </c>
      <c r="E25" s="81" t="s">
        <v>1356</v>
      </c>
      <c r="F25" s="82">
        <v>13818</v>
      </c>
      <c r="G25" s="82">
        <v>195.99</v>
      </c>
      <c r="H25" s="82">
        <v>3.17</v>
      </c>
    </row>
    <row r="26" spans="2:8">
      <c r="B26" s="81" t="s">
        <v>640</v>
      </c>
      <c r="C26" s="88" t="s">
        <v>597</v>
      </c>
      <c r="D26" s="81" t="s">
        <v>598</v>
      </c>
      <c r="E26" s="81" t="s">
        <v>641</v>
      </c>
      <c r="F26" s="82">
        <v>43159</v>
      </c>
      <c r="G26" s="82">
        <v>157.25</v>
      </c>
      <c r="H26" s="82">
        <v>2.54</v>
      </c>
    </row>
    <row r="27" spans="2:8">
      <c r="B27" s="81" t="s">
        <v>2205</v>
      </c>
      <c r="C27" s="88" t="s">
        <v>597</v>
      </c>
      <c r="D27" s="81" t="s">
        <v>610</v>
      </c>
      <c r="E27" s="81" t="s">
        <v>1731</v>
      </c>
      <c r="F27" s="82">
        <v>2978</v>
      </c>
      <c r="G27" s="82">
        <v>153.33000000000001</v>
      </c>
      <c r="H27" s="82">
        <v>2.48</v>
      </c>
    </row>
    <row r="28" spans="2:8">
      <c r="B28" s="81" t="s">
        <v>1912</v>
      </c>
      <c r="C28" s="88" t="s">
        <v>597</v>
      </c>
      <c r="D28" s="81" t="s">
        <v>1350</v>
      </c>
      <c r="E28" s="81" t="s">
        <v>1351</v>
      </c>
      <c r="F28" s="82">
        <v>27354</v>
      </c>
      <c r="G28" s="82">
        <v>141.5</v>
      </c>
      <c r="H28" s="82">
        <v>2.29</v>
      </c>
    </row>
    <row r="29" spans="2:8">
      <c r="B29" s="81" t="s">
        <v>1951</v>
      </c>
      <c r="C29" s="88" t="s">
        <v>597</v>
      </c>
      <c r="D29" s="81" t="s">
        <v>606</v>
      </c>
      <c r="E29" s="81" t="s">
        <v>1405</v>
      </c>
      <c r="F29" s="82">
        <v>5117</v>
      </c>
      <c r="G29" s="82">
        <v>129.81</v>
      </c>
      <c r="H29" s="82">
        <v>2.1</v>
      </c>
    </row>
    <row r="30" spans="2:8">
      <c r="B30" s="81" t="s">
        <v>1054</v>
      </c>
      <c r="C30" s="88" t="s">
        <v>597</v>
      </c>
      <c r="D30" s="81" t="s">
        <v>603</v>
      </c>
      <c r="E30" s="81" t="s">
        <v>609</v>
      </c>
      <c r="F30" s="82">
        <v>12565</v>
      </c>
      <c r="G30" s="82">
        <v>123.57</v>
      </c>
      <c r="H30" s="82">
        <v>2</v>
      </c>
    </row>
    <row r="31" spans="2:8">
      <c r="B31" s="81" t="s">
        <v>1086</v>
      </c>
      <c r="C31" s="88" t="s">
        <v>597</v>
      </c>
      <c r="D31" s="81" t="s">
        <v>637</v>
      </c>
      <c r="E31" s="81" t="s">
        <v>655</v>
      </c>
      <c r="F31" s="82">
        <v>1486</v>
      </c>
      <c r="G31" s="82">
        <v>101.94</v>
      </c>
      <c r="H31" s="82">
        <v>1.65</v>
      </c>
    </row>
    <row r="32" spans="2:8">
      <c r="B32" s="81" t="s">
        <v>1952</v>
      </c>
      <c r="C32" s="88" t="s">
        <v>597</v>
      </c>
      <c r="D32" s="81" t="s">
        <v>637</v>
      </c>
      <c r="E32" s="81" t="s">
        <v>1406</v>
      </c>
      <c r="F32" s="82">
        <v>10786</v>
      </c>
      <c r="G32" s="82">
        <v>85.76</v>
      </c>
      <c r="H32" s="82">
        <v>1.39</v>
      </c>
    </row>
    <row r="33" spans="2:8">
      <c r="B33" s="81" t="s">
        <v>1082</v>
      </c>
      <c r="C33" s="88" t="s">
        <v>597</v>
      </c>
      <c r="D33" s="81" t="s">
        <v>634</v>
      </c>
      <c r="E33" s="81" t="s">
        <v>651</v>
      </c>
      <c r="F33" s="82">
        <v>1268</v>
      </c>
      <c r="G33" s="82">
        <v>85.43</v>
      </c>
      <c r="H33" s="82">
        <v>1.38</v>
      </c>
    </row>
    <row r="34" spans="2:8">
      <c r="B34" s="81" t="s">
        <v>1061</v>
      </c>
      <c r="C34" s="88" t="s">
        <v>597</v>
      </c>
      <c r="D34" s="81" t="s">
        <v>614</v>
      </c>
      <c r="E34" s="81" t="s">
        <v>619</v>
      </c>
      <c r="F34" s="82">
        <v>4742</v>
      </c>
      <c r="G34" s="82">
        <v>73.849999999999994</v>
      </c>
      <c r="H34" s="82">
        <v>1.19</v>
      </c>
    </row>
    <row r="35" spans="2:8">
      <c r="B35" s="81" t="s">
        <v>1916</v>
      </c>
      <c r="C35" s="88" t="s">
        <v>597</v>
      </c>
      <c r="D35" s="81" t="s">
        <v>616</v>
      </c>
      <c r="E35" s="81" t="s">
        <v>1357</v>
      </c>
      <c r="F35" s="82">
        <v>12264</v>
      </c>
      <c r="G35" s="82">
        <v>73.290000000000006</v>
      </c>
      <c r="H35" s="82">
        <v>1.18</v>
      </c>
    </row>
    <row r="36" spans="2:8">
      <c r="B36" s="81" t="s">
        <v>1918</v>
      </c>
      <c r="C36" s="88" t="s">
        <v>597</v>
      </c>
      <c r="D36" s="81" t="s">
        <v>603</v>
      </c>
      <c r="E36" s="81" t="s">
        <v>1360</v>
      </c>
      <c r="F36" s="82">
        <v>7120</v>
      </c>
      <c r="G36" s="82">
        <v>70.58</v>
      </c>
      <c r="H36" s="82">
        <v>1.1399999999999999</v>
      </c>
    </row>
    <row r="37" spans="2:8">
      <c r="B37" s="81" t="s">
        <v>1963</v>
      </c>
      <c r="C37" s="88" t="s">
        <v>597</v>
      </c>
      <c r="D37" s="81" t="s">
        <v>606</v>
      </c>
      <c r="E37" s="81" t="s">
        <v>1419</v>
      </c>
      <c r="F37" s="82">
        <v>384</v>
      </c>
      <c r="G37" s="82">
        <v>65.930000000000007</v>
      </c>
      <c r="H37" s="82">
        <v>1.06</v>
      </c>
    </row>
    <row r="38" spans="2:8">
      <c r="B38" s="81" t="s">
        <v>2206</v>
      </c>
      <c r="C38" s="88" t="s">
        <v>597</v>
      </c>
      <c r="D38" s="81" t="s">
        <v>598</v>
      </c>
      <c r="E38" s="81" t="s">
        <v>1730</v>
      </c>
      <c r="F38" s="82">
        <v>6732</v>
      </c>
      <c r="G38" s="82">
        <v>64.22</v>
      </c>
      <c r="H38" s="82">
        <v>1.04</v>
      </c>
    </row>
    <row r="39" spans="2:8">
      <c r="B39" s="81" t="s">
        <v>1979</v>
      </c>
      <c r="C39" s="88" t="s">
        <v>597</v>
      </c>
      <c r="D39" s="81" t="s">
        <v>623</v>
      </c>
      <c r="E39" s="81" t="s">
        <v>1437</v>
      </c>
      <c r="F39" s="82">
        <v>659</v>
      </c>
      <c r="G39" s="82">
        <v>63.71</v>
      </c>
      <c r="H39" s="82">
        <v>1.03</v>
      </c>
    </row>
    <row r="40" spans="2:8">
      <c r="B40" s="81" t="s">
        <v>1065</v>
      </c>
      <c r="C40" s="88" t="s">
        <v>597</v>
      </c>
      <c r="D40" s="81" t="s">
        <v>625</v>
      </c>
      <c r="E40" s="81" t="s">
        <v>626</v>
      </c>
      <c r="F40" s="82">
        <v>28671</v>
      </c>
      <c r="G40" s="82">
        <v>61.83</v>
      </c>
      <c r="H40" s="82">
        <v>1</v>
      </c>
    </row>
    <row r="41" spans="2:8">
      <c r="B41" s="81" t="s">
        <v>1059</v>
      </c>
      <c r="C41" s="88" t="s">
        <v>597</v>
      </c>
      <c r="D41" s="81" t="s">
        <v>616</v>
      </c>
      <c r="E41" s="81" t="s">
        <v>617</v>
      </c>
      <c r="F41" s="82">
        <v>1327</v>
      </c>
      <c r="G41" s="82">
        <v>59.92</v>
      </c>
      <c r="H41" s="82">
        <v>0.97</v>
      </c>
    </row>
    <row r="42" spans="2:8">
      <c r="B42" s="81" t="s">
        <v>1973</v>
      </c>
      <c r="C42" s="88" t="s">
        <v>597</v>
      </c>
      <c r="D42" s="81" t="s">
        <v>625</v>
      </c>
      <c r="E42" s="81" t="s">
        <v>1431</v>
      </c>
      <c r="F42" s="82">
        <v>53639</v>
      </c>
      <c r="G42" s="82">
        <v>57.1</v>
      </c>
      <c r="H42" s="82">
        <v>0.92</v>
      </c>
    </row>
    <row r="43" spans="2:8">
      <c r="B43" s="81" t="s">
        <v>1078</v>
      </c>
      <c r="C43" s="88" t="s">
        <v>597</v>
      </c>
      <c r="D43" s="81" t="s">
        <v>637</v>
      </c>
      <c r="E43" s="81" t="s">
        <v>646</v>
      </c>
      <c r="F43" s="82">
        <v>1467</v>
      </c>
      <c r="G43" s="82">
        <v>53.86</v>
      </c>
      <c r="H43" s="82">
        <v>0.87</v>
      </c>
    </row>
    <row r="44" spans="2:8">
      <c r="B44" s="81" t="s">
        <v>1729</v>
      </c>
      <c r="C44" s="88" t="s">
        <v>597</v>
      </c>
      <c r="D44" s="81" t="s">
        <v>1728</v>
      </c>
      <c r="E44" s="81" t="s">
        <v>1727</v>
      </c>
      <c r="F44" s="82">
        <v>37947</v>
      </c>
      <c r="G44" s="82">
        <v>38.76</v>
      </c>
      <c r="H44" s="82">
        <v>0.63</v>
      </c>
    </row>
    <row r="45" spans="2:8">
      <c r="B45" s="83" t="s">
        <v>658</v>
      </c>
      <c r="C45" s="90"/>
      <c r="D45" s="83"/>
      <c r="E45" s="83"/>
      <c r="F45" s="84"/>
      <c r="G45" s="84">
        <f>SUM(G12:G44)</f>
        <v>6174.9500000000016</v>
      </c>
      <c r="H45" s="84">
        <f>SUM(H12:H44)</f>
        <v>99.740000000000023</v>
      </c>
    </row>
    <row r="46" spans="2:8">
      <c r="B46" s="83" t="s">
        <v>1544</v>
      </c>
      <c r="C46" s="90"/>
      <c r="D46" s="83"/>
      <c r="E46" s="83"/>
      <c r="F46" s="84"/>
      <c r="G46" s="84">
        <v>142.75</v>
      </c>
      <c r="H46" s="84">
        <v>2.31</v>
      </c>
    </row>
    <row r="47" spans="2:8">
      <c r="B47" s="83" t="s">
        <v>326</v>
      </c>
      <c r="C47" s="90"/>
      <c r="D47" s="83"/>
      <c r="E47" s="83"/>
      <c r="F47" s="84"/>
      <c r="G47" s="84">
        <v>6317.7</v>
      </c>
      <c r="H47" s="84">
        <v>102.04</v>
      </c>
    </row>
    <row r="48" spans="2:8">
      <c r="B48" s="83" t="s">
        <v>479</v>
      </c>
      <c r="C48" s="90"/>
      <c r="D48" s="83"/>
      <c r="E48" s="83"/>
      <c r="F48" s="84"/>
      <c r="G48" s="84">
        <v>-126.20804849999968</v>
      </c>
      <c r="H48" s="84">
        <v>-2.0400000000000063</v>
      </c>
    </row>
    <row r="49" spans="2:8">
      <c r="B49" s="83" t="s">
        <v>328</v>
      </c>
      <c r="C49" s="90"/>
      <c r="D49" s="83"/>
      <c r="E49" s="83"/>
      <c r="F49" s="84"/>
      <c r="G49" s="84">
        <v>6191.4919515000001</v>
      </c>
      <c r="H49" s="84">
        <v>100</v>
      </c>
    </row>
    <row r="50" spans="2:8">
      <c r="B50" s="83" t="s">
        <v>329</v>
      </c>
    </row>
    <row r="51" spans="2:8">
      <c r="B51" s="83" t="s">
        <v>330</v>
      </c>
    </row>
    <row r="52" spans="2:8">
      <c r="B52" s="83" t="s">
        <v>333</v>
      </c>
    </row>
    <row r="53" spans="2:8">
      <c r="B53" s="83" t="s">
        <v>1479</v>
      </c>
    </row>
    <row r="54" spans="2:8">
      <c r="B54" s="83" t="s">
        <v>334</v>
      </c>
    </row>
    <row r="55" spans="2:8">
      <c r="B55" s="83" t="s">
        <v>1726</v>
      </c>
      <c r="C55" s="90"/>
    </row>
    <row r="56" spans="2:8">
      <c r="B56" s="83" t="s">
        <v>1725</v>
      </c>
      <c r="C56" s="90"/>
    </row>
    <row r="57" spans="2:8">
      <c r="B57" s="83" t="s">
        <v>1724</v>
      </c>
      <c r="C57" s="90"/>
    </row>
    <row r="58" spans="2:8">
      <c r="B58" s="83" t="s">
        <v>1723</v>
      </c>
      <c r="C58" s="90"/>
    </row>
    <row r="59" spans="2:8">
      <c r="B59" s="83" t="s">
        <v>1722</v>
      </c>
      <c r="C59" s="90"/>
    </row>
    <row r="60" spans="2:8">
      <c r="B60" s="83" t="s">
        <v>343</v>
      </c>
    </row>
    <row r="61" spans="2:8">
      <c r="B61" s="83" t="s">
        <v>344</v>
      </c>
    </row>
  </sheetData>
  <mergeCells count="2">
    <mergeCell ref="B1:E1"/>
    <mergeCell ref="C3:C8"/>
  </mergeCells>
  <hyperlinks>
    <hyperlink ref="A1" location="Index!A1" display="Index" xr:uid="{A3D0168E-3A7D-4E84-B6C2-D2B7CB5E3645}"/>
  </hyperlinks>
  <pageMargins left="0.75" right="0.75" top="1" bottom="1" header="0.5" footer="0.5"/>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25B42-4BFD-40EC-8379-C0C54FE4DD5E}">
  <dimension ref="A1:I89"/>
  <sheetViews>
    <sheetView workbookViewId="0">
      <selection activeCell="B1" sqref="B1:E1"/>
    </sheetView>
  </sheetViews>
  <sheetFormatPr defaultRowHeight="12.75"/>
  <cols>
    <col min="1" max="1" width="5.42578125" style="81" bestFit="1" customWidth="1"/>
    <col min="2" max="2" width="67" style="81" bestFit="1" customWidth="1"/>
    <col min="3" max="3" width="25.7109375" style="88" customWidth="1"/>
    <col min="4" max="4" width="30.28515625" style="81" bestFit="1" customWidth="1"/>
    <col min="5" max="5" width="14" style="81" bestFit="1" customWidth="1"/>
    <col min="6" max="6" width="10.28515625" style="82" bestFit="1" customWidth="1"/>
    <col min="7" max="7" width="18.140625" style="82" bestFit="1" customWidth="1"/>
    <col min="8" max="8" width="9.140625" style="82"/>
    <col min="9" max="9" width="1.7109375" style="81" customWidth="1"/>
    <col min="10" max="16384" width="9.140625" style="81"/>
  </cols>
  <sheetData>
    <row r="1" spans="1:9">
      <c r="A1" s="3" t="s">
        <v>193</v>
      </c>
      <c r="B1" s="383" t="s">
        <v>1315</v>
      </c>
      <c r="C1" s="383"/>
      <c r="D1" s="383"/>
      <c r="E1" s="383"/>
    </row>
    <row r="2" spans="1:9" ht="13.5" thickBot="1"/>
    <row r="3" spans="1:9" s="1" customFormat="1" ht="15">
      <c r="B3" s="92" t="s">
        <v>2347</v>
      </c>
      <c r="C3" s="376"/>
      <c r="F3" s="4"/>
      <c r="G3" s="4"/>
      <c r="H3" s="4"/>
    </row>
    <row r="4" spans="1:9" s="1" customFormat="1" ht="15">
      <c r="B4" s="93" t="s">
        <v>2348</v>
      </c>
      <c r="C4" s="377"/>
      <c r="F4" s="4"/>
      <c r="G4" s="4"/>
      <c r="H4" s="4"/>
    </row>
    <row r="5" spans="1:9" s="1" customFormat="1" ht="15">
      <c r="B5" s="96"/>
      <c r="C5" s="377"/>
      <c r="F5" s="4"/>
      <c r="G5" s="4"/>
      <c r="H5" s="4"/>
    </row>
    <row r="6" spans="1:9" s="1" customFormat="1" ht="15">
      <c r="B6" s="93" t="s">
        <v>2260</v>
      </c>
      <c r="C6" s="377"/>
      <c r="F6" s="4"/>
      <c r="G6" s="4"/>
      <c r="H6" s="4"/>
    </row>
    <row r="7" spans="1:9" s="1" customFormat="1" ht="15">
      <c r="B7" s="94" t="s">
        <v>2325</v>
      </c>
      <c r="C7" s="377"/>
      <c r="F7" s="4"/>
      <c r="G7" s="4"/>
      <c r="H7" s="4"/>
    </row>
    <row r="8" spans="1:9" s="1" customFormat="1" ht="30.75" thickBot="1">
      <c r="B8" s="95" t="s">
        <v>2349</v>
      </c>
      <c r="C8" s="378"/>
      <c r="F8" s="4"/>
      <c r="G8" s="4"/>
      <c r="H8" s="4"/>
    </row>
    <row r="10" spans="1:9">
      <c r="B10" s="81" t="s">
        <v>239</v>
      </c>
    </row>
    <row r="12" spans="1:9">
      <c r="B12" s="86" t="s">
        <v>240</v>
      </c>
      <c r="C12" s="89" t="s">
        <v>241</v>
      </c>
      <c r="D12" s="86" t="s">
        <v>594</v>
      </c>
      <c r="E12" s="86" t="s">
        <v>243</v>
      </c>
      <c r="F12" s="85" t="s">
        <v>244</v>
      </c>
      <c r="G12" s="85" t="s">
        <v>245</v>
      </c>
      <c r="H12" s="85" t="s">
        <v>246</v>
      </c>
      <c r="I12" s="83" t="s">
        <v>595</v>
      </c>
    </row>
    <row r="13" spans="1:9">
      <c r="B13" s="83" t="s">
        <v>596</v>
      </c>
    </row>
    <row r="14" spans="1:9">
      <c r="B14" s="83" t="s">
        <v>248</v>
      </c>
    </row>
    <row r="15" spans="1:9">
      <c r="B15" s="81" t="s">
        <v>1048</v>
      </c>
      <c r="C15" s="88" t="s">
        <v>597</v>
      </c>
      <c r="D15" s="81" t="s">
        <v>598</v>
      </c>
      <c r="E15" s="81" t="s">
        <v>600</v>
      </c>
      <c r="F15" s="82">
        <v>86407</v>
      </c>
      <c r="G15" s="82">
        <v>1290.6199999999999</v>
      </c>
      <c r="H15" s="82">
        <v>10.3</v>
      </c>
    </row>
    <row r="16" spans="1:9">
      <c r="B16" s="81" t="s">
        <v>1049</v>
      </c>
      <c r="C16" s="88" t="s">
        <v>597</v>
      </c>
      <c r="D16" s="81" t="s">
        <v>601</v>
      </c>
      <c r="E16" s="81" t="s">
        <v>602</v>
      </c>
      <c r="F16" s="82">
        <v>63939</v>
      </c>
      <c r="G16" s="82">
        <v>1280.76</v>
      </c>
      <c r="H16" s="82">
        <v>10.220000000000001</v>
      </c>
    </row>
    <row r="17" spans="2:8">
      <c r="B17" s="81" t="s">
        <v>1050</v>
      </c>
      <c r="C17" s="88" t="s">
        <v>597</v>
      </c>
      <c r="D17" s="81" t="s">
        <v>603</v>
      </c>
      <c r="E17" s="81" t="s">
        <v>604</v>
      </c>
      <c r="F17" s="82">
        <v>72768</v>
      </c>
      <c r="G17" s="82">
        <v>995.5</v>
      </c>
      <c r="H17" s="82">
        <v>7.94</v>
      </c>
    </row>
    <row r="18" spans="2:8">
      <c r="B18" s="81" t="s">
        <v>1914</v>
      </c>
      <c r="C18" s="88" t="s">
        <v>597</v>
      </c>
      <c r="D18" s="81" t="s">
        <v>610</v>
      </c>
      <c r="E18" s="81" t="s">
        <v>1354</v>
      </c>
      <c r="F18" s="82">
        <v>35396</v>
      </c>
      <c r="G18" s="82">
        <v>884.23</v>
      </c>
      <c r="H18" s="82">
        <v>7.06</v>
      </c>
    </row>
    <row r="19" spans="2:8">
      <c r="B19" s="81" t="s">
        <v>1047</v>
      </c>
      <c r="C19" s="88" t="s">
        <v>597</v>
      </c>
      <c r="D19" s="81" t="s">
        <v>598</v>
      </c>
      <c r="E19" s="81" t="s">
        <v>599</v>
      </c>
      <c r="F19" s="82">
        <v>135534</v>
      </c>
      <c r="G19" s="82">
        <v>788.94</v>
      </c>
      <c r="H19" s="82">
        <v>6.3</v>
      </c>
    </row>
    <row r="20" spans="2:8">
      <c r="B20" s="81" t="s">
        <v>1051</v>
      </c>
      <c r="C20" s="88" t="s">
        <v>597</v>
      </c>
      <c r="D20" s="81" t="s">
        <v>603</v>
      </c>
      <c r="E20" s="81" t="s">
        <v>605</v>
      </c>
      <c r="F20" s="82">
        <v>20592</v>
      </c>
      <c r="G20" s="82">
        <v>654.38</v>
      </c>
      <c r="H20" s="82">
        <v>5.22</v>
      </c>
    </row>
    <row r="21" spans="2:8">
      <c r="B21" s="81" t="s">
        <v>1056</v>
      </c>
      <c r="C21" s="88" t="s">
        <v>597</v>
      </c>
      <c r="D21" s="81" t="s">
        <v>598</v>
      </c>
      <c r="E21" s="81" t="s">
        <v>612</v>
      </c>
      <c r="F21" s="82">
        <v>28995</v>
      </c>
      <c r="G21" s="82">
        <v>508.28</v>
      </c>
      <c r="H21" s="82">
        <v>4.0599999999999996</v>
      </c>
    </row>
    <row r="22" spans="2:8">
      <c r="B22" s="81" t="s">
        <v>1063</v>
      </c>
      <c r="C22" s="88" t="s">
        <v>597</v>
      </c>
      <c r="D22" s="81" t="s">
        <v>606</v>
      </c>
      <c r="E22" s="81" t="s">
        <v>622</v>
      </c>
      <c r="F22" s="82">
        <v>17671</v>
      </c>
      <c r="G22" s="82">
        <v>429.67</v>
      </c>
      <c r="H22" s="82">
        <v>3.43</v>
      </c>
    </row>
    <row r="23" spans="2:8">
      <c r="B23" s="81" t="s">
        <v>1052</v>
      </c>
      <c r="C23" s="88" t="s">
        <v>597</v>
      </c>
      <c r="D23" s="81" t="s">
        <v>606</v>
      </c>
      <c r="E23" s="81" t="s">
        <v>607</v>
      </c>
      <c r="F23" s="82">
        <v>171827</v>
      </c>
      <c r="G23" s="82">
        <v>375.44</v>
      </c>
      <c r="H23" s="82">
        <v>3</v>
      </c>
    </row>
    <row r="24" spans="2:8">
      <c r="B24" s="81" t="s">
        <v>1915</v>
      </c>
      <c r="C24" s="88" t="s">
        <v>597</v>
      </c>
      <c r="D24" s="81" t="s">
        <v>1355</v>
      </c>
      <c r="E24" s="81" t="s">
        <v>1356</v>
      </c>
      <c r="F24" s="82">
        <v>24086</v>
      </c>
      <c r="G24" s="82">
        <v>341.76</v>
      </c>
      <c r="H24" s="82">
        <v>2.73</v>
      </c>
    </row>
    <row r="25" spans="2:8">
      <c r="B25" s="81" t="s">
        <v>1053</v>
      </c>
      <c r="C25" s="88" t="s">
        <v>597</v>
      </c>
      <c r="D25" s="81" t="s">
        <v>598</v>
      </c>
      <c r="E25" s="81" t="s">
        <v>608</v>
      </c>
      <c r="F25" s="82">
        <v>48136</v>
      </c>
      <c r="G25" s="82">
        <v>335.72</v>
      </c>
      <c r="H25" s="82">
        <v>2.68</v>
      </c>
    </row>
    <row r="26" spans="2:8">
      <c r="B26" s="81" t="s">
        <v>640</v>
      </c>
      <c r="C26" s="88" t="s">
        <v>597</v>
      </c>
      <c r="D26" s="81" t="s">
        <v>598</v>
      </c>
      <c r="E26" s="81" t="s">
        <v>641</v>
      </c>
      <c r="F26" s="82">
        <v>75350</v>
      </c>
      <c r="G26" s="82">
        <v>274.5</v>
      </c>
      <c r="H26" s="82">
        <v>2.19</v>
      </c>
    </row>
    <row r="27" spans="2:8">
      <c r="B27" s="81" t="s">
        <v>2205</v>
      </c>
      <c r="C27" s="88" t="s">
        <v>597</v>
      </c>
      <c r="D27" s="81" t="s">
        <v>610</v>
      </c>
      <c r="E27" s="81" t="s">
        <v>1731</v>
      </c>
      <c r="F27" s="82">
        <v>5179</v>
      </c>
      <c r="G27" s="82">
        <v>266.70999999999998</v>
      </c>
      <c r="H27" s="82">
        <v>2.13</v>
      </c>
    </row>
    <row r="28" spans="2:8">
      <c r="B28" s="81" t="s">
        <v>1912</v>
      </c>
      <c r="C28" s="88" t="s">
        <v>597</v>
      </c>
      <c r="D28" s="81" t="s">
        <v>1350</v>
      </c>
      <c r="E28" s="81" t="s">
        <v>1351</v>
      </c>
      <c r="F28" s="82">
        <v>47623</v>
      </c>
      <c r="G28" s="82">
        <v>246.35</v>
      </c>
      <c r="H28" s="82">
        <v>1.97</v>
      </c>
    </row>
    <row r="29" spans="2:8">
      <c r="B29" s="81" t="s">
        <v>1951</v>
      </c>
      <c r="C29" s="88" t="s">
        <v>597</v>
      </c>
      <c r="D29" s="81" t="s">
        <v>606</v>
      </c>
      <c r="E29" s="81" t="s">
        <v>1405</v>
      </c>
      <c r="F29" s="82">
        <v>8840</v>
      </c>
      <c r="G29" s="82">
        <v>224.31</v>
      </c>
      <c r="H29" s="82">
        <v>1.79</v>
      </c>
    </row>
    <row r="30" spans="2:8">
      <c r="B30" s="81" t="s">
        <v>1054</v>
      </c>
      <c r="C30" s="88" t="s">
        <v>597</v>
      </c>
      <c r="D30" s="81" t="s">
        <v>603</v>
      </c>
      <c r="E30" s="81" t="s">
        <v>609</v>
      </c>
      <c r="F30" s="82">
        <v>21409</v>
      </c>
      <c r="G30" s="82">
        <v>210.38</v>
      </c>
      <c r="H30" s="82">
        <v>1.68</v>
      </c>
    </row>
    <row r="31" spans="2:8">
      <c r="B31" s="81" t="s">
        <v>1086</v>
      </c>
      <c r="C31" s="88" t="s">
        <v>597</v>
      </c>
      <c r="D31" s="81" t="s">
        <v>637</v>
      </c>
      <c r="E31" s="81" t="s">
        <v>655</v>
      </c>
      <c r="F31" s="82">
        <v>2617</v>
      </c>
      <c r="G31" s="82">
        <v>179.51</v>
      </c>
      <c r="H31" s="82">
        <v>1.43</v>
      </c>
    </row>
    <row r="32" spans="2:8">
      <c r="B32" s="81" t="s">
        <v>1082</v>
      </c>
      <c r="C32" s="88" t="s">
        <v>597</v>
      </c>
      <c r="D32" s="81" t="s">
        <v>634</v>
      </c>
      <c r="E32" s="81" t="s">
        <v>651</v>
      </c>
      <c r="F32" s="82">
        <v>2252</v>
      </c>
      <c r="G32" s="82">
        <v>151.74</v>
      </c>
      <c r="H32" s="82">
        <v>1.21</v>
      </c>
    </row>
    <row r="33" spans="2:8">
      <c r="B33" s="81" t="s">
        <v>1952</v>
      </c>
      <c r="C33" s="88" t="s">
        <v>597</v>
      </c>
      <c r="D33" s="81" t="s">
        <v>637</v>
      </c>
      <c r="E33" s="81" t="s">
        <v>1406</v>
      </c>
      <c r="F33" s="82">
        <v>18683</v>
      </c>
      <c r="G33" s="82">
        <v>148.58000000000001</v>
      </c>
      <c r="H33" s="82">
        <v>1.19</v>
      </c>
    </row>
    <row r="34" spans="2:8">
      <c r="B34" s="81" t="s">
        <v>1916</v>
      </c>
      <c r="C34" s="88" t="s">
        <v>597</v>
      </c>
      <c r="D34" s="81" t="s">
        <v>616</v>
      </c>
      <c r="E34" s="81" t="s">
        <v>1357</v>
      </c>
      <c r="F34" s="82">
        <v>21270</v>
      </c>
      <c r="G34" s="82">
        <v>127.15</v>
      </c>
      <c r="H34" s="82">
        <v>1.01</v>
      </c>
    </row>
    <row r="35" spans="2:8">
      <c r="B35" s="81" t="s">
        <v>1061</v>
      </c>
      <c r="C35" s="88" t="s">
        <v>597</v>
      </c>
      <c r="D35" s="81" t="s">
        <v>614</v>
      </c>
      <c r="E35" s="81" t="s">
        <v>619</v>
      </c>
      <c r="F35" s="82">
        <v>8160</v>
      </c>
      <c r="G35" s="82">
        <v>127.14</v>
      </c>
      <c r="H35" s="82">
        <v>1.01</v>
      </c>
    </row>
    <row r="36" spans="2:8">
      <c r="B36" s="81" t="s">
        <v>1920</v>
      </c>
      <c r="C36" s="88" t="s">
        <v>597</v>
      </c>
      <c r="D36" s="81" t="s">
        <v>603</v>
      </c>
      <c r="E36" s="81" t="s">
        <v>1362</v>
      </c>
      <c r="F36" s="82">
        <v>29423</v>
      </c>
      <c r="G36" s="82">
        <v>121.86</v>
      </c>
      <c r="H36" s="82">
        <v>0.97</v>
      </c>
    </row>
    <row r="37" spans="2:8">
      <c r="B37" s="81" t="s">
        <v>1918</v>
      </c>
      <c r="C37" s="88" t="s">
        <v>597</v>
      </c>
      <c r="D37" s="81" t="s">
        <v>603</v>
      </c>
      <c r="E37" s="81" t="s">
        <v>1360</v>
      </c>
      <c r="F37" s="82">
        <v>12164</v>
      </c>
      <c r="G37" s="82">
        <v>120.6</v>
      </c>
      <c r="H37" s="82">
        <v>0.96</v>
      </c>
    </row>
    <row r="38" spans="2:8">
      <c r="B38" s="81" t="s">
        <v>1963</v>
      </c>
      <c r="C38" s="88" t="s">
        <v>597</v>
      </c>
      <c r="D38" s="81" t="s">
        <v>606</v>
      </c>
      <c r="E38" s="81" t="s">
        <v>1419</v>
      </c>
      <c r="F38" s="82">
        <v>701</v>
      </c>
      <c r="G38" s="82">
        <v>120.33</v>
      </c>
      <c r="H38" s="82">
        <v>0.96</v>
      </c>
    </row>
    <row r="39" spans="2:8">
      <c r="B39" s="81" t="s">
        <v>1917</v>
      </c>
      <c r="C39" s="88" t="s">
        <v>597</v>
      </c>
      <c r="D39" s="81" t="s">
        <v>1358</v>
      </c>
      <c r="E39" s="81" t="s">
        <v>1359</v>
      </c>
      <c r="F39" s="82">
        <v>14809</v>
      </c>
      <c r="G39" s="82">
        <v>120.23</v>
      </c>
      <c r="H39" s="82">
        <v>0.96</v>
      </c>
    </row>
    <row r="40" spans="2:8">
      <c r="B40" s="81" t="s">
        <v>1979</v>
      </c>
      <c r="C40" s="88" t="s">
        <v>597</v>
      </c>
      <c r="D40" s="81" t="s">
        <v>623</v>
      </c>
      <c r="E40" s="81" t="s">
        <v>1437</v>
      </c>
      <c r="F40" s="82">
        <v>1188</v>
      </c>
      <c r="G40" s="82">
        <v>114.86</v>
      </c>
      <c r="H40" s="82">
        <v>0.92</v>
      </c>
    </row>
    <row r="41" spans="2:8">
      <c r="B41" s="81" t="s">
        <v>1984</v>
      </c>
      <c r="C41" s="88" t="s">
        <v>597</v>
      </c>
      <c r="D41" s="81" t="s">
        <v>634</v>
      </c>
      <c r="E41" s="81" t="s">
        <v>1442</v>
      </c>
      <c r="F41" s="82">
        <v>7696</v>
      </c>
      <c r="G41" s="82">
        <v>111.63</v>
      </c>
      <c r="H41" s="82">
        <v>0.89</v>
      </c>
    </row>
    <row r="42" spans="2:8">
      <c r="B42" s="81" t="s">
        <v>2206</v>
      </c>
      <c r="C42" s="88" t="s">
        <v>597</v>
      </c>
      <c r="D42" s="81" t="s">
        <v>598</v>
      </c>
      <c r="E42" s="81" t="s">
        <v>1730</v>
      </c>
      <c r="F42" s="82">
        <v>11616</v>
      </c>
      <c r="G42" s="82">
        <v>110.87</v>
      </c>
      <c r="H42" s="82">
        <v>0.88</v>
      </c>
    </row>
    <row r="43" spans="2:8">
      <c r="B43" s="81" t="s">
        <v>1059</v>
      </c>
      <c r="C43" s="88" t="s">
        <v>597</v>
      </c>
      <c r="D43" s="81" t="s">
        <v>616</v>
      </c>
      <c r="E43" s="81" t="s">
        <v>617</v>
      </c>
      <c r="F43" s="82">
        <v>2396</v>
      </c>
      <c r="G43" s="82">
        <v>108.2</v>
      </c>
      <c r="H43" s="82">
        <v>0.86</v>
      </c>
    </row>
    <row r="44" spans="2:8">
      <c r="B44" s="81" t="s">
        <v>1923</v>
      </c>
      <c r="C44" s="88" t="s">
        <v>597</v>
      </c>
      <c r="D44" s="81" t="s">
        <v>637</v>
      </c>
      <c r="E44" s="81" t="s">
        <v>1366</v>
      </c>
      <c r="F44" s="82">
        <v>35436</v>
      </c>
      <c r="G44" s="82">
        <v>106.95</v>
      </c>
      <c r="H44" s="82">
        <v>0.85</v>
      </c>
    </row>
    <row r="45" spans="2:8">
      <c r="B45" s="81" t="s">
        <v>1065</v>
      </c>
      <c r="C45" s="88" t="s">
        <v>597</v>
      </c>
      <c r="D45" s="81" t="s">
        <v>625</v>
      </c>
      <c r="E45" s="81" t="s">
        <v>626</v>
      </c>
      <c r="F45" s="82">
        <v>49327</v>
      </c>
      <c r="G45" s="82">
        <v>106.37</v>
      </c>
      <c r="H45" s="82">
        <v>0.85</v>
      </c>
    </row>
    <row r="46" spans="2:8">
      <c r="B46" s="81" t="s">
        <v>1913</v>
      </c>
      <c r="C46" s="88" t="s">
        <v>597</v>
      </c>
      <c r="D46" s="81" t="s">
        <v>1352</v>
      </c>
      <c r="E46" s="81" t="s">
        <v>1353</v>
      </c>
      <c r="F46" s="82">
        <v>14965</v>
      </c>
      <c r="G46" s="82">
        <v>105.11</v>
      </c>
      <c r="H46" s="82">
        <v>0.84</v>
      </c>
    </row>
    <row r="47" spans="2:8">
      <c r="B47" s="81" t="s">
        <v>1064</v>
      </c>
      <c r="C47" s="88" t="s">
        <v>597</v>
      </c>
      <c r="D47" s="81" t="s">
        <v>623</v>
      </c>
      <c r="E47" s="81" t="s">
        <v>624</v>
      </c>
      <c r="F47" s="82">
        <v>14821</v>
      </c>
      <c r="G47" s="82">
        <v>103.18</v>
      </c>
      <c r="H47" s="82">
        <v>0.82</v>
      </c>
    </row>
    <row r="48" spans="2:8">
      <c r="B48" s="81" t="s">
        <v>1973</v>
      </c>
      <c r="C48" s="88" t="s">
        <v>597</v>
      </c>
      <c r="D48" s="81" t="s">
        <v>625</v>
      </c>
      <c r="E48" s="81" t="s">
        <v>1431</v>
      </c>
      <c r="F48" s="82">
        <v>96414</v>
      </c>
      <c r="G48" s="82">
        <v>102.73</v>
      </c>
      <c r="H48" s="82">
        <v>0.82</v>
      </c>
    </row>
    <row r="49" spans="2:8">
      <c r="B49" s="81" t="s">
        <v>1078</v>
      </c>
      <c r="C49" s="88" t="s">
        <v>597</v>
      </c>
      <c r="D49" s="81" t="s">
        <v>637</v>
      </c>
      <c r="E49" s="81" t="s">
        <v>646</v>
      </c>
      <c r="F49" s="82">
        <v>2575</v>
      </c>
      <c r="G49" s="82">
        <v>94.52</v>
      </c>
      <c r="H49" s="82">
        <v>0.75</v>
      </c>
    </row>
    <row r="50" spans="2:8">
      <c r="B50" s="81" t="s">
        <v>1921</v>
      </c>
      <c r="C50" s="88" t="s">
        <v>597</v>
      </c>
      <c r="D50" s="81" t="s">
        <v>1363</v>
      </c>
      <c r="E50" s="81" t="s">
        <v>1364</v>
      </c>
      <c r="F50" s="82">
        <v>28644</v>
      </c>
      <c r="G50" s="82">
        <v>93.62</v>
      </c>
      <c r="H50" s="82">
        <v>0.75</v>
      </c>
    </row>
    <row r="51" spans="2:8">
      <c r="B51" s="81" t="s">
        <v>1924</v>
      </c>
      <c r="C51" s="88" t="s">
        <v>597</v>
      </c>
      <c r="D51" s="81" t="s">
        <v>1358</v>
      </c>
      <c r="E51" s="81" t="s">
        <v>1367</v>
      </c>
      <c r="F51" s="82">
        <v>19792</v>
      </c>
      <c r="G51" s="82">
        <v>92.72</v>
      </c>
      <c r="H51" s="82">
        <v>0.74</v>
      </c>
    </row>
    <row r="52" spans="2:8">
      <c r="B52" s="81" t="s">
        <v>1079</v>
      </c>
      <c r="C52" s="88" t="s">
        <v>597</v>
      </c>
      <c r="D52" s="81" t="s">
        <v>616</v>
      </c>
      <c r="E52" s="81" t="s">
        <v>647</v>
      </c>
      <c r="F52" s="82">
        <v>2419</v>
      </c>
      <c r="G52" s="82">
        <v>87.64</v>
      </c>
      <c r="H52" s="82">
        <v>0.7</v>
      </c>
    </row>
    <row r="53" spans="2:8">
      <c r="B53" s="81" t="s">
        <v>2207</v>
      </c>
      <c r="C53" s="88" t="s">
        <v>597</v>
      </c>
      <c r="D53" s="81" t="s">
        <v>606</v>
      </c>
      <c r="E53" s="81" t="s">
        <v>1739</v>
      </c>
      <c r="F53" s="82">
        <v>2318</v>
      </c>
      <c r="G53" s="82">
        <v>84.03</v>
      </c>
      <c r="H53" s="82">
        <v>0.67</v>
      </c>
    </row>
    <row r="54" spans="2:8">
      <c r="B54" s="81" t="s">
        <v>1085</v>
      </c>
      <c r="C54" s="88" t="s">
        <v>597</v>
      </c>
      <c r="D54" s="81" t="s">
        <v>616</v>
      </c>
      <c r="E54" s="81" t="s">
        <v>654</v>
      </c>
      <c r="F54" s="82">
        <v>9951</v>
      </c>
      <c r="G54" s="82">
        <v>81.11</v>
      </c>
      <c r="H54" s="82">
        <v>0.65</v>
      </c>
    </row>
    <row r="55" spans="2:8">
      <c r="B55" s="81" t="s">
        <v>2170</v>
      </c>
      <c r="C55" s="88" t="s">
        <v>597</v>
      </c>
      <c r="D55" s="81" t="s">
        <v>634</v>
      </c>
      <c r="E55" s="81" t="s">
        <v>1597</v>
      </c>
      <c r="F55" s="82">
        <v>265</v>
      </c>
      <c r="G55" s="82">
        <v>78.08</v>
      </c>
      <c r="H55" s="82">
        <v>0.62</v>
      </c>
    </row>
    <row r="56" spans="2:8">
      <c r="B56" s="81" t="s">
        <v>2208</v>
      </c>
      <c r="C56" s="88" t="s">
        <v>597</v>
      </c>
      <c r="D56" s="81" t="s">
        <v>637</v>
      </c>
      <c r="E56" s="81" t="s">
        <v>1738</v>
      </c>
      <c r="F56" s="82">
        <v>2551</v>
      </c>
      <c r="G56" s="82">
        <v>74.33</v>
      </c>
      <c r="H56" s="82">
        <v>0.59</v>
      </c>
    </row>
    <row r="57" spans="2:8">
      <c r="B57" s="81" t="s">
        <v>1073</v>
      </c>
      <c r="C57" s="88" t="s">
        <v>597</v>
      </c>
      <c r="D57" s="81" t="s">
        <v>637</v>
      </c>
      <c r="E57" s="81" t="s">
        <v>638</v>
      </c>
      <c r="F57" s="82">
        <v>2803</v>
      </c>
      <c r="G57" s="82">
        <v>72.989999999999995</v>
      </c>
      <c r="H57" s="82">
        <v>0.57999999999999996</v>
      </c>
    </row>
    <row r="58" spans="2:8">
      <c r="B58" s="81" t="s">
        <v>1729</v>
      </c>
      <c r="C58" s="88" t="s">
        <v>597</v>
      </c>
      <c r="D58" s="81" t="s">
        <v>1728</v>
      </c>
      <c r="E58" s="81" t="s">
        <v>1727</v>
      </c>
      <c r="F58" s="82">
        <v>70267</v>
      </c>
      <c r="G58" s="82">
        <v>71.78</v>
      </c>
      <c r="H58" s="82">
        <v>0.56999999999999995</v>
      </c>
    </row>
    <row r="59" spans="2:8">
      <c r="B59" s="81" t="s">
        <v>1060</v>
      </c>
      <c r="C59" s="88" t="s">
        <v>597</v>
      </c>
      <c r="D59" s="81" t="s">
        <v>606</v>
      </c>
      <c r="E59" s="81" t="s">
        <v>618</v>
      </c>
      <c r="F59" s="82">
        <v>11087</v>
      </c>
      <c r="G59" s="82">
        <v>70.83</v>
      </c>
      <c r="H59" s="82">
        <v>0.56999999999999995</v>
      </c>
    </row>
    <row r="60" spans="2:8">
      <c r="B60" s="81" t="s">
        <v>1922</v>
      </c>
      <c r="C60" s="88" t="s">
        <v>597</v>
      </c>
      <c r="D60" s="81" t="s">
        <v>644</v>
      </c>
      <c r="E60" s="81" t="s">
        <v>1365</v>
      </c>
      <c r="F60" s="82">
        <v>10753</v>
      </c>
      <c r="G60" s="82">
        <v>69.02</v>
      </c>
      <c r="H60" s="82">
        <v>0.55000000000000004</v>
      </c>
    </row>
    <row r="61" spans="2:8">
      <c r="B61" s="81" t="s">
        <v>1950</v>
      </c>
      <c r="C61" s="88" t="s">
        <v>597</v>
      </c>
      <c r="D61" s="81" t="s">
        <v>601</v>
      </c>
      <c r="E61" s="81" t="s">
        <v>1404</v>
      </c>
      <c r="F61" s="82">
        <v>15714</v>
      </c>
      <c r="G61" s="82">
        <v>67.25</v>
      </c>
      <c r="H61" s="82">
        <v>0.54</v>
      </c>
    </row>
    <row r="62" spans="2:8">
      <c r="B62" s="81" t="s">
        <v>1938</v>
      </c>
      <c r="C62" s="88" t="s">
        <v>597</v>
      </c>
      <c r="D62" s="81" t="s">
        <v>623</v>
      </c>
      <c r="E62" s="81" t="s">
        <v>1388</v>
      </c>
      <c r="F62" s="82">
        <v>7467</v>
      </c>
      <c r="G62" s="82">
        <v>65.77</v>
      </c>
      <c r="H62" s="82">
        <v>0.52</v>
      </c>
    </row>
    <row r="63" spans="2:8">
      <c r="B63" s="81" t="s">
        <v>1955</v>
      </c>
      <c r="C63" s="88" t="s">
        <v>597</v>
      </c>
      <c r="D63" s="81" t="s">
        <v>1380</v>
      </c>
      <c r="E63" s="81" t="s">
        <v>1410</v>
      </c>
      <c r="F63" s="82">
        <v>40013</v>
      </c>
      <c r="G63" s="82">
        <v>52.16</v>
      </c>
      <c r="H63" s="82">
        <v>0.42</v>
      </c>
    </row>
    <row r="64" spans="2:8">
      <c r="B64" s="81" t="s">
        <v>1985</v>
      </c>
      <c r="C64" s="88" t="s">
        <v>597</v>
      </c>
      <c r="D64" s="81" t="s">
        <v>601</v>
      </c>
      <c r="E64" s="81" t="s">
        <v>1443</v>
      </c>
      <c r="F64" s="82">
        <v>49359</v>
      </c>
      <c r="G64" s="82">
        <v>45.34</v>
      </c>
      <c r="H64" s="82">
        <v>0.36</v>
      </c>
    </row>
    <row r="65" spans="2:9">
      <c r="B65" s="81" t="s">
        <v>2209</v>
      </c>
      <c r="C65" s="88" t="s">
        <v>597</v>
      </c>
      <c r="D65" s="81" t="s">
        <v>598</v>
      </c>
      <c r="E65" s="81" t="s">
        <v>1737</v>
      </c>
      <c r="F65" s="82">
        <v>8249</v>
      </c>
      <c r="G65" s="82">
        <v>0</v>
      </c>
      <c r="H65" s="82">
        <v>0</v>
      </c>
      <c r="I65" s="81" t="s">
        <v>1170</v>
      </c>
    </row>
    <row r="66" spans="2:9">
      <c r="B66" s="83" t="s">
        <v>658</v>
      </c>
      <c r="C66" s="90"/>
      <c r="D66" s="83"/>
      <c r="E66" s="83"/>
      <c r="F66" s="84"/>
      <c r="G66" s="84">
        <f>SUM(G12:G65)</f>
        <v>12495.780000000004</v>
      </c>
      <c r="H66" s="84">
        <f>SUM(H12:H65)</f>
        <v>99.709999999999965</v>
      </c>
    </row>
    <row r="67" spans="2:9">
      <c r="B67" s="83" t="s">
        <v>1544</v>
      </c>
      <c r="C67" s="90"/>
      <c r="D67" s="83"/>
      <c r="E67" s="83"/>
      <c r="F67" s="84"/>
      <c r="G67" s="84">
        <v>338.77</v>
      </c>
      <c r="H67" s="84">
        <v>2.7</v>
      </c>
    </row>
    <row r="68" spans="2:9">
      <c r="B68" s="83" t="s">
        <v>326</v>
      </c>
      <c r="C68" s="90"/>
      <c r="D68" s="83"/>
      <c r="E68" s="83"/>
      <c r="F68" s="84"/>
      <c r="G68" s="84">
        <v>12834.55</v>
      </c>
      <c r="H68" s="84">
        <v>102.42</v>
      </c>
    </row>
    <row r="69" spans="2:9">
      <c r="B69" s="83" t="s">
        <v>479</v>
      </c>
      <c r="C69" s="90"/>
      <c r="D69" s="83"/>
      <c r="E69" s="83"/>
      <c r="F69" s="84"/>
      <c r="G69" s="84">
        <v>-303.70394690000057</v>
      </c>
      <c r="H69" s="84">
        <v>-2.42</v>
      </c>
    </row>
    <row r="70" spans="2:9">
      <c r="B70" s="83" t="s">
        <v>328</v>
      </c>
      <c r="C70" s="90"/>
      <c r="D70" s="83"/>
      <c r="E70" s="83"/>
      <c r="F70" s="84"/>
      <c r="G70" s="84">
        <v>12530.8460531</v>
      </c>
      <c r="H70" s="84">
        <v>100</v>
      </c>
    </row>
    <row r="71" spans="2:9">
      <c r="B71" s="83" t="s">
        <v>329</v>
      </c>
    </row>
    <row r="72" spans="2:9">
      <c r="B72" s="83" t="s">
        <v>330</v>
      </c>
    </row>
    <row r="73" spans="2:9">
      <c r="B73" s="83" t="s">
        <v>333</v>
      </c>
    </row>
    <row r="74" spans="2:9">
      <c r="B74" s="83" t="s">
        <v>1479</v>
      </c>
    </row>
    <row r="75" spans="2:9">
      <c r="B75" s="83" t="s">
        <v>334</v>
      </c>
    </row>
    <row r="76" spans="2:9">
      <c r="B76" s="83" t="s">
        <v>1736</v>
      </c>
      <c r="C76" s="90"/>
    </row>
    <row r="77" spans="2:9">
      <c r="B77" s="83" t="s">
        <v>1735</v>
      </c>
      <c r="C77" s="90"/>
    </row>
    <row r="78" spans="2:9">
      <c r="B78" s="83" t="s">
        <v>1734</v>
      </c>
      <c r="C78" s="90"/>
    </row>
    <row r="79" spans="2:9">
      <c r="B79" s="83" t="s">
        <v>1733</v>
      </c>
      <c r="C79" s="90"/>
    </row>
    <row r="80" spans="2:9">
      <c r="B80" s="83" t="s">
        <v>1732</v>
      </c>
      <c r="C80" s="90"/>
    </row>
    <row r="81" spans="2:7">
      <c r="B81" s="83" t="s">
        <v>343</v>
      </c>
    </row>
    <row r="82" spans="2:7">
      <c r="B82" s="83" t="s">
        <v>344</v>
      </c>
    </row>
    <row r="84" spans="2:7">
      <c r="B84" s="411" t="s">
        <v>2257</v>
      </c>
      <c r="C84" s="412"/>
      <c r="D84" s="412"/>
      <c r="E84" s="412"/>
      <c r="F84" s="412"/>
      <c r="G84" s="413"/>
    </row>
    <row r="85" spans="2:7">
      <c r="B85" s="414"/>
      <c r="C85" s="415"/>
      <c r="D85" s="415"/>
      <c r="E85" s="415"/>
      <c r="F85" s="415"/>
      <c r="G85" s="416"/>
    </row>
    <row r="86" spans="2:7">
      <c r="B86" s="414"/>
      <c r="C86" s="415"/>
      <c r="D86" s="415"/>
      <c r="E86" s="415"/>
      <c r="F86" s="415"/>
      <c r="G86" s="416"/>
    </row>
    <row r="87" spans="2:7">
      <c r="B87" s="414"/>
      <c r="C87" s="415"/>
      <c r="D87" s="415"/>
      <c r="E87" s="415"/>
      <c r="F87" s="415"/>
      <c r="G87" s="416"/>
    </row>
    <row r="88" spans="2:7">
      <c r="B88" s="414"/>
      <c r="C88" s="415"/>
      <c r="D88" s="415"/>
      <c r="E88" s="415"/>
      <c r="F88" s="415"/>
      <c r="G88" s="416"/>
    </row>
    <row r="89" spans="2:7">
      <c r="B89" s="417"/>
      <c r="C89" s="418"/>
      <c r="D89" s="418"/>
      <c r="E89" s="418"/>
      <c r="F89" s="418"/>
      <c r="G89" s="419"/>
    </row>
  </sheetData>
  <mergeCells count="3">
    <mergeCell ref="B1:E1"/>
    <mergeCell ref="B84:G89"/>
    <mergeCell ref="C3:C8"/>
  </mergeCells>
  <hyperlinks>
    <hyperlink ref="A1" location="Index!A1" display="Index" xr:uid="{A0A26B26-0068-4B89-AF3E-B328C0B88FD3}"/>
  </hyperlinks>
  <pageMargins left="0.75" right="0.75" top="1" bottom="1" header="0.5" footer="0.5"/>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EF907-AE0D-4D36-8F2D-B802398D7CFD}">
  <dimension ref="A1:I87"/>
  <sheetViews>
    <sheetView workbookViewId="0">
      <selection activeCell="B1" sqref="B1:E1"/>
    </sheetView>
  </sheetViews>
  <sheetFormatPr defaultRowHeight="12.75"/>
  <cols>
    <col min="1" max="1" width="5.42578125" style="81" bestFit="1" customWidth="1"/>
    <col min="2" max="2" width="67" style="81" bestFit="1" customWidth="1"/>
    <col min="3" max="3" width="25.7109375" style="88" customWidth="1"/>
    <col min="4" max="4" width="30.28515625" style="81" bestFit="1" customWidth="1"/>
    <col min="5" max="5" width="14" style="81" bestFit="1" customWidth="1"/>
    <col min="6" max="6" width="10.28515625" style="82" bestFit="1" customWidth="1"/>
    <col min="7" max="7" width="18.140625" style="82" bestFit="1" customWidth="1"/>
    <col min="8" max="8" width="9.140625" style="82"/>
    <col min="9" max="9" width="1.7109375" style="81" customWidth="1"/>
    <col min="10" max="16384" width="9.140625" style="81"/>
  </cols>
  <sheetData>
    <row r="1" spans="1:9">
      <c r="A1" s="3" t="s">
        <v>193</v>
      </c>
      <c r="B1" s="383" t="s">
        <v>1333</v>
      </c>
      <c r="C1" s="383"/>
      <c r="D1" s="383"/>
      <c r="E1" s="383"/>
    </row>
    <row r="2" spans="1:9" ht="13.5" thickBot="1"/>
    <row r="3" spans="1:9" s="1" customFormat="1" ht="15">
      <c r="B3" s="92" t="s">
        <v>2350</v>
      </c>
      <c r="C3" s="376"/>
      <c r="F3" s="4"/>
      <c r="G3" s="4"/>
      <c r="H3" s="4"/>
    </row>
    <row r="4" spans="1:9" s="1" customFormat="1" ht="15">
      <c r="B4" s="93" t="s">
        <v>2351</v>
      </c>
      <c r="C4" s="377"/>
      <c r="F4" s="4"/>
      <c r="G4" s="4"/>
      <c r="H4" s="4"/>
    </row>
    <row r="5" spans="1:9" s="1" customFormat="1" ht="15">
      <c r="B5" s="96"/>
      <c r="C5" s="377"/>
      <c r="F5" s="4"/>
      <c r="G5" s="4"/>
      <c r="H5" s="4"/>
    </row>
    <row r="6" spans="1:9" s="1" customFormat="1" ht="15">
      <c r="B6" s="93" t="s">
        <v>2260</v>
      </c>
      <c r="C6" s="377"/>
      <c r="F6" s="4"/>
      <c r="G6" s="4"/>
      <c r="H6" s="4"/>
    </row>
    <row r="7" spans="1:9" s="1" customFormat="1" ht="15">
      <c r="B7" s="93" t="s">
        <v>2352</v>
      </c>
      <c r="C7" s="377"/>
      <c r="F7" s="4"/>
      <c r="G7" s="4"/>
      <c r="H7" s="4"/>
    </row>
    <row r="8" spans="1:9" s="1" customFormat="1" ht="30.75" thickBot="1">
      <c r="B8" s="95" t="s">
        <v>2353</v>
      </c>
      <c r="C8" s="378"/>
      <c r="F8" s="4"/>
      <c r="G8" s="4"/>
      <c r="H8" s="4"/>
    </row>
    <row r="10" spans="1:9">
      <c r="B10" s="81" t="s">
        <v>239</v>
      </c>
    </row>
    <row r="12" spans="1:9">
      <c r="B12" s="86" t="s">
        <v>240</v>
      </c>
      <c r="C12" s="89" t="s">
        <v>241</v>
      </c>
      <c r="D12" s="86" t="s">
        <v>594</v>
      </c>
      <c r="E12" s="86" t="s">
        <v>243</v>
      </c>
      <c r="F12" s="85" t="s">
        <v>244</v>
      </c>
      <c r="G12" s="85" t="s">
        <v>245</v>
      </c>
      <c r="H12" s="85" t="s">
        <v>246</v>
      </c>
      <c r="I12" s="83" t="s">
        <v>595</v>
      </c>
    </row>
    <row r="13" spans="1:9">
      <c r="B13" s="83" t="s">
        <v>596</v>
      </c>
    </row>
    <row r="14" spans="1:9">
      <c r="B14" s="83" t="s">
        <v>248</v>
      </c>
    </row>
    <row r="15" spans="1:9">
      <c r="B15" s="81" t="s">
        <v>1048</v>
      </c>
      <c r="C15" s="88" t="s">
        <v>597</v>
      </c>
      <c r="D15" s="81" t="s">
        <v>598</v>
      </c>
      <c r="E15" s="81" t="s">
        <v>600</v>
      </c>
      <c r="F15" s="82">
        <v>203675</v>
      </c>
      <c r="G15" s="82">
        <v>3042.19</v>
      </c>
      <c r="H15" s="82">
        <v>10.27</v>
      </c>
    </row>
    <row r="16" spans="1:9">
      <c r="B16" s="81" t="s">
        <v>1049</v>
      </c>
      <c r="C16" s="88" t="s">
        <v>597</v>
      </c>
      <c r="D16" s="81" t="s">
        <v>601</v>
      </c>
      <c r="E16" s="81" t="s">
        <v>602</v>
      </c>
      <c r="F16" s="82">
        <v>150618</v>
      </c>
      <c r="G16" s="82">
        <v>3017.03</v>
      </c>
      <c r="H16" s="82">
        <v>10.19</v>
      </c>
    </row>
    <row r="17" spans="2:8">
      <c r="B17" s="81" t="s">
        <v>1050</v>
      </c>
      <c r="C17" s="88" t="s">
        <v>597</v>
      </c>
      <c r="D17" s="81" t="s">
        <v>603</v>
      </c>
      <c r="E17" s="81" t="s">
        <v>604</v>
      </c>
      <c r="F17" s="82">
        <v>171078</v>
      </c>
      <c r="G17" s="82">
        <v>2340.4299999999998</v>
      </c>
      <c r="H17" s="82">
        <v>7.9</v>
      </c>
    </row>
    <row r="18" spans="2:8">
      <c r="B18" s="81" t="s">
        <v>1914</v>
      </c>
      <c r="C18" s="88" t="s">
        <v>597</v>
      </c>
      <c r="D18" s="81" t="s">
        <v>610</v>
      </c>
      <c r="E18" s="81" t="s">
        <v>1354</v>
      </c>
      <c r="F18" s="82">
        <v>82591</v>
      </c>
      <c r="G18" s="82">
        <v>2063.21</v>
      </c>
      <c r="H18" s="82">
        <v>6.97</v>
      </c>
    </row>
    <row r="19" spans="2:8">
      <c r="B19" s="81" t="s">
        <v>1047</v>
      </c>
      <c r="C19" s="88" t="s">
        <v>597</v>
      </c>
      <c r="D19" s="81" t="s">
        <v>598</v>
      </c>
      <c r="E19" s="81" t="s">
        <v>599</v>
      </c>
      <c r="F19" s="82">
        <v>317572</v>
      </c>
      <c r="G19" s="82">
        <v>1848.59</v>
      </c>
      <c r="H19" s="82">
        <v>6.24</v>
      </c>
    </row>
    <row r="20" spans="2:8">
      <c r="B20" s="81" t="s">
        <v>1051</v>
      </c>
      <c r="C20" s="88" t="s">
        <v>597</v>
      </c>
      <c r="D20" s="81" t="s">
        <v>603</v>
      </c>
      <c r="E20" s="81" t="s">
        <v>605</v>
      </c>
      <c r="F20" s="82">
        <v>48933</v>
      </c>
      <c r="G20" s="82">
        <v>1555.02</v>
      </c>
      <c r="H20" s="82">
        <v>5.25</v>
      </c>
    </row>
    <row r="21" spans="2:8">
      <c r="B21" s="81" t="s">
        <v>1056</v>
      </c>
      <c r="C21" s="88" t="s">
        <v>597</v>
      </c>
      <c r="D21" s="81" t="s">
        <v>598</v>
      </c>
      <c r="E21" s="81" t="s">
        <v>612</v>
      </c>
      <c r="F21" s="82">
        <v>68474</v>
      </c>
      <c r="G21" s="82">
        <v>1200.3499999999999</v>
      </c>
      <c r="H21" s="82">
        <v>4.05</v>
      </c>
    </row>
    <row r="22" spans="2:8">
      <c r="B22" s="81" t="s">
        <v>1063</v>
      </c>
      <c r="C22" s="88" t="s">
        <v>597</v>
      </c>
      <c r="D22" s="81" t="s">
        <v>606</v>
      </c>
      <c r="E22" s="81" t="s">
        <v>622</v>
      </c>
      <c r="F22" s="82">
        <v>41680</v>
      </c>
      <c r="G22" s="82">
        <v>1013.45</v>
      </c>
      <c r="H22" s="82">
        <v>3.42</v>
      </c>
    </row>
    <row r="23" spans="2:8">
      <c r="B23" s="81" t="s">
        <v>1052</v>
      </c>
      <c r="C23" s="88" t="s">
        <v>597</v>
      </c>
      <c r="D23" s="81" t="s">
        <v>606</v>
      </c>
      <c r="E23" s="81" t="s">
        <v>607</v>
      </c>
      <c r="F23" s="82">
        <v>412107</v>
      </c>
      <c r="G23" s="82">
        <v>900.45</v>
      </c>
      <c r="H23" s="82">
        <v>3.04</v>
      </c>
    </row>
    <row r="24" spans="2:8">
      <c r="B24" s="81" t="s">
        <v>1915</v>
      </c>
      <c r="C24" s="88" t="s">
        <v>597</v>
      </c>
      <c r="D24" s="81" t="s">
        <v>1355</v>
      </c>
      <c r="E24" s="81" t="s">
        <v>1356</v>
      </c>
      <c r="F24" s="82">
        <v>56996</v>
      </c>
      <c r="G24" s="82">
        <v>808.72</v>
      </c>
      <c r="H24" s="82">
        <v>2.73</v>
      </c>
    </row>
    <row r="25" spans="2:8">
      <c r="B25" s="81" t="s">
        <v>1053</v>
      </c>
      <c r="C25" s="88" t="s">
        <v>597</v>
      </c>
      <c r="D25" s="81" t="s">
        <v>598</v>
      </c>
      <c r="E25" s="81" t="s">
        <v>608</v>
      </c>
      <c r="F25" s="82">
        <v>111973</v>
      </c>
      <c r="G25" s="82">
        <v>780.96</v>
      </c>
      <c r="H25" s="82">
        <v>2.64</v>
      </c>
    </row>
    <row r="26" spans="2:8">
      <c r="B26" s="81" t="s">
        <v>640</v>
      </c>
      <c r="C26" s="88" t="s">
        <v>597</v>
      </c>
      <c r="D26" s="81" t="s">
        <v>598</v>
      </c>
      <c r="E26" s="81" t="s">
        <v>641</v>
      </c>
      <c r="F26" s="82">
        <v>183282</v>
      </c>
      <c r="G26" s="82">
        <v>667.7</v>
      </c>
      <c r="H26" s="82">
        <v>2.25</v>
      </c>
    </row>
    <row r="27" spans="2:8">
      <c r="B27" s="81" t="s">
        <v>2205</v>
      </c>
      <c r="C27" s="88" t="s">
        <v>597</v>
      </c>
      <c r="D27" s="81" t="s">
        <v>610</v>
      </c>
      <c r="E27" s="81" t="s">
        <v>1731</v>
      </c>
      <c r="F27" s="82">
        <v>12261</v>
      </c>
      <c r="G27" s="82">
        <v>631.41999999999996</v>
      </c>
      <c r="H27" s="82">
        <v>2.13</v>
      </c>
    </row>
    <row r="28" spans="2:8">
      <c r="B28" s="81" t="s">
        <v>1912</v>
      </c>
      <c r="C28" s="88" t="s">
        <v>597</v>
      </c>
      <c r="D28" s="81" t="s">
        <v>1350</v>
      </c>
      <c r="E28" s="81" t="s">
        <v>1351</v>
      </c>
      <c r="F28" s="82">
        <v>112566</v>
      </c>
      <c r="G28" s="82">
        <v>582.29999999999995</v>
      </c>
      <c r="H28" s="82">
        <v>1.97</v>
      </c>
    </row>
    <row r="29" spans="2:8">
      <c r="B29" s="81" t="s">
        <v>1951</v>
      </c>
      <c r="C29" s="88" t="s">
        <v>597</v>
      </c>
      <c r="D29" s="81" t="s">
        <v>606</v>
      </c>
      <c r="E29" s="81" t="s">
        <v>1405</v>
      </c>
      <c r="F29" s="82">
        <v>21371</v>
      </c>
      <c r="G29" s="82">
        <v>542.27</v>
      </c>
      <c r="H29" s="82">
        <v>1.83</v>
      </c>
    </row>
    <row r="30" spans="2:8">
      <c r="B30" s="81" t="s">
        <v>1054</v>
      </c>
      <c r="C30" s="88" t="s">
        <v>597</v>
      </c>
      <c r="D30" s="81" t="s">
        <v>603</v>
      </c>
      <c r="E30" s="81" t="s">
        <v>609</v>
      </c>
      <c r="F30" s="82">
        <v>51279</v>
      </c>
      <c r="G30" s="82">
        <v>503.89</v>
      </c>
      <c r="H30" s="82">
        <v>1.7</v>
      </c>
    </row>
    <row r="31" spans="2:8">
      <c r="B31" s="81" t="s">
        <v>1086</v>
      </c>
      <c r="C31" s="88" t="s">
        <v>597</v>
      </c>
      <c r="D31" s="81" t="s">
        <v>637</v>
      </c>
      <c r="E31" s="81" t="s">
        <v>655</v>
      </c>
      <c r="F31" s="82">
        <v>6185</v>
      </c>
      <c r="G31" s="82">
        <v>424.24</v>
      </c>
      <c r="H31" s="82">
        <v>1.43</v>
      </c>
    </row>
    <row r="32" spans="2:8">
      <c r="B32" s="81" t="s">
        <v>1952</v>
      </c>
      <c r="C32" s="88" t="s">
        <v>597</v>
      </c>
      <c r="D32" s="81" t="s">
        <v>637</v>
      </c>
      <c r="E32" s="81" t="s">
        <v>1406</v>
      </c>
      <c r="F32" s="82">
        <v>45616</v>
      </c>
      <c r="G32" s="82">
        <v>362.76</v>
      </c>
      <c r="H32" s="82">
        <v>1.22</v>
      </c>
    </row>
    <row r="33" spans="2:8">
      <c r="B33" s="81" t="s">
        <v>1082</v>
      </c>
      <c r="C33" s="88" t="s">
        <v>597</v>
      </c>
      <c r="D33" s="81" t="s">
        <v>634</v>
      </c>
      <c r="E33" s="81" t="s">
        <v>651</v>
      </c>
      <c r="F33" s="82">
        <v>5179</v>
      </c>
      <c r="G33" s="82">
        <v>348.96</v>
      </c>
      <c r="H33" s="82">
        <v>1.18</v>
      </c>
    </row>
    <row r="34" spans="2:8">
      <c r="B34" s="81" t="s">
        <v>1061</v>
      </c>
      <c r="C34" s="88" t="s">
        <v>597</v>
      </c>
      <c r="D34" s="81" t="s">
        <v>614</v>
      </c>
      <c r="E34" s="81" t="s">
        <v>619</v>
      </c>
      <c r="F34" s="82">
        <v>20435</v>
      </c>
      <c r="G34" s="82">
        <v>318.39</v>
      </c>
      <c r="H34" s="82">
        <v>1.07</v>
      </c>
    </row>
    <row r="35" spans="2:8">
      <c r="B35" s="81" t="s">
        <v>1916</v>
      </c>
      <c r="C35" s="88" t="s">
        <v>597</v>
      </c>
      <c r="D35" s="81" t="s">
        <v>616</v>
      </c>
      <c r="E35" s="81" t="s">
        <v>1357</v>
      </c>
      <c r="F35" s="82">
        <v>51443</v>
      </c>
      <c r="G35" s="82">
        <v>307.52999999999997</v>
      </c>
      <c r="H35" s="82">
        <v>1.04</v>
      </c>
    </row>
    <row r="36" spans="2:8">
      <c r="B36" s="81" t="s">
        <v>1917</v>
      </c>
      <c r="C36" s="88" t="s">
        <v>597</v>
      </c>
      <c r="D36" s="81" t="s">
        <v>1358</v>
      </c>
      <c r="E36" s="81" t="s">
        <v>1359</v>
      </c>
      <c r="F36" s="82">
        <v>36952</v>
      </c>
      <c r="G36" s="82">
        <v>299.99</v>
      </c>
      <c r="H36" s="82">
        <v>1.01</v>
      </c>
    </row>
    <row r="37" spans="2:8">
      <c r="B37" s="81" t="s">
        <v>1918</v>
      </c>
      <c r="C37" s="88" t="s">
        <v>597</v>
      </c>
      <c r="D37" s="81" t="s">
        <v>603</v>
      </c>
      <c r="E37" s="81" t="s">
        <v>1360</v>
      </c>
      <c r="F37" s="82">
        <v>29148</v>
      </c>
      <c r="G37" s="82">
        <v>288.99</v>
      </c>
      <c r="H37" s="82">
        <v>0.98</v>
      </c>
    </row>
    <row r="38" spans="2:8">
      <c r="B38" s="81" t="s">
        <v>1920</v>
      </c>
      <c r="C38" s="88" t="s">
        <v>597</v>
      </c>
      <c r="D38" s="81" t="s">
        <v>603</v>
      </c>
      <c r="E38" s="81" t="s">
        <v>1362</v>
      </c>
      <c r="F38" s="82">
        <v>69767</v>
      </c>
      <c r="G38" s="82">
        <v>288.94</v>
      </c>
      <c r="H38" s="82">
        <v>0.98</v>
      </c>
    </row>
    <row r="39" spans="2:8">
      <c r="B39" s="81" t="s">
        <v>1984</v>
      </c>
      <c r="C39" s="88" t="s">
        <v>597</v>
      </c>
      <c r="D39" s="81" t="s">
        <v>634</v>
      </c>
      <c r="E39" s="81" t="s">
        <v>1442</v>
      </c>
      <c r="F39" s="82">
        <v>19272</v>
      </c>
      <c r="G39" s="82">
        <v>279.55</v>
      </c>
      <c r="H39" s="82">
        <v>0.94</v>
      </c>
    </row>
    <row r="40" spans="2:8">
      <c r="B40" s="81" t="s">
        <v>1963</v>
      </c>
      <c r="C40" s="88" t="s">
        <v>597</v>
      </c>
      <c r="D40" s="81" t="s">
        <v>606</v>
      </c>
      <c r="E40" s="81" t="s">
        <v>1419</v>
      </c>
      <c r="F40" s="82">
        <v>1611</v>
      </c>
      <c r="G40" s="82">
        <v>276.52999999999997</v>
      </c>
      <c r="H40" s="82">
        <v>0.93</v>
      </c>
    </row>
    <row r="41" spans="2:8">
      <c r="B41" s="81" t="s">
        <v>1979</v>
      </c>
      <c r="C41" s="88" t="s">
        <v>597</v>
      </c>
      <c r="D41" s="81" t="s">
        <v>623</v>
      </c>
      <c r="E41" s="81" t="s">
        <v>1437</v>
      </c>
      <c r="F41" s="82">
        <v>2794</v>
      </c>
      <c r="G41" s="82">
        <v>270.14</v>
      </c>
      <c r="H41" s="82">
        <v>0.91</v>
      </c>
    </row>
    <row r="42" spans="2:8">
      <c r="B42" s="81" t="s">
        <v>1923</v>
      </c>
      <c r="C42" s="88" t="s">
        <v>597</v>
      </c>
      <c r="D42" s="81" t="s">
        <v>637</v>
      </c>
      <c r="E42" s="81" t="s">
        <v>1366</v>
      </c>
      <c r="F42" s="82">
        <v>88890</v>
      </c>
      <c r="G42" s="82">
        <v>268.27</v>
      </c>
      <c r="H42" s="82">
        <v>0.91</v>
      </c>
    </row>
    <row r="43" spans="2:8">
      <c r="B43" s="81" t="s">
        <v>1059</v>
      </c>
      <c r="C43" s="88" t="s">
        <v>597</v>
      </c>
      <c r="D43" s="81" t="s">
        <v>616</v>
      </c>
      <c r="E43" s="81" t="s">
        <v>617</v>
      </c>
      <c r="F43" s="82">
        <v>5653</v>
      </c>
      <c r="G43" s="82">
        <v>255.29</v>
      </c>
      <c r="H43" s="82">
        <v>0.86</v>
      </c>
    </row>
    <row r="44" spans="2:8">
      <c r="B44" s="81" t="s">
        <v>2206</v>
      </c>
      <c r="C44" s="88" t="s">
        <v>597</v>
      </c>
      <c r="D44" s="81" t="s">
        <v>598</v>
      </c>
      <c r="E44" s="81" t="s">
        <v>1730</v>
      </c>
      <c r="F44" s="82">
        <v>26684</v>
      </c>
      <c r="G44" s="82">
        <v>254.69</v>
      </c>
      <c r="H44" s="82">
        <v>0.86</v>
      </c>
    </row>
    <row r="45" spans="2:8">
      <c r="B45" s="81" t="s">
        <v>1064</v>
      </c>
      <c r="C45" s="88" t="s">
        <v>597</v>
      </c>
      <c r="D45" s="81" t="s">
        <v>623</v>
      </c>
      <c r="E45" s="81" t="s">
        <v>624</v>
      </c>
      <c r="F45" s="82">
        <v>35430</v>
      </c>
      <c r="G45" s="82">
        <v>246.66</v>
      </c>
      <c r="H45" s="82">
        <v>0.83</v>
      </c>
    </row>
    <row r="46" spans="2:8">
      <c r="B46" s="81" t="s">
        <v>1913</v>
      </c>
      <c r="C46" s="88" t="s">
        <v>597</v>
      </c>
      <c r="D46" s="81" t="s">
        <v>1352</v>
      </c>
      <c r="E46" s="81" t="s">
        <v>1353</v>
      </c>
      <c r="F46" s="82">
        <v>35036</v>
      </c>
      <c r="G46" s="82">
        <v>246.09</v>
      </c>
      <c r="H46" s="82">
        <v>0.83</v>
      </c>
    </row>
    <row r="47" spans="2:8">
      <c r="B47" s="81" t="s">
        <v>1065</v>
      </c>
      <c r="C47" s="88" t="s">
        <v>597</v>
      </c>
      <c r="D47" s="81" t="s">
        <v>625</v>
      </c>
      <c r="E47" s="81" t="s">
        <v>626</v>
      </c>
      <c r="F47" s="82">
        <v>112482</v>
      </c>
      <c r="G47" s="82">
        <v>242.57</v>
      </c>
      <c r="H47" s="82">
        <v>0.82</v>
      </c>
    </row>
    <row r="48" spans="2:8">
      <c r="B48" s="81" t="s">
        <v>1921</v>
      </c>
      <c r="C48" s="88" t="s">
        <v>597</v>
      </c>
      <c r="D48" s="81" t="s">
        <v>1363</v>
      </c>
      <c r="E48" s="81" t="s">
        <v>1364</v>
      </c>
      <c r="F48" s="82">
        <v>71235</v>
      </c>
      <c r="G48" s="82">
        <v>232.83</v>
      </c>
      <c r="H48" s="82">
        <v>0.79</v>
      </c>
    </row>
    <row r="49" spans="2:8">
      <c r="B49" s="81" t="s">
        <v>1924</v>
      </c>
      <c r="C49" s="88" t="s">
        <v>597</v>
      </c>
      <c r="D49" s="81" t="s">
        <v>1358</v>
      </c>
      <c r="E49" s="81" t="s">
        <v>1367</v>
      </c>
      <c r="F49" s="82">
        <v>49567</v>
      </c>
      <c r="G49" s="82">
        <v>232.2</v>
      </c>
      <c r="H49" s="82">
        <v>0.78</v>
      </c>
    </row>
    <row r="50" spans="2:8">
      <c r="B50" s="81" t="s">
        <v>1078</v>
      </c>
      <c r="C50" s="88" t="s">
        <v>597</v>
      </c>
      <c r="D50" s="81" t="s">
        <v>637</v>
      </c>
      <c r="E50" s="81" t="s">
        <v>646</v>
      </c>
      <c r="F50" s="82">
        <v>6304</v>
      </c>
      <c r="G50" s="82">
        <v>231.39</v>
      </c>
      <c r="H50" s="82">
        <v>0.78</v>
      </c>
    </row>
    <row r="51" spans="2:8">
      <c r="B51" s="81" t="s">
        <v>1973</v>
      </c>
      <c r="C51" s="88" t="s">
        <v>597</v>
      </c>
      <c r="D51" s="81" t="s">
        <v>625</v>
      </c>
      <c r="E51" s="81" t="s">
        <v>1431</v>
      </c>
      <c r="F51" s="82">
        <v>211188</v>
      </c>
      <c r="G51" s="82">
        <v>225.02</v>
      </c>
      <c r="H51" s="82">
        <v>0.76</v>
      </c>
    </row>
    <row r="52" spans="2:8">
      <c r="B52" s="81" t="s">
        <v>1085</v>
      </c>
      <c r="C52" s="88" t="s">
        <v>597</v>
      </c>
      <c r="D52" s="81" t="s">
        <v>616</v>
      </c>
      <c r="E52" s="81" t="s">
        <v>654</v>
      </c>
      <c r="F52" s="82">
        <v>24783</v>
      </c>
      <c r="G52" s="82">
        <v>202.01</v>
      </c>
      <c r="H52" s="82">
        <v>0.68</v>
      </c>
    </row>
    <row r="53" spans="2:8">
      <c r="B53" s="81" t="s">
        <v>2207</v>
      </c>
      <c r="C53" s="88" t="s">
        <v>597</v>
      </c>
      <c r="D53" s="81" t="s">
        <v>606</v>
      </c>
      <c r="E53" s="81" t="s">
        <v>1739</v>
      </c>
      <c r="F53" s="82">
        <v>5543</v>
      </c>
      <c r="G53" s="82">
        <v>200.94</v>
      </c>
      <c r="H53" s="82">
        <v>0.68</v>
      </c>
    </row>
    <row r="54" spans="2:8">
      <c r="B54" s="81" t="s">
        <v>1079</v>
      </c>
      <c r="C54" s="88" t="s">
        <v>597</v>
      </c>
      <c r="D54" s="81" t="s">
        <v>616</v>
      </c>
      <c r="E54" s="81" t="s">
        <v>647</v>
      </c>
      <c r="F54" s="82">
        <v>5487</v>
      </c>
      <c r="G54" s="82">
        <v>198.78</v>
      </c>
      <c r="H54" s="82">
        <v>0.67</v>
      </c>
    </row>
    <row r="55" spans="2:8">
      <c r="B55" s="81" t="s">
        <v>2208</v>
      </c>
      <c r="C55" s="88" t="s">
        <v>597</v>
      </c>
      <c r="D55" s="81" t="s">
        <v>637</v>
      </c>
      <c r="E55" s="81" t="s">
        <v>1738</v>
      </c>
      <c r="F55" s="82">
        <v>6307</v>
      </c>
      <c r="G55" s="82">
        <v>183.76</v>
      </c>
      <c r="H55" s="82">
        <v>0.62</v>
      </c>
    </row>
    <row r="56" spans="2:8">
      <c r="B56" s="81" t="s">
        <v>1073</v>
      </c>
      <c r="C56" s="88" t="s">
        <v>597</v>
      </c>
      <c r="D56" s="81" t="s">
        <v>637</v>
      </c>
      <c r="E56" s="81" t="s">
        <v>638</v>
      </c>
      <c r="F56" s="82">
        <v>6756</v>
      </c>
      <c r="G56" s="82">
        <v>175.92</v>
      </c>
      <c r="H56" s="82">
        <v>0.59</v>
      </c>
    </row>
    <row r="57" spans="2:8">
      <c r="B57" s="81" t="s">
        <v>1922</v>
      </c>
      <c r="C57" s="88" t="s">
        <v>597</v>
      </c>
      <c r="D57" s="81" t="s">
        <v>644</v>
      </c>
      <c r="E57" s="81" t="s">
        <v>1365</v>
      </c>
      <c r="F57" s="82">
        <v>27091</v>
      </c>
      <c r="G57" s="82">
        <v>173.88</v>
      </c>
      <c r="H57" s="82">
        <v>0.59</v>
      </c>
    </row>
    <row r="58" spans="2:8">
      <c r="B58" s="81" t="s">
        <v>1060</v>
      </c>
      <c r="C58" s="88" t="s">
        <v>597</v>
      </c>
      <c r="D58" s="81" t="s">
        <v>606</v>
      </c>
      <c r="E58" s="81" t="s">
        <v>618</v>
      </c>
      <c r="F58" s="82">
        <v>26454</v>
      </c>
      <c r="G58" s="82">
        <v>169.01</v>
      </c>
      <c r="H58" s="82">
        <v>0.56999999999999995</v>
      </c>
    </row>
    <row r="59" spans="2:8">
      <c r="B59" s="81" t="s">
        <v>2170</v>
      </c>
      <c r="C59" s="88" t="s">
        <v>597</v>
      </c>
      <c r="D59" s="81" t="s">
        <v>634</v>
      </c>
      <c r="E59" s="81" t="s">
        <v>1597</v>
      </c>
      <c r="F59" s="82">
        <v>558</v>
      </c>
      <c r="G59" s="82">
        <v>164.42</v>
      </c>
      <c r="H59" s="82">
        <v>0.56000000000000005</v>
      </c>
    </row>
    <row r="60" spans="2:8">
      <c r="B60" s="81" t="s">
        <v>1729</v>
      </c>
      <c r="C60" s="88" t="s">
        <v>597</v>
      </c>
      <c r="D60" s="81" t="s">
        <v>1728</v>
      </c>
      <c r="E60" s="81" t="s">
        <v>1727</v>
      </c>
      <c r="F60" s="82">
        <v>159307</v>
      </c>
      <c r="G60" s="82">
        <v>162.72999999999999</v>
      </c>
      <c r="H60" s="82">
        <v>0.55000000000000004</v>
      </c>
    </row>
    <row r="61" spans="2:8">
      <c r="B61" s="81" t="s">
        <v>1950</v>
      </c>
      <c r="C61" s="88" t="s">
        <v>597</v>
      </c>
      <c r="D61" s="81" t="s">
        <v>601</v>
      </c>
      <c r="E61" s="81" t="s">
        <v>1404</v>
      </c>
      <c r="F61" s="82">
        <v>37805</v>
      </c>
      <c r="G61" s="82">
        <v>161.79</v>
      </c>
      <c r="H61" s="82">
        <v>0.55000000000000004</v>
      </c>
    </row>
    <row r="62" spans="2:8">
      <c r="B62" s="81" t="s">
        <v>1938</v>
      </c>
      <c r="C62" s="88" t="s">
        <v>597</v>
      </c>
      <c r="D62" s="81" t="s">
        <v>623</v>
      </c>
      <c r="E62" s="81" t="s">
        <v>1388</v>
      </c>
      <c r="F62" s="82">
        <v>16052</v>
      </c>
      <c r="G62" s="82">
        <v>141.38999999999999</v>
      </c>
      <c r="H62" s="82">
        <v>0.48</v>
      </c>
    </row>
    <row r="63" spans="2:8">
      <c r="B63" s="81" t="s">
        <v>1955</v>
      </c>
      <c r="C63" s="88" t="s">
        <v>597</v>
      </c>
      <c r="D63" s="81" t="s">
        <v>1380</v>
      </c>
      <c r="E63" s="81" t="s">
        <v>1410</v>
      </c>
      <c r="F63" s="82">
        <v>89337</v>
      </c>
      <c r="G63" s="82">
        <v>116.45</v>
      </c>
      <c r="H63" s="82">
        <v>0.39</v>
      </c>
    </row>
    <row r="64" spans="2:8">
      <c r="B64" s="81" t="s">
        <v>1985</v>
      </c>
      <c r="C64" s="88" t="s">
        <v>597</v>
      </c>
      <c r="D64" s="81" t="s">
        <v>601</v>
      </c>
      <c r="E64" s="81" t="s">
        <v>1443</v>
      </c>
      <c r="F64" s="82">
        <v>115623</v>
      </c>
      <c r="G64" s="82">
        <v>106.2</v>
      </c>
      <c r="H64" s="82">
        <v>0.36</v>
      </c>
    </row>
    <row r="65" spans="2:9">
      <c r="B65" s="81" t="s">
        <v>2209</v>
      </c>
      <c r="C65" s="88" t="s">
        <v>597</v>
      </c>
      <c r="D65" s="81" t="s">
        <v>598</v>
      </c>
      <c r="E65" s="81" t="s">
        <v>1737</v>
      </c>
      <c r="F65" s="82">
        <v>31269</v>
      </c>
      <c r="G65" s="82">
        <v>0</v>
      </c>
      <c r="H65" s="82">
        <v>0</v>
      </c>
      <c r="I65" s="81" t="s">
        <v>1170</v>
      </c>
    </row>
    <row r="66" spans="2:9">
      <c r="B66" s="83" t="s">
        <v>658</v>
      </c>
      <c r="C66" s="90"/>
      <c r="D66" s="83"/>
      <c r="E66" s="83"/>
      <c r="F66" s="84"/>
      <c r="G66" s="84">
        <f>SUM(G12:G65)</f>
        <v>29556.28999999999</v>
      </c>
      <c r="H66" s="84">
        <f>SUM(H12:H65)</f>
        <v>99.78000000000003</v>
      </c>
    </row>
    <row r="67" spans="2:9">
      <c r="B67" s="83" t="s">
        <v>1544</v>
      </c>
      <c r="C67" s="90"/>
      <c r="D67" s="83"/>
      <c r="E67" s="83"/>
      <c r="F67" s="84"/>
      <c r="G67" s="84">
        <v>115.06</v>
      </c>
      <c r="H67" s="84">
        <v>0.39</v>
      </c>
    </row>
    <row r="68" spans="2:9">
      <c r="B68" s="83" t="s">
        <v>326</v>
      </c>
      <c r="C68" s="90"/>
      <c r="D68" s="83"/>
      <c r="E68" s="83"/>
      <c r="F68" s="84"/>
      <c r="G68" s="84">
        <v>29671.35</v>
      </c>
      <c r="H68" s="84">
        <v>100.17</v>
      </c>
    </row>
    <row r="69" spans="2:9">
      <c r="B69" s="83" t="s">
        <v>479</v>
      </c>
      <c r="C69" s="90"/>
      <c r="D69" s="83"/>
      <c r="E69" s="83"/>
      <c r="F69" s="84"/>
      <c r="G69" s="84">
        <v>-49.151962300000889</v>
      </c>
      <c r="H69" s="84">
        <v>-0.17000000000000171</v>
      </c>
    </row>
    <row r="70" spans="2:9">
      <c r="B70" s="83" t="s">
        <v>328</v>
      </c>
      <c r="C70" s="90"/>
      <c r="D70" s="83"/>
      <c r="E70" s="83"/>
      <c r="F70" s="84"/>
      <c r="G70" s="84">
        <v>29622.1980377</v>
      </c>
      <c r="H70" s="84">
        <v>100</v>
      </c>
    </row>
    <row r="71" spans="2:9">
      <c r="B71" s="83" t="s">
        <v>329</v>
      </c>
    </row>
    <row r="72" spans="2:9">
      <c r="B72" s="83" t="s">
        <v>330</v>
      </c>
    </row>
    <row r="73" spans="2:9">
      <c r="B73" s="83" t="s">
        <v>333</v>
      </c>
    </row>
    <row r="74" spans="2:9">
      <c r="B74" s="83" t="s">
        <v>1479</v>
      </c>
    </row>
    <row r="75" spans="2:9">
      <c r="B75" s="83" t="s">
        <v>334</v>
      </c>
    </row>
    <row r="76" spans="2:9">
      <c r="B76" s="83" t="s">
        <v>1742</v>
      </c>
      <c r="C76" s="90"/>
    </row>
    <row r="77" spans="2:9">
      <c r="B77" s="83" t="s">
        <v>1741</v>
      </c>
      <c r="C77" s="90"/>
    </row>
    <row r="78" spans="2:9">
      <c r="B78" s="83" t="s">
        <v>1740</v>
      </c>
      <c r="C78" s="90"/>
    </row>
    <row r="79" spans="2:9">
      <c r="B79" s="83" t="s">
        <v>343</v>
      </c>
    </row>
    <row r="80" spans="2:9">
      <c r="B80" s="83" t="s">
        <v>344</v>
      </c>
    </row>
    <row r="82" spans="2:7">
      <c r="B82" s="411" t="s">
        <v>2257</v>
      </c>
      <c r="C82" s="412"/>
      <c r="D82" s="412"/>
      <c r="E82" s="412"/>
      <c r="F82" s="412"/>
      <c r="G82" s="413"/>
    </row>
    <row r="83" spans="2:7">
      <c r="B83" s="414"/>
      <c r="C83" s="415"/>
      <c r="D83" s="415"/>
      <c r="E83" s="415"/>
      <c r="F83" s="415"/>
      <c r="G83" s="416"/>
    </row>
    <row r="84" spans="2:7">
      <c r="B84" s="414"/>
      <c r="C84" s="415"/>
      <c r="D84" s="415"/>
      <c r="E84" s="415"/>
      <c r="F84" s="415"/>
      <c r="G84" s="416"/>
    </row>
    <row r="85" spans="2:7">
      <c r="B85" s="414"/>
      <c r="C85" s="415"/>
      <c r="D85" s="415"/>
      <c r="E85" s="415"/>
      <c r="F85" s="415"/>
      <c r="G85" s="416"/>
    </row>
    <row r="86" spans="2:7">
      <c r="B86" s="414"/>
      <c r="C86" s="415"/>
      <c r="D86" s="415"/>
      <c r="E86" s="415"/>
      <c r="F86" s="415"/>
      <c r="G86" s="416"/>
    </row>
    <row r="87" spans="2:7">
      <c r="B87" s="417"/>
      <c r="C87" s="418"/>
      <c r="D87" s="418"/>
      <c r="E87" s="418"/>
      <c r="F87" s="418"/>
      <c r="G87" s="419"/>
    </row>
  </sheetData>
  <mergeCells count="3">
    <mergeCell ref="B1:E1"/>
    <mergeCell ref="B82:G87"/>
    <mergeCell ref="C3:C8"/>
  </mergeCells>
  <hyperlinks>
    <hyperlink ref="A1" location="Index!A1" display="Index" xr:uid="{30B29C04-E22D-45C4-99C1-D7A934399788}"/>
  </hyperlinks>
  <pageMargins left="0.75" right="0.75" top="1" bottom="1" header="0.5" footer="0.5"/>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E1DAE-D926-49F3-948F-43EB086AF53E}">
  <dimension ref="A1:I47"/>
  <sheetViews>
    <sheetView workbookViewId="0">
      <selection activeCell="B1" sqref="B1:E1"/>
    </sheetView>
  </sheetViews>
  <sheetFormatPr defaultRowHeight="12.75"/>
  <cols>
    <col min="1" max="1" width="5.42578125" style="81" bestFit="1" customWidth="1"/>
    <col min="2" max="2" width="67" style="81" bestFit="1" customWidth="1"/>
    <col min="3" max="3" width="25.7109375" style="88" customWidth="1"/>
    <col min="4" max="4" width="10.28515625" style="81" bestFit="1" customWidth="1"/>
    <col min="5" max="5" width="13.5703125" style="81" bestFit="1" customWidth="1"/>
    <col min="6" max="6" width="10.28515625" style="82" bestFit="1" customWidth="1"/>
    <col min="7" max="7" width="18.140625" style="82" bestFit="1" customWidth="1"/>
    <col min="8" max="8" width="9.140625" style="82"/>
    <col min="9" max="9" width="1.7109375" style="81" customWidth="1"/>
    <col min="10" max="16384" width="9.140625" style="81"/>
  </cols>
  <sheetData>
    <row r="1" spans="1:9">
      <c r="A1" s="3" t="s">
        <v>193</v>
      </c>
      <c r="B1" s="383" t="s">
        <v>1335</v>
      </c>
      <c r="C1" s="383"/>
      <c r="D1" s="383"/>
      <c r="E1" s="383"/>
    </row>
    <row r="2" spans="1:9" ht="13.5" thickBot="1"/>
    <row r="3" spans="1:9" s="1" customFormat="1" ht="15">
      <c r="B3" s="92" t="s">
        <v>2354</v>
      </c>
      <c r="C3" s="376"/>
      <c r="F3" s="4"/>
      <c r="G3" s="4"/>
      <c r="H3" s="4"/>
    </row>
    <row r="4" spans="1:9" s="1" customFormat="1" ht="30">
      <c r="B4" s="94" t="s">
        <v>2355</v>
      </c>
      <c r="C4" s="377"/>
      <c r="F4" s="4"/>
      <c r="G4" s="4"/>
      <c r="H4" s="4"/>
    </row>
    <row r="5" spans="1:9" s="1" customFormat="1" ht="15">
      <c r="B5" s="96"/>
      <c r="C5" s="377"/>
      <c r="F5" s="4"/>
      <c r="G5" s="4"/>
      <c r="H5" s="4"/>
    </row>
    <row r="6" spans="1:9" s="1" customFormat="1" ht="15">
      <c r="B6" s="93" t="s">
        <v>2260</v>
      </c>
      <c r="C6" s="377"/>
      <c r="F6" s="4"/>
      <c r="G6" s="4"/>
      <c r="H6" s="4"/>
    </row>
    <row r="7" spans="1:9" s="1" customFormat="1" ht="15">
      <c r="B7" s="93" t="s">
        <v>2352</v>
      </c>
      <c r="C7" s="377"/>
      <c r="F7" s="4"/>
      <c r="G7" s="4"/>
      <c r="H7" s="4"/>
    </row>
    <row r="8" spans="1:9" s="1" customFormat="1" ht="45.75" thickBot="1">
      <c r="B8" s="95" t="s">
        <v>2356</v>
      </c>
      <c r="C8" s="378"/>
      <c r="F8" s="4"/>
      <c r="G8" s="4"/>
      <c r="H8" s="4"/>
    </row>
    <row r="10" spans="1:9">
      <c r="B10" s="81" t="s">
        <v>239</v>
      </c>
    </row>
    <row r="12" spans="1:9">
      <c r="B12" s="86" t="s">
        <v>240</v>
      </c>
      <c r="C12" s="89" t="s">
        <v>241</v>
      </c>
      <c r="D12" s="86" t="s">
        <v>594</v>
      </c>
      <c r="E12" s="86" t="s">
        <v>243</v>
      </c>
      <c r="F12" s="85" t="s">
        <v>244</v>
      </c>
      <c r="G12" s="85" t="s">
        <v>245</v>
      </c>
      <c r="H12" s="85" t="s">
        <v>246</v>
      </c>
      <c r="I12" s="83" t="s">
        <v>595</v>
      </c>
    </row>
    <row r="13" spans="1:9">
      <c r="B13" s="83" t="s">
        <v>596</v>
      </c>
    </row>
    <row r="14" spans="1:9">
      <c r="B14" s="83" t="s">
        <v>248</v>
      </c>
    </row>
    <row r="15" spans="1:9">
      <c r="B15" s="81" t="s">
        <v>1048</v>
      </c>
      <c r="C15" s="88" t="s">
        <v>597</v>
      </c>
      <c r="D15" s="81" t="s">
        <v>598</v>
      </c>
      <c r="E15" s="81" t="s">
        <v>600</v>
      </c>
      <c r="F15" s="82">
        <v>21490</v>
      </c>
      <c r="G15" s="82">
        <v>320.99</v>
      </c>
      <c r="H15" s="82">
        <v>25.68</v>
      </c>
    </row>
    <row r="16" spans="1:9">
      <c r="B16" s="81" t="s">
        <v>1047</v>
      </c>
      <c r="C16" s="88" t="s">
        <v>597</v>
      </c>
      <c r="D16" s="81" t="s">
        <v>598</v>
      </c>
      <c r="E16" s="81" t="s">
        <v>599</v>
      </c>
      <c r="F16" s="82">
        <v>46262</v>
      </c>
      <c r="G16" s="82">
        <v>269.29000000000002</v>
      </c>
      <c r="H16" s="82">
        <v>21.54</v>
      </c>
    </row>
    <row r="17" spans="2:9">
      <c r="B17" s="81" t="s">
        <v>1053</v>
      </c>
      <c r="C17" s="88" t="s">
        <v>597</v>
      </c>
      <c r="D17" s="81" t="s">
        <v>598</v>
      </c>
      <c r="E17" s="81" t="s">
        <v>608</v>
      </c>
      <c r="F17" s="82">
        <v>31400</v>
      </c>
      <c r="G17" s="82">
        <v>219</v>
      </c>
      <c r="H17" s="82">
        <v>17.52</v>
      </c>
    </row>
    <row r="18" spans="2:9">
      <c r="B18" s="81" t="s">
        <v>1056</v>
      </c>
      <c r="C18" s="88" t="s">
        <v>597</v>
      </c>
      <c r="D18" s="81" t="s">
        <v>598</v>
      </c>
      <c r="E18" s="81" t="s">
        <v>612</v>
      </c>
      <c r="F18" s="82">
        <v>9800</v>
      </c>
      <c r="G18" s="82">
        <v>171.79</v>
      </c>
      <c r="H18" s="82">
        <v>13.74</v>
      </c>
    </row>
    <row r="19" spans="2:9">
      <c r="B19" s="81" t="s">
        <v>2206</v>
      </c>
      <c r="C19" s="88" t="s">
        <v>597</v>
      </c>
      <c r="D19" s="81" t="s">
        <v>598</v>
      </c>
      <c r="E19" s="81" t="s">
        <v>1730</v>
      </c>
      <c r="F19" s="82">
        <v>12158</v>
      </c>
      <c r="G19" s="82">
        <v>116.04</v>
      </c>
      <c r="H19" s="82">
        <v>9.2799999999999994</v>
      </c>
    </row>
    <row r="20" spans="2:9">
      <c r="B20" s="81" t="s">
        <v>2210</v>
      </c>
      <c r="C20" s="88" t="s">
        <v>597</v>
      </c>
      <c r="D20" s="81" t="s">
        <v>598</v>
      </c>
      <c r="E20" s="81" t="s">
        <v>1746</v>
      </c>
      <c r="F20" s="82">
        <v>14565</v>
      </c>
      <c r="G20" s="82">
        <v>49.36</v>
      </c>
      <c r="H20" s="82">
        <v>3.95</v>
      </c>
    </row>
    <row r="21" spans="2:9">
      <c r="B21" s="81" t="s">
        <v>1475</v>
      </c>
      <c r="C21" s="88" t="s">
        <v>597</v>
      </c>
      <c r="D21" s="81" t="s">
        <v>598</v>
      </c>
      <c r="E21" s="81" t="s">
        <v>1412</v>
      </c>
      <c r="F21" s="82">
        <v>41413</v>
      </c>
      <c r="G21" s="82">
        <v>31.39</v>
      </c>
      <c r="H21" s="82">
        <v>2.5099999999999998</v>
      </c>
    </row>
    <row r="22" spans="2:9">
      <c r="B22" s="81" t="s">
        <v>2155</v>
      </c>
      <c r="C22" s="88" t="s">
        <v>597</v>
      </c>
      <c r="D22" s="81" t="s">
        <v>598</v>
      </c>
      <c r="E22" s="81" t="s">
        <v>1745</v>
      </c>
      <c r="F22" s="82">
        <v>43317</v>
      </c>
      <c r="G22" s="82">
        <v>24.13</v>
      </c>
      <c r="H22" s="82">
        <v>1.93</v>
      </c>
    </row>
    <row r="23" spans="2:9">
      <c r="B23" s="81" t="s">
        <v>1956</v>
      </c>
      <c r="C23" s="88" t="s">
        <v>597</v>
      </c>
      <c r="D23" s="81" t="s">
        <v>598</v>
      </c>
      <c r="E23" s="81" t="s">
        <v>1411</v>
      </c>
      <c r="F23" s="82">
        <v>15363</v>
      </c>
      <c r="G23" s="82">
        <v>23.96</v>
      </c>
      <c r="H23" s="82">
        <v>1.92</v>
      </c>
    </row>
    <row r="24" spans="2:9">
      <c r="B24" s="81" t="s">
        <v>2140</v>
      </c>
      <c r="C24" s="88" t="s">
        <v>597</v>
      </c>
      <c r="D24" s="81" t="s">
        <v>598</v>
      </c>
      <c r="E24" s="81" t="s">
        <v>1663</v>
      </c>
      <c r="F24" s="82">
        <v>9170</v>
      </c>
      <c r="G24" s="82">
        <v>19.03</v>
      </c>
      <c r="H24" s="82">
        <v>1.52</v>
      </c>
    </row>
    <row r="25" spans="2:9">
      <c r="B25" s="81" t="s">
        <v>2209</v>
      </c>
      <c r="C25" s="88" t="s">
        <v>597</v>
      </c>
      <c r="D25" s="81" t="s">
        <v>598</v>
      </c>
      <c r="E25" s="81" t="s">
        <v>1737</v>
      </c>
      <c r="F25" s="82">
        <v>38064</v>
      </c>
      <c r="G25" s="82">
        <v>0</v>
      </c>
      <c r="H25" s="82">
        <v>0</v>
      </c>
      <c r="I25" s="81" t="s">
        <v>1170</v>
      </c>
    </row>
    <row r="26" spans="2:9">
      <c r="B26" s="83" t="s">
        <v>658</v>
      </c>
      <c r="C26" s="90"/>
      <c r="D26" s="83"/>
      <c r="E26" s="83"/>
      <c r="F26" s="84"/>
      <c r="G26" s="84">
        <f>SUM(G12:G25)</f>
        <v>1244.98</v>
      </c>
      <c r="H26" s="84">
        <f>SUM(H12:H25)</f>
        <v>99.59</v>
      </c>
    </row>
    <row r="27" spans="2:9">
      <c r="B27" s="83" t="s">
        <v>1544</v>
      </c>
      <c r="C27" s="90"/>
      <c r="D27" s="83"/>
      <c r="E27" s="83"/>
      <c r="F27" s="84"/>
      <c r="G27" s="84">
        <v>1.07</v>
      </c>
      <c r="H27" s="84">
        <v>0.09</v>
      </c>
    </row>
    <row r="28" spans="2:9">
      <c r="B28" s="83" t="s">
        <v>326</v>
      </c>
      <c r="C28" s="90"/>
      <c r="D28" s="83"/>
      <c r="E28" s="83"/>
      <c r="F28" s="84"/>
      <c r="G28" s="84">
        <v>1246.05</v>
      </c>
      <c r="H28" s="84">
        <v>99.69</v>
      </c>
    </row>
    <row r="29" spans="2:9">
      <c r="B29" s="83" t="s">
        <v>327</v>
      </c>
      <c r="C29" s="90"/>
      <c r="D29" s="83"/>
      <c r="E29" s="83"/>
      <c r="F29" s="84"/>
      <c r="G29" s="84">
        <v>3.8741288999998957</v>
      </c>
      <c r="H29" s="84">
        <v>0.31000000000000227</v>
      </c>
    </row>
    <row r="30" spans="2:9">
      <c r="B30" s="83" t="s">
        <v>328</v>
      </c>
      <c r="C30" s="90"/>
      <c r="D30" s="83"/>
      <c r="E30" s="83"/>
      <c r="F30" s="84"/>
      <c r="G30" s="84">
        <v>1249.9241288999999</v>
      </c>
      <c r="H30" s="84">
        <v>100</v>
      </c>
    </row>
    <row r="31" spans="2:9">
      <c r="B31" s="83" t="s">
        <v>329</v>
      </c>
    </row>
    <row r="32" spans="2:9">
      <c r="B32" s="83" t="s">
        <v>330</v>
      </c>
    </row>
    <row r="33" spans="2:7">
      <c r="B33" s="83" t="s">
        <v>333</v>
      </c>
    </row>
    <row r="34" spans="2:7">
      <c r="B34" s="83" t="s">
        <v>1479</v>
      </c>
    </row>
    <row r="35" spans="2:7">
      <c r="B35" s="83" t="s">
        <v>334</v>
      </c>
    </row>
    <row r="36" spans="2:7">
      <c r="B36" s="83" t="s">
        <v>1744</v>
      </c>
      <c r="C36" s="90"/>
    </row>
    <row r="37" spans="2:7">
      <c r="B37" s="83" t="s">
        <v>1743</v>
      </c>
      <c r="C37" s="90"/>
    </row>
    <row r="38" spans="2:7">
      <c r="B38" s="83" t="s">
        <v>2413</v>
      </c>
      <c r="C38" s="90"/>
    </row>
    <row r="39" spans="2:7">
      <c r="B39" s="83" t="s">
        <v>343</v>
      </c>
    </row>
    <row r="40" spans="2:7">
      <c r="B40" s="83" t="s">
        <v>344</v>
      </c>
    </row>
    <row r="42" spans="2:7">
      <c r="B42" s="411" t="s">
        <v>2257</v>
      </c>
      <c r="C42" s="412"/>
      <c r="D42" s="412"/>
      <c r="E42" s="412"/>
      <c r="F42" s="412"/>
      <c r="G42" s="413"/>
    </row>
    <row r="43" spans="2:7">
      <c r="B43" s="414"/>
      <c r="C43" s="415"/>
      <c r="D43" s="415"/>
      <c r="E43" s="415"/>
      <c r="F43" s="415"/>
      <c r="G43" s="416"/>
    </row>
    <row r="44" spans="2:7">
      <c r="B44" s="414"/>
      <c r="C44" s="415"/>
      <c r="D44" s="415"/>
      <c r="E44" s="415"/>
      <c r="F44" s="415"/>
      <c r="G44" s="416"/>
    </row>
    <row r="45" spans="2:7">
      <c r="B45" s="414"/>
      <c r="C45" s="415"/>
      <c r="D45" s="415"/>
      <c r="E45" s="415"/>
      <c r="F45" s="415"/>
      <c r="G45" s="416"/>
    </row>
    <row r="46" spans="2:7">
      <c r="B46" s="414"/>
      <c r="C46" s="415"/>
      <c r="D46" s="415"/>
      <c r="E46" s="415"/>
      <c r="F46" s="415"/>
      <c r="G46" s="416"/>
    </row>
    <row r="47" spans="2:7">
      <c r="B47" s="417"/>
      <c r="C47" s="418"/>
      <c r="D47" s="418"/>
      <c r="E47" s="418"/>
      <c r="F47" s="418"/>
      <c r="G47" s="419"/>
    </row>
  </sheetData>
  <mergeCells count="3">
    <mergeCell ref="B1:E1"/>
    <mergeCell ref="B42:G47"/>
    <mergeCell ref="C3:C8"/>
  </mergeCells>
  <hyperlinks>
    <hyperlink ref="A1" location="Index!A1" display="Index" xr:uid="{99D701E7-27AE-409A-920A-A39FEC9A3D72}"/>
  </hyperlinks>
  <pageMargins left="0.75" right="0.75" top="1" bottom="1" header="0.5" footer="0.5"/>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63EA7-837B-41DE-B7DE-60C1867585D4}">
  <dimension ref="A1:I51"/>
  <sheetViews>
    <sheetView workbookViewId="0">
      <selection activeCell="B1" sqref="B1:E1"/>
    </sheetView>
  </sheetViews>
  <sheetFormatPr defaultRowHeight="12.75"/>
  <cols>
    <col min="1" max="1" width="5.42578125" style="81" bestFit="1" customWidth="1"/>
    <col min="2" max="2" width="67" style="81" bestFit="1" customWidth="1"/>
    <col min="3" max="3" width="25.7109375" style="88" customWidth="1"/>
    <col min="4" max="4" width="18.42578125" style="81" bestFit="1" customWidth="1"/>
    <col min="5" max="5" width="14" style="81" bestFit="1" customWidth="1"/>
    <col min="6" max="6" width="10.5703125" style="82" bestFit="1" customWidth="1"/>
    <col min="7" max="7" width="18.140625" style="82" bestFit="1" customWidth="1"/>
    <col min="8" max="8" width="9.140625" style="82"/>
    <col min="9" max="16384" width="9.140625" style="81"/>
  </cols>
  <sheetData>
    <row r="1" spans="1:9">
      <c r="A1" s="3" t="s">
        <v>193</v>
      </c>
      <c r="B1" s="383" t="s">
        <v>1301</v>
      </c>
      <c r="C1" s="383"/>
      <c r="D1" s="383"/>
      <c r="E1" s="383"/>
    </row>
    <row r="2" spans="1:9" ht="13.5" thickBot="1"/>
    <row r="3" spans="1:9" s="1" customFormat="1" ht="15">
      <c r="B3" s="92" t="s">
        <v>2357</v>
      </c>
      <c r="C3" s="376"/>
      <c r="F3" s="4"/>
      <c r="G3" s="4"/>
      <c r="H3" s="4"/>
    </row>
    <row r="4" spans="1:9" s="1" customFormat="1" ht="30">
      <c r="B4" s="94" t="s">
        <v>2358</v>
      </c>
      <c r="C4" s="377"/>
      <c r="F4" s="4"/>
      <c r="G4" s="4"/>
      <c r="H4" s="4"/>
    </row>
    <row r="5" spans="1:9" s="1" customFormat="1" ht="15">
      <c r="B5" s="94"/>
      <c r="C5" s="377"/>
      <c r="F5" s="4"/>
      <c r="G5" s="4"/>
      <c r="H5" s="4"/>
    </row>
    <row r="6" spans="1:9" s="1" customFormat="1" ht="15">
      <c r="B6" s="94" t="s">
        <v>2260</v>
      </c>
      <c r="C6" s="377"/>
      <c r="F6" s="4"/>
      <c r="G6" s="4"/>
      <c r="H6" s="4"/>
    </row>
    <row r="7" spans="1:9" s="1" customFormat="1" ht="15">
      <c r="B7" s="94" t="s">
        <v>2332</v>
      </c>
      <c r="C7" s="377"/>
      <c r="F7" s="4"/>
      <c r="G7" s="4"/>
      <c r="H7" s="4"/>
    </row>
    <row r="8" spans="1:9" s="1" customFormat="1" ht="30.75" thickBot="1">
      <c r="B8" s="95" t="s">
        <v>2359</v>
      </c>
      <c r="C8" s="378"/>
      <c r="F8" s="4"/>
      <c r="G8" s="4"/>
      <c r="H8" s="4"/>
    </row>
    <row r="10" spans="1:9">
      <c r="B10" s="81" t="s">
        <v>239</v>
      </c>
    </row>
    <row r="12" spans="1:9">
      <c r="B12" s="86" t="s">
        <v>240</v>
      </c>
      <c r="C12" s="89" t="s">
        <v>241</v>
      </c>
      <c r="D12" s="86" t="s">
        <v>594</v>
      </c>
      <c r="E12" s="86" t="s">
        <v>243</v>
      </c>
      <c r="F12" s="85" t="s">
        <v>244</v>
      </c>
      <c r="G12" s="85" t="s">
        <v>245</v>
      </c>
      <c r="H12" s="85" t="s">
        <v>246</v>
      </c>
      <c r="I12" s="83" t="s">
        <v>595</v>
      </c>
    </row>
    <row r="13" spans="1:9">
      <c r="B13" s="83" t="s">
        <v>596</v>
      </c>
    </row>
    <row r="14" spans="1:9">
      <c r="B14" s="83" t="s">
        <v>248</v>
      </c>
    </row>
    <row r="15" spans="1:9">
      <c r="B15" s="81" t="s">
        <v>1048</v>
      </c>
      <c r="C15" s="88" t="s">
        <v>597</v>
      </c>
      <c r="D15" s="81" t="s">
        <v>598</v>
      </c>
      <c r="E15" s="81" t="s">
        <v>600</v>
      </c>
      <c r="F15" s="82">
        <v>857500</v>
      </c>
      <c r="G15" s="82">
        <v>12808.05</v>
      </c>
      <c r="H15" s="82">
        <v>19.399999999999999</v>
      </c>
    </row>
    <row r="16" spans="1:9">
      <c r="B16" s="81" t="s">
        <v>1047</v>
      </c>
      <c r="C16" s="88" t="s">
        <v>597</v>
      </c>
      <c r="D16" s="81" t="s">
        <v>598</v>
      </c>
      <c r="E16" s="81" t="s">
        <v>599</v>
      </c>
      <c r="F16" s="82">
        <v>1786000</v>
      </c>
      <c r="G16" s="82">
        <v>10396.31</v>
      </c>
      <c r="H16" s="82">
        <v>15.75</v>
      </c>
    </row>
    <row r="17" spans="2:8">
      <c r="B17" s="81" t="s">
        <v>1914</v>
      </c>
      <c r="C17" s="88" t="s">
        <v>597</v>
      </c>
      <c r="D17" s="81" t="s">
        <v>610</v>
      </c>
      <c r="E17" s="81" t="s">
        <v>1354</v>
      </c>
      <c r="F17" s="82">
        <v>296000</v>
      </c>
      <c r="G17" s="82">
        <v>7394.38</v>
      </c>
      <c r="H17" s="82">
        <v>11.2</v>
      </c>
    </row>
    <row r="18" spans="2:8">
      <c r="B18" s="81" t="s">
        <v>1053</v>
      </c>
      <c r="C18" s="88" t="s">
        <v>597</v>
      </c>
      <c r="D18" s="81" t="s">
        <v>598</v>
      </c>
      <c r="E18" s="81" t="s">
        <v>608</v>
      </c>
      <c r="F18" s="82">
        <v>897000</v>
      </c>
      <c r="G18" s="82">
        <v>6256.13</v>
      </c>
      <c r="H18" s="82">
        <v>9.48</v>
      </c>
    </row>
    <row r="19" spans="2:8">
      <c r="B19" s="81" t="s">
        <v>1056</v>
      </c>
      <c r="C19" s="88" t="s">
        <v>597</v>
      </c>
      <c r="D19" s="81" t="s">
        <v>598</v>
      </c>
      <c r="E19" s="81" t="s">
        <v>612</v>
      </c>
      <c r="F19" s="82">
        <v>352000</v>
      </c>
      <c r="G19" s="82">
        <v>6170.56</v>
      </c>
      <c r="H19" s="82">
        <v>9.35</v>
      </c>
    </row>
    <row r="20" spans="2:8">
      <c r="B20" s="81" t="s">
        <v>640</v>
      </c>
      <c r="C20" s="88" t="s">
        <v>597</v>
      </c>
      <c r="D20" s="81" t="s">
        <v>598</v>
      </c>
      <c r="E20" s="81" t="s">
        <v>641</v>
      </c>
      <c r="F20" s="82">
        <v>1349000</v>
      </c>
      <c r="G20" s="82">
        <v>4914.41</v>
      </c>
      <c r="H20" s="82">
        <v>7.44</v>
      </c>
    </row>
    <row r="21" spans="2:8">
      <c r="B21" s="81" t="s">
        <v>1055</v>
      </c>
      <c r="C21" s="88" t="s">
        <v>597</v>
      </c>
      <c r="D21" s="81" t="s">
        <v>610</v>
      </c>
      <c r="E21" s="81" t="s">
        <v>611</v>
      </c>
      <c r="F21" s="82">
        <v>344000</v>
      </c>
      <c r="G21" s="82">
        <v>3193.18</v>
      </c>
      <c r="H21" s="82">
        <v>4.84</v>
      </c>
    </row>
    <row r="22" spans="2:8">
      <c r="B22" s="81" t="s">
        <v>1064</v>
      </c>
      <c r="C22" s="88" t="s">
        <v>597</v>
      </c>
      <c r="D22" s="81" t="s">
        <v>623</v>
      </c>
      <c r="E22" s="81" t="s">
        <v>624</v>
      </c>
      <c r="F22" s="82">
        <v>454000</v>
      </c>
      <c r="G22" s="82">
        <v>3160.75</v>
      </c>
      <c r="H22" s="82">
        <v>4.79</v>
      </c>
    </row>
    <row r="23" spans="2:8">
      <c r="B23" s="81" t="s">
        <v>1076</v>
      </c>
      <c r="C23" s="88" t="s">
        <v>597</v>
      </c>
      <c r="D23" s="81" t="s">
        <v>623</v>
      </c>
      <c r="E23" s="81" t="s">
        <v>643</v>
      </c>
      <c r="F23" s="82">
        <v>116600</v>
      </c>
      <c r="G23" s="82">
        <v>1671.11</v>
      </c>
      <c r="H23" s="82">
        <v>2.5299999999999998</v>
      </c>
    </row>
    <row r="24" spans="2:8">
      <c r="B24" s="81" t="s">
        <v>1980</v>
      </c>
      <c r="C24" s="88" t="s">
        <v>597</v>
      </c>
      <c r="D24" s="81" t="s">
        <v>623</v>
      </c>
      <c r="E24" s="81" t="s">
        <v>1438</v>
      </c>
      <c r="F24" s="82">
        <v>190500</v>
      </c>
      <c r="G24" s="82">
        <v>1637.25</v>
      </c>
      <c r="H24" s="82">
        <v>2.48</v>
      </c>
    </row>
    <row r="25" spans="2:8">
      <c r="B25" s="81" t="s">
        <v>2211</v>
      </c>
      <c r="C25" s="88" t="s">
        <v>597</v>
      </c>
      <c r="D25" s="81" t="s">
        <v>598</v>
      </c>
      <c r="E25" s="81" t="s">
        <v>1721</v>
      </c>
      <c r="F25" s="82">
        <v>2700000</v>
      </c>
      <c r="G25" s="82">
        <v>1501.2</v>
      </c>
      <c r="H25" s="82">
        <v>2.27</v>
      </c>
    </row>
    <row r="26" spans="2:8">
      <c r="B26" s="81" t="s">
        <v>2212</v>
      </c>
      <c r="C26" s="88" t="s">
        <v>597</v>
      </c>
      <c r="D26" s="81" t="s">
        <v>1424</v>
      </c>
      <c r="E26" s="81" t="s">
        <v>1549</v>
      </c>
      <c r="F26" s="82">
        <v>387000</v>
      </c>
      <c r="G26" s="82">
        <v>1481.44</v>
      </c>
      <c r="H26" s="82">
        <v>2.2400000000000002</v>
      </c>
    </row>
    <row r="27" spans="2:8">
      <c r="B27" s="81" t="s">
        <v>1938</v>
      </c>
      <c r="C27" s="88" t="s">
        <v>597</v>
      </c>
      <c r="D27" s="81" t="s">
        <v>623</v>
      </c>
      <c r="E27" s="81" t="s">
        <v>1388</v>
      </c>
      <c r="F27" s="82">
        <v>156000</v>
      </c>
      <c r="G27" s="82">
        <v>1374.13</v>
      </c>
      <c r="H27" s="82">
        <v>2.08</v>
      </c>
    </row>
    <row r="28" spans="2:8">
      <c r="B28" s="81" t="s">
        <v>2117</v>
      </c>
      <c r="C28" s="88" t="s">
        <v>597</v>
      </c>
      <c r="D28" s="81" t="s">
        <v>610</v>
      </c>
      <c r="E28" s="81" t="s">
        <v>1523</v>
      </c>
      <c r="F28" s="82">
        <v>2700000</v>
      </c>
      <c r="G28" s="82">
        <v>1278.45</v>
      </c>
      <c r="H28" s="82">
        <v>1.94</v>
      </c>
    </row>
    <row r="29" spans="2:8">
      <c r="B29" s="81" t="s">
        <v>1075</v>
      </c>
      <c r="C29" s="88" t="s">
        <v>597</v>
      </c>
      <c r="D29" s="81" t="s">
        <v>610</v>
      </c>
      <c r="E29" s="81" t="s">
        <v>642</v>
      </c>
      <c r="F29" s="82">
        <v>103100</v>
      </c>
      <c r="G29" s="82">
        <v>1243.28</v>
      </c>
      <c r="H29" s="82">
        <v>1.88</v>
      </c>
    </row>
    <row r="30" spans="2:8">
      <c r="B30" s="81" t="s">
        <v>1968</v>
      </c>
      <c r="C30" s="88" t="s">
        <v>597</v>
      </c>
      <c r="D30" s="81" t="s">
        <v>1424</v>
      </c>
      <c r="E30" s="81" t="s">
        <v>1425</v>
      </c>
      <c r="F30" s="82">
        <v>30000</v>
      </c>
      <c r="G30" s="82">
        <v>875.7</v>
      </c>
      <c r="H30" s="82">
        <v>1.33</v>
      </c>
    </row>
    <row r="31" spans="2:8">
      <c r="B31" s="83" t="s">
        <v>658</v>
      </c>
      <c r="C31" s="90"/>
      <c r="D31" s="83"/>
      <c r="E31" s="83"/>
      <c r="F31" s="84"/>
      <c r="G31" s="84">
        <f>SUM(G12:G30)</f>
        <v>65356.329999999987</v>
      </c>
      <c r="H31" s="84">
        <f>SUM(H12:H30)</f>
        <v>98.999999999999986</v>
      </c>
    </row>
    <row r="32" spans="2:8">
      <c r="B32" s="83" t="s">
        <v>1544</v>
      </c>
      <c r="C32" s="90"/>
      <c r="D32" s="83"/>
      <c r="E32" s="83"/>
      <c r="F32" s="84"/>
      <c r="G32" s="84">
        <v>1278.3900000000001</v>
      </c>
      <c r="H32" s="84">
        <v>1.94</v>
      </c>
    </row>
    <row r="33" spans="2:8">
      <c r="B33" s="83" t="s">
        <v>326</v>
      </c>
      <c r="C33" s="90"/>
      <c r="D33" s="83"/>
      <c r="E33" s="83"/>
      <c r="F33" s="84"/>
      <c r="G33" s="84">
        <v>66634.720000000001</v>
      </c>
      <c r="H33" s="84">
        <v>100.94</v>
      </c>
    </row>
    <row r="34" spans="2:8">
      <c r="B34" s="83" t="s">
        <v>479</v>
      </c>
      <c r="C34" s="90"/>
      <c r="D34" s="83"/>
      <c r="E34" s="83"/>
      <c r="F34" s="84"/>
      <c r="G34" s="84">
        <v>-616.00841799000113</v>
      </c>
      <c r="H34" s="84">
        <v>-0.93999999999999773</v>
      </c>
    </row>
    <row r="35" spans="2:8">
      <c r="B35" s="83" t="s">
        <v>328</v>
      </c>
      <c r="C35" s="90"/>
      <c r="D35" s="83"/>
      <c r="E35" s="83"/>
      <c r="F35" s="84"/>
      <c r="G35" s="84">
        <v>66018.711582010001</v>
      </c>
      <c r="H35" s="84">
        <v>100</v>
      </c>
    </row>
    <row r="36" spans="2:8">
      <c r="B36" s="83" t="s">
        <v>329</v>
      </c>
    </row>
    <row r="37" spans="2:8">
      <c r="B37" s="83" t="s">
        <v>330</v>
      </c>
    </row>
    <row r="38" spans="2:8">
      <c r="B38" s="83" t="s">
        <v>333</v>
      </c>
    </row>
    <row r="39" spans="2:8">
      <c r="B39" s="83" t="s">
        <v>1479</v>
      </c>
    </row>
    <row r="40" spans="2:8">
      <c r="B40" s="83" t="s">
        <v>334</v>
      </c>
    </row>
    <row r="41" spans="2:8">
      <c r="B41" s="83" t="s">
        <v>1720</v>
      </c>
      <c r="C41" s="90"/>
    </row>
    <row r="42" spans="2:8">
      <c r="B42" s="83" t="s">
        <v>1719</v>
      </c>
      <c r="C42" s="90"/>
    </row>
    <row r="43" spans="2:8">
      <c r="B43" s="83" t="s">
        <v>1718</v>
      </c>
      <c r="C43" s="90"/>
    </row>
    <row r="44" spans="2:8">
      <c r="B44" s="83" t="s">
        <v>1717</v>
      </c>
      <c r="C44" s="90"/>
    </row>
    <row r="45" spans="2:8">
      <c r="B45" s="83" t="s">
        <v>1716</v>
      </c>
      <c r="C45" s="90"/>
    </row>
    <row r="46" spans="2:8">
      <c r="B46" s="83" t="s">
        <v>1715</v>
      </c>
      <c r="C46" s="90"/>
    </row>
    <row r="47" spans="2:8">
      <c r="B47" s="83" t="s">
        <v>1714</v>
      </c>
      <c r="C47" s="90"/>
    </row>
    <row r="48" spans="2:8">
      <c r="B48" s="83" t="s">
        <v>1713</v>
      </c>
      <c r="C48" s="90"/>
    </row>
    <row r="49" spans="2:3">
      <c r="B49" s="83" t="s">
        <v>1637</v>
      </c>
      <c r="C49" s="90"/>
    </row>
    <row r="50" spans="2:3">
      <c r="B50" s="83" t="s">
        <v>343</v>
      </c>
    </row>
    <row r="51" spans="2:3">
      <c r="B51" s="83" t="s">
        <v>344</v>
      </c>
    </row>
  </sheetData>
  <mergeCells count="2">
    <mergeCell ref="B1:E1"/>
    <mergeCell ref="C3:C8"/>
  </mergeCells>
  <hyperlinks>
    <hyperlink ref="A1" location="Index!A1" display="Index" xr:uid="{B087A1D9-76A1-4DED-8A36-CD3C6BCA2E30}"/>
  </hyperlinks>
  <pageMargins left="0.75" right="0.75" top="1" bottom="1" header="0.5" footer="0.5"/>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5463B-710E-476C-AA55-94B4616E609F}">
  <dimension ref="A1:I80"/>
  <sheetViews>
    <sheetView workbookViewId="0"/>
  </sheetViews>
  <sheetFormatPr defaultRowHeight="12.75"/>
  <cols>
    <col min="1" max="1" width="5.42578125" style="81" bestFit="1" customWidth="1"/>
    <col min="2" max="2" width="67.28515625" style="81" customWidth="1"/>
    <col min="3" max="3" width="25.7109375" style="88" customWidth="1"/>
    <col min="4" max="4" width="27.7109375" style="81" bestFit="1" customWidth="1"/>
    <col min="5" max="5" width="14" style="81" bestFit="1" customWidth="1"/>
    <col min="6" max="6" width="10.5703125" style="82" bestFit="1" customWidth="1"/>
    <col min="7" max="7" width="18.140625" style="82" bestFit="1" customWidth="1"/>
    <col min="8" max="8" width="9.140625" style="82"/>
    <col min="9" max="16384" width="9.140625" style="81"/>
  </cols>
  <sheetData>
    <row r="1" spans="1:9">
      <c r="A1" s="3" t="s">
        <v>193</v>
      </c>
      <c r="B1" s="383" t="s">
        <v>1303</v>
      </c>
      <c r="C1" s="383"/>
      <c r="D1" s="383"/>
      <c r="E1" s="383"/>
    </row>
    <row r="2" spans="1:9" ht="13.5" thickBot="1"/>
    <row r="3" spans="1:9" s="1" customFormat="1" ht="15">
      <c r="B3" s="98" t="s">
        <v>2360</v>
      </c>
      <c r="C3" s="408"/>
      <c r="F3" s="4"/>
      <c r="G3" s="4"/>
      <c r="H3" s="4"/>
    </row>
    <row r="4" spans="1:9" s="1" customFormat="1" ht="30">
      <c r="B4" s="99" t="s">
        <v>2361</v>
      </c>
      <c r="C4" s="409"/>
      <c r="F4" s="4"/>
      <c r="G4" s="4"/>
      <c r="H4" s="4"/>
    </row>
    <row r="5" spans="1:9" s="1" customFormat="1" ht="15">
      <c r="B5" s="99"/>
      <c r="C5" s="409"/>
      <c r="F5" s="4"/>
      <c r="G5" s="4"/>
      <c r="H5" s="4"/>
    </row>
    <row r="6" spans="1:9" s="1" customFormat="1" ht="15">
      <c r="B6" s="99" t="s">
        <v>2260</v>
      </c>
      <c r="C6" s="409"/>
      <c r="F6" s="4"/>
      <c r="G6" s="4"/>
      <c r="H6" s="4"/>
    </row>
    <row r="7" spans="1:9" s="1" customFormat="1" ht="15">
      <c r="B7" s="99" t="s">
        <v>2332</v>
      </c>
      <c r="C7" s="409"/>
      <c r="F7" s="4"/>
      <c r="G7" s="4"/>
      <c r="H7" s="4"/>
    </row>
    <row r="8" spans="1:9" s="1" customFormat="1" ht="30.75" thickBot="1">
      <c r="B8" s="100" t="s">
        <v>2362</v>
      </c>
      <c r="C8" s="410"/>
      <c r="F8" s="4"/>
      <c r="G8" s="4"/>
      <c r="H8" s="4"/>
    </row>
    <row r="10" spans="1:9">
      <c r="B10" s="81" t="s">
        <v>239</v>
      </c>
    </row>
    <row r="12" spans="1:9">
      <c r="B12" s="86" t="s">
        <v>240</v>
      </c>
      <c r="C12" s="89" t="s">
        <v>241</v>
      </c>
      <c r="D12" s="86" t="s">
        <v>594</v>
      </c>
      <c r="E12" s="86" t="s">
        <v>243</v>
      </c>
      <c r="F12" s="85" t="s">
        <v>244</v>
      </c>
      <c r="G12" s="85" t="s">
        <v>245</v>
      </c>
      <c r="H12" s="85" t="s">
        <v>246</v>
      </c>
      <c r="I12" s="83" t="s">
        <v>595</v>
      </c>
    </row>
    <row r="13" spans="1:9">
      <c r="B13" s="83" t="s">
        <v>596</v>
      </c>
    </row>
    <row r="14" spans="1:9">
      <c r="B14" s="83" t="s">
        <v>248</v>
      </c>
    </row>
    <row r="15" spans="1:9">
      <c r="B15" s="81" t="s">
        <v>1050</v>
      </c>
      <c r="C15" s="88" t="s">
        <v>597</v>
      </c>
      <c r="D15" s="81" t="s">
        <v>603</v>
      </c>
      <c r="E15" s="81" t="s">
        <v>604</v>
      </c>
      <c r="F15" s="82">
        <v>1985000</v>
      </c>
      <c r="G15" s="82">
        <v>27155.79</v>
      </c>
      <c r="H15" s="82">
        <v>23.39</v>
      </c>
    </row>
    <row r="16" spans="1:9">
      <c r="B16" s="81" t="s">
        <v>1051</v>
      </c>
      <c r="C16" s="88" t="s">
        <v>597</v>
      </c>
      <c r="D16" s="81" t="s">
        <v>603</v>
      </c>
      <c r="E16" s="81" t="s">
        <v>605</v>
      </c>
      <c r="F16" s="82">
        <v>421126</v>
      </c>
      <c r="G16" s="82">
        <v>13382.75</v>
      </c>
      <c r="H16" s="82">
        <v>11.53</v>
      </c>
    </row>
    <row r="17" spans="2:8">
      <c r="B17" s="81" t="s">
        <v>1054</v>
      </c>
      <c r="C17" s="88" t="s">
        <v>597</v>
      </c>
      <c r="D17" s="81" t="s">
        <v>603</v>
      </c>
      <c r="E17" s="81" t="s">
        <v>609</v>
      </c>
      <c r="F17" s="82">
        <v>1099000</v>
      </c>
      <c r="G17" s="82">
        <v>10799.32</v>
      </c>
      <c r="H17" s="82">
        <v>9.3000000000000007</v>
      </c>
    </row>
    <row r="18" spans="2:8">
      <c r="B18" s="81" t="s">
        <v>2111</v>
      </c>
      <c r="C18" s="88" t="s">
        <v>597</v>
      </c>
      <c r="D18" s="81" t="s">
        <v>603</v>
      </c>
      <c r="E18" s="81" t="s">
        <v>1529</v>
      </c>
      <c r="F18" s="82">
        <v>375363</v>
      </c>
      <c r="G18" s="82">
        <v>7214.66</v>
      </c>
      <c r="H18" s="82">
        <v>6.21</v>
      </c>
    </row>
    <row r="19" spans="2:8">
      <c r="B19" s="81" t="s">
        <v>1918</v>
      </c>
      <c r="C19" s="88" t="s">
        <v>597</v>
      </c>
      <c r="D19" s="81" t="s">
        <v>603</v>
      </c>
      <c r="E19" s="81" t="s">
        <v>1360</v>
      </c>
      <c r="F19" s="82">
        <v>710000</v>
      </c>
      <c r="G19" s="82">
        <v>7039.3</v>
      </c>
      <c r="H19" s="82">
        <v>6.06</v>
      </c>
    </row>
    <row r="20" spans="2:8">
      <c r="B20" s="81" t="s">
        <v>1920</v>
      </c>
      <c r="C20" s="88" t="s">
        <v>597</v>
      </c>
      <c r="D20" s="81" t="s">
        <v>603</v>
      </c>
      <c r="E20" s="81" t="s">
        <v>1362</v>
      </c>
      <c r="F20" s="82">
        <v>1350000</v>
      </c>
      <c r="G20" s="82">
        <v>5591.03</v>
      </c>
      <c r="H20" s="82">
        <v>4.82</v>
      </c>
    </row>
    <row r="21" spans="2:8">
      <c r="B21" s="81" t="s">
        <v>1084</v>
      </c>
      <c r="C21" s="88" t="s">
        <v>597</v>
      </c>
      <c r="D21" s="81" t="s">
        <v>603</v>
      </c>
      <c r="E21" s="81" t="s">
        <v>653</v>
      </c>
      <c r="F21" s="82">
        <v>213000</v>
      </c>
      <c r="G21" s="82">
        <v>4438.71</v>
      </c>
      <c r="H21" s="82">
        <v>3.82</v>
      </c>
    </row>
    <row r="22" spans="2:8">
      <c r="B22" s="81" t="s">
        <v>2213</v>
      </c>
      <c r="C22" s="88" t="s">
        <v>597</v>
      </c>
      <c r="D22" s="81" t="s">
        <v>603</v>
      </c>
      <c r="E22" s="81" t="s">
        <v>1712</v>
      </c>
      <c r="F22" s="82">
        <v>1505000</v>
      </c>
      <c r="G22" s="82">
        <v>3808.4</v>
      </c>
      <c r="H22" s="82">
        <v>3.28</v>
      </c>
    </row>
    <row r="23" spans="2:8">
      <c r="B23" s="81" t="s">
        <v>1070</v>
      </c>
      <c r="C23" s="88" t="s">
        <v>597</v>
      </c>
      <c r="D23" s="81" t="s">
        <v>632</v>
      </c>
      <c r="E23" s="81" t="s">
        <v>633</v>
      </c>
      <c r="F23" s="82">
        <v>81330</v>
      </c>
      <c r="G23" s="82">
        <v>3481.37</v>
      </c>
      <c r="H23" s="82">
        <v>3</v>
      </c>
    </row>
    <row r="24" spans="2:8">
      <c r="B24" s="81" t="s">
        <v>2145</v>
      </c>
      <c r="C24" s="88" t="s">
        <v>597</v>
      </c>
      <c r="D24" s="81" t="s">
        <v>603</v>
      </c>
      <c r="E24" s="81" t="s">
        <v>1711</v>
      </c>
      <c r="F24" s="82">
        <v>445000</v>
      </c>
      <c r="G24" s="82">
        <v>2881.15</v>
      </c>
      <c r="H24" s="82">
        <v>2.48</v>
      </c>
    </row>
    <row r="25" spans="2:8">
      <c r="B25" s="81" t="s">
        <v>2163</v>
      </c>
      <c r="C25" s="88" t="s">
        <v>597</v>
      </c>
      <c r="D25" s="81" t="s">
        <v>603</v>
      </c>
      <c r="E25" s="81" t="s">
        <v>1710</v>
      </c>
      <c r="F25" s="82">
        <v>95000</v>
      </c>
      <c r="G25" s="82">
        <v>2558.2600000000002</v>
      </c>
      <c r="H25" s="82">
        <v>2.2000000000000002</v>
      </c>
    </row>
    <row r="26" spans="2:8">
      <c r="B26" s="81" t="s">
        <v>1949</v>
      </c>
      <c r="C26" s="88" t="s">
        <v>597</v>
      </c>
      <c r="D26" s="81" t="s">
        <v>603</v>
      </c>
      <c r="E26" s="81" t="s">
        <v>1403</v>
      </c>
      <c r="F26" s="82">
        <v>59000</v>
      </c>
      <c r="G26" s="82">
        <v>2392.04</v>
      </c>
      <c r="H26" s="82">
        <v>2.06</v>
      </c>
    </row>
    <row r="27" spans="2:8">
      <c r="B27" s="81" t="s">
        <v>2214</v>
      </c>
      <c r="C27" s="88" t="s">
        <v>597</v>
      </c>
      <c r="D27" s="81" t="s">
        <v>1709</v>
      </c>
      <c r="E27" s="81" t="s">
        <v>1708</v>
      </c>
      <c r="F27" s="82">
        <v>85500</v>
      </c>
      <c r="G27" s="82">
        <v>2269.08</v>
      </c>
      <c r="H27" s="82">
        <v>1.95</v>
      </c>
    </row>
    <row r="28" spans="2:8">
      <c r="B28" s="81" t="s">
        <v>1931</v>
      </c>
      <c r="C28" s="88" t="s">
        <v>597</v>
      </c>
      <c r="D28" s="81" t="s">
        <v>1352</v>
      </c>
      <c r="E28" s="81" t="s">
        <v>1376</v>
      </c>
      <c r="F28" s="82">
        <v>118816</v>
      </c>
      <c r="G28" s="82">
        <v>2087.6</v>
      </c>
      <c r="H28" s="82">
        <v>1.8</v>
      </c>
    </row>
    <row r="29" spans="2:8">
      <c r="B29" s="81" t="s">
        <v>2177</v>
      </c>
      <c r="C29" s="88" t="s">
        <v>597</v>
      </c>
      <c r="D29" s="81" t="s">
        <v>603</v>
      </c>
      <c r="E29" s="81" t="s">
        <v>1707</v>
      </c>
      <c r="F29" s="82">
        <v>1170000</v>
      </c>
      <c r="G29" s="82">
        <v>2077.34</v>
      </c>
      <c r="H29" s="82">
        <v>1.79</v>
      </c>
    </row>
    <row r="30" spans="2:8">
      <c r="B30" s="81" t="s">
        <v>1954</v>
      </c>
      <c r="C30" s="88" t="s">
        <v>597</v>
      </c>
      <c r="D30" s="81" t="s">
        <v>603</v>
      </c>
      <c r="E30" s="81" t="s">
        <v>1409</v>
      </c>
      <c r="F30" s="82">
        <v>100000</v>
      </c>
      <c r="G30" s="82">
        <v>1776.5</v>
      </c>
      <c r="H30" s="82">
        <v>1.53</v>
      </c>
    </row>
    <row r="31" spans="2:8">
      <c r="B31" s="81" t="s">
        <v>2215</v>
      </c>
      <c r="C31" s="88" t="s">
        <v>597</v>
      </c>
      <c r="D31" s="81" t="s">
        <v>632</v>
      </c>
      <c r="E31" s="81" t="s">
        <v>1706</v>
      </c>
      <c r="F31" s="82">
        <v>22089</v>
      </c>
      <c r="G31" s="82">
        <v>1709.24</v>
      </c>
      <c r="H31" s="82">
        <v>1.47</v>
      </c>
    </row>
    <row r="32" spans="2:8">
      <c r="B32" s="81" t="s">
        <v>2196</v>
      </c>
      <c r="C32" s="88" t="s">
        <v>597</v>
      </c>
      <c r="D32" s="81" t="s">
        <v>603</v>
      </c>
      <c r="E32" s="81" t="s">
        <v>1705</v>
      </c>
      <c r="F32" s="82">
        <v>1500000</v>
      </c>
      <c r="G32" s="82">
        <v>1708.5</v>
      </c>
      <c r="H32" s="82">
        <v>1.47</v>
      </c>
    </row>
    <row r="33" spans="2:8">
      <c r="B33" s="81" t="s">
        <v>2216</v>
      </c>
      <c r="C33" s="88" t="s">
        <v>597</v>
      </c>
      <c r="D33" s="81" t="s">
        <v>1350</v>
      </c>
      <c r="E33" s="81" t="s">
        <v>1704</v>
      </c>
      <c r="F33" s="82">
        <v>1276580</v>
      </c>
      <c r="G33" s="82">
        <v>1618.7</v>
      </c>
      <c r="H33" s="82">
        <v>1.39</v>
      </c>
    </row>
    <row r="34" spans="2:8">
      <c r="B34" s="81" t="s">
        <v>2217</v>
      </c>
      <c r="C34" s="88" t="s">
        <v>597</v>
      </c>
      <c r="D34" s="81" t="s">
        <v>632</v>
      </c>
      <c r="E34" s="81" t="s">
        <v>1703</v>
      </c>
      <c r="F34" s="82">
        <v>180000</v>
      </c>
      <c r="G34" s="82">
        <v>1553.31</v>
      </c>
      <c r="H34" s="82">
        <v>1.34</v>
      </c>
    </row>
    <row r="35" spans="2:8">
      <c r="B35" s="81" t="s">
        <v>2218</v>
      </c>
      <c r="C35" s="88" t="s">
        <v>597</v>
      </c>
      <c r="D35" s="81" t="s">
        <v>603</v>
      </c>
      <c r="E35" s="81" t="s">
        <v>1702</v>
      </c>
      <c r="F35" s="82">
        <v>215233</v>
      </c>
      <c r="G35" s="82">
        <v>1095.97</v>
      </c>
      <c r="H35" s="82">
        <v>0.94</v>
      </c>
    </row>
    <row r="36" spans="2:8">
      <c r="B36" s="81" t="s">
        <v>2142</v>
      </c>
      <c r="C36" s="88" t="s">
        <v>597</v>
      </c>
      <c r="D36" s="81" t="s">
        <v>1407</v>
      </c>
      <c r="E36" s="81" t="s">
        <v>1596</v>
      </c>
      <c r="F36" s="82">
        <v>1200</v>
      </c>
      <c r="G36" s="82">
        <v>569.76</v>
      </c>
      <c r="H36" s="82">
        <v>0.49</v>
      </c>
    </row>
    <row r="37" spans="2:8">
      <c r="B37" s="81" t="s">
        <v>1068</v>
      </c>
      <c r="C37" s="88" t="s">
        <v>597</v>
      </c>
      <c r="D37" s="81" t="s">
        <v>603</v>
      </c>
      <c r="E37" s="81" t="s">
        <v>630</v>
      </c>
      <c r="F37" s="82">
        <v>15400</v>
      </c>
      <c r="G37" s="82">
        <v>492.64</v>
      </c>
      <c r="H37" s="82">
        <v>0.42</v>
      </c>
    </row>
    <row r="38" spans="2:8">
      <c r="B38" s="81" t="s">
        <v>2219</v>
      </c>
      <c r="C38" s="88" t="s">
        <v>597</v>
      </c>
      <c r="D38" s="81" t="s">
        <v>632</v>
      </c>
      <c r="E38" s="81" t="s">
        <v>1701</v>
      </c>
      <c r="F38" s="82">
        <v>50000</v>
      </c>
      <c r="G38" s="82">
        <v>479.75</v>
      </c>
      <c r="H38" s="82">
        <v>0.41</v>
      </c>
    </row>
    <row r="39" spans="2:8">
      <c r="B39" s="81" t="s">
        <v>2220</v>
      </c>
      <c r="C39" s="88" t="s">
        <v>597</v>
      </c>
      <c r="D39" s="81" t="s">
        <v>1350</v>
      </c>
      <c r="E39" s="81" t="s">
        <v>1700</v>
      </c>
      <c r="F39" s="82">
        <v>45000</v>
      </c>
      <c r="G39" s="82">
        <v>478.26</v>
      </c>
      <c r="H39" s="82">
        <v>0.41</v>
      </c>
    </row>
    <row r="40" spans="2:8">
      <c r="B40" s="81" t="s">
        <v>2221</v>
      </c>
      <c r="C40" s="88" t="s">
        <v>597</v>
      </c>
      <c r="D40" s="81" t="s">
        <v>1378</v>
      </c>
      <c r="E40" s="81" t="s">
        <v>1699</v>
      </c>
      <c r="F40" s="82">
        <v>4044</v>
      </c>
      <c r="G40" s="82">
        <v>59.3</v>
      </c>
      <c r="H40" s="82">
        <v>0.05</v>
      </c>
    </row>
    <row r="41" spans="2:8">
      <c r="B41" s="83" t="s">
        <v>658</v>
      </c>
      <c r="C41" s="90"/>
      <c r="D41" s="83"/>
      <c r="E41" s="83"/>
      <c r="F41" s="84"/>
      <c r="G41" s="84">
        <f>SUM(G12:G40)</f>
        <v>108718.72999999998</v>
      </c>
      <c r="H41" s="84">
        <f>SUM(H12:H40)</f>
        <v>93.61</v>
      </c>
    </row>
    <row r="42" spans="2:8">
      <c r="B42" s="86" t="s">
        <v>240</v>
      </c>
      <c r="C42" s="89" t="s">
        <v>241</v>
      </c>
      <c r="D42" s="86" t="s">
        <v>594</v>
      </c>
      <c r="E42" s="86" t="s">
        <v>243</v>
      </c>
      <c r="F42" s="85" t="s">
        <v>244</v>
      </c>
      <c r="G42" s="85" t="s">
        <v>245</v>
      </c>
      <c r="H42" s="85" t="s">
        <v>246</v>
      </c>
    </row>
    <row r="43" spans="2:8">
      <c r="B43" s="83" t="s">
        <v>596</v>
      </c>
    </row>
    <row r="44" spans="2:8">
      <c r="B44" s="83" t="s">
        <v>3735</v>
      </c>
    </row>
    <row r="45" spans="2:8">
      <c r="B45" s="81" t="s">
        <v>1698</v>
      </c>
      <c r="C45" s="88" t="s">
        <v>597</v>
      </c>
      <c r="D45" s="81" t="s">
        <v>603</v>
      </c>
      <c r="E45" s="81" t="s">
        <v>1697</v>
      </c>
      <c r="F45" s="82">
        <v>500</v>
      </c>
      <c r="G45" s="82">
        <v>1122.8900000000001</v>
      </c>
      <c r="H45" s="82">
        <v>0.97</v>
      </c>
    </row>
    <row r="46" spans="2:8">
      <c r="B46" s="81" t="s">
        <v>1696</v>
      </c>
      <c r="C46" s="88" t="s">
        <v>597</v>
      </c>
      <c r="D46" s="81" t="s">
        <v>603</v>
      </c>
      <c r="E46" s="81" t="s">
        <v>1695</v>
      </c>
      <c r="F46" s="82">
        <v>60000</v>
      </c>
      <c r="G46" s="82">
        <v>1084.05</v>
      </c>
      <c r="H46" s="82">
        <v>0.93</v>
      </c>
    </row>
    <row r="47" spans="2:8">
      <c r="B47" s="81" t="s">
        <v>1694</v>
      </c>
      <c r="C47" s="88" t="s">
        <v>597</v>
      </c>
      <c r="D47" s="81" t="s">
        <v>603</v>
      </c>
      <c r="E47" s="81" t="s">
        <v>1693</v>
      </c>
      <c r="F47" s="82">
        <v>6000</v>
      </c>
      <c r="G47" s="82">
        <v>1022.52</v>
      </c>
      <c r="H47" s="82">
        <v>0.88</v>
      </c>
    </row>
    <row r="48" spans="2:8">
      <c r="B48" s="83" t="s">
        <v>3736</v>
      </c>
      <c r="C48" s="90"/>
      <c r="D48" s="83"/>
      <c r="E48" s="83"/>
      <c r="F48" s="84"/>
      <c r="G48" s="84">
        <f>SUM(G42:G47)</f>
        <v>3229.46</v>
      </c>
      <c r="H48" s="84">
        <f>SUM(H42:H47)</f>
        <v>2.78</v>
      </c>
    </row>
    <row r="49" spans="2:8">
      <c r="B49" s="83" t="s">
        <v>1544</v>
      </c>
      <c r="C49" s="90"/>
      <c r="D49" s="83"/>
      <c r="E49" s="83"/>
      <c r="F49" s="84"/>
      <c r="G49" s="84">
        <v>4108.96</v>
      </c>
      <c r="H49" s="84">
        <v>3.54</v>
      </c>
    </row>
    <row r="50" spans="2:8">
      <c r="B50" s="83" t="s">
        <v>326</v>
      </c>
      <c r="C50" s="90"/>
      <c r="D50" s="83"/>
      <c r="E50" s="83"/>
      <c r="F50" s="84"/>
      <c r="G50" s="84">
        <v>116057.15</v>
      </c>
      <c r="H50" s="84">
        <v>99.97</v>
      </c>
    </row>
    <row r="51" spans="2:8">
      <c r="B51" s="83" t="s">
        <v>327</v>
      </c>
      <c r="C51" s="90"/>
      <c r="D51" s="83"/>
      <c r="E51" s="83"/>
      <c r="F51" s="84"/>
      <c r="G51" s="84">
        <v>40.344910570004686</v>
      </c>
      <c r="H51" s="84">
        <v>3.0000000000001137E-2</v>
      </c>
    </row>
    <row r="52" spans="2:8">
      <c r="B52" s="83" t="s">
        <v>328</v>
      </c>
      <c r="C52" s="90"/>
      <c r="D52" s="83"/>
      <c r="E52" s="83"/>
      <c r="F52" s="84"/>
      <c r="G52" s="84">
        <v>116097.49491057001</v>
      </c>
      <c r="H52" s="84">
        <v>100</v>
      </c>
    </row>
    <row r="53" spans="2:8">
      <c r="B53" s="83" t="s">
        <v>329</v>
      </c>
    </row>
    <row r="54" spans="2:8">
      <c r="B54" s="83" t="s">
        <v>330</v>
      </c>
    </row>
    <row r="55" spans="2:8">
      <c r="B55" s="83" t="s">
        <v>333</v>
      </c>
    </row>
    <row r="56" spans="2:8">
      <c r="B56" s="83" t="s">
        <v>1479</v>
      </c>
    </row>
    <row r="57" spans="2:8">
      <c r="B57" s="83" t="s">
        <v>334</v>
      </c>
    </row>
    <row r="58" spans="2:8">
      <c r="B58" s="83" t="s">
        <v>1692</v>
      </c>
      <c r="C58" s="90"/>
    </row>
    <row r="59" spans="2:8">
      <c r="B59" s="83" t="s">
        <v>1691</v>
      </c>
      <c r="C59" s="90"/>
    </row>
    <row r="60" spans="2:8">
      <c r="B60" s="83" t="s">
        <v>1690</v>
      </c>
      <c r="C60" s="90"/>
    </row>
    <row r="61" spans="2:8">
      <c r="B61" s="83" t="s">
        <v>1689</v>
      </c>
      <c r="C61" s="90"/>
    </row>
    <row r="62" spans="2:8">
      <c r="B62" s="83" t="s">
        <v>1688</v>
      </c>
      <c r="C62" s="90"/>
    </row>
    <row r="63" spans="2:8">
      <c r="B63" s="83" t="s">
        <v>1687</v>
      </c>
      <c r="C63" s="90"/>
    </row>
    <row r="64" spans="2:8">
      <c r="B64" s="83" t="s">
        <v>1686</v>
      </c>
      <c r="C64" s="90"/>
    </row>
    <row r="65" spans="2:3">
      <c r="B65" s="83" t="s">
        <v>1685</v>
      </c>
      <c r="C65" s="90"/>
    </row>
    <row r="66" spans="2:3">
      <c r="B66" s="83" t="s">
        <v>2414</v>
      </c>
      <c r="C66" s="90"/>
    </row>
    <row r="67" spans="2:3">
      <c r="B67" s="83" t="s">
        <v>343</v>
      </c>
    </row>
    <row r="68" spans="2:3">
      <c r="B68" s="87" t="s">
        <v>3741</v>
      </c>
    </row>
    <row r="69" spans="2:3" ht="25.5">
      <c r="B69" s="87" t="s">
        <v>3743</v>
      </c>
    </row>
    <row r="70" spans="2:3" ht="25.5">
      <c r="B70" s="87" t="s">
        <v>3742</v>
      </c>
    </row>
    <row r="73" spans="2:3">
      <c r="B73" s="87"/>
    </row>
    <row r="80" spans="2:3">
      <c r="B80" s="87"/>
    </row>
  </sheetData>
  <mergeCells count="2">
    <mergeCell ref="B1:E1"/>
    <mergeCell ref="C3:C8"/>
  </mergeCells>
  <hyperlinks>
    <hyperlink ref="A1" location="Index!A1" display="Index" xr:uid="{3854A12C-62B7-4095-9738-C6E91FF589E7}"/>
  </hyperlinks>
  <pageMargins left="0.75" right="0.75" top="1" bottom="1" header="0.5" footer="0.5"/>
  <pageSetup paperSize="9" orientation="portrait"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B1E54-5DCD-4BE2-9F70-0EC346456B80}">
  <dimension ref="A1:I62"/>
  <sheetViews>
    <sheetView workbookViewId="0">
      <selection activeCell="B1" sqref="B1:E1"/>
    </sheetView>
  </sheetViews>
  <sheetFormatPr defaultRowHeight="12.75"/>
  <cols>
    <col min="1" max="1" width="5.42578125" style="81" bestFit="1" customWidth="1"/>
    <col min="2" max="2" width="67" style="81" bestFit="1" customWidth="1"/>
    <col min="3" max="3" width="25.7109375" style="88" customWidth="1"/>
    <col min="4" max="4" width="27.42578125" style="81" bestFit="1" customWidth="1"/>
    <col min="5" max="5" width="13.7109375" style="81" bestFit="1" customWidth="1"/>
    <col min="6" max="6" width="10.5703125" style="82" bestFit="1" customWidth="1"/>
    <col min="7" max="7" width="18.140625" style="82" bestFit="1" customWidth="1"/>
    <col min="8" max="8" width="9.140625" style="82"/>
    <col min="9" max="16384" width="9.140625" style="81"/>
  </cols>
  <sheetData>
    <row r="1" spans="1:9">
      <c r="A1" s="3" t="s">
        <v>193</v>
      </c>
      <c r="B1" s="383" t="s">
        <v>1319</v>
      </c>
      <c r="C1" s="383"/>
      <c r="D1" s="383"/>
      <c r="E1" s="383"/>
    </row>
    <row r="2" spans="1:9" ht="13.5" thickBot="1"/>
    <row r="3" spans="1:9" s="1" customFormat="1" ht="15">
      <c r="B3" s="92" t="s">
        <v>2363</v>
      </c>
      <c r="C3" s="376"/>
      <c r="F3" s="4"/>
      <c r="G3" s="4"/>
      <c r="H3" s="4"/>
    </row>
    <row r="4" spans="1:9" s="1" customFormat="1" ht="30">
      <c r="B4" s="94" t="s">
        <v>2364</v>
      </c>
      <c r="C4" s="377"/>
      <c r="F4" s="4"/>
      <c r="G4" s="4"/>
      <c r="H4" s="4"/>
    </row>
    <row r="5" spans="1:9" s="1" customFormat="1" ht="15">
      <c r="B5" s="94"/>
      <c r="C5" s="377"/>
      <c r="F5" s="4"/>
      <c r="G5" s="4"/>
      <c r="H5" s="4"/>
    </row>
    <row r="6" spans="1:9" s="1" customFormat="1" ht="15">
      <c r="B6" s="94" t="s">
        <v>2260</v>
      </c>
      <c r="C6" s="377"/>
      <c r="F6" s="4"/>
      <c r="G6" s="4"/>
      <c r="H6" s="4"/>
    </row>
    <row r="7" spans="1:9" s="1" customFormat="1" ht="15">
      <c r="B7" s="94" t="s">
        <v>2332</v>
      </c>
      <c r="C7" s="377"/>
      <c r="F7" s="4"/>
      <c r="G7" s="4"/>
      <c r="H7" s="4"/>
    </row>
    <row r="8" spans="1:9" s="1" customFormat="1" ht="30.75" thickBot="1">
      <c r="B8" s="95" t="s">
        <v>2365</v>
      </c>
      <c r="C8" s="378"/>
      <c r="F8" s="4"/>
      <c r="G8" s="4"/>
      <c r="H8" s="4"/>
    </row>
    <row r="10" spans="1:9">
      <c r="B10" s="81" t="s">
        <v>239</v>
      </c>
    </row>
    <row r="12" spans="1:9">
      <c r="B12" s="86" t="s">
        <v>240</v>
      </c>
      <c r="C12" s="89" t="s">
        <v>241</v>
      </c>
      <c r="D12" s="86" t="s">
        <v>594</v>
      </c>
      <c r="E12" s="86" t="s">
        <v>243</v>
      </c>
      <c r="F12" s="85" t="s">
        <v>244</v>
      </c>
      <c r="G12" s="85" t="s">
        <v>245</v>
      </c>
      <c r="H12" s="85" t="s">
        <v>246</v>
      </c>
      <c r="I12" s="83" t="s">
        <v>595</v>
      </c>
    </row>
    <row r="13" spans="1:9">
      <c r="B13" s="83" t="s">
        <v>596</v>
      </c>
    </row>
    <row r="14" spans="1:9">
      <c r="B14" s="83" t="s">
        <v>248</v>
      </c>
    </row>
    <row r="15" spans="1:9">
      <c r="B15" s="81" t="s">
        <v>1063</v>
      </c>
      <c r="C15" s="88" t="s">
        <v>597</v>
      </c>
      <c r="D15" s="81" t="s">
        <v>606</v>
      </c>
      <c r="E15" s="81" t="s">
        <v>622</v>
      </c>
      <c r="F15" s="82">
        <v>454000</v>
      </c>
      <c r="G15" s="82">
        <v>11039.01</v>
      </c>
      <c r="H15" s="82">
        <v>9.2899999999999991</v>
      </c>
    </row>
    <row r="16" spans="1:9">
      <c r="B16" s="81" t="s">
        <v>1052</v>
      </c>
      <c r="C16" s="88" t="s">
        <v>597</v>
      </c>
      <c r="D16" s="81" t="s">
        <v>606</v>
      </c>
      <c r="E16" s="81" t="s">
        <v>607</v>
      </c>
      <c r="F16" s="82">
        <v>4920000</v>
      </c>
      <c r="G16" s="82">
        <v>10750.2</v>
      </c>
      <c r="H16" s="82">
        <v>9.0500000000000007</v>
      </c>
    </row>
    <row r="17" spans="2:8">
      <c r="B17" s="81" t="s">
        <v>1974</v>
      </c>
      <c r="C17" s="88" t="s">
        <v>597</v>
      </c>
      <c r="D17" s="81" t="s">
        <v>606</v>
      </c>
      <c r="E17" s="81" t="s">
        <v>1432</v>
      </c>
      <c r="F17" s="82">
        <v>1560000</v>
      </c>
      <c r="G17" s="82">
        <v>8431.7999999999993</v>
      </c>
      <c r="H17" s="82">
        <v>7.1</v>
      </c>
    </row>
    <row r="18" spans="2:8">
      <c r="B18" s="81" t="s">
        <v>1060</v>
      </c>
      <c r="C18" s="88" t="s">
        <v>597</v>
      </c>
      <c r="D18" s="81" t="s">
        <v>606</v>
      </c>
      <c r="E18" s="81" t="s">
        <v>618</v>
      </c>
      <c r="F18" s="82">
        <v>1300000</v>
      </c>
      <c r="G18" s="82">
        <v>8305.7000000000007</v>
      </c>
      <c r="H18" s="82">
        <v>6.99</v>
      </c>
    </row>
    <row r="19" spans="2:8">
      <c r="B19" s="81" t="s">
        <v>1061</v>
      </c>
      <c r="C19" s="88" t="s">
        <v>597</v>
      </c>
      <c r="D19" s="81" t="s">
        <v>614</v>
      </c>
      <c r="E19" s="81" t="s">
        <v>619</v>
      </c>
      <c r="F19" s="82">
        <v>476000</v>
      </c>
      <c r="G19" s="82">
        <v>7416.32</v>
      </c>
      <c r="H19" s="82">
        <v>6.24</v>
      </c>
    </row>
    <row r="20" spans="2:8">
      <c r="B20" s="81" t="s">
        <v>1062</v>
      </c>
      <c r="C20" s="88" t="s">
        <v>597</v>
      </c>
      <c r="D20" s="81" t="s">
        <v>620</v>
      </c>
      <c r="E20" s="81" t="s">
        <v>621</v>
      </c>
      <c r="F20" s="82">
        <v>199000</v>
      </c>
      <c r="G20" s="82">
        <v>5792.79</v>
      </c>
      <c r="H20" s="82">
        <v>4.88</v>
      </c>
    </row>
    <row r="21" spans="2:8">
      <c r="B21" s="81" t="s">
        <v>1951</v>
      </c>
      <c r="C21" s="88" t="s">
        <v>597</v>
      </c>
      <c r="D21" s="81" t="s">
        <v>606</v>
      </c>
      <c r="E21" s="81" t="s">
        <v>1405</v>
      </c>
      <c r="F21" s="82">
        <v>217500</v>
      </c>
      <c r="G21" s="82">
        <v>5518.85</v>
      </c>
      <c r="H21" s="82">
        <v>4.6500000000000004</v>
      </c>
    </row>
    <row r="22" spans="2:8">
      <c r="B22" s="81" t="s">
        <v>1067</v>
      </c>
      <c r="C22" s="88" t="s">
        <v>597</v>
      </c>
      <c r="D22" s="81" t="s">
        <v>614</v>
      </c>
      <c r="E22" s="81" t="s">
        <v>629</v>
      </c>
      <c r="F22" s="82">
        <v>542000</v>
      </c>
      <c r="G22" s="82">
        <v>5430.57</v>
      </c>
      <c r="H22" s="82">
        <v>4.57</v>
      </c>
    </row>
    <row r="23" spans="2:8">
      <c r="B23" s="81" t="s">
        <v>1074</v>
      </c>
      <c r="C23" s="88" t="s">
        <v>597</v>
      </c>
      <c r="D23" s="81" t="s">
        <v>606</v>
      </c>
      <c r="E23" s="81" t="s">
        <v>639</v>
      </c>
      <c r="F23" s="82">
        <v>883000</v>
      </c>
      <c r="G23" s="82">
        <v>5307.27</v>
      </c>
      <c r="H23" s="82">
        <v>4.47</v>
      </c>
    </row>
    <row r="24" spans="2:8">
      <c r="B24" s="81" t="s">
        <v>1963</v>
      </c>
      <c r="C24" s="88" t="s">
        <v>597</v>
      </c>
      <c r="D24" s="81" t="s">
        <v>606</v>
      </c>
      <c r="E24" s="81" t="s">
        <v>1419</v>
      </c>
      <c r="F24" s="82">
        <v>26900</v>
      </c>
      <c r="G24" s="82">
        <v>4617.4399999999996</v>
      </c>
      <c r="H24" s="82">
        <v>3.89</v>
      </c>
    </row>
    <row r="25" spans="2:8">
      <c r="B25" s="81" t="s">
        <v>1072</v>
      </c>
      <c r="C25" s="88" t="s">
        <v>597</v>
      </c>
      <c r="D25" s="81" t="s">
        <v>606</v>
      </c>
      <c r="E25" s="81" t="s">
        <v>636</v>
      </c>
      <c r="F25" s="82">
        <v>820000</v>
      </c>
      <c r="G25" s="82">
        <v>4592.41</v>
      </c>
      <c r="H25" s="82">
        <v>3.87</v>
      </c>
    </row>
    <row r="26" spans="2:8">
      <c r="B26" s="81" t="s">
        <v>2165</v>
      </c>
      <c r="C26" s="88" t="s">
        <v>597</v>
      </c>
      <c r="D26" s="81" t="s">
        <v>632</v>
      </c>
      <c r="E26" s="81" t="s">
        <v>1545</v>
      </c>
      <c r="F26" s="82">
        <v>516000</v>
      </c>
      <c r="G26" s="82">
        <v>3875.42</v>
      </c>
      <c r="H26" s="82">
        <v>3.26</v>
      </c>
    </row>
    <row r="27" spans="2:8">
      <c r="B27" s="81" t="s">
        <v>1058</v>
      </c>
      <c r="C27" s="88" t="s">
        <v>597</v>
      </c>
      <c r="D27" s="81" t="s">
        <v>614</v>
      </c>
      <c r="E27" s="81" t="s">
        <v>615</v>
      </c>
      <c r="F27" s="82">
        <v>102100</v>
      </c>
      <c r="G27" s="82">
        <v>3749.27</v>
      </c>
      <c r="H27" s="82">
        <v>3.16</v>
      </c>
    </row>
    <row r="28" spans="2:8">
      <c r="B28" s="81" t="s">
        <v>1086</v>
      </c>
      <c r="C28" s="88" t="s">
        <v>597</v>
      </c>
      <c r="D28" s="81" t="s">
        <v>637</v>
      </c>
      <c r="E28" s="81" t="s">
        <v>655</v>
      </c>
      <c r="F28" s="82">
        <v>52000</v>
      </c>
      <c r="G28" s="82">
        <v>3566.78</v>
      </c>
      <c r="H28" s="82">
        <v>3</v>
      </c>
    </row>
    <row r="29" spans="2:8">
      <c r="B29" s="81" t="s">
        <v>1073</v>
      </c>
      <c r="C29" s="88" t="s">
        <v>597</v>
      </c>
      <c r="D29" s="81" t="s">
        <v>637</v>
      </c>
      <c r="E29" s="81" t="s">
        <v>638</v>
      </c>
      <c r="F29" s="82">
        <v>111000</v>
      </c>
      <c r="G29" s="82">
        <v>2890.38</v>
      </c>
      <c r="H29" s="82">
        <v>2.4300000000000002</v>
      </c>
    </row>
    <row r="30" spans="2:8">
      <c r="B30" s="81" t="s">
        <v>1081</v>
      </c>
      <c r="C30" s="88" t="s">
        <v>597</v>
      </c>
      <c r="D30" s="81" t="s">
        <v>649</v>
      </c>
      <c r="E30" s="81" t="s">
        <v>650</v>
      </c>
      <c r="F30" s="82">
        <v>3300</v>
      </c>
      <c r="G30" s="82">
        <v>2714.56</v>
      </c>
      <c r="H30" s="82">
        <v>2.29</v>
      </c>
    </row>
    <row r="31" spans="2:8">
      <c r="B31" s="81" t="s">
        <v>1547</v>
      </c>
      <c r="C31" s="88" t="s">
        <v>597</v>
      </c>
      <c r="D31" s="81" t="s">
        <v>637</v>
      </c>
      <c r="E31" s="81" t="s">
        <v>1546</v>
      </c>
      <c r="F31" s="82">
        <v>1900000</v>
      </c>
      <c r="G31" s="82">
        <v>2432.9499999999998</v>
      </c>
      <c r="H31" s="82">
        <v>2.0499999999999998</v>
      </c>
    </row>
    <row r="32" spans="2:8">
      <c r="B32" s="81" t="s">
        <v>1930</v>
      </c>
      <c r="C32" s="88" t="s">
        <v>597</v>
      </c>
      <c r="D32" s="81" t="s">
        <v>614</v>
      </c>
      <c r="E32" s="81" t="s">
        <v>1375</v>
      </c>
      <c r="F32" s="82">
        <v>230000</v>
      </c>
      <c r="G32" s="82">
        <v>2415.92</v>
      </c>
      <c r="H32" s="82">
        <v>2.0299999999999998</v>
      </c>
    </row>
    <row r="33" spans="2:8">
      <c r="B33" s="81" t="s">
        <v>2110</v>
      </c>
      <c r="C33" s="88" t="s">
        <v>597</v>
      </c>
      <c r="D33" s="81" t="s">
        <v>614</v>
      </c>
      <c r="E33" s="81" t="s">
        <v>1530</v>
      </c>
      <c r="F33" s="82">
        <v>615000</v>
      </c>
      <c r="G33" s="82">
        <v>2413.88</v>
      </c>
      <c r="H33" s="82">
        <v>2.0299999999999998</v>
      </c>
    </row>
    <row r="34" spans="2:8">
      <c r="B34" s="81" t="s">
        <v>2222</v>
      </c>
      <c r="C34" s="88" t="s">
        <v>597</v>
      </c>
      <c r="D34" s="81" t="s">
        <v>614</v>
      </c>
      <c r="E34" s="81" t="s">
        <v>1548</v>
      </c>
      <c r="F34" s="82">
        <v>105500</v>
      </c>
      <c r="G34" s="82">
        <v>2349.06</v>
      </c>
      <c r="H34" s="82">
        <v>1.98</v>
      </c>
    </row>
    <row r="35" spans="2:8">
      <c r="B35" s="81" t="s">
        <v>2198</v>
      </c>
      <c r="C35" s="88" t="s">
        <v>597</v>
      </c>
      <c r="D35" s="81" t="s">
        <v>637</v>
      </c>
      <c r="E35" s="81" t="s">
        <v>1647</v>
      </c>
      <c r="F35" s="82">
        <v>174000</v>
      </c>
      <c r="G35" s="82">
        <v>2240.77</v>
      </c>
      <c r="H35" s="82">
        <v>1.89</v>
      </c>
    </row>
    <row r="36" spans="2:8">
      <c r="B36" s="81" t="s">
        <v>2200</v>
      </c>
      <c r="C36" s="88" t="s">
        <v>597</v>
      </c>
      <c r="D36" s="81" t="s">
        <v>614</v>
      </c>
      <c r="E36" s="81" t="s">
        <v>1566</v>
      </c>
      <c r="F36" s="82">
        <v>1282500</v>
      </c>
      <c r="G36" s="82">
        <v>2053.92</v>
      </c>
      <c r="H36" s="82">
        <v>1.73</v>
      </c>
    </row>
    <row r="37" spans="2:8">
      <c r="B37" s="81" t="s">
        <v>2115</v>
      </c>
      <c r="C37" s="88" t="s">
        <v>597</v>
      </c>
      <c r="D37" s="81" t="s">
        <v>606</v>
      </c>
      <c r="E37" s="81" t="s">
        <v>1525</v>
      </c>
      <c r="F37" s="82">
        <v>196000</v>
      </c>
      <c r="G37" s="82">
        <v>1965.78</v>
      </c>
      <c r="H37" s="82">
        <v>1.65</v>
      </c>
    </row>
    <row r="38" spans="2:8">
      <c r="B38" s="81" t="s">
        <v>2176</v>
      </c>
      <c r="C38" s="88" t="s">
        <v>597</v>
      </c>
      <c r="D38" s="81" t="s">
        <v>614</v>
      </c>
      <c r="E38" s="81" t="s">
        <v>1550</v>
      </c>
      <c r="F38" s="82">
        <v>1022500</v>
      </c>
      <c r="G38" s="82">
        <v>1743.87</v>
      </c>
      <c r="H38" s="82">
        <v>1.47</v>
      </c>
    </row>
    <row r="39" spans="2:8">
      <c r="B39" s="81" t="s">
        <v>2223</v>
      </c>
      <c r="C39" s="88" t="s">
        <v>597</v>
      </c>
      <c r="D39" s="81" t="s">
        <v>606</v>
      </c>
      <c r="E39" s="81" t="s">
        <v>1646</v>
      </c>
      <c r="F39" s="82">
        <v>727500</v>
      </c>
      <c r="G39" s="82">
        <v>1701.99</v>
      </c>
      <c r="H39" s="82">
        <v>1.43</v>
      </c>
    </row>
    <row r="40" spans="2:8">
      <c r="B40" s="81" t="s">
        <v>2190</v>
      </c>
      <c r="C40" s="88" t="s">
        <v>597</v>
      </c>
      <c r="D40" s="81" t="s">
        <v>606</v>
      </c>
      <c r="E40" s="81" t="s">
        <v>1551</v>
      </c>
      <c r="F40" s="82">
        <v>37642</v>
      </c>
      <c r="G40" s="82">
        <v>1275.73</v>
      </c>
      <c r="H40" s="82">
        <v>1.07</v>
      </c>
    </row>
    <row r="41" spans="2:8">
      <c r="B41" s="81" t="s">
        <v>2106</v>
      </c>
      <c r="C41" s="88" t="s">
        <v>597</v>
      </c>
      <c r="D41" s="81" t="s">
        <v>614</v>
      </c>
      <c r="E41" s="81" t="s">
        <v>1534</v>
      </c>
      <c r="F41" s="82">
        <v>33500</v>
      </c>
      <c r="G41" s="82">
        <v>1110.81</v>
      </c>
      <c r="H41" s="82">
        <v>0.94</v>
      </c>
    </row>
    <row r="42" spans="2:8">
      <c r="B42" s="83" t="s">
        <v>658</v>
      </c>
      <c r="C42" s="90"/>
      <c r="D42" s="83"/>
      <c r="E42" s="83"/>
      <c r="F42" s="84"/>
      <c r="G42" s="84">
        <f>SUM(G12:G41)</f>
        <v>115703.45</v>
      </c>
      <c r="H42" s="84">
        <f>SUM(H12:H41)</f>
        <v>97.410000000000025</v>
      </c>
    </row>
    <row r="43" spans="2:8">
      <c r="B43" s="83" t="s">
        <v>1544</v>
      </c>
      <c r="C43" s="90"/>
      <c r="D43" s="83"/>
      <c r="E43" s="83"/>
      <c r="F43" s="84"/>
      <c r="G43" s="84">
        <v>3275.88</v>
      </c>
      <c r="H43" s="84">
        <v>2.76</v>
      </c>
    </row>
    <row r="44" spans="2:8">
      <c r="B44" s="83" t="s">
        <v>326</v>
      </c>
      <c r="C44" s="90"/>
      <c r="D44" s="83"/>
      <c r="E44" s="83"/>
      <c r="F44" s="84"/>
      <c r="G44" s="84">
        <v>118979.33</v>
      </c>
      <c r="H44" s="84">
        <v>100.17</v>
      </c>
    </row>
    <row r="45" spans="2:8">
      <c r="B45" s="83" t="s">
        <v>479</v>
      </c>
      <c r="C45" s="90"/>
      <c r="D45" s="83"/>
      <c r="E45" s="83"/>
      <c r="F45" s="84"/>
      <c r="G45" s="84">
        <v>-196.95474769999691</v>
      </c>
      <c r="H45" s="84">
        <v>-0.17000000000000171</v>
      </c>
    </row>
    <row r="46" spans="2:8">
      <c r="B46" s="83" t="s">
        <v>328</v>
      </c>
      <c r="C46" s="90"/>
      <c r="D46" s="83"/>
      <c r="E46" s="83"/>
      <c r="F46" s="84"/>
      <c r="G46" s="84">
        <v>118782.3752523</v>
      </c>
      <c r="H46" s="84">
        <v>100</v>
      </c>
    </row>
    <row r="47" spans="2:8">
      <c r="B47" s="83" t="s">
        <v>329</v>
      </c>
    </row>
    <row r="48" spans="2:8">
      <c r="B48" s="83" t="s">
        <v>330</v>
      </c>
    </row>
    <row r="49" spans="2:3">
      <c r="B49" s="83" t="s">
        <v>333</v>
      </c>
    </row>
    <row r="50" spans="2:3">
      <c r="B50" s="83" t="s">
        <v>1479</v>
      </c>
    </row>
    <row r="51" spans="2:3">
      <c r="B51" s="83" t="s">
        <v>334</v>
      </c>
    </row>
    <row r="52" spans="2:3">
      <c r="B52" s="83" t="s">
        <v>1645</v>
      </c>
      <c r="C52" s="90"/>
    </row>
    <row r="53" spans="2:3">
      <c r="B53" s="83" t="s">
        <v>1644</v>
      </c>
      <c r="C53" s="90"/>
    </row>
    <row r="54" spans="2:3">
      <c r="B54" s="83" t="s">
        <v>1643</v>
      </c>
      <c r="C54" s="90"/>
    </row>
    <row r="55" spans="2:3">
      <c r="B55" s="83" t="s">
        <v>1642</v>
      </c>
      <c r="C55" s="90"/>
    </row>
    <row r="56" spans="2:3">
      <c r="B56" s="83" t="s">
        <v>1641</v>
      </c>
      <c r="C56" s="90"/>
    </row>
    <row r="57" spans="2:3">
      <c r="B57" s="83" t="s">
        <v>1640</v>
      </c>
      <c r="C57" s="90"/>
    </row>
    <row r="58" spans="2:3">
      <c r="B58" s="83" t="s">
        <v>1639</v>
      </c>
      <c r="C58" s="90"/>
    </row>
    <row r="59" spans="2:3">
      <c r="B59" s="83" t="s">
        <v>1638</v>
      </c>
      <c r="C59" s="90"/>
    </row>
    <row r="60" spans="2:3">
      <c r="B60" s="83" t="s">
        <v>1637</v>
      </c>
      <c r="C60" s="90"/>
    </row>
    <row r="61" spans="2:3">
      <c r="B61" s="83" t="s">
        <v>343</v>
      </c>
    </row>
    <row r="62" spans="2:3">
      <c r="B62" s="83" t="s">
        <v>344</v>
      </c>
    </row>
  </sheetData>
  <mergeCells count="2">
    <mergeCell ref="B1:E1"/>
    <mergeCell ref="C3:C8"/>
  </mergeCells>
  <hyperlinks>
    <hyperlink ref="A1" location="Index!A1" display="Index" xr:uid="{7163C437-5628-49C9-92A9-1F193890788C}"/>
  </hyperlinks>
  <pageMargins left="0.75" right="0.75" top="1" bottom="1" header="0.5" footer="0.5"/>
  <headerFooter alignWithMargins="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B47A1-653A-4A69-8C45-ADBB0F6A6556}">
  <dimension ref="A1:I56"/>
  <sheetViews>
    <sheetView workbookViewId="0">
      <selection activeCell="B1" sqref="B1:E1"/>
    </sheetView>
  </sheetViews>
  <sheetFormatPr defaultRowHeight="12.75"/>
  <cols>
    <col min="1" max="1" width="5.42578125" style="81" bestFit="1" customWidth="1"/>
    <col min="2" max="2" width="67" style="81" bestFit="1" customWidth="1"/>
    <col min="3" max="3" width="25.7109375" style="88" customWidth="1"/>
    <col min="4" max="4" width="23.7109375" style="81" bestFit="1" customWidth="1"/>
    <col min="5" max="5" width="13.5703125" style="81" bestFit="1" customWidth="1"/>
    <col min="6" max="6" width="10.5703125" style="82" bestFit="1" customWidth="1"/>
    <col min="7" max="7" width="18.140625" style="82" bestFit="1" customWidth="1"/>
    <col min="8" max="8" width="9.140625" style="82"/>
    <col min="9" max="16384" width="9.140625" style="81"/>
  </cols>
  <sheetData>
    <row r="1" spans="1:9">
      <c r="A1" s="3" t="s">
        <v>193</v>
      </c>
      <c r="B1" s="383" t="s">
        <v>1321</v>
      </c>
      <c r="C1" s="383"/>
      <c r="D1" s="383"/>
      <c r="E1" s="383"/>
    </row>
    <row r="2" spans="1:9" ht="13.5" thickBot="1"/>
    <row r="3" spans="1:9" s="1" customFormat="1" ht="15">
      <c r="B3" s="92" t="s">
        <v>2366</v>
      </c>
      <c r="C3" s="376"/>
      <c r="F3" s="4"/>
      <c r="G3" s="4"/>
      <c r="H3" s="4"/>
    </row>
    <row r="4" spans="1:9" s="1" customFormat="1" ht="30">
      <c r="B4" s="94" t="s">
        <v>2367</v>
      </c>
      <c r="C4" s="377"/>
      <c r="F4" s="4"/>
      <c r="G4" s="4"/>
      <c r="H4" s="4"/>
    </row>
    <row r="5" spans="1:9" s="1" customFormat="1" ht="15">
      <c r="B5" s="94"/>
      <c r="C5" s="377"/>
      <c r="F5" s="4"/>
      <c r="G5" s="4"/>
      <c r="H5" s="4"/>
    </row>
    <row r="6" spans="1:9" s="1" customFormat="1" ht="15">
      <c r="B6" s="94" t="s">
        <v>2260</v>
      </c>
      <c r="C6" s="377"/>
      <c r="F6" s="4"/>
      <c r="G6" s="4"/>
      <c r="H6" s="4"/>
    </row>
    <row r="7" spans="1:9" s="1" customFormat="1" ht="15">
      <c r="B7" s="93" t="s">
        <v>2332</v>
      </c>
      <c r="C7" s="377"/>
      <c r="F7" s="4"/>
      <c r="G7" s="4"/>
      <c r="H7" s="4"/>
    </row>
    <row r="8" spans="1:9" s="1" customFormat="1" ht="30.75" thickBot="1">
      <c r="B8" s="97" t="s">
        <v>2368</v>
      </c>
      <c r="C8" s="378"/>
      <c r="F8" s="4"/>
      <c r="G8" s="4"/>
      <c r="H8" s="4"/>
    </row>
    <row r="10" spans="1:9">
      <c r="B10" s="81" t="s">
        <v>239</v>
      </c>
    </row>
    <row r="12" spans="1:9">
      <c r="B12" s="86" t="s">
        <v>240</v>
      </c>
      <c r="C12" s="89" t="s">
        <v>241</v>
      </c>
      <c r="D12" s="86" t="s">
        <v>594</v>
      </c>
      <c r="E12" s="86" t="s">
        <v>243</v>
      </c>
      <c r="F12" s="85" t="s">
        <v>244</v>
      </c>
      <c r="G12" s="85" t="s">
        <v>245</v>
      </c>
      <c r="H12" s="85" t="s">
        <v>246</v>
      </c>
      <c r="I12" s="83" t="s">
        <v>595</v>
      </c>
    </row>
    <row r="13" spans="1:9">
      <c r="B13" s="83" t="s">
        <v>596</v>
      </c>
    </row>
    <row r="14" spans="1:9">
      <c r="B14" s="83" t="s">
        <v>248</v>
      </c>
    </row>
    <row r="15" spans="1:9">
      <c r="B15" s="81" t="s">
        <v>1059</v>
      </c>
      <c r="C15" s="88" t="s">
        <v>597</v>
      </c>
      <c r="D15" s="81" t="s">
        <v>616</v>
      </c>
      <c r="E15" s="81" t="s">
        <v>617</v>
      </c>
      <c r="F15" s="82">
        <v>145500</v>
      </c>
      <c r="G15" s="82">
        <v>6570.78</v>
      </c>
      <c r="H15" s="82">
        <v>15.1</v>
      </c>
    </row>
    <row r="16" spans="1:9">
      <c r="B16" s="81" t="s">
        <v>1916</v>
      </c>
      <c r="C16" s="88" t="s">
        <v>597</v>
      </c>
      <c r="D16" s="81" t="s">
        <v>616</v>
      </c>
      <c r="E16" s="81" t="s">
        <v>1357</v>
      </c>
      <c r="F16" s="82">
        <v>690100</v>
      </c>
      <c r="G16" s="82">
        <v>4125.42</v>
      </c>
      <c r="H16" s="82">
        <v>9.48</v>
      </c>
    </row>
    <row r="17" spans="2:8">
      <c r="B17" s="81" t="s">
        <v>1079</v>
      </c>
      <c r="C17" s="88" t="s">
        <v>597</v>
      </c>
      <c r="D17" s="81" t="s">
        <v>616</v>
      </c>
      <c r="E17" s="81" t="s">
        <v>647</v>
      </c>
      <c r="F17" s="82">
        <v>104500</v>
      </c>
      <c r="G17" s="82">
        <v>3785.83</v>
      </c>
      <c r="H17" s="82">
        <v>8.6999999999999993</v>
      </c>
    </row>
    <row r="18" spans="2:8">
      <c r="B18" s="81" t="s">
        <v>1085</v>
      </c>
      <c r="C18" s="88" t="s">
        <v>597</v>
      </c>
      <c r="D18" s="81" t="s">
        <v>616</v>
      </c>
      <c r="E18" s="81" t="s">
        <v>654</v>
      </c>
      <c r="F18" s="82">
        <v>460000</v>
      </c>
      <c r="G18" s="82">
        <v>3749.46</v>
      </c>
      <c r="H18" s="82">
        <v>8.6199999999999992</v>
      </c>
    </row>
    <row r="19" spans="2:8">
      <c r="B19" s="81" t="s">
        <v>1926</v>
      </c>
      <c r="C19" s="88" t="s">
        <v>597</v>
      </c>
      <c r="D19" s="81" t="s">
        <v>616</v>
      </c>
      <c r="E19" s="81" t="s">
        <v>1369</v>
      </c>
      <c r="F19" s="82">
        <v>385000</v>
      </c>
      <c r="G19" s="82">
        <v>3393.01</v>
      </c>
      <c r="H19" s="82">
        <v>7.8</v>
      </c>
    </row>
    <row r="20" spans="2:8">
      <c r="B20" s="81" t="s">
        <v>1983</v>
      </c>
      <c r="C20" s="88" t="s">
        <v>597</v>
      </c>
      <c r="D20" s="81" t="s">
        <v>616</v>
      </c>
      <c r="E20" s="81" t="s">
        <v>1441</v>
      </c>
      <c r="F20" s="82">
        <v>95365</v>
      </c>
      <c r="G20" s="82">
        <v>2641.42</v>
      </c>
      <c r="H20" s="82">
        <v>6.07</v>
      </c>
    </row>
    <row r="21" spans="2:8">
      <c r="B21" s="81" t="s">
        <v>2144</v>
      </c>
      <c r="C21" s="88" t="s">
        <v>597</v>
      </c>
      <c r="D21" s="81" t="s">
        <v>616</v>
      </c>
      <c r="E21" s="81" t="s">
        <v>1636</v>
      </c>
      <c r="F21" s="82">
        <v>125426</v>
      </c>
      <c r="G21" s="82">
        <v>2387.8000000000002</v>
      </c>
      <c r="H21" s="82">
        <v>5.49</v>
      </c>
    </row>
    <row r="22" spans="2:8">
      <c r="B22" s="81" t="s">
        <v>2224</v>
      </c>
      <c r="C22" s="88" t="s">
        <v>597</v>
      </c>
      <c r="D22" s="81" t="s">
        <v>1390</v>
      </c>
      <c r="E22" s="81" t="s">
        <v>1635</v>
      </c>
      <c r="F22" s="82">
        <v>1035000</v>
      </c>
      <c r="G22" s="82">
        <v>2061.1999999999998</v>
      </c>
      <c r="H22" s="82">
        <v>4.74</v>
      </c>
    </row>
    <row r="23" spans="2:8">
      <c r="B23" s="81" t="s">
        <v>1940</v>
      </c>
      <c r="C23" s="88" t="s">
        <v>597</v>
      </c>
      <c r="D23" s="81" t="s">
        <v>1390</v>
      </c>
      <c r="E23" s="81" t="s">
        <v>1391</v>
      </c>
      <c r="F23" s="82">
        <v>70500</v>
      </c>
      <c r="G23" s="82">
        <v>2046.37</v>
      </c>
      <c r="H23" s="82">
        <v>4.7</v>
      </c>
    </row>
    <row r="24" spans="2:8">
      <c r="B24" s="81" t="s">
        <v>2201</v>
      </c>
      <c r="C24" s="88" t="s">
        <v>597</v>
      </c>
      <c r="D24" s="81" t="s">
        <v>616</v>
      </c>
      <c r="E24" s="81" t="s">
        <v>1552</v>
      </c>
      <c r="F24" s="82">
        <v>26000</v>
      </c>
      <c r="G24" s="82">
        <v>1612.56</v>
      </c>
      <c r="H24" s="82">
        <v>3.71</v>
      </c>
    </row>
    <row r="25" spans="2:8">
      <c r="B25" s="81" t="s">
        <v>2150</v>
      </c>
      <c r="C25" s="88" t="s">
        <v>597</v>
      </c>
      <c r="D25" s="81" t="s">
        <v>1390</v>
      </c>
      <c r="E25" s="81" t="s">
        <v>1634</v>
      </c>
      <c r="F25" s="82">
        <v>265000</v>
      </c>
      <c r="G25" s="82">
        <v>1440.14</v>
      </c>
      <c r="H25" s="82">
        <v>3.31</v>
      </c>
    </row>
    <row r="26" spans="2:8">
      <c r="B26" s="81" t="s">
        <v>2143</v>
      </c>
      <c r="C26" s="88" t="s">
        <v>597</v>
      </c>
      <c r="D26" s="81" t="s">
        <v>616</v>
      </c>
      <c r="E26" s="81" t="s">
        <v>1633</v>
      </c>
      <c r="F26" s="82">
        <v>103000</v>
      </c>
      <c r="G26" s="82">
        <v>1293.1099999999999</v>
      </c>
      <c r="H26" s="82">
        <v>2.97</v>
      </c>
    </row>
    <row r="27" spans="2:8">
      <c r="B27" s="81" t="s">
        <v>2225</v>
      </c>
      <c r="C27" s="88" t="s">
        <v>597</v>
      </c>
      <c r="D27" s="81" t="s">
        <v>616</v>
      </c>
      <c r="E27" s="81" t="s">
        <v>1632</v>
      </c>
      <c r="F27" s="82">
        <v>445000</v>
      </c>
      <c r="G27" s="82">
        <v>1279.5999999999999</v>
      </c>
      <c r="H27" s="82">
        <v>2.94</v>
      </c>
    </row>
    <row r="28" spans="2:8">
      <c r="B28" s="81" t="s">
        <v>1966</v>
      </c>
      <c r="C28" s="88" t="s">
        <v>597</v>
      </c>
      <c r="D28" s="81" t="s">
        <v>616</v>
      </c>
      <c r="E28" s="81" t="s">
        <v>1422</v>
      </c>
      <c r="F28" s="82">
        <v>123000</v>
      </c>
      <c r="G28" s="82">
        <v>1255.1500000000001</v>
      </c>
      <c r="H28" s="82">
        <v>2.89</v>
      </c>
    </row>
    <row r="29" spans="2:8">
      <c r="B29" s="81" t="s">
        <v>2138</v>
      </c>
      <c r="C29" s="88" t="s">
        <v>597</v>
      </c>
      <c r="D29" s="81" t="s">
        <v>1390</v>
      </c>
      <c r="E29" s="81" t="s">
        <v>1631</v>
      </c>
      <c r="F29" s="82">
        <v>301420</v>
      </c>
      <c r="G29" s="82">
        <v>1223.31</v>
      </c>
      <c r="H29" s="82">
        <v>2.81</v>
      </c>
    </row>
    <row r="30" spans="2:8">
      <c r="B30" s="81" t="s">
        <v>2226</v>
      </c>
      <c r="C30" s="88" t="s">
        <v>597</v>
      </c>
      <c r="D30" s="81" t="s">
        <v>1390</v>
      </c>
      <c r="E30" s="81" t="s">
        <v>1630</v>
      </c>
      <c r="F30" s="82">
        <v>43000</v>
      </c>
      <c r="G30" s="82">
        <v>963.72</v>
      </c>
      <c r="H30" s="82">
        <v>2.2200000000000002</v>
      </c>
    </row>
    <row r="31" spans="2:8">
      <c r="B31" s="81" t="s">
        <v>2136</v>
      </c>
      <c r="C31" s="88" t="s">
        <v>597</v>
      </c>
      <c r="D31" s="81" t="s">
        <v>1390</v>
      </c>
      <c r="E31" s="81" t="s">
        <v>1629</v>
      </c>
      <c r="F31" s="82">
        <v>29000</v>
      </c>
      <c r="G31" s="82">
        <v>785.04</v>
      </c>
      <c r="H31" s="82">
        <v>1.8</v>
      </c>
    </row>
    <row r="32" spans="2:8">
      <c r="B32" s="81" t="s">
        <v>2180</v>
      </c>
      <c r="C32" s="88" t="s">
        <v>597</v>
      </c>
      <c r="D32" s="81" t="s">
        <v>1390</v>
      </c>
      <c r="E32" s="81" t="s">
        <v>1628</v>
      </c>
      <c r="F32" s="82">
        <v>410000</v>
      </c>
      <c r="G32" s="82">
        <v>781.05</v>
      </c>
      <c r="H32" s="82">
        <v>1.8</v>
      </c>
    </row>
    <row r="33" spans="2:8">
      <c r="B33" s="81" t="s">
        <v>2227</v>
      </c>
      <c r="C33" s="88" t="s">
        <v>597</v>
      </c>
      <c r="D33" s="81" t="s">
        <v>616</v>
      </c>
      <c r="E33" s="81" t="s">
        <v>1627</v>
      </c>
      <c r="F33" s="82">
        <v>19662</v>
      </c>
      <c r="G33" s="82">
        <v>487.28</v>
      </c>
      <c r="H33" s="82">
        <v>1.1200000000000001</v>
      </c>
    </row>
    <row r="34" spans="2:8">
      <c r="B34" s="81" t="s">
        <v>2228</v>
      </c>
      <c r="C34" s="88" t="s">
        <v>597</v>
      </c>
      <c r="D34" s="81" t="s">
        <v>616</v>
      </c>
      <c r="E34" s="81" t="s">
        <v>1626</v>
      </c>
      <c r="F34" s="82">
        <v>2850</v>
      </c>
      <c r="G34" s="82">
        <v>427.02</v>
      </c>
      <c r="H34" s="82">
        <v>0.98</v>
      </c>
    </row>
    <row r="35" spans="2:8">
      <c r="B35" s="81" t="s">
        <v>2162</v>
      </c>
      <c r="C35" s="88" t="s">
        <v>597</v>
      </c>
      <c r="D35" s="81" t="s">
        <v>616</v>
      </c>
      <c r="E35" s="81" t="s">
        <v>1625</v>
      </c>
      <c r="F35" s="82">
        <v>90000</v>
      </c>
      <c r="G35" s="82">
        <v>325.8</v>
      </c>
      <c r="H35" s="82">
        <v>0.75</v>
      </c>
    </row>
    <row r="36" spans="2:8">
      <c r="B36" s="83" t="s">
        <v>658</v>
      </c>
      <c r="C36" s="90"/>
      <c r="D36" s="83"/>
      <c r="E36" s="83"/>
      <c r="F36" s="84"/>
      <c r="G36" s="84">
        <f>SUM(G12:G35)</f>
        <v>42635.07</v>
      </c>
      <c r="H36" s="84">
        <f>SUM(H12:H35)</f>
        <v>98</v>
      </c>
    </row>
    <row r="37" spans="2:8">
      <c r="B37" s="83" t="s">
        <v>1544</v>
      </c>
      <c r="C37" s="90"/>
      <c r="D37" s="83"/>
      <c r="E37" s="83"/>
      <c r="F37" s="84"/>
      <c r="G37" s="84">
        <v>1048.28</v>
      </c>
      <c r="H37" s="84">
        <v>2.41</v>
      </c>
    </row>
    <row r="38" spans="2:8">
      <c r="B38" s="83" t="s">
        <v>326</v>
      </c>
      <c r="C38" s="90"/>
      <c r="D38" s="83"/>
      <c r="E38" s="83"/>
      <c r="F38" s="84"/>
      <c r="G38" s="84">
        <v>43683.35</v>
      </c>
      <c r="H38" s="84">
        <v>100.42</v>
      </c>
    </row>
    <row r="39" spans="2:8">
      <c r="B39" s="83" t="s">
        <v>479</v>
      </c>
      <c r="C39" s="90"/>
      <c r="D39" s="83"/>
      <c r="E39" s="83"/>
      <c r="F39" s="84"/>
      <c r="G39" s="84">
        <v>-180.56183310999882</v>
      </c>
      <c r="H39" s="84">
        <v>-0.42000000000000171</v>
      </c>
    </row>
    <row r="40" spans="2:8">
      <c r="B40" s="83" t="s">
        <v>328</v>
      </c>
      <c r="C40" s="90"/>
      <c r="D40" s="83"/>
      <c r="E40" s="83"/>
      <c r="F40" s="84"/>
      <c r="G40" s="84">
        <v>43502.788166890001</v>
      </c>
      <c r="H40" s="84">
        <v>100</v>
      </c>
    </row>
    <row r="41" spans="2:8">
      <c r="B41" s="83" t="s">
        <v>329</v>
      </c>
    </row>
    <row r="42" spans="2:8">
      <c r="B42" s="83" t="s">
        <v>330</v>
      </c>
    </row>
    <row r="43" spans="2:8">
      <c r="B43" s="83" t="s">
        <v>333</v>
      </c>
    </row>
    <row r="44" spans="2:8">
      <c r="B44" s="83" t="s">
        <v>1479</v>
      </c>
    </row>
    <row r="45" spans="2:8">
      <c r="B45" s="83" t="s">
        <v>334</v>
      </c>
    </row>
    <row r="46" spans="2:8">
      <c r="B46" s="83" t="s">
        <v>1624</v>
      </c>
      <c r="C46" s="90"/>
    </row>
    <row r="47" spans="2:8">
      <c r="B47" s="83" t="s">
        <v>1623</v>
      </c>
      <c r="C47" s="90"/>
    </row>
    <row r="48" spans="2:8">
      <c r="B48" s="83" t="s">
        <v>1622</v>
      </c>
      <c r="C48" s="90"/>
    </row>
    <row r="49" spans="2:3">
      <c r="B49" s="83" t="s">
        <v>1621</v>
      </c>
      <c r="C49" s="90"/>
    </row>
    <row r="50" spans="2:3">
      <c r="B50" s="83" t="s">
        <v>1620</v>
      </c>
      <c r="C50" s="90"/>
    </row>
    <row r="51" spans="2:3">
      <c r="B51" s="83" t="s">
        <v>1619</v>
      </c>
      <c r="C51" s="90"/>
    </row>
    <row r="52" spans="2:3">
      <c r="B52" s="83" t="s">
        <v>1618</v>
      </c>
      <c r="C52" s="90"/>
    </row>
    <row r="53" spans="2:3">
      <c r="B53" s="83" t="s">
        <v>1617</v>
      </c>
      <c r="C53" s="90"/>
    </row>
    <row r="54" spans="2:3">
      <c r="B54" s="83" t="s">
        <v>2414</v>
      </c>
      <c r="C54" s="90"/>
    </row>
    <row r="55" spans="2:3">
      <c r="B55" s="83" t="s">
        <v>343</v>
      </c>
    </row>
    <row r="56" spans="2:3">
      <c r="B56" s="83" t="s">
        <v>344</v>
      </c>
    </row>
  </sheetData>
  <mergeCells count="2">
    <mergeCell ref="B1:E1"/>
    <mergeCell ref="C3:C8"/>
  </mergeCells>
  <hyperlinks>
    <hyperlink ref="A1" location="Index!A1" display="Index" xr:uid="{E0CBDAEA-3546-4AFF-B0FE-2D807BCB2D9E}"/>
  </hyperlinks>
  <pageMargins left="0.75" right="0.75" top="1" bottom="1" header="0.5" footer="0.5"/>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9D6A1-C8E7-42EE-91F1-09962A803EE8}">
  <dimension ref="A1:I64"/>
  <sheetViews>
    <sheetView workbookViewId="0">
      <selection activeCell="B1" sqref="B1:E1"/>
    </sheetView>
  </sheetViews>
  <sheetFormatPr defaultRowHeight="12.75"/>
  <cols>
    <col min="1" max="1" width="5.42578125" style="81" bestFit="1" customWidth="1"/>
    <col min="2" max="2" width="67" style="81" bestFit="1" customWidth="1"/>
    <col min="3" max="3" width="25.7109375" style="88" customWidth="1"/>
    <col min="4" max="4" width="30.28515625" style="81" bestFit="1" customWidth="1"/>
    <col min="5" max="5" width="14" style="81" bestFit="1" customWidth="1"/>
    <col min="6" max="6" width="10.28515625" style="82" bestFit="1" customWidth="1"/>
    <col min="7" max="7" width="18.140625" style="82" bestFit="1" customWidth="1"/>
    <col min="8" max="8" width="9.140625" style="82"/>
    <col min="9" max="16384" width="9.140625" style="81"/>
  </cols>
  <sheetData>
    <row r="1" spans="1:9">
      <c r="A1" s="3" t="s">
        <v>193</v>
      </c>
      <c r="B1" s="383" t="s">
        <v>1339</v>
      </c>
      <c r="C1" s="383"/>
      <c r="D1" s="383"/>
      <c r="E1" s="383"/>
    </row>
    <row r="2" spans="1:9" ht="13.5" thickBot="1"/>
    <row r="3" spans="1:9" s="1" customFormat="1" ht="15">
      <c r="B3" s="92" t="s">
        <v>2369</v>
      </c>
      <c r="C3" s="376"/>
      <c r="F3" s="4"/>
      <c r="G3" s="4"/>
      <c r="H3" s="4"/>
    </row>
    <row r="4" spans="1:9" s="1" customFormat="1" ht="15">
      <c r="B4" s="94" t="s">
        <v>2370</v>
      </c>
      <c r="C4" s="377"/>
      <c r="F4" s="4"/>
      <c r="G4" s="4"/>
      <c r="H4" s="4"/>
    </row>
    <row r="5" spans="1:9" s="1" customFormat="1" ht="15">
      <c r="B5" s="94"/>
      <c r="C5" s="377"/>
      <c r="F5" s="4"/>
      <c r="G5" s="4"/>
      <c r="H5" s="4"/>
    </row>
    <row r="6" spans="1:9" s="1" customFormat="1" ht="15">
      <c r="B6" s="94" t="s">
        <v>2260</v>
      </c>
      <c r="C6" s="377"/>
      <c r="F6" s="4"/>
      <c r="G6" s="4"/>
      <c r="H6" s="4"/>
    </row>
    <row r="7" spans="1:9" s="1" customFormat="1" ht="15">
      <c r="B7" s="93" t="s">
        <v>2332</v>
      </c>
      <c r="C7" s="377"/>
      <c r="F7" s="4"/>
      <c r="G7" s="4"/>
      <c r="H7" s="4"/>
    </row>
    <row r="8" spans="1:9" s="1" customFormat="1" ht="30.75" thickBot="1">
      <c r="B8" s="97" t="s">
        <v>2371</v>
      </c>
      <c r="C8" s="378"/>
      <c r="F8" s="4"/>
      <c r="G8" s="4"/>
      <c r="H8" s="4"/>
    </row>
    <row r="10" spans="1:9">
      <c r="B10" s="81" t="s">
        <v>239</v>
      </c>
    </row>
    <row r="12" spans="1:9">
      <c r="B12" s="86" t="s">
        <v>240</v>
      </c>
      <c r="C12" s="89" t="s">
        <v>241</v>
      </c>
      <c r="D12" s="86" t="s">
        <v>594</v>
      </c>
      <c r="E12" s="86" t="s">
        <v>243</v>
      </c>
      <c r="F12" s="85" t="s">
        <v>244</v>
      </c>
      <c r="G12" s="85" t="s">
        <v>245</v>
      </c>
      <c r="H12" s="85" t="s">
        <v>246</v>
      </c>
      <c r="I12" s="83" t="s">
        <v>595</v>
      </c>
    </row>
    <row r="13" spans="1:9">
      <c r="B13" s="83" t="s">
        <v>596</v>
      </c>
    </row>
    <row r="14" spans="1:9">
      <c r="B14" s="83" t="s">
        <v>248</v>
      </c>
    </row>
    <row r="15" spans="1:9">
      <c r="B15" s="81" t="s">
        <v>1917</v>
      </c>
      <c r="C15" s="88" t="s">
        <v>597</v>
      </c>
      <c r="D15" s="81" t="s">
        <v>1358</v>
      </c>
      <c r="E15" s="81" t="s">
        <v>1359</v>
      </c>
      <c r="F15" s="82">
        <v>58000</v>
      </c>
      <c r="G15" s="82">
        <v>470.87</v>
      </c>
      <c r="H15" s="82">
        <v>6.47</v>
      </c>
    </row>
    <row r="16" spans="1:9">
      <c r="B16" s="81" t="s">
        <v>1082</v>
      </c>
      <c r="C16" s="88" t="s">
        <v>597</v>
      </c>
      <c r="D16" s="81" t="s">
        <v>634</v>
      </c>
      <c r="E16" s="81" t="s">
        <v>651</v>
      </c>
      <c r="F16" s="82">
        <v>6700</v>
      </c>
      <c r="G16" s="82">
        <v>451.44</v>
      </c>
      <c r="H16" s="82">
        <v>6.2</v>
      </c>
    </row>
    <row r="17" spans="2:8">
      <c r="B17" s="81" t="s">
        <v>1957</v>
      </c>
      <c r="C17" s="88" t="s">
        <v>597</v>
      </c>
      <c r="D17" s="81" t="s">
        <v>1358</v>
      </c>
      <c r="E17" s="81" t="s">
        <v>1413</v>
      </c>
      <c r="F17" s="82">
        <v>130000</v>
      </c>
      <c r="G17" s="82">
        <v>446.68</v>
      </c>
      <c r="H17" s="82">
        <v>6.14</v>
      </c>
    </row>
    <row r="18" spans="2:8">
      <c r="B18" s="81" t="s">
        <v>1049</v>
      </c>
      <c r="C18" s="88" t="s">
        <v>597</v>
      </c>
      <c r="D18" s="81" t="s">
        <v>601</v>
      </c>
      <c r="E18" s="81" t="s">
        <v>602</v>
      </c>
      <c r="F18" s="82">
        <v>21500</v>
      </c>
      <c r="G18" s="82">
        <v>430.67</v>
      </c>
      <c r="H18" s="82">
        <v>5.92</v>
      </c>
    </row>
    <row r="19" spans="2:8">
      <c r="B19" s="81" t="s">
        <v>1921</v>
      </c>
      <c r="C19" s="88" t="s">
        <v>597</v>
      </c>
      <c r="D19" s="81" t="s">
        <v>1363</v>
      </c>
      <c r="E19" s="81" t="s">
        <v>1364</v>
      </c>
      <c r="F19" s="82">
        <v>120000</v>
      </c>
      <c r="G19" s="82">
        <v>392.22</v>
      </c>
      <c r="H19" s="82">
        <v>5.39</v>
      </c>
    </row>
    <row r="20" spans="2:8">
      <c r="B20" s="81" t="s">
        <v>1984</v>
      </c>
      <c r="C20" s="88" t="s">
        <v>597</v>
      </c>
      <c r="D20" s="81" t="s">
        <v>634</v>
      </c>
      <c r="E20" s="81" t="s">
        <v>1442</v>
      </c>
      <c r="F20" s="82">
        <v>26500</v>
      </c>
      <c r="G20" s="82">
        <v>384.4</v>
      </c>
      <c r="H20" s="82">
        <v>5.28</v>
      </c>
    </row>
    <row r="21" spans="2:8">
      <c r="B21" s="81" t="s">
        <v>1065</v>
      </c>
      <c r="C21" s="88" t="s">
        <v>597</v>
      </c>
      <c r="D21" s="81" t="s">
        <v>625</v>
      </c>
      <c r="E21" s="81" t="s">
        <v>626</v>
      </c>
      <c r="F21" s="82">
        <v>160000</v>
      </c>
      <c r="G21" s="82">
        <v>345.04</v>
      </c>
      <c r="H21" s="82">
        <v>4.74</v>
      </c>
    </row>
    <row r="22" spans="2:8">
      <c r="B22" s="81" t="s">
        <v>1950</v>
      </c>
      <c r="C22" s="88" t="s">
        <v>597</v>
      </c>
      <c r="D22" s="81" t="s">
        <v>601</v>
      </c>
      <c r="E22" s="81" t="s">
        <v>1404</v>
      </c>
      <c r="F22" s="82">
        <v>70000</v>
      </c>
      <c r="G22" s="82">
        <v>299.57</v>
      </c>
      <c r="H22" s="82">
        <v>4.1100000000000003</v>
      </c>
    </row>
    <row r="23" spans="2:8">
      <c r="B23" s="81" t="s">
        <v>2229</v>
      </c>
      <c r="C23" s="88" t="s">
        <v>597</v>
      </c>
      <c r="D23" s="81" t="s">
        <v>1372</v>
      </c>
      <c r="E23" s="81" t="s">
        <v>1616</v>
      </c>
      <c r="F23" s="82">
        <v>18000</v>
      </c>
      <c r="G23" s="82">
        <v>298.17</v>
      </c>
      <c r="H23" s="82">
        <v>4.0999999999999996</v>
      </c>
    </row>
    <row r="24" spans="2:8">
      <c r="B24" s="81" t="s">
        <v>2230</v>
      </c>
      <c r="C24" s="88" t="s">
        <v>597</v>
      </c>
      <c r="D24" s="81" t="s">
        <v>1372</v>
      </c>
      <c r="E24" s="81" t="s">
        <v>1615</v>
      </c>
      <c r="F24" s="82">
        <v>70000</v>
      </c>
      <c r="G24" s="82">
        <v>285.29000000000002</v>
      </c>
      <c r="H24" s="82">
        <v>3.92</v>
      </c>
    </row>
    <row r="25" spans="2:8">
      <c r="B25" s="81" t="s">
        <v>1961</v>
      </c>
      <c r="C25" s="88" t="s">
        <v>597</v>
      </c>
      <c r="D25" s="81" t="s">
        <v>1363</v>
      </c>
      <c r="E25" s="81" t="s">
        <v>1417</v>
      </c>
      <c r="F25" s="82">
        <v>440000</v>
      </c>
      <c r="G25" s="82">
        <v>237.82</v>
      </c>
      <c r="H25" s="82">
        <v>3.27</v>
      </c>
    </row>
    <row r="26" spans="2:8">
      <c r="B26" s="81" t="s">
        <v>1071</v>
      </c>
      <c r="C26" s="88" t="s">
        <v>597</v>
      </c>
      <c r="D26" s="81" t="s">
        <v>634</v>
      </c>
      <c r="E26" s="81" t="s">
        <v>635</v>
      </c>
      <c r="F26" s="82">
        <v>75000</v>
      </c>
      <c r="G26" s="82">
        <v>231.64</v>
      </c>
      <c r="H26" s="82">
        <v>3.18</v>
      </c>
    </row>
    <row r="27" spans="2:8">
      <c r="B27" s="81" t="s">
        <v>1083</v>
      </c>
      <c r="C27" s="88" t="s">
        <v>597</v>
      </c>
      <c r="D27" s="81" t="s">
        <v>634</v>
      </c>
      <c r="E27" s="81" t="s">
        <v>652</v>
      </c>
      <c r="F27" s="82">
        <v>12000</v>
      </c>
      <c r="G27" s="82">
        <v>228.39</v>
      </c>
      <c r="H27" s="82">
        <v>3.14</v>
      </c>
    </row>
    <row r="28" spans="2:8">
      <c r="B28" s="81" t="s">
        <v>1922</v>
      </c>
      <c r="C28" s="88" t="s">
        <v>597</v>
      </c>
      <c r="D28" s="81" t="s">
        <v>644</v>
      </c>
      <c r="E28" s="81" t="s">
        <v>1365</v>
      </c>
      <c r="F28" s="82">
        <v>35000</v>
      </c>
      <c r="G28" s="82">
        <v>224.65</v>
      </c>
      <c r="H28" s="82">
        <v>3.09</v>
      </c>
    </row>
    <row r="29" spans="2:8">
      <c r="B29" s="81" t="s">
        <v>1937</v>
      </c>
      <c r="C29" s="88" t="s">
        <v>597</v>
      </c>
      <c r="D29" s="81" t="s">
        <v>1363</v>
      </c>
      <c r="E29" s="81" t="s">
        <v>1387</v>
      </c>
      <c r="F29" s="82">
        <v>90000</v>
      </c>
      <c r="G29" s="82">
        <v>205.88</v>
      </c>
      <c r="H29" s="82">
        <v>2.83</v>
      </c>
    </row>
    <row r="30" spans="2:8">
      <c r="B30" s="81" t="s">
        <v>1976</v>
      </c>
      <c r="C30" s="88" t="s">
        <v>597</v>
      </c>
      <c r="D30" s="81" t="s">
        <v>1382</v>
      </c>
      <c r="E30" s="81" t="s">
        <v>1434</v>
      </c>
      <c r="F30" s="82">
        <v>150000</v>
      </c>
      <c r="G30" s="82">
        <v>203.25</v>
      </c>
      <c r="H30" s="82">
        <v>2.79</v>
      </c>
    </row>
    <row r="31" spans="2:8">
      <c r="B31" s="81" t="s">
        <v>2231</v>
      </c>
      <c r="C31" s="88" t="s">
        <v>597</v>
      </c>
      <c r="D31" s="81" t="s">
        <v>1520</v>
      </c>
      <c r="E31" s="81" t="s">
        <v>1614</v>
      </c>
      <c r="F31" s="82">
        <v>85000</v>
      </c>
      <c r="G31" s="82">
        <v>194.69</v>
      </c>
      <c r="H31" s="82">
        <v>2.67</v>
      </c>
    </row>
    <row r="32" spans="2:8">
      <c r="B32" s="81" t="s">
        <v>1935</v>
      </c>
      <c r="C32" s="88" t="s">
        <v>597</v>
      </c>
      <c r="D32" s="81" t="s">
        <v>1382</v>
      </c>
      <c r="E32" s="81" t="s">
        <v>1383</v>
      </c>
      <c r="F32" s="82">
        <v>80000</v>
      </c>
      <c r="G32" s="82">
        <v>179.72</v>
      </c>
      <c r="H32" s="82">
        <v>2.4700000000000002</v>
      </c>
    </row>
    <row r="33" spans="2:8">
      <c r="B33" s="81" t="s">
        <v>2232</v>
      </c>
      <c r="C33" s="88" t="s">
        <v>597</v>
      </c>
      <c r="D33" s="81" t="s">
        <v>1358</v>
      </c>
      <c r="E33" s="81" t="s">
        <v>1589</v>
      </c>
      <c r="F33" s="82">
        <v>100000</v>
      </c>
      <c r="G33" s="82">
        <v>176.85</v>
      </c>
      <c r="H33" s="82">
        <v>2.4300000000000002</v>
      </c>
    </row>
    <row r="34" spans="2:8">
      <c r="B34" s="81" t="s">
        <v>1969</v>
      </c>
      <c r="C34" s="88" t="s">
        <v>597</v>
      </c>
      <c r="D34" s="81" t="s">
        <v>601</v>
      </c>
      <c r="E34" s="81" t="s">
        <v>1426</v>
      </c>
      <c r="F34" s="82">
        <v>75000</v>
      </c>
      <c r="G34" s="82">
        <v>175.88</v>
      </c>
      <c r="H34" s="82">
        <v>2.42</v>
      </c>
    </row>
    <row r="35" spans="2:8">
      <c r="B35" s="81" t="s">
        <v>2233</v>
      </c>
      <c r="C35" s="88" t="s">
        <v>597</v>
      </c>
      <c r="D35" s="81" t="s">
        <v>634</v>
      </c>
      <c r="E35" s="81" t="s">
        <v>1613</v>
      </c>
      <c r="F35" s="82">
        <v>75000</v>
      </c>
      <c r="G35" s="82">
        <v>175.2</v>
      </c>
      <c r="H35" s="82">
        <v>2.41</v>
      </c>
    </row>
    <row r="36" spans="2:8">
      <c r="B36" s="81" t="s">
        <v>1975</v>
      </c>
      <c r="C36" s="88" t="s">
        <v>597</v>
      </c>
      <c r="D36" s="81" t="s">
        <v>634</v>
      </c>
      <c r="E36" s="81" t="s">
        <v>1433</v>
      </c>
      <c r="F36" s="82">
        <v>17000</v>
      </c>
      <c r="G36" s="82">
        <v>170.43</v>
      </c>
      <c r="H36" s="82">
        <v>2.34</v>
      </c>
    </row>
    <row r="37" spans="2:8">
      <c r="B37" s="81" t="s">
        <v>1925</v>
      </c>
      <c r="C37" s="88" t="s">
        <v>597</v>
      </c>
      <c r="D37" s="81" t="s">
        <v>625</v>
      </c>
      <c r="E37" s="81" t="s">
        <v>1368</v>
      </c>
      <c r="F37" s="82">
        <v>160000</v>
      </c>
      <c r="G37" s="82">
        <v>165.2</v>
      </c>
      <c r="H37" s="82">
        <v>2.27</v>
      </c>
    </row>
    <row r="38" spans="2:8">
      <c r="B38" s="81" t="s">
        <v>1077</v>
      </c>
      <c r="C38" s="88" t="s">
        <v>597</v>
      </c>
      <c r="D38" s="81" t="s">
        <v>644</v>
      </c>
      <c r="E38" s="81" t="s">
        <v>645</v>
      </c>
      <c r="F38" s="82">
        <v>3000</v>
      </c>
      <c r="G38" s="82">
        <v>160.26</v>
      </c>
      <c r="H38" s="82">
        <v>2.2000000000000002</v>
      </c>
    </row>
    <row r="39" spans="2:8">
      <c r="B39" s="81" t="s">
        <v>2234</v>
      </c>
      <c r="C39" s="88" t="s">
        <v>597</v>
      </c>
      <c r="D39" s="81" t="s">
        <v>1372</v>
      </c>
      <c r="E39" s="81" t="s">
        <v>1612</v>
      </c>
      <c r="F39" s="82">
        <v>80000</v>
      </c>
      <c r="G39" s="82">
        <v>152.63999999999999</v>
      </c>
      <c r="H39" s="82">
        <v>2.1</v>
      </c>
    </row>
    <row r="40" spans="2:8">
      <c r="B40" s="81" t="s">
        <v>2151</v>
      </c>
      <c r="C40" s="88" t="s">
        <v>597</v>
      </c>
      <c r="D40" s="81" t="s">
        <v>1372</v>
      </c>
      <c r="E40" s="81" t="s">
        <v>1611</v>
      </c>
      <c r="F40" s="82">
        <v>6500</v>
      </c>
      <c r="G40" s="82">
        <v>134.53</v>
      </c>
      <c r="H40" s="82">
        <v>1.85</v>
      </c>
    </row>
    <row r="41" spans="2:8">
      <c r="B41" s="81" t="s">
        <v>2133</v>
      </c>
      <c r="C41" s="88" t="s">
        <v>597</v>
      </c>
      <c r="D41" s="81" t="s">
        <v>1372</v>
      </c>
      <c r="E41" s="81" t="s">
        <v>1610</v>
      </c>
      <c r="F41" s="82">
        <v>3400</v>
      </c>
      <c r="G41" s="82">
        <v>93.67</v>
      </c>
      <c r="H41" s="82">
        <v>1.29</v>
      </c>
    </row>
    <row r="42" spans="2:8">
      <c r="B42" s="81" t="s">
        <v>2113</v>
      </c>
      <c r="C42" s="88" t="s">
        <v>597</v>
      </c>
      <c r="D42" s="81" t="s">
        <v>644</v>
      </c>
      <c r="E42" s="81" t="s">
        <v>1527</v>
      </c>
      <c r="F42" s="82">
        <v>3800</v>
      </c>
      <c r="G42" s="82">
        <v>85.81</v>
      </c>
      <c r="H42" s="82">
        <v>1.18</v>
      </c>
    </row>
    <row r="43" spans="2:8">
      <c r="B43" s="81" t="s">
        <v>2189</v>
      </c>
      <c r="C43" s="88" t="s">
        <v>597</v>
      </c>
      <c r="D43" s="81" t="s">
        <v>1372</v>
      </c>
      <c r="E43" s="81" t="s">
        <v>1609</v>
      </c>
      <c r="F43" s="82">
        <v>3400</v>
      </c>
      <c r="G43" s="82">
        <v>77.650000000000006</v>
      </c>
      <c r="H43" s="82">
        <v>1.07</v>
      </c>
    </row>
    <row r="44" spans="2:8">
      <c r="B44" s="83" t="s">
        <v>658</v>
      </c>
      <c r="C44" s="90"/>
      <c r="D44" s="83"/>
      <c r="E44" s="83"/>
      <c r="F44" s="84"/>
      <c r="G44" s="84">
        <f>SUM(G12:G43)</f>
        <v>7078.5100000000011</v>
      </c>
      <c r="H44" s="84">
        <f>SUM(H12:H43)</f>
        <v>97.27000000000001</v>
      </c>
    </row>
    <row r="45" spans="2:8">
      <c r="B45" s="83" t="s">
        <v>1544</v>
      </c>
      <c r="C45" s="90"/>
      <c r="D45" s="83"/>
      <c r="E45" s="83"/>
      <c r="F45" s="84"/>
      <c r="G45" s="84">
        <v>485.79</v>
      </c>
      <c r="H45" s="84">
        <v>6.67</v>
      </c>
    </row>
    <row r="46" spans="2:8">
      <c r="B46" s="83" t="s">
        <v>326</v>
      </c>
      <c r="C46" s="90"/>
      <c r="D46" s="83"/>
      <c r="E46" s="83"/>
      <c r="F46" s="84"/>
      <c r="G46" s="84">
        <v>7564.3</v>
      </c>
      <c r="H46" s="84">
        <v>103.9</v>
      </c>
    </row>
    <row r="47" spans="2:8">
      <c r="B47" s="83" t="s">
        <v>479</v>
      </c>
      <c r="C47" s="90"/>
      <c r="D47" s="83"/>
      <c r="E47" s="83"/>
      <c r="F47" s="84"/>
      <c r="G47" s="84">
        <v>-284.09245560000005</v>
      </c>
      <c r="H47" s="84">
        <v>-3.9000000000000057</v>
      </c>
    </row>
    <row r="48" spans="2:8">
      <c r="B48" s="83" t="s">
        <v>328</v>
      </c>
      <c r="C48" s="90"/>
      <c r="D48" s="83"/>
      <c r="E48" s="83"/>
      <c r="F48" s="84"/>
      <c r="G48" s="84">
        <v>7280.2075444000002</v>
      </c>
      <c r="H48" s="84">
        <v>100</v>
      </c>
    </row>
    <row r="49" spans="2:3">
      <c r="B49" s="83" t="s">
        <v>329</v>
      </c>
    </row>
    <row r="50" spans="2:3">
      <c r="B50" s="83" t="s">
        <v>330</v>
      </c>
    </row>
    <row r="51" spans="2:3">
      <c r="B51" s="83" t="s">
        <v>333</v>
      </c>
    </row>
    <row r="52" spans="2:3">
      <c r="B52" s="83" t="s">
        <v>1479</v>
      </c>
    </row>
    <row r="53" spans="2:3">
      <c r="B53" s="83" t="s">
        <v>334</v>
      </c>
    </row>
    <row r="54" spans="2:3">
      <c r="B54" s="83" t="s">
        <v>1608</v>
      </c>
      <c r="C54" s="90"/>
    </row>
    <row r="55" spans="2:3">
      <c r="B55" s="83" t="s">
        <v>1607</v>
      </c>
      <c r="C55" s="90"/>
    </row>
    <row r="56" spans="2:3">
      <c r="B56" s="83" t="s">
        <v>1606</v>
      </c>
      <c r="C56" s="90"/>
    </row>
    <row r="57" spans="2:3">
      <c r="B57" s="83" t="s">
        <v>1605</v>
      </c>
      <c r="C57" s="90"/>
    </row>
    <row r="58" spans="2:3">
      <c r="B58" s="83" t="s">
        <v>1604</v>
      </c>
      <c r="C58" s="90"/>
    </row>
    <row r="59" spans="2:3">
      <c r="B59" s="83" t="s">
        <v>1603</v>
      </c>
      <c r="C59" s="90"/>
    </row>
    <row r="60" spans="2:3">
      <c r="B60" s="83" t="s">
        <v>1602</v>
      </c>
      <c r="C60" s="90"/>
    </row>
    <row r="61" spans="2:3">
      <c r="B61" s="83" t="s">
        <v>1601</v>
      </c>
      <c r="C61" s="90"/>
    </row>
    <row r="62" spans="2:3">
      <c r="B62" s="83" t="s">
        <v>1579</v>
      </c>
      <c r="C62" s="90"/>
    </row>
    <row r="63" spans="2:3">
      <c r="B63" s="83" t="s">
        <v>343</v>
      </c>
    </row>
    <row r="64" spans="2:3">
      <c r="B64" s="83" t="s">
        <v>344</v>
      </c>
    </row>
  </sheetData>
  <mergeCells count="2">
    <mergeCell ref="B1:E1"/>
    <mergeCell ref="C3:C8"/>
  </mergeCells>
  <hyperlinks>
    <hyperlink ref="A1" location="Index!A1" display="Index" xr:uid="{C53A783E-1822-4930-AF59-326A72A7B666}"/>
  </hyperlinks>
  <pageMargins left="0.75" right="0.75" top="1" bottom="1" header="0.5" footer="0.5"/>
  <headerFooter alignWithMargins="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DFF29-3992-44F9-97DF-724E35DFE96A}">
  <dimension ref="A1:I70"/>
  <sheetViews>
    <sheetView workbookViewId="0">
      <selection activeCell="B1" sqref="B1:E1"/>
    </sheetView>
  </sheetViews>
  <sheetFormatPr defaultRowHeight="12.75"/>
  <cols>
    <col min="1" max="1" width="5.42578125" style="81" bestFit="1" customWidth="1"/>
    <col min="2" max="2" width="67" style="81" bestFit="1" customWidth="1"/>
    <col min="3" max="3" width="25.7109375" style="88" customWidth="1"/>
    <col min="4" max="4" width="30.28515625" style="81" bestFit="1" customWidth="1"/>
    <col min="5" max="5" width="13.5703125" style="81" bestFit="1" customWidth="1"/>
    <col min="6" max="6" width="10.5703125" style="82" bestFit="1" customWidth="1"/>
    <col min="7" max="7" width="18.140625" style="82" bestFit="1" customWidth="1"/>
    <col min="8" max="8" width="9.140625" style="82"/>
    <col min="9" max="16384" width="9.140625" style="81"/>
  </cols>
  <sheetData>
    <row r="1" spans="1:9">
      <c r="A1" s="3" t="s">
        <v>193</v>
      </c>
      <c r="B1" s="383" t="s">
        <v>1325</v>
      </c>
      <c r="C1" s="383"/>
      <c r="D1" s="383"/>
      <c r="E1" s="383"/>
    </row>
    <row r="2" spans="1:9" ht="13.5" thickBot="1"/>
    <row r="3" spans="1:9" s="1" customFormat="1" ht="15">
      <c r="B3" s="92" t="s">
        <v>2372</v>
      </c>
      <c r="C3" s="376"/>
      <c r="F3" s="4"/>
      <c r="G3" s="4"/>
      <c r="H3" s="4"/>
    </row>
    <row r="4" spans="1:9" s="1" customFormat="1" ht="15">
      <c r="B4" s="94" t="s">
        <v>2373</v>
      </c>
      <c r="C4" s="377"/>
      <c r="F4" s="4"/>
      <c r="G4" s="4"/>
      <c r="H4" s="4"/>
    </row>
    <row r="5" spans="1:9" s="1" customFormat="1" ht="15">
      <c r="B5" s="93"/>
      <c r="C5" s="377"/>
      <c r="F5" s="4"/>
      <c r="G5" s="4"/>
      <c r="H5" s="4"/>
    </row>
    <row r="6" spans="1:9" s="1" customFormat="1" ht="15">
      <c r="B6" s="94" t="s">
        <v>2260</v>
      </c>
      <c r="C6" s="377"/>
      <c r="F6" s="4"/>
      <c r="G6" s="4"/>
      <c r="H6" s="4"/>
    </row>
    <row r="7" spans="1:9" s="1" customFormat="1" ht="15">
      <c r="B7" s="93" t="s">
        <v>2332</v>
      </c>
      <c r="C7" s="377"/>
      <c r="F7" s="4"/>
      <c r="G7" s="4"/>
      <c r="H7" s="4"/>
    </row>
    <row r="8" spans="1:9" s="1" customFormat="1" ht="30.75" thickBot="1">
      <c r="B8" s="95" t="s">
        <v>2374</v>
      </c>
      <c r="C8" s="378"/>
      <c r="F8" s="4"/>
      <c r="G8" s="4"/>
      <c r="H8" s="4"/>
    </row>
    <row r="10" spans="1:9">
      <c r="B10" s="81" t="s">
        <v>239</v>
      </c>
    </row>
    <row r="12" spans="1:9">
      <c r="B12" s="86" t="s">
        <v>240</v>
      </c>
      <c r="C12" s="89" t="s">
        <v>241</v>
      </c>
      <c r="D12" s="86" t="s">
        <v>594</v>
      </c>
      <c r="E12" s="86" t="s">
        <v>243</v>
      </c>
      <c r="F12" s="85" t="s">
        <v>244</v>
      </c>
      <c r="G12" s="85" t="s">
        <v>245</v>
      </c>
      <c r="H12" s="85" t="s">
        <v>246</v>
      </c>
      <c r="I12" s="83" t="s">
        <v>595</v>
      </c>
    </row>
    <row r="13" spans="1:9">
      <c r="B13" s="83" t="s">
        <v>596</v>
      </c>
    </row>
    <row r="14" spans="1:9">
      <c r="B14" s="83" t="s">
        <v>248</v>
      </c>
    </row>
    <row r="15" spans="1:9">
      <c r="B15" s="81" t="s">
        <v>1915</v>
      </c>
      <c r="C15" s="88" t="s">
        <v>597</v>
      </c>
      <c r="D15" s="81" t="s">
        <v>1355</v>
      </c>
      <c r="E15" s="81" t="s">
        <v>1356</v>
      </c>
      <c r="F15" s="82">
        <v>388000</v>
      </c>
      <c r="G15" s="82">
        <v>5505.33</v>
      </c>
      <c r="H15" s="82">
        <v>9.16</v>
      </c>
    </row>
    <row r="16" spans="1:9">
      <c r="B16" s="81" t="s">
        <v>2119</v>
      </c>
      <c r="C16" s="88" t="s">
        <v>597</v>
      </c>
      <c r="D16" s="81" t="s">
        <v>1370</v>
      </c>
      <c r="E16" s="81" t="s">
        <v>1521</v>
      </c>
      <c r="F16" s="82">
        <v>1552340</v>
      </c>
      <c r="G16" s="82">
        <v>3312.69</v>
      </c>
      <c r="H16" s="82">
        <v>5.51</v>
      </c>
    </row>
    <row r="17" spans="2:8">
      <c r="B17" s="81" t="s">
        <v>2169</v>
      </c>
      <c r="C17" s="88" t="s">
        <v>597</v>
      </c>
      <c r="D17" s="81" t="s">
        <v>627</v>
      </c>
      <c r="E17" s="81" t="s">
        <v>1600</v>
      </c>
      <c r="F17" s="82">
        <v>173067</v>
      </c>
      <c r="G17" s="82">
        <v>2798.23</v>
      </c>
      <c r="H17" s="82">
        <v>4.66</v>
      </c>
    </row>
    <row r="18" spans="2:8">
      <c r="B18" s="81" t="s">
        <v>1065</v>
      </c>
      <c r="C18" s="88" t="s">
        <v>597</v>
      </c>
      <c r="D18" s="81" t="s">
        <v>625</v>
      </c>
      <c r="E18" s="81" t="s">
        <v>626</v>
      </c>
      <c r="F18" s="82">
        <v>1293000</v>
      </c>
      <c r="G18" s="82">
        <v>2788.35</v>
      </c>
      <c r="H18" s="82">
        <v>4.6399999999999997</v>
      </c>
    </row>
    <row r="19" spans="2:8">
      <c r="B19" s="81" t="s">
        <v>2202</v>
      </c>
      <c r="C19" s="88" t="s">
        <v>597</v>
      </c>
      <c r="D19" s="81" t="s">
        <v>627</v>
      </c>
      <c r="E19" s="81" t="s">
        <v>1599</v>
      </c>
      <c r="F19" s="82">
        <v>250000</v>
      </c>
      <c r="G19" s="82">
        <v>2380.5</v>
      </c>
      <c r="H19" s="82">
        <v>3.96</v>
      </c>
    </row>
    <row r="20" spans="2:8">
      <c r="B20" s="81" t="s">
        <v>1057</v>
      </c>
      <c r="C20" s="88" t="s">
        <v>597</v>
      </c>
      <c r="D20" s="81" t="s">
        <v>606</v>
      </c>
      <c r="E20" s="81" t="s">
        <v>613</v>
      </c>
      <c r="F20" s="82">
        <v>7800</v>
      </c>
      <c r="G20" s="82">
        <v>2374.06</v>
      </c>
      <c r="H20" s="82">
        <v>3.95</v>
      </c>
    </row>
    <row r="21" spans="2:8">
      <c r="B21" s="81" t="s">
        <v>1978</v>
      </c>
      <c r="C21" s="88" t="s">
        <v>597</v>
      </c>
      <c r="D21" s="81" t="s">
        <v>1407</v>
      </c>
      <c r="E21" s="81" t="s">
        <v>1436</v>
      </c>
      <c r="F21" s="82">
        <v>127000</v>
      </c>
      <c r="G21" s="82">
        <v>2341.88</v>
      </c>
      <c r="H21" s="82">
        <v>3.9</v>
      </c>
    </row>
    <row r="22" spans="2:8">
      <c r="B22" s="81" t="s">
        <v>1082</v>
      </c>
      <c r="C22" s="88" t="s">
        <v>597</v>
      </c>
      <c r="D22" s="81" t="s">
        <v>634</v>
      </c>
      <c r="E22" s="81" t="s">
        <v>651</v>
      </c>
      <c r="F22" s="82">
        <v>31300</v>
      </c>
      <c r="G22" s="82">
        <v>2108.98</v>
      </c>
      <c r="H22" s="82">
        <v>3.51</v>
      </c>
    </row>
    <row r="23" spans="2:8">
      <c r="B23" s="81" t="s">
        <v>1984</v>
      </c>
      <c r="C23" s="88" t="s">
        <v>597</v>
      </c>
      <c r="D23" s="81" t="s">
        <v>634</v>
      </c>
      <c r="E23" s="81" t="s">
        <v>1442</v>
      </c>
      <c r="F23" s="82">
        <v>137000</v>
      </c>
      <c r="G23" s="82">
        <v>1987.25</v>
      </c>
      <c r="H23" s="82">
        <v>3.31</v>
      </c>
    </row>
    <row r="24" spans="2:8">
      <c r="B24" s="81" t="s">
        <v>2149</v>
      </c>
      <c r="C24" s="88" t="s">
        <v>597</v>
      </c>
      <c r="D24" s="81" t="s">
        <v>627</v>
      </c>
      <c r="E24" s="81" t="s">
        <v>1598</v>
      </c>
      <c r="F24" s="82">
        <v>88400</v>
      </c>
      <c r="G24" s="82">
        <v>1814.59</v>
      </c>
      <c r="H24" s="82">
        <v>3.02</v>
      </c>
    </row>
    <row r="25" spans="2:8">
      <c r="B25" s="81" t="s">
        <v>1083</v>
      </c>
      <c r="C25" s="88" t="s">
        <v>597</v>
      </c>
      <c r="D25" s="81" t="s">
        <v>634</v>
      </c>
      <c r="E25" s="81" t="s">
        <v>652</v>
      </c>
      <c r="F25" s="82">
        <v>95000</v>
      </c>
      <c r="G25" s="82">
        <v>1808.09</v>
      </c>
      <c r="H25" s="82">
        <v>3.01</v>
      </c>
    </row>
    <row r="26" spans="2:8">
      <c r="B26" s="81" t="s">
        <v>2170</v>
      </c>
      <c r="C26" s="88" t="s">
        <v>597</v>
      </c>
      <c r="D26" s="81" t="s">
        <v>634</v>
      </c>
      <c r="E26" s="81" t="s">
        <v>1597</v>
      </c>
      <c r="F26" s="82">
        <v>5750</v>
      </c>
      <c r="G26" s="82">
        <v>1694.26</v>
      </c>
      <c r="H26" s="82">
        <v>2.82</v>
      </c>
    </row>
    <row r="27" spans="2:8">
      <c r="B27" s="81" t="s">
        <v>1049</v>
      </c>
      <c r="C27" s="88" t="s">
        <v>597</v>
      </c>
      <c r="D27" s="81" t="s">
        <v>601</v>
      </c>
      <c r="E27" s="81" t="s">
        <v>602</v>
      </c>
      <c r="F27" s="82">
        <v>82000</v>
      </c>
      <c r="G27" s="82">
        <v>1642.54</v>
      </c>
      <c r="H27" s="82">
        <v>2.73</v>
      </c>
    </row>
    <row r="28" spans="2:8">
      <c r="B28" s="81" t="s">
        <v>1972</v>
      </c>
      <c r="C28" s="88" t="s">
        <v>597</v>
      </c>
      <c r="D28" s="81" t="s">
        <v>1382</v>
      </c>
      <c r="E28" s="81" t="s">
        <v>1430</v>
      </c>
      <c r="F28" s="82">
        <v>320000</v>
      </c>
      <c r="G28" s="82">
        <v>1639.52</v>
      </c>
      <c r="H28" s="82">
        <v>2.73</v>
      </c>
    </row>
    <row r="29" spans="2:8">
      <c r="B29" s="81" t="s">
        <v>2142</v>
      </c>
      <c r="C29" s="88" t="s">
        <v>597</v>
      </c>
      <c r="D29" s="81" t="s">
        <v>1407</v>
      </c>
      <c r="E29" s="81" t="s">
        <v>1596</v>
      </c>
      <c r="F29" s="82">
        <v>3410</v>
      </c>
      <c r="G29" s="82">
        <v>1619.06</v>
      </c>
      <c r="H29" s="82">
        <v>2.69</v>
      </c>
    </row>
    <row r="30" spans="2:8">
      <c r="B30" s="81" t="s">
        <v>2235</v>
      </c>
      <c r="C30" s="88" t="s">
        <v>597</v>
      </c>
      <c r="D30" s="81" t="s">
        <v>627</v>
      </c>
      <c r="E30" s="81" t="s">
        <v>1595</v>
      </c>
      <c r="F30" s="82">
        <v>29000</v>
      </c>
      <c r="G30" s="82">
        <v>1578.19</v>
      </c>
      <c r="H30" s="82">
        <v>2.63</v>
      </c>
    </row>
    <row r="31" spans="2:8">
      <c r="B31" s="81" t="s">
        <v>2107</v>
      </c>
      <c r="C31" s="88" t="s">
        <v>597</v>
      </c>
      <c r="D31" s="81" t="s">
        <v>627</v>
      </c>
      <c r="E31" s="81" t="s">
        <v>1533</v>
      </c>
      <c r="F31" s="82">
        <v>167000</v>
      </c>
      <c r="G31" s="82">
        <v>1535.82</v>
      </c>
      <c r="H31" s="82">
        <v>2.56</v>
      </c>
    </row>
    <row r="32" spans="2:8">
      <c r="B32" s="81" t="s">
        <v>1912</v>
      </c>
      <c r="C32" s="88" t="s">
        <v>597</v>
      </c>
      <c r="D32" s="81" t="s">
        <v>1350</v>
      </c>
      <c r="E32" s="81" t="s">
        <v>1351</v>
      </c>
      <c r="F32" s="82">
        <v>295000</v>
      </c>
      <c r="G32" s="82">
        <v>1526.04</v>
      </c>
      <c r="H32" s="82">
        <v>2.54</v>
      </c>
    </row>
    <row r="33" spans="2:8">
      <c r="B33" s="81" t="s">
        <v>2108</v>
      </c>
      <c r="C33" s="88" t="s">
        <v>597</v>
      </c>
      <c r="D33" s="81" t="s">
        <v>1407</v>
      </c>
      <c r="E33" s="81" t="s">
        <v>1532</v>
      </c>
      <c r="F33" s="82">
        <v>108000</v>
      </c>
      <c r="G33" s="82">
        <v>1522.85</v>
      </c>
      <c r="H33" s="82">
        <v>2.5299999999999998</v>
      </c>
    </row>
    <row r="34" spans="2:8">
      <c r="B34" s="81" t="s">
        <v>1913</v>
      </c>
      <c r="C34" s="88" t="s">
        <v>597</v>
      </c>
      <c r="D34" s="81" t="s">
        <v>1352</v>
      </c>
      <c r="E34" s="81" t="s">
        <v>1353</v>
      </c>
      <c r="F34" s="82">
        <v>200000</v>
      </c>
      <c r="G34" s="82">
        <v>1404.8</v>
      </c>
      <c r="H34" s="82">
        <v>2.34</v>
      </c>
    </row>
    <row r="35" spans="2:8">
      <c r="B35" s="81" t="s">
        <v>1988</v>
      </c>
      <c r="C35" s="88" t="s">
        <v>597</v>
      </c>
      <c r="D35" s="81" t="s">
        <v>1382</v>
      </c>
      <c r="E35" s="81" t="s">
        <v>1446</v>
      </c>
      <c r="F35" s="82">
        <v>250000</v>
      </c>
      <c r="G35" s="82">
        <v>1373.63</v>
      </c>
      <c r="H35" s="82">
        <v>2.29</v>
      </c>
    </row>
    <row r="36" spans="2:8">
      <c r="B36" s="81" t="s">
        <v>2191</v>
      </c>
      <c r="C36" s="88" t="s">
        <v>597</v>
      </c>
      <c r="D36" s="81" t="s">
        <v>627</v>
      </c>
      <c r="E36" s="81" t="s">
        <v>1594</v>
      </c>
      <c r="F36" s="82">
        <v>104000</v>
      </c>
      <c r="G36" s="82">
        <v>1348.36</v>
      </c>
      <c r="H36" s="82">
        <v>2.2400000000000002</v>
      </c>
    </row>
    <row r="37" spans="2:8">
      <c r="B37" s="81" t="s">
        <v>2236</v>
      </c>
      <c r="C37" s="88" t="s">
        <v>597</v>
      </c>
      <c r="D37" s="81" t="s">
        <v>1593</v>
      </c>
      <c r="E37" s="81" t="s">
        <v>1592</v>
      </c>
      <c r="F37" s="82">
        <v>270000</v>
      </c>
      <c r="G37" s="82">
        <v>1255.6400000000001</v>
      </c>
      <c r="H37" s="82">
        <v>2.09</v>
      </c>
    </row>
    <row r="38" spans="2:8">
      <c r="B38" s="81" t="s">
        <v>2109</v>
      </c>
      <c r="C38" s="88" t="s">
        <v>597</v>
      </c>
      <c r="D38" s="81" t="s">
        <v>625</v>
      </c>
      <c r="E38" s="81" t="s">
        <v>1531</v>
      </c>
      <c r="F38" s="82">
        <v>300000</v>
      </c>
      <c r="G38" s="82">
        <v>1232.55</v>
      </c>
      <c r="H38" s="82">
        <v>2.0499999999999998</v>
      </c>
    </row>
    <row r="39" spans="2:8">
      <c r="B39" s="81" t="s">
        <v>2168</v>
      </c>
      <c r="C39" s="88" t="s">
        <v>597</v>
      </c>
      <c r="D39" s="81" t="s">
        <v>1370</v>
      </c>
      <c r="E39" s="81" t="s">
        <v>1591</v>
      </c>
      <c r="F39" s="82">
        <v>427000</v>
      </c>
      <c r="G39" s="82">
        <v>1186.42</v>
      </c>
      <c r="H39" s="82">
        <v>1.97</v>
      </c>
    </row>
    <row r="40" spans="2:8">
      <c r="B40" s="81" t="s">
        <v>1935</v>
      </c>
      <c r="C40" s="88" t="s">
        <v>597</v>
      </c>
      <c r="D40" s="81" t="s">
        <v>1382</v>
      </c>
      <c r="E40" s="81" t="s">
        <v>1383</v>
      </c>
      <c r="F40" s="82">
        <v>500000</v>
      </c>
      <c r="G40" s="82">
        <v>1123.25</v>
      </c>
      <c r="H40" s="82">
        <v>1.87</v>
      </c>
    </row>
    <row r="41" spans="2:8">
      <c r="B41" s="81" t="s">
        <v>2182</v>
      </c>
      <c r="C41" s="88" t="s">
        <v>597</v>
      </c>
      <c r="D41" s="81" t="s">
        <v>1352</v>
      </c>
      <c r="E41" s="81" t="s">
        <v>1565</v>
      </c>
      <c r="F41" s="82">
        <v>1130000</v>
      </c>
      <c r="G41" s="82">
        <v>1096.67</v>
      </c>
      <c r="H41" s="82">
        <v>1.83</v>
      </c>
    </row>
    <row r="42" spans="2:8">
      <c r="B42" s="81" t="s">
        <v>1917</v>
      </c>
      <c r="C42" s="88" t="s">
        <v>597</v>
      </c>
      <c r="D42" s="81" t="s">
        <v>1358</v>
      </c>
      <c r="E42" s="81" t="s">
        <v>1359</v>
      </c>
      <c r="F42" s="82">
        <v>126000</v>
      </c>
      <c r="G42" s="82">
        <v>1022.93</v>
      </c>
      <c r="H42" s="82">
        <v>1.7</v>
      </c>
    </row>
    <row r="43" spans="2:8">
      <c r="B43" s="81" t="s">
        <v>2237</v>
      </c>
      <c r="C43" s="88" t="s">
        <v>597</v>
      </c>
      <c r="D43" s="81" t="s">
        <v>627</v>
      </c>
      <c r="E43" s="81" t="s">
        <v>1590</v>
      </c>
      <c r="F43" s="82">
        <v>112000</v>
      </c>
      <c r="G43" s="82">
        <v>1003.8</v>
      </c>
      <c r="H43" s="82">
        <v>1.67</v>
      </c>
    </row>
    <row r="44" spans="2:8">
      <c r="B44" s="81" t="s">
        <v>2232</v>
      </c>
      <c r="C44" s="88" t="s">
        <v>597</v>
      </c>
      <c r="D44" s="81" t="s">
        <v>1358</v>
      </c>
      <c r="E44" s="81" t="s">
        <v>1589</v>
      </c>
      <c r="F44" s="82">
        <v>497000</v>
      </c>
      <c r="G44" s="82">
        <v>878.94</v>
      </c>
      <c r="H44" s="82">
        <v>1.46</v>
      </c>
    </row>
    <row r="45" spans="2:8">
      <c r="B45" s="81" t="s">
        <v>1925</v>
      </c>
      <c r="C45" s="88" t="s">
        <v>597</v>
      </c>
      <c r="D45" s="81" t="s">
        <v>625</v>
      </c>
      <c r="E45" s="81" t="s">
        <v>1368</v>
      </c>
      <c r="F45" s="82">
        <v>850000</v>
      </c>
      <c r="G45" s="82">
        <v>877.63</v>
      </c>
      <c r="H45" s="82">
        <v>1.46</v>
      </c>
    </row>
    <row r="46" spans="2:8">
      <c r="B46" s="81" t="s">
        <v>1951</v>
      </c>
      <c r="C46" s="88" t="s">
        <v>597</v>
      </c>
      <c r="D46" s="81" t="s">
        <v>606</v>
      </c>
      <c r="E46" s="81" t="s">
        <v>1405</v>
      </c>
      <c r="F46" s="82">
        <v>33000</v>
      </c>
      <c r="G46" s="82">
        <v>837.34</v>
      </c>
      <c r="H46" s="82">
        <v>1.39</v>
      </c>
    </row>
    <row r="47" spans="2:8">
      <c r="B47" s="81" t="s">
        <v>1927</v>
      </c>
      <c r="C47" s="88" t="s">
        <v>597</v>
      </c>
      <c r="D47" s="81" t="s">
        <v>1370</v>
      </c>
      <c r="E47" s="81" t="s">
        <v>1371</v>
      </c>
      <c r="F47" s="82">
        <v>275000</v>
      </c>
      <c r="G47" s="82">
        <v>789.39</v>
      </c>
      <c r="H47" s="82">
        <v>1.31</v>
      </c>
    </row>
    <row r="48" spans="2:8">
      <c r="B48" s="81" t="s">
        <v>1961</v>
      </c>
      <c r="C48" s="88" t="s">
        <v>597</v>
      </c>
      <c r="D48" s="81" t="s">
        <v>1363</v>
      </c>
      <c r="E48" s="81" t="s">
        <v>1417</v>
      </c>
      <c r="F48" s="82">
        <v>1400000</v>
      </c>
      <c r="G48" s="82">
        <v>756.7</v>
      </c>
      <c r="H48" s="82">
        <v>1.26</v>
      </c>
    </row>
    <row r="49" spans="2:8">
      <c r="B49" s="81" t="s">
        <v>2238</v>
      </c>
      <c r="C49" s="88" t="s">
        <v>597</v>
      </c>
      <c r="D49" s="81" t="s">
        <v>1358</v>
      </c>
      <c r="E49" s="81" t="s">
        <v>1588</v>
      </c>
      <c r="F49" s="82">
        <v>32000</v>
      </c>
      <c r="G49" s="82">
        <v>608.58000000000004</v>
      </c>
      <c r="H49" s="82">
        <v>1.01</v>
      </c>
    </row>
    <row r="50" spans="2:8">
      <c r="B50" s="83" t="s">
        <v>658</v>
      </c>
      <c r="C50" s="90"/>
      <c r="D50" s="83"/>
      <c r="E50" s="83"/>
      <c r="F50" s="84"/>
      <c r="G50" s="84">
        <f>SUM(G12:G49)</f>
        <v>58774.859999999993</v>
      </c>
      <c r="H50" s="84">
        <f>SUM(H12:H49)</f>
        <v>97.800000000000011</v>
      </c>
    </row>
    <row r="51" spans="2:8">
      <c r="B51" s="83" t="s">
        <v>1544</v>
      </c>
      <c r="C51" s="90"/>
      <c r="D51" s="83"/>
      <c r="E51" s="83"/>
      <c r="F51" s="84"/>
      <c r="G51" s="84">
        <v>1383.86</v>
      </c>
      <c r="H51" s="84">
        <v>2.2999999999999998</v>
      </c>
    </row>
    <row r="52" spans="2:8">
      <c r="B52" s="83" t="s">
        <v>326</v>
      </c>
      <c r="C52" s="90"/>
      <c r="D52" s="83"/>
      <c r="E52" s="83"/>
      <c r="F52" s="84"/>
      <c r="G52" s="84">
        <v>60158.720000000001</v>
      </c>
      <c r="H52" s="84">
        <v>100.13</v>
      </c>
    </row>
    <row r="53" spans="2:8">
      <c r="B53" s="83" t="s">
        <v>479</v>
      </c>
      <c r="C53" s="90"/>
      <c r="D53" s="83"/>
      <c r="E53" s="83"/>
      <c r="F53" s="84"/>
      <c r="G53" s="84">
        <v>-80.228935200000024</v>
      </c>
      <c r="H53" s="84">
        <v>-0.12999999999999545</v>
      </c>
    </row>
    <row r="54" spans="2:8">
      <c r="B54" s="83" t="s">
        <v>328</v>
      </c>
      <c r="C54" s="90"/>
      <c r="D54" s="83"/>
      <c r="E54" s="83"/>
      <c r="F54" s="84"/>
      <c r="G54" s="84">
        <v>60078.4910648</v>
      </c>
      <c r="H54" s="84">
        <v>100</v>
      </c>
    </row>
    <row r="55" spans="2:8">
      <c r="B55" s="83" t="s">
        <v>329</v>
      </c>
    </row>
    <row r="56" spans="2:8">
      <c r="B56" s="83" t="s">
        <v>330</v>
      </c>
    </row>
    <row r="57" spans="2:8">
      <c r="B57" s="83" t="s">
        <v>333</v>
      </c>
    </row>
    <row r="58" spans="2:8">
      <c r="B58" s="83" t="s">
        <v>1479</v>
      </c>
    </row>
    <row r="59" spans="2:8">
      <c r="B59" s="83" t="s">
        <v>334</v>
      </c>
    </row>
    <row r="60" spans="2:8">
      <c r="B60" s="83" t="s">
        <v>1587</v>
      </c>
      <c r="C60" s="90"/>
    </row>
    <row r="61" spans="2:8">
      <c r="B61" s="83" t="s">
        <v>1586</v>
      </c>
      <c r="C61" s="90"/>
    </row>
    <row r="62" spans="2:8">
      <c r="B62" s="83" t="s">
        <v>1585</v>
      </c>
      <c r="C62" s="90"/>
    </row>
    <row r="63" spans="2:8">
      <c r="B63" s="83" t="s">
        <v>1584</v>
      </c>
      <c r="C63" s="90"/>
    </row>
    <row r="64" spans="2:8">
      <c r="B64" s="83" t="s">
        <v>1583</v>
      </c>
      <c r="C64" s="90"/>
    </row>
    <row r="65" spans="2:3">
      <c r="B65" s="83" t="s">
        <v>1582</v>
      </c>
      <c r="C65" s="90"/>
    </row>
    <row r="66" spans="2:3">
      <c r="B66" s="83" t="s">
        <v>1581</v>
      </c>
      <c r="C66" s="90"/>
    </row>
    <row r="67" spans="2:3">
      <c r="B67" s="83" t="s">
        <v>1580</v>
      </c>
      <c r="C67" s="90"/>
    </row>
    <row r="68" spans="2:3">
      <c r="B68" s="83" t="s">
        <v>1579</v>
      </c>
      <c r="C68" s="90"/>
    </row>
    <row r="69" spans="2:3">
      <c r="B69" s="83" t="s">
        <v>343</v>
      </c>
    </row>
    <row r="70" spans="2:3">
      <c r="B70" s="83" t="s">
        <v>344</v>
      </c>
    </row>
  </sheetData>
  <mergeCells count="2">
    <mergeCell ref="B1:E1"/>
    <mergeCell ref="C3:C8"/>
  </mergeCells>
  <hyperlinks>
    <hyperlink ref="A1" location="Index!A1" display="Index" xr:uid="{8E1C0B80-4FCD-4F4B-8645-0A099E9B8A4F}"/>
  </hyperlinks>
  <pageMargins left="0.75" right="0.75" top="1" bottom="1" header="0.5" footer="0.5"/>
  <headerFooter alignWithMargins="0"/>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21A16-B3F3-4638-8D33-DF101A55C4D6}">
  <dimension ref="A1:I75"/>
  <sheetViews>
    <sheetView workbookViewId="0">
      <selection activeCell="B1" sqref="B1:E1"/>
    </sheetView>
  </sheetViews>
  <sheetFormatPr defaultRowHeight="12.75"/>
  <cols>
    <col min="1" max="1" width="5.42578125" style="81" bestFit="1" customWidth="1"/>
    <col min="2" max="2" width="67" style="81" bestFit="1" customWidth="1"/>
    <col min="3" max="3" width="25.7109375" style="88" customWidth="1"/>
    <col min="4" max="4" width="30.28515625" style="81" bestFit="1" customWidth="1"/>
    <col min="5" max="5" width="13.5703125" style="81" bestFit="1" customWidth="1"/>
    <col min="6" max="6" width="10.5703125" style="82" bestFit="1" customWidth="1"/>
    <col min="7" max="7" width="18.140625" style="82" bestFit="1" customWidth="1"/>
    <col min="8" max="8" width="9.140625" style="82"/>
    <col min="9" max="16384" width="9.140625" style="81"/>
  </cols>
  <sheetData>
    <row r="1" spans="1:9">
      <c r="A1" s="3" t="s">
        <v>193</v>
      </c>
      <c r="B1" s="383" t="s">
        <v>1309</v>
      </c>
      <c r="C1" s="383"/>
      <c r="D1" s="383"/>
      <c r="E1" s="383"/>
    </row>
    <row r="2" spans="1:9" ht="13.5" thickBot="1"/>
    <row r="3" spans="1:9" s="1" customFormat="1" ht="15">
      <c r="B3" s="92" t="s">
        <v>2375</v>
      </c>
      <c r="C3" s="376"/>
      <c r="F3" s="4"/>
      <c r="G3" s="4"/>
      <c r="H3" s="4"/>
    </row>
    <row r="4" spans="1:9" s="1" customFormat="1" ht="15">
      <c r="B4" s="94" t="s">
        <v>2376</v>
      </c>
      <c r="C4" s="377"/>
      <c r="F4" s="4"/>
      <c r="G4" s="4"/>
      <c r="H4" s="4"/>
    </row>
    <row r="5" spans="1:9" s="1" customFormat="1" ht="15">
      <c r="B5" s="94" t="s">
        <v>2260</v>
      </c>
      <c r="C5" s="377"/>
      <c r="F5" s="4"/>
      <c r="G5" s="4"/>
      <c r="H5" s="4"/>
    </row>
    <row r="6" spans="1:9" s="1" customFormat="1" ht="15">
      <c r="B6" s="94" t="s">
        <v>2332</v>
      </c>
      <c r="C6" s="377"/>
      <c r="F6" s="4"/>
      <c r="G6" s="4"/>
      <c r="H6" s="4"/>
    </row>
    <row r="7" spans="1:9" s="1" customFormat="1" ht="45.75" thickBot="1">
      <c r="B7" s="95" t="s">
        <v>2377</v>
      </c>
      <c r="C7" s="378"/>
      <c r="F7" s="4"/>
      <c r="G7" s="4"/>
      <c r="H7" s="4"/>
    </row>
    <row r="9" spans="1:9">
      <c r="B9" s="81" t="s">
        <v>239</v>
      </c>
    </row>
    <row r="11" spans="1:9">
      <c r="B11" s="86" t="s">
        <v>240</v>
      </c>
      <c r="C11" s="89" t="s">
        <v>241</v>
      </c>
      <c r="D11" s="86" t="s">
        <v>594</v>
      </c>
      <c r="E11" s="86" t="s">
        <v>243</v>
      </c>
      <c r="F11" s="85" t="s">
        <v>244</v>
      </c>
      <c r="G11" s="85" t="s">
        <v>245</v>
      </c>
      <c r="H11" s="85" t="s">
        <v>246</v>
      </c>
      <c r="I11" s="83" t="s">
        <v>595</v>
      </c>
    </row>
    <row r="12" spans="1:9">
      <c r="B12" s="83" t="s">
        <v>596</v>
      </c>
    </row>
    <row r="13" spans="1:9">
      <c r="B13" s="83" t="s">
        <v>248</v>
      </c>
    </row>
    <row r="14" spans="1:9">
      <c r="B14" s="81" t="s">
        <v>1050</v>
      </c>
      <c r="C14" s="88" t="s">
        <v>597</v>
      </c>
      <c r="D14" s="81" t="s">
        <v>603</v>
      </c>
      <c r="E14" s="81" t="s">
        <v>604</v>
      </c>
      <c r="F14" s="82">
        <v>667000</v>
      </c>
      <c r="G14" s="82">
        <v>9124.89</v>
      </c>
      <c r="H14" s="82">
        <v>11.38</v>
      </c>
    </row>
    <row r="15" spans="1:9">
      <c r="B15" s="81" t="s">
        <v>1051</v>
      </c>
      <c r="C15" s="88" t="s">
        <v>597</v>
      </c>
      <c r="D15" s="81" t="s">
        <v>603</v>
      </c>
      <c r="E15" s="81" t="s">
        <v>605</v>
      </c>
      <c r="F15" s="82">
        <v>265000</v>
      </c>
      <c r="G15" s="82">
        <v>8421.2999999999993</v>
      </c>
      <c r="H15" s="82">
        <v>10.5</v>
      </c>
    </row>
    <row r="16" spans="1:9">
      <c r="B16" s="81" t="s">
        <v>1054</v>
      </c>
      <c r="C16" s="88" t="s">
        <v>597</v>
      </c>
      <c r="D16" s="81" t="s">
        <v>603</v>
      </c>
      <c r="E16" s="81" t="s">
        <v>609</v>
      </c>
      <c r="F16" s="82">
        <v>465000</v>
      </c>
      <c r="G16" s="82">
        <v>4569.32</v>
      </c>
      <c r="H16" s="82">
        <v>5.7</v>
      </c>
    </row>
    <row r="17" spans="2:8">
      <c r="B17" s="81" t="s">
        <v>1071</v>
      </c>
      <c r="C17" s="88" t="s">
        <v>597</v>
      </c>
      <c r="D17" s="81" t="s">
        <v>634</v>
      </c>
      <c r="E17" s="81" t="s">
        <v>635</v>
      </c>
      <c r="F17" s="82">
        <v>1090000</v>
      </c>
      <c r="G17" s="82">
        <v>3366.47</v>
      </c>
      <c r="H17" s="82">
        <v>4.2</v>
      </c>
    </row>
    <row r="18" spans="2:8">
      <c r="B18" s="81" t="s">
        <v>1060</v>
      </c>
      <c r="C18" s="88" t="s">
        <v>597</v>
      </c>
      <c r="D18" s="81" t="s">
        <v>606</v>
      </c>
      <c r="E18" s="81" t="s">
        <v>618</v>
      </c>
      <c r="F18" s="82">
        <v>420000</v>
      </c>
      <c r="G18" s="82">
        <v>2683.38</v>
      </c>
      <c r="H18" s="82">
        <v>3.35</v>
      </c>
    </row>
    <row r="19" spans="2:8">
      <c r="B19" s="81" t="s">
        <v>1918</v>
      </c>
      <c r="C19" s="88" t="s">
        <v>597</v>
      </c>
      <c r="D19" s="81" t="s">
        <v>603</v>
      </c>
      <c r="E19" s="81" t="s">
        <v>1360</v>
      </c>
      <c r="F19" s="82">
        <v>235000</v>
      </c>
      <c r="G19" s="82">
        <v>2329.91</v>
      </c>
      <c r="H19" s="82">
        <v>2.91</v>
      </c>
    </row>
    <row r="20" spans="2:8">
      <c r="B20" s="81" t="s">
        <v>2239</v>
      </c>
      <c r="C20" s="88" t="s">
        <v>597</v>
      </c>
      <c r="D20" s="81" t="s">
        <v>627</v>
      </c>
      <c r="E20" s="81" t="s">
        <v>1877</v>
      </c>
      <c r="F20" s="82">
        <v>438000</v>
      </c>
      <c r="G20" s="82">
        <v>2231.61</v>
      </c>
      <c r="H20" s="82">
        <v>2.78</v>
      </c>
    </row>
    <row r="21" spans="2:8">
      <c r="B21" s="81" t="s">
        <v>2147</v>
      </c>
      <c r="C21" s="88" t="s">
        <v>597</v>
      </c>
      <c r="D21" s="81" t="s">
        <v>649</v>
      </c>
      <c r="E21" s="81" t="s">
        <v>1756</v>
      </c>
      <c r="F21" s="82">
        <v>267000</v>
      </c>
      <c r="G21" s="82">
        <v>2137.1999999999998</v>
      </c>
      <c r="H21" s="82">
        <v>2.67</v>
      </c>
    </row>
    <row r="22" spans="2:8">
      <c r="B22" s="81" t="s">
        <v>1063</v>
      </c>
      <c r="C22" s="88" t="s">
        <v>597</v>
      </c>
      <c r="D22" s="81" t="s">
        <v>606</v>
      </c>
      <c r="E22" s="81" t="s">
        <v>622</v>
      </c>
      <c r="F22" s="82">
        <v>86000</v>
      </c>
      <c r="G22" s="82">
        <v>2091.09</v>
      </c>
      <c r="H22" s="82">
        <v>2.61</v>
      </c>
    </row>
    <row r="23" spans="2:8">
      <c r="B23" s="81" t="s">
        <v>2163</v>
      </c>
      <c r="C23" s="88" t="s">
        <v>597</v>
      </c>
      <c r="D23" s="81" t="s">
        <v>603</v>
      </c>
      <c r="E23" s="81" t="s">
        <v>1710</v>
      </c>
      <c r="F23" s="82">
        <v>77000</v>
      </c>
      <c r="G23" s="82">
        <v>2073.5300000000002</v>
      </c>
      <c r="H23" s="82">
        <v>2.59</v>
      </c>
    </row>
    <row r="24" spans="2:8">
      <c r="B24" s="81" t="s">
        <v>1978</v>
      </c>
      <c r="C24" s="88" t="s">
        <v>597</v>
      </c>
      <c r="D24" s="81" t="s">
        <v>1407</v>
      </c>
      <c r="E24" s="81" t="s">
        <v>1436</v>
      </c>
      <c r="F24" s="82">
        <v>104000</v>
      </c>
      <c r="G24" s="82">
        <v>1917.76</v>
      </c>
      <c r="H24" s="82">
        <v>2.39</v>
      </c>
    </row>
    <row r="25" spans="2:8">
      <c r="B25" s="81" t="s">
        <v>1061</v>
      </c>
      <c r="C25" s="88" t="s">
        <v>597</v>
      </c>
      <c r="D25" s="81" t="s">
        <v>614</v>
      </c>
      <c r="E25" s="81" t="s">
        <v>619</v>
      </c>
      <c r="F25" s="82">
        <v>113000</v>
      </c>
      <c r="G25" s="82">
        <v>1760.6</v>
      </c>
      <c r="H25" s="82">
        <v>2.2000000000000002</v>
      </c>
    </row>
    <row r="26" spans="2:8">
      <c r="B26" s="81" t="s">
        <v>2107</v>
      </c>
      <c r="C26" s="88" t="s">
        <v>597</v>
      </c>
      <c r="D26" s="81" t="s">
        <v>627</v>
      </c>
      <c r="E26" s="81" t="s">
        <v>1533</v>
      </c>
      <c r="F26" s="82">
        <v>177000</v>
      </c>
      <c r="G26" s="82">
        <v>1627.78</v>
      </c>
      <c r="H26" s="82">
        <v>2.0299999999999998</v>
      </c>
    </row>
    <row r="27" spans="2:8">
      <c r="B27" s="81" t="s">
        <v>1976</v>
      </c>
      <c r="C27" s="88" t="s">
        <v>597</v>
      </c>
      <c r="D27" s="81" t="s">
        <v>1382</v>
      </c>
      <c r="E27" s="81" t="s">
        <v>1434</v>
      </c>
      <c r="F27" s="82">
        <v>1200000</v>
      </c>
      <c r="G27" s="82">
        <v>1626</v>
      </c>
      <c r="H27" s="82">
        <v>2.0299999999999998</v>
      </c>
    </row>
    <row r="28" spans="2:8">
      <c r="B28" s="81" t="s">
        <v>1951</v>
      </c>
      <c r="C28" s="88" t="s">
        <v>597</v>
      </c>
      <c r="D28" s="81" t="s">
        <v>606</v>
      </c>
      <c r="E28" s="81" t="s">
        <v>1405</v>
      </c>
      <c r="F28" s="82">
        <v>64000</v>
      </c>
      <c r="G28" s="82">
        <v>1623.94</v>
      </c>
      <c r="H28" s="82">
        <v>2.0299999999999998</v>
      </c>
    </row>
    <row r="29" spans="2:8">
      <c r="B29" s="81" t="s">
        <v>1074</v>
      </c>
      <c r="C29" s="88" t="s">
        <v>597</v>
      </c>
      <c r="D29" s="81" t="s">
        <v>606</v>
      </c>
      <c r="E29" s="81" t="s">
        <v>639</v>
      </c>
      <c r="F29" s="82">
        <v>270000</v>
      </c>
      <c r="G29" s="82">
        <v>1622.84</v>
      </c>
      <c r="H29" s="82">
        <v>2.02</v>
      </c>
    </row>
    <row r="30" spans="2:8">
      <c r="B30" s="81" t="s">
        <v>2114</v>
      </c>
      <c r="C30" s="88" t="s">
        <v>597</v>
      </c>
      <c r="D30" s="81" t="s">
        <v>606</v>
      </c>
      <c r="E30" s="81" t="s">
        <v>1526</v>
      </c>
      <c r="F30" s="82">
        <v>65000</v>
      </c>
      <c r="G30" s="82">
        <v>1492.43</v>
      </c>
      <c r="H30" s="82">
        <v>1.86</v>
      </c>
    </row>
    <row r="31" spans="2:8">
      <c r="B31" s="81" t="s">
        <v>1966</v>
      </c>
      <c r="C31" s="88" t="s">
        <v>597</v>
      </c>
      <c r="D31" s="81" t="s">
        <v>616</v>
      </c>
      <c r="E31" s="81" t="s">
        <v>1422</v>
      </c>
      <c r="F31" s="82">
        <v>145000</v>
      </c>
      <c r="G31" s="82">
        <v>1479.65</v>
      </c>
      <c r="H31" s="82">
        <v>1.85</v>
      </c>
    </row>
    <row r="32" spans="2:8">
      <c r="B32" s="81" t="s">
        <v>2169</v>
      </c>
      <c r="C32" s="88" t="s">
        <v>597</v>
      </c>
      <c r="D32" s="81" t="s">
        <v>627</v>
      </c>
      <c r="E32" s="81" t="s">
        <v>1600</v>
      </c>
      <c r="F32" s="82">
        <v>85333</v>
      </c>
      <c r="G32" s="82">
        <v>1379.71</v>
      </c>
      <c r="H32" s="82">
        <v>1.72</v>
      </c>
    </row>
    <row r="33" spans="2:8">
      <c r="B33" s="81" t="s">
        <v>1057</v>
      </c>
      <c r="C33" s="88" t="s">
        <v>597</v>
      </c>
      <c r="D33" s="81" t="s">
        <v>606</v>
      </c>
      <c r="E33" s="81" t="s">
        <v>613</v>
      </c>
      <c r="F33" s="82">
        <v>4500</v>
      </c>
      <c r="G33" s="82">
        <v>1369.65</v>
      </c>
      <c r="H33" s="82">
        <v>1.71</v>
      </c>
    </row>
    <row r="34" spans="2:8">
      <c r="B34" s="81" t="s">
        <v>2157</v>
      </c>
      <c r="C34" s="88" t="s">
        <v>597</v>
      </c>
      <c r="D34" s="81" t="s">
        <v>1407</v>
      </c>
      <c r="E34" s="81" t="s">
        <v>1763</v>
      </c>
      <c r="F34" s="82">
        <v>99196</v>
      </c>
      <c r="G34" s="82">
        <v>1332.75</v>
      </c>
      <c r="H34" s="82">
        <v>1.66</v>
      </c>
    </row>
    <row r="35" spans="2:8">
      <c r="B35" s="81" t="s">
        <v>1085</v>
      </c>
      <c r="C35" s="88" t="s">
        <v>597</v>
      </c>
      <c r="D35" s="81" t="s">
        <v>616</v>
      </c>
      <c r="E35" s="81" t="s">
        <v>654</v>
      </c>
      <c r="F35" s="82">
        <v>160000</v>
      </c>
      <c r="G35" s="82">
        <v>1304.1600000000001</v>
      </c>
      <c r="H35" s="82">
        <v>1.63</v>
      </c>
    </row>
    <row r="36" spans="2:8">
      <c r="B36" s="81" t="s">
        <v>1954</v>
      </c>
      <c r="C36" s="88" t="s">
        <v>597</v>
      </c>
      <c r="D36" s="81" t="s">
        <v>603</v>
      </c>
      <c r="E36" s="81" t="s">
        <v>1409</v>
      </c>
      <c r="F36" s="82">
        <v>70000</v>
      </c>
      <c r="G36" s="82">
        <v>1243.55</v>
      </c>
      <c r="H36" s="82">
        <v>1.55</v>
      </c>
    </row>
    <row r="37" spans="2:8">
      <c r="B37" s="81" t="s">
        <v>2240</v>
      </c>
      <c r="C37" s="88" t="s">
        <v>597</v>
      </c>
      <c r="D37" s="81" t="s">
        <v>614</v>
      </c>
      <c r="E37" s="81" t="s">
        <v>1876</v>
      </c>
      <c r="F37" s="82">
        <v>380000</v>
      </c>
      <c r="G37" s="82">
        <v>1209.3499999999999</v>
      </c>
      <c r="H37" s="82">
        <v>1.51</v>
      </c>
    </row>
    <row r="38" spans="2:8">
      <c r="B38" s="81" t="s">
        <v>2241</v>
      </c>
      <c r="C38" s="88" t="s">
        <v>597</v>
      </c>
      <c r="D38" s="81" t="s">
        <v>632</v>
      </c>
      <c r="E38" s="81" t="s">
        <v>1875</v>
      </c>
      <c r="F38" s="82">
        <v>42000</v>
      </c>
      <c r="G38" s="82">
        <v>1200.8</v>
      </c>
      <c r="H38" s="82">
        <v>1.5</v>
      </c>
    </row>
    <row r="39" spans="2:8">
      <c r="B39" s="81" t="s">
        <v>1941</v>
      </c>
      <c r="C39" s="88" t="s">
        <v>597</v>
      </c>
      <c r="D39" s="81" t="s">
        <v>1352</v>
      </c>
      <c r="E39" s="81" t="s">
        <v>1392</v>
      </c>
      <c r="F39" s="82">
        <v>200000</v>
      </c>
      <c r="G39" s="82">
        <v>1196</v>
      </c>
      <c r="H39" s="82">
        <v>1.49</v>
      </c>
    </row>
    <row r="40" spans="2:8">
      <c r="B40" s="81" t="s">
        <v>2106</v>
      </c>
      <c r="C40" s="88" t="s">
        <v>597</v>
      </c>
      <c r="D40" s="81" t="s">
        <v>614</v>
      </c>
      <c r="E40" s="81" t="s">
        <v>1534</v>
      </c>
      <c r="F40" s="82">
        <v>35000</v>
      </c>
      <c r="G40" s="82">
        <v>1160.55</v>
      </c>
      <c r="H40" s="82">
        <v>1.45</v>
      </c>
    </row>
    <row r="41" spans="2:8">
      <c r="B41" s="81" t="s">
        <v>2159</v>
      </c>
      <c r="C41" s="88" t="s">
        <v>597</v>
      </c>
      <c r="D41" s="81" t="s">
        <v>627</v>
      </c>
      <c r="E41" s="81" t="s">
        <v>1790</v>
      </c>
      <c r="F41" s="82">
        <v>55000</v>
      </c>
      <c r="G41" s="82">
        <v>1123.49</v>
      </c>
      <c r="H41" s="82">
        <v>1.4</v>
      </c>
    </row>
    <row r="42" spans="2:8">
      <c r="B42" s="81" t="s">
        <v>1961</v>
      </c>
      <c r="C42" s="88" t="s">
        <v>597</v>
      </c>
      <c r="D42" s="81" t="s">
        <v>1363</v>
      </c>
      <c r="E42" s="81" t="s">
        <v>1417</v>
      </c>
      <c r="F42" s="82">
        <v>2050000</v>
      </c>
      <c r="G42" s="82">
        <v>1108.03</v>
      </c>
      <c r="H42" s="82">
        <v>1.38</v>
      </c>
    </row>
    <row r="43" spans="2:8">
      <c r="B43" s="81" t="s">
        <v>1988</v>
      </c>
      <c r="C43" s="88" t="s">
        <v>597</v>
      </c>
      <c r="D43" s="81" t="s">
        <v>1382</v>
      </c>
      <c r="E43" s="81" t="s">
        <v>1446</v>
      </c>
      <c r="F43" s="82">
        <v>200000</v>
      </c>
      <c r="G43" s="82">
        <v>1098.9000000000001</v>
      </c>
      <c r="H43" s="82">
        <v>1.37</v>
      </c>
    </row>
    <row r="44" spans="2:8">
      <c r="B44" s="81" t="s">
        <v>2242</v>
      </c>
      <c r="C44" s="88" t="s">
        <v>597</v>
      </c>
      <c r="D44" s="81" t="s">
        <v>1428</v>
      </c>
      <c r="E44" s="81" t="s">
        <v>1874</v>
      </c>
      <c r="F44" s="82">
        <v>98800</v>
      </c>
      <c r="G44" s="82">
        <v>1053.6500000000001</v>
      </c>
      <c r="H44" s="82">
        <v>1.31</v>
      </c>
    </row>
    <row r="45" spans="2:8">
      <c r="B45" s="81" t="s">
        <v>1935</v>
      </c>
      <c r="C45" s="88" t="s">
        <v>597</v>
      </c>
      <c r="D45" s="81" t="s">
        <v>1382</v>
      </c>
      <c r="E45" s="81" t="s">
        <v>1383</v>
      </c>
      <c r="F45" s="82">
        <v>465000</v>
      </c>
      <c r="G45" s="82">
        <v>1044.6199999999999</v>
      </c>
      <c r="H45" s="82">
        <v>1.3</v>
      </c>
    </row>
    <row r="46" spans="2:8">
      <c r="B46" s="81" t="s">
        <v>2195</v>
      </c>
      <c r="C46" s="88" t="s">
        <v>597</v>
      </c>
      <c r="D46" s="81" t="s">
        <v>614</v>
      </c>
      <c r="E46" s="81" t="s">
        <v>1848</v>
      </c>
      <c r="F46" s="82">
        <v>326600</v>
      </c>
      <c r="G46" s="82">
        <v>1017.2</v>
      </c>
      <c r="H46" s="82">
        <v>1.27</v>
      </c>
    </row>
    <row r="47" spans="2:8">
      <c r="B47" s="81" t="s">
        <v>1984</v>
      </c>
      <c r="C47" s="88" t="s">
        <v>597</v>
      </c>
      <c r="D47" s="81" t="s">
        <v>634</v>
      </c>
      <c r="E47" s="81" t="s">
        <v>1442</v>
      </c>
      <c r="F47" s="82">
        <v>60000</v>
      </c>
      <c r="G47" s="82">
        <v>870.33</v>
      </c>
      <c r="H47" s="82">
        <v>1.0900000000000001</v>
      </c>
    </row>
    <row r="48" spans="2:8">
      <c r="B48" s="81" t="s">
        <v>1066</v>
      </c>
      <c r="C48" s="88" t="s">
        <v>597</v>
      </c>
      <c r="D48" s="81" t="s">
        <v>627</v>
      </c>
      <c r="E48" s="81" t="s">
        <v>628</v>
      </c>
      <c r="F48" s="82">
        <v>62000</v>
      </c>
      <c r="G48" s="82">
        <v>855.32</v>
      </c>
      <c r="H48" s="82">
        <v>1.07</v>
      </c>
    </row>
    <row r="49" spans="2:8">
      <c r="B49" s="81" t="s">
        <v>2243</v>
      </c>
      <c r="C49" s="88" t="s">
        <v>597</v>
      </c>
      <c r="D49" s="81" t="s">
        <v>614</v>
      </c>
      <c r="E49" s="81" t="s">
        <v>1873</v>
      </c>
      <c r="F49" s="82">
        <v>200000</v>
      </c>
      <c r="G49" s="82">
        <v>833.6</v>
      </c>
      <c r="H49" s="82">
        <v>1.04</v>
      </c>
    </row>
    <row r="50" spans="2:8">
      <c r="B50" s="81" t="s">
        <v>2185</v>
      </c>
      <c r="C50" s="88" t="s">
        <v>597</v>
      </c>
      <c r="D50" s="81" t="s">
        <v>606</v>
      </c>
      <c r="E50" s="81" t="s">
        <v>1855</v>
      </c>
      <c r="F50" s="82">
        <v>743000</v>
      </c>
      <c r="G50" s="82">
        <v>828.07</v>
      </c>
      <c r="H50" s="82">
        <v>1.03</v>
      </c>
    </row>
    <row r="51" spans="2:8">
      <c r="B51" s="81" t="s">
        <v>2113</v>
      </c>
      <c r="C51" s="88" t="s">
        <v>597</v>
      </c>
      <c r="D51" s="81" t="s">
        <v>644</v>
      </c>
      <c r="E51" s="81" t="s">
        <v>1527</v>
      </c>
      <c r="F51" s="82">
        <v>30000</v>
      </c>
      <c r="G51" s="82">
        <v>677.45</v>
      </c>
      <c r="H51" s="82">
        <v>0.84</v>
      </c>
    </row>
    <row r="52" spans="2:8">
      <c r="B52" s="81" t="s">
        <v>2244</v>
      </c>
      <c r="C52" s="88" t="s">
        <v>597</v>
      </c>
      <c r="D52" s="81" t="s">
        <v>637</v>
      </c>
      <c r="E52" s="81" t="s">
        <v>1872</v>
      </c>
      <c r="F52" s="82">
        <v>105000</v>
      </c>
      <c r="G52" s="82">
        <v>614.29999999999995</v>
      </c>
      <c r="H52" s="82">
        <v>0.77</v>
      </c>
    </row>
    <row r="53" spans="2:8">
      <c r="B53" s="81" t="s">
        <v>1944</v>
      </c>
      <c r="C53" s="88" t="s">
        <v>597</v>
      </c>
      <c r="D53" s="81" t="s">
        <v>1395</v>
      </c>
      <c r="E53" s="81" t="s">
        <v>1396</v>
      </c>
      <c r="F53" s="82">
        <v>470000</v>
      </c>
      <c r="G53" s="82">
        <v>587.97</v>
      </c>
      <c r="H53" s="82">
        <v>0.73</v>
      </c>
    </row>
    <row r="54" spans="2:8">
      <c r="B54" s="81" t="s">
        <v>2235</v>
      </c>
      <c r="C54" s="88" t="s">
        <v>597</v>
      </c>
      <c r="D54" s="81" t="s">
        <v>627</v>
      </c>
      <c r="E54" s="81" t="s">
        <v>1595</v>
      </c>
      <c r="F54" s="82">
        <v>10700</v>
      </c>
      <c r="G54" s="82">
        <v>582.29999999999995</v>
      </c>
      <c r="H54" s="82">
        <v>0.73</v>
      </c>
    </row>
    <row r="55" spans="2:8">
      <c r="B55" s="81" t="s">
        <v>2108</v>
      </c>
      <c r="C55" s="88" t="s">
        <v>597</v>
      </c>
      <c r="D55" s="81" t="s">
        <v>1407</v>
      </c>
      <c r="E55" s="81" t="s">
        <v>1532</v>
      </c>
      <c r="F55" s="82">
        <v>35000</v>
      </c>
      <c r="G55" s="82">
        <v>493.52</v>
      </c>
      <c r="H55" s="82">
        <v>0.62</v>
      </c>
    </row>
    <row r="56" spans="2:8">
      <c r="B56" s="83" t="s">
        <v>658</v>
      </c>
      <c r="C56" s="90"/>
      <c r="D56" s="83"/>
      <c r="E56" s="83"/>
      <c r="F56" s="84"/>
      <c r="G56" s="84">
        <f>SUM(G11:G55)</f>
        <v>76364.970000000016</v>
      </c>
      <c r="H56" s="84">
        <f>SUM(H11:H55)</f>
        <v>95.270000000000024</v>
      </c>
    </row>
    <row r="57" spans="2:8">
      <c r="B57" s="83" t="s">
        <v>326</v>
      </c>
      <c r="C57" s="90"/>
      <c r="D57" s="83"/>
      <c r="E57" s="83"/>
      <c r="F57" s="84"/>
      <c r="G57" s="84">
        <v>76364.97</v>
      </c>
      <c r="H57" s="84">
        <v>95.24</v>
      </c>
    </row>
    <row r="58" spans="2:8">
      <c r="B58" s="83" t="s">
        <v>327</v>
      </c>
      <c r="C58" s="90"/>
      <c r="D58" s="83"/>
      <c r="E58" s="83"/>
      <c r="F58" s="84"/>
      <c r="G58" s="84">
        <v>3812.7196556800045</v>
      </c>
      <c r="H58" s="84">
        <v>4.7600000000000051</v>
      </c>
    </row>
    <row r="59" spans="2:8">
      <c r="B59" s="83" t="s">
        <v>328</v>
      </c>
      <c r="C59" s="90"/>
      <c r="D59" s="83"/>
      <c r="E59" s="83"/>
      <c r="F59" s="84"/>
      <c r="G59" s="84">
        <v>80177.689655680006</v>
      </c>
      <c r="H59" s="84">
        <v>100</v>
      </c>
    </row>
    <row r="60" spans="2:8">
      <c r="B60" s="83" t="s">
        <v>329</v>
      </c>
    </row>
    <row r="61" spans="2:8">
      <c r="B61" s="83" t="s">
        <v>330</v>
      </c>
    </row>
    <row r="62" spans="2:8">
      <c r="B62" s="83" t="s">
        <v>333</v>
      </c>
    </row>
    <row r="63" spans="2:8">
      <c r="B63" s="83" t="s">
        <v>1479</v>
      </c>
    </row>
    <row r="64" spans="2:8">
      <c r="B64" s="83" t="s">
        <v>334</v>
      </c>
    </row>
    <row r="65" spans="2:3">
      <c r="B65" s="83" t="s">
        <v>1871</v>
      </c>
      <c r="C65" s="90"/>
    </row>
    <row r="66" spans="2:3">
      <c r="B66" s="83" t="s">
        <v>1870</v>
      </c>
      <c r="C66" s="90"/>
    </row>
    <row r="67" spans="2:3">
      <c r="B67" s="83" t="s">
        <v>1869</v>
      </c>
      <c r="C67" s="90"/>
    </row>
    <row r="68" spans="2:3">
      <c r="B68" s="83" t="s">
        <v>1868</v>
      </c>
      <c r="C68" s="90"/>
    </row>
    <row r="69" spans="2:3">
      <c r="B69" s="83" t="s">
        <v>1867</v>
      </c>
      <c r="C69" s="90"/>
    </row>
    <row r="70" spans="2:3">
      <c r="B70" s="83" t="s">
        <v>1866</v>
      </c>
      <c r="C70" s="90"/>
    </row>
    <row r="71" spans="2:3">
      <c r="B71" s="83" t="s">
        <v>1865</v>
      </c>
      <c r="C71" s="90"/>
    </row>
    <row r="72" spans="2:3">
      <c r="B72" s="83" t="s">
        <v>1864</v>
      </c>
      <c r="C72" s="90"/>
    </row>
    <row r="73" spans="2:3">
      <c r="B73" s="83" t="s">
        <v>1774</v>
      </c>
      <c r="C73" s="90"/>
    </row>
    <row r="74" spans="2:3">
      <c r="B74" s="83" t="s">
        <v>343</v>
      </c>
    </row>
    <row r="75" spans="2:3">
      <c r="B75" s="83" t="s">
        <v>344</v>
      </c>
    </row>
  </sheetData>
  <mergeCells count="2">
    <mergeCell ref="B1:E1"/>
    <mergeCell ref="C3:C7"/>
  </mergeCells>
  <hyperlinks>
    <hyperlink ref="A1" location="Index!A1" display="Index" xr:uid="{C3320309-0061-4F9C-AC70-E3BB1657229E}"/>
  </hyperlinks>
  <pageMargins left="0.75" right="0.75" top="1" bottom="1" header="0.5" footer="0.5"/>
  <headerFooter alignWithMargins="0"/>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74117-316A-449F-8E7B-ED9C31698F86}">
  <dimension ref="A1:I76"/>
  <sheetViews>
    <sheetView workbookViewId="0">
      <selection activeCell="B1" sqref="B1:E1"/>
    </sheetView>
  </sheetViews>
  <sheetFormatPr defaultRowHeight="12.75"/>
  <cols>
    <col min="1" max="1" width="5.42578125" style="81" bestFit="1" customWidth="1"/>
    <col min="2" max="2" width="67" style="81" bestFit="1" customWidth="1"/>
    <col min="3" max="3" width="25.7109375" style="88" customWidth="1"/>
    <col min="4" max="4" width="30.28515625" style="81" bestFit="1" customWidth="1"/>
    <col min="5" max="5" width="13.5703125" style="81" bestFit="1" customWidth="1"/>
    <col min="6" max="6" width="10.28515625" style="82" bestFit="1" customWidth="1"/>
    <col min="7" max="7" width="18.140625" style="82" bestFit="1" customWidth="1"/>
    <col min="8" max="8" width="9.140625" style="82"/>
    <col min="9" max="16384" width="9.140625" style="81"/>
  </cols>
  <sheetData>
    <row r="1" spans="1:9">
      <c r="A1" s="3" t="s">
        <v>193</v>
      </c>
      <c r="B1" s="383" t="s">
        <v>1294</v>
      </c>
      <c r="C1" s="383"/>
      <c r="D1" s="383"/>
      <c r="E1" s="383"/>
    </row>
    <row r="2" spans="1:9" ht="13.5" thickBot="1"/>
    <row r="3" spans="1:9" s="1" customFormat="1" ht="15">
      <c r="B3" s="92" t="s">
        <v>2378</v>
      </c>
      <c r="C3" s="376"/>
      <c r="F3" s="4"/>
      <c r="G3" s="4"/>
      <c r="H3" s="4"/>
    </row>
    <row r="4" spans="1:9" s="1" customFormat="1" ht="45">
      <c r="B4" s="94" t="s">
        <v>2379</v>
      </c>
      <c r="C4" s="377"/>
      <c r="F4" s="4"/>
      <c r="G4" s="4"/>
      <c r="H4" s="4"/>
    </row>
    <row r="5" spans="1:9" s="1" customFormat="1" ht="15">
      <c r="B5" s="94" t="s">
        <v>2260</v>
      </c>
      <c r="C5" s="377"/>
      <c r="F5" s="4"/>
      <c r="G5" s="4"/>
      <c r="H5" s="4"/>
    </row>
    <row r="6" spans="1:9" s="1" customFormat="1" ht="30.75" thickBot="1">
      <c r="B6" s="95" t="s">
        <v>2380</v>
      </c>
      <c r="C6" s="378"/>
      <c r="F6" s="4"/>
      <c r="G6" s="4"/>
      <c r="H6" s="4"/>
    </row>
    <row r="8" spans="1:9">
      <c r="B8" s="81" t="s">
        <v>239</v>
      </c>
    </row>
    <row r="10" spans="1:9">
      <c r="B10" s="86" t="s">
        <v>240</v>
      </c>
      <c r="C10" s="89" t="s">
        <v>241</v>
      </c>
      <c r="D10" s="86" t="s">
        <v>594</v>
      </c>
      <c r="E10" s="86" t="s">
        <v>243</v>
      </c>
      <c r="F10" s="85" t="s">
        <v>244</v>
      </c>
      <c r="G10" s="85" t="s">
        <v>245</v>
      </c>
      <c r="H10" s="85" t="s">
        <v>246</v>
      </c>
      <c r="I10" s="83" t="s">
        <v>595</v>
      </c>
    </row>
    <row r="11" spans="1:9">
      <c r="B11" s="83" t="s">
        <v>596</v>
      </c>
    </row>
    <row r="12" spans="1:9">
      <c r="B12" s="83" t="s">
        <v>248</v>
      </c>
    </row>
    <row r="13" spans="1:9">
      <c r="B13" s="81" t="s">
        <v>1047</v>
      </c>
      <c r="C13" s="88" t="s">
        <v>597</v>
      </c>
      <c r="D13" s="81" t="s">
        <v>598</v>
      </c>
      <c r="E13" s="81" t="s">
        <v>599</v>
      </c>
      <c r="F13" s="82">
        <v>277000</v>
      </c>
      <c r="G13" s="82">
        <v>1612.42</v>
      </c>
      <c r="H13" s="82">
        <v>7.05</v>
      </c>
    </row>
    <row r="14" spans="1:9">
      <c r="B14" s="81" t="s">
        <v>1049</v>
      </c>
      <c r="C14" s="88" t="s">
        <v>597</v>
      </c>
      <c r="D14" s="81" t="s">
        <v>601</v>
      </c>
      <c r="E14" s="81" t="s">
        <v>602</v>
      </c>
      <c r="F14" s="82">
        <v>78000</v>
      </c>
      <c r="G14" s="82">
        <v>1562.42</v>
      </c>
      <c r="H14" s="82">
        <v>6.83</v>
      </c>
    </row>
    <row r="15" spans="1:9">
      <c r="B15" s="81" t="s">
        <v>1048</v>
      </c>
      <c r="C15" s="88" t="s">
        <v>597</v>
      </c>
      <c r="D15" s="81" t="s">
        <v>598</v>
      </c>
      <c r="E15" s="81" t="s">
        <v>600</v>
      </c>
      <c r="F15" s="82">
        <v>102200</v>
      </c>
      <c r="G15" s="82">
        <v>1526.51</v>
      </c>
      <c r="H15" s="82">
        <v>6.68</v>
      </c>
    </row>
    <row r="16" spans="1:9">
      <c r="B16" s="81" t="s">
        <v>1050</v>
      </c>
      <c r="C16" s="88" t="s">
        <v>597</v>
      </c>
      <c r="D16" s="81" t="s">
        <v>603</v>
      </c>
      <c r="E16" s="81" t="s">
        <v>604</v>
      </c>
      <c r="F16" s="82">
        <v>87500</v>
      </c>
      <c r="G16" s="82">
        <v>1197.04</v>
      </c>
      <c r="H16" s="82">
        <v>5.24</v>
      </c>
    </row>
    <row r="17" spans="2:8">
      <c r="B17" s="81" t="s">
        <v>1051</v>
      </c>
      <c r="C17" s="88" t="s">
        <v>597</v>
      </c>
      <c r="D17" s="81" t="s">
        <v>603</v>
      </c>
      <c r="E17" s="81" t="s">
        <v>605</v>
      </c>
      <c r="F17" s="82">
        <v>32000</v>
      </c>
      <c r="G17" s="82">
        <v>1016.91</v>
      </c>
      <c r="H17" s="82">
        <v>4.45</v>
      </c>
    </row>
    <row r="18" spans="2:8">
      <c r="B18" s="81" t="s">
        <v>1056</v>
      </c>
      <c r="C18" s="88" t="s">
        <v>597</v>
      </c>
      <c r="D18" s="81" t="s">
        <v>598</v>
      </c>
      <c r="E18" s="81" t="s">
        <v>612</v>
      </c>
      <c r="F18" s="82">
        <v>43600</v>
      </c>
      <c r="G18" s="82">
        <v>764.31</v>
      </c>
      <c r="H18" s="82">
        <v>3.34</v>
      </c>
    </row>
    <row r="19" spans="2:8">
      <c r="B19" s="81" t="s">
        <v>1914</v>
      </c>
      <c r="C19" s="88" t="s">
        <v>597</v>
      </c>
      <c r="D19" s="81" t="s">
        <v>610</v>
      </c>
      <c r="E19" s="81" t="s">
        <v>1354</v>
      </c>
      <c r="F19" s="82">
        <v>26800</v>
      </c>
      <c r="G19" s="82">
        <v>669.49</v>
      </c>
      <c r="H19" s="82">
        <v>2.93</v>
      </c>
    </row>
    <row r="20" spans="2:8">
      <c r="B20" s="81" t="s">
        <v>1081</v>
      </c>
      <c r="C20" s="88" t="s">
        <v>597</v>
      </c>
      <c r="D20" s="81" t="s">
        <v>649</v>
      </c>
      <c r="E20" s="81" t="s">
        <v>650</v>
      </c>
      <c r="F20" s="82">
        <v>720</v>
      </c>
      <c r="G20" s="82">
        <v>592.27</v>
      </c>
      <c r="H20" s="82">
        <v>2.59</v>
      </c>
    </row>
    <row r="21" spans="2:8">
      <c r="B21" s="81" t="s">
        <v>1912</v>
      </c>
      <c r="C21" s="88" t="s">
        <v>597</v>
      </c>
      <c r="D21" s="81" t="s">
        <v>1350</v>
      </c>
      <c r="E21" s="81" t="s">
        <v>1351</v>
      </c>
      <c r="F21" s="82">
        <v>111500</v>
      </c>
      <c r="G21" s="82">
        <v>576.79</v>
      </c>
      <c r="H21" s="82">
        <v>2.52</v>
      </c>
    </row>
    <row r="22" spans="2:8">
      <c r="B22" s="81" t="s">
        <v>1061</v>
      </c>
      <c r="C22" s="88" t="s">
        <v>597</v>
      </c>
      <c r="D22" s="81" t="s">
        <v>614</v>
      </c>
      <c r="E22" s="81" t="s">
        <v>619</v>
      </c>
      <c r="F22" s="82">
        <v>37000</v>
      </c>
      <c r="G22" s="82">
        <v>576.48</v>
      </c>
      <c r="H22" s="82">
        <v>2.52</v>
      </c>
    </row>
    <row r="23" spans="2:8">
      <c r="B23" s="81" t="s">
        <v>1052</v>
      </c>
      <c r="C23" s="88" t="s">
        <v>597</v>
      </c>
      <c r="D23" s="81" t="s">
        <v>606</v>
      </c>
      <c r="E23" s="81" t="s">
        <v>607</v>
      </c>
      <c r="F23" s="82">
        <v>250000</v>
      </c>
      <c r="G23" s="82">
        <v>546.25</v>
      </c>
      <c r="H23" s="82">
        <v>2.39</v>
      </c>
    </row>
    <row r="24" spans="2:8">
      <c r="B24" s="81" t="s">
        <v>1063</v>
      </c>
      <c r="C24" s="88" t="s">
        <v>597</v>
      </c>
      <c r="D24" s="81" t="s">
        <v>606</v>
      </c>
      <c r="E24" s="81" t="s">
        <v>622</v>
      </c>
      <c r="F24" s="82">
        <v>22300</v>
      </c>
      <c r="G24" s="82">
        <v>542.22</v>
      </c>
      <c r="H24" s="82">
        <v>2.37</v>
      </c>
    </row>
    <row r="25" spans="2:8">
      <c r="B25" s="81" t="s">
        <v>1053</v>
      </c>
      <c r="C25" s="88" t="s">
        <v>597</v>
      </c>
      <c r="D25" s="81" t="s">
        <v>598</v>
      </c>
      <c r="E25" s="81" t="s">
        <v>608</v>
      </c>
      <c r="F25" s="82">
        <v>74000</v>
      </c>
      <c r="G25" s="82">
        <v>516.11</v>
      </c>
      <c r="H25" s="82">
        <v>2.2599999999999998</v>
      </c>
    </row>
    <row r="26" spans="2:8">
      <c r="B26" s="81" t="s">
        <v>1932</v>
      </c>
      <c r="C26" s="88" t="s">
        <v>597</v>
      </c>
      <c r="D26" s="81" t="s">
        <v>616</v>
      </c>
      <c r="E26" s="81" t="s">
        <v>1377</v>
      </c>
      <c r="F26" s="82">
        <v>109200</v>
      </c>
      <c r="G26" s="82">
        <v>481.46</v>
      </c>
      <c r="H26" s="82">
        <v>2.11</v>
      </c>
    </row>
    <row r="27" spans="2:8">
      <c r="B27" s="81" t="s">
        <v>1084</v>
      </c>
      <c r="C27" s="88" t="s">
        <v>597</v>
      </c>
      <c r="D27" s="81" t="s">
        <v>603</v>
      </c>
      <c r="E27" s="81" t="s">
        <v>653</v>
      </c>
      <c r="F27" s="82">
        <v>21500</v>
      </c>
      <c r="G27" s="82">
        <v>448.04</v>
      </c>
      <c r="H27" s="82">
        <v>1.96</v>
      </c>
    </row>
    <row r="28" spans="2:8">
      <c r="B28" s="81" t="s">
        <v>2111</v>
      </c>
      <c r="C28" s="88" t="s">
        <v>597</v>
      </c>
      <c r="D28" s="81" t="s">
        <v>603</v>
      </c>
      <c r="E28" s="81" t="s">
        <v>1529</v>
      </c>
      <c r="F28" s="82">
        <v>23200</v>
      </c>
      <c r="G28" s="82">
        <v>445.92</v>
      </c>
      <c r="H28" s="82">
        <v>1.95</v>
      </c>
    </row>
    <row r="29" spans="2:8">
      <c r="B29" s="81" t="s">
        <v>1988</v>
      </c>
      <c r="C29" s="88" t="s">
        <v>597</v>
      </c>
      <c r="D29" s="81" t="s">
        <v>1382</v>
      </c>
      <c r="E29" s="81" t="s">
        <v>1446</v>
      </c>
      <c r="F29" s="82">
        <v>80000</v>
      </c>
      <c r="G29" s="82">
        <v>439.56</v>
      </c>
      <c r="H29" s="82">
        <v>1.92</v>
      </c>
    </row>
    <row r="30" spans="2:8">
      <c r="B30" s="81" t="s">
        <v>1059</v>
      </c>
      <c r="C30" s="88" t="s">
        <v>597</v>
      </c>
      <c r="D30" s="81" t="s">
        <v>616</v>
      </c>
      <c r="E30" s="81" t="s">
        <v>617</v>
      </c>
      <c r="F30" s="82">
        <v>9600</v>
      </c>
      <c r="G30" s="82">
        <v>433.54</v>
      </c>
      <c r="H30" s="82">
        <v>1.9</v>
      </c>
    </row>
    <row r="31" spans="2:8">
      <c r="B31" s="81" t="s">
        <v>1920</v>
      </c>
      <c r="C31" s="88" t="s">
        <v>597</v>
      </c>
      <c r="D31" s="81" t="s">
        <v>603</v>
      </c>
      <c r="E31" s="81" t="s">
        <v>1362</v>
      </c>
      <c r="F31" s="82">
        <v>100000</v>
      </c>
      <c r="G31" s="82">
        <v>414.15</v>
      </c>
      <c r="H31" s="82">
        <v>1.81</v>
      </c>
    </row>
    <row r="32" spans="2:8">
      <c r="B32" s="81" t="s">
        <v>1082</v>
      </c>
      <c r="C32" s="88" t="s">
        <v>597</v>
      </c>
      <c r="D32" s="81" t="s">
        <v>634</v>
      </c>
      <c r="E32" s="81" t="s">
        <v>651</v>
      </c>
      <c r="F32" s="82">
        <v>5900</v>
      </c>
      <c r="G32" s="82">
        <v>397.54</v>
      </c>
      <c r="H32" s="82">
        <v>1.74</v>
      </c>
    </row>
    <row r="33" spans="2:8">
      <c r="B33" s="81" t="s">
        <v>1076</v>
      </c>
      <c r="C33" s="88" t="s">
        <v>597</v>
      </c>
      <c r="D33" s="81" t="s">
        <v>623</v>
      </c>
      <c r="E33" s="81" t="s">
        <v>643</v>
      </c>
      <c r="F33" s="82">
        <v>27000</v>
      </c>
      <c r="G33" s="82">
        <v>386.96</v>
      </c>
      <c r="H33" s="82">
        <v>1.69</v>
      </c>
    </row>
    <row r="34" spans="2:8">
      <c r="B34" s="81" t="s">
        <v>2176</v>
      </c>
      <c r="C34" s="88" t="s">
        <v>597</v>
      </c>
      <c r="D34" s="81" t="s">
        <v>614</v>
      </c>
      <c r="E34" s="81" t="s">
        <v>1550</v>
      </c>
      <c r="F34" s="82">
        <v>224000</v>
      </c>
      <c r="G34" s="82">
        <v>382.03</v>
      </c>
      <c r="H34" s="82">
        <v>1.67</v>
      </c>
    </row>
    <row r="35" spans="2:8">
      <c r="B35" s="81" t="s">
        <v>2106</v>
      </c>
      <c r="C35" s="88" t="s">
        <v>597</v>
      </c>
      <c r="D35" s="81" t="s">
        <v>614</v>
      </c>
      <c r="E35" s="81" t="s">
        <v>1534</v>
      </c>
      <c r="F35" s="82">
        <v>11500</v>
      </c>
      <c r="G35" s="82">
        <v>381.32</v>
      </c>
      <c r="H35" s="82">
        <v>1.67</v>
      </c>
    </row>
    <row r="36" spans="2:8">
      <c r="B36" s="81" t="s">
        <v>1079</v>
      </c>
      <c r="C36" s="88" t="s">
        <v>597</v>
      </c>
      <c r="D36" s="81" t="s">
        <v>616</v>
      </c>
      <c r="E36" s="81" t="s">
        <v>647</v>
      </c>
      <c r="F36" s="82">
        <v>10400</v>
      </c>
      <c r="G36" s="82">
        <v>376.77</v>
      </c>
      <c r="H36" s="82">
        <v>1.65</v>
      </c>
    </row>
    <row r="37" spans="2:8">
      <c r="B37" s="81" t="s">
        <v>2213</v>
      </c>
      <c r="C37" s="88" t="s">
        <v>597</v>
      </c>
      <c r="D37" s="81" t="s">
        <v>603</v>
      </c>
      <c r="E37" s="81" t="s">
        <v>1712</v>
      </c>
      <c r="F37" s="82">
        <v>147000</v>
      </c>
      <c r="G37" s="82">
        <v>371.98</v>
      </c>
      <c r="H37" s="82">
        <v>1.63</v>
      </c>
    </row>
    <row r="38" spans="2:8">
      <c r="B38" s="81" t="s">
        <v>1915</v>
      </c>
      <c r="C38" s="88" t="s">
        <v>597</v>
      </c>
      <c r="D38" s="81" t="s">
        <v>1355</v>
      </c>
      <c r="E38" s="81" t="s">
        <v>1356</v>
      </c>
      <c r="F38" s="82">
        <v>26000</v>
      </c>
      <c r="G38" s="82">
        <v>368.91</v>
      </c>
      <c r="H38" s="82">
        <v>1.61</v>
      </c>
    </row>
    <row r="39" spans="2:8">
      <c r="B39" s="81" t="s">
        <v>2229</v>
      </c>
      <c r="C39" s="88" t="s">
        <v>597</v>
      </c>
      <c r="D39" s="81" t="s">
        <v>1372</v>
      </c>
      <c r="E39" s="81" t="s">
        <v>1616</v>
      </c>
      <c r="F39" s="82">
        <v>22000</v>
      </c>
      <c r="G39" s="82">
        <v>364.43</v>
      </c>
      <c r="H39" s="82">
        <v>1.59</v>
      </c>
    </row>
    <row r="40" spans="2:8">
      <c r="B40" s="81" t="s">
        <v>2211</v>
      </c>
      <c r="C40" s="88" t="s">
        <v>597</v>
      </c>
      <c r="D40" s="81" t="s">
        <v>598</v>
      </c>
      <c r="E40" s="81" t="s">
        <v>1721</v>
      </c>
      <c r="F40" s="82">
        <v>605000</v>
      </c>
      <c r="G40" s="82">
        <v>336.38</v>
      </c>
      <c r="H40" s="82">
        <v>1.47</v>
      </c>
    </row>
    <row r="41" spans="2:8">
      <c r="B41" s="81" t="s">
        <v>1083</v>
      </c>
      <c r="C41" s="88" t="s">
        <v>597</v>
      </c>
      <c r="D41" s="81" t="s">
        <v>634</v>
      </c>
      <c r="E41" s="81" t="s">
        <v>652</v>
      </c>
      <c r="F41" s="82">
        <v>17000</v>
      </c>
      <c r="G41" s="82">
        <v>323.55</v>
      </c>
      <c r="H41" s="82">
        <v>1.42</v>
      </c>
    </row>
    <row r="42" spans="2:8">
      <c r="B42" s="81" t="s">
        <v>1972</v>
      </c>
      <c r="C42" s="88" t="s">
        <v>597</v>
      </c>
      <c r="D42" s="81" t="s">
        <v>1382</v>
      </c>
      <c r="E42" s="81" t="s">
        <v>1430</v>
      </c>
      <c r="F42" s="82">
        <v>63000</v>
      </c>
      <c r="G42" s="82">
        <v>322.77999999999997</v>
      </c>
      <c r="H42" s="82">
        <v>1.41</v>
      </c>
    </row>
    <row r="43" spans="2:8">
      <c r="B43" s="81" t="s">
        <v>1060</v>
      </c>
      <c r="C43" s="88" t="s">
        <v>597</v>
      </c>
      <c r="D43" s="81" t="s">
        <v>606</v>
      </c>
      <c r="E43" s="81" t="s">
        <v>618</v>
      </c>
      <c r="F43" s="82">
        <v>50000</v>
      </c>
      <c r="G43" s="82">
        <v>319.45</v>
      </c>
      <c r="H43" s="82">
        <v>1.4</v>
      </c>
    </row>
    <row r="44" spans="2:8">
      <c r="B44" s="81" t="s">
        <v>1077</v>
      </c>
      <c r="C44" s="88" t="s">
        <v>597</v>
      </c>
      <c r="D44" s="81" t="s">
        <v>644</v>
      </c>
      <c r="E44" s="81" t="s">
        <v>645</v>
      </c>
      <c r="F44" s="82">
        <v>5900</v>
      </c>
      <c r="G44" s="82">
        <v>315.17</v>
      </c>
      <c r="H44" s="82">
        <v>1.38</v>
      </c>
    </row>
    <row r="45" spans="2:8">
      <c r="B45" s="81" t="s">
        <v>1916</v>
      </c>
      <c r="C45" s="88" t="s">
        <v>597</v>
      </c>
      <c r="D45" s="81" t="s">
        <v>616</v>
      </c>
      <c r="E45" s="81" t="s">
        <v>1357</v>
      </c>
      <c r="F45" s="82">
        <v>52000</v>
      </c>
      <c r="G45" s="82">
        <v>310.86</v>
      </c>
      <c r="H45" s="82">
        <v>1.36</v>
      </c>
    </row>
    <row r="46" spans="2:8">
      <c r="B46" s="81" t="s">
        <v>1064</v>
      </c>
      <c r="C46" s="88" t="s">
        <v>597</v>
      </c>
      <c r="D46" s="81" t="s">
        <v>623</v>
      </c>
      <c r="E46" s="81" t="s">
        <v>624</v>
      </c>
      <c r="F46" s="82">
        <v>44000</v>
      </c>
      <c r="G46" s="82">
        <v>306.33</v>
      </c>
      <c r="H46" s="82">
        <v>1.34</v>
      </c>
    </row>
    <row r="47" spans="2:8">
      <c r="B47" s="81" t="s">
        <v>1057</v>
      </c>
      <c r="C47" s="88" t="s">
        <v>597</v>
      </c>
      <c r="D47" s="81" t="s">
        <v>606</v>
      </c>
      <c r="E47" s="81" t="s">
        <v>613</v>
      </c>
      <c r="F47" s="82">
        <v>1000</v>
      </c>
      <c r="G47" s="82">
        <v>304.37</v>
      </c>
      <c r="H47" s="82">
        <v>1.33</v>
      </c>
    </row>
    <row r="48" spans="2:8">
      <c r="B48" s="81" t="s">
        <v>1983</v>
      </c>
      <c r="C48" s="88" t="s">
        <v>597</v>
      </c>
      <c r="D48" s="81" t="s">
        <v>616</v>
      </c>
      <c r="E48" s="81" t="s">
        <v>1441</v>
      </c>
      <c r="F48" s="82">
        <v>10700</v>
      </c>
      <c r="G48" s="82">
        <v>296.37</v>
      </c>
      <c r="H48" s="82">
        <v>1.3</v>
      </c>
    </row>
    <row r="49" spans="2:8">
      <c r="B49" s="81" t="s">
        <v>1965</v>
      </c>
      <c r="C49" s="88" t="s">
        <v>597</v>
      </c>
      <c r="D49" s="81" t="s">
        <v>606</v>
      </c>
      <c r="E49" s="81" t="s">
        <v>1421</v>
      </c>
      <c r="F49" s="82">
        <v>72000</v>
      </c>
      <c r="G49" s="82">
        <v>296.14</v>
      </c>
      <c r="H49" s="82">
        <v>1.3</v>
      </c>
    </row>
    <row r="50" spans="2:8">
      <c r="B50" s="81" t="s">
        <v>2202</v>
      </c>
      <c r="C50" s="88" t="s">
        <v>597</v>
      </c>
      <c r="D50" s="81" t="s">
        <v>627</v>
      </c>
      <c r="E50" s="81" t="s">
        <v>1599</v>
      </c>
      <c r="F50" s="82">
        <v>31000</v>
      </c>
      <c r="G50" s="82">
        <v>295.18</v>
      </c>
      <c r="H50" s="82">
        <v>1.29</v>
      </c>
    </row>
    <row r="51" spans="2:8">
      <c r="B51" s="81" t="s">
        <v>2245</v>
      </c>
      <c r="C51" s="88" t="s">
        <v>597</v>
      </c>
      <c r="D51" s="81" t="s">
        <v>598</v>
      </c>
      <c r="E51" s="81" t="s">
        <v>1882</v>
      </c>
      <c r="F51" s="82">
        <v>280000</v>
      </c>
      <c r="G51" s="82">
        <v>287.27999999999997</v>
      </c>
      <c r="H51" s="82">
        <v>1.26</v>
      </c>
    </row>
    <row r="52" spans="2:8">
      <c r="B52" s="81" t="s">
        <v>1929</v>
      </c>
      <c r="C52" s="88" t="s">
        <v>597</v>
      </c>
      <c r="D52" s="81" t="s">
        <v>606</v>
      </c>
      <c r="E52" s="81" t="s">
        <v>1374</v>
      </c>
      <c r="F52" s="82">
        <v>51000</v>
      </c>
      <c r="G52" s="82">
        <v>283.74</v>
      </c>
      <c r="H52" s="82">
        <v>1.24</v>
      </c>
    </row>
    <row r="53" spans="2:8">
      <c r="B53" s="81" t="s">
        <v>2182</v>
      </c>
      <c r="C53" s="88" t="s">
        <v>597</v>
      </c>
      <c r="D53" s="81" t="s">
        <v>1352</v>
      </c>
      <c r="E53" s="81" t="s">
        <v>1565</v>
      </c>
      <c r="F53" s="82">
        <v>290000</v>
      </c>
      <c r="G53" s="82">
        <v>281.45</v>
      </c>
      <c r="H53" s="82">
        <v>1.23</v>
      </c>
    </row>
    <row r="54" spans="2:8">
      <c r="B54" s="81" t="s">
        <v>2241</v>
      </c>
      <c r="C54" s="88" t="s">
        <v>597</v>
      </c>
      <c r="D54" s="81" t="s">
        <v>632</v>
      </c>
      <c r="E54" s="81" t="s">
        <v>1875</v>
      </c>
      <c r="F54" s="82">
        <v>9700</v>
      </c>
      <c r="G54" s="82">
        <v>277.33</v>
      </c>
      <c r="H54" s="82">
        <v>1.21</v>
      </c>
    </row>
    <row r="55" spans="2:8">
      <c r="B55" s="81" t="s">
        <v>2236</v>
      </c>
      <c r="C55" s="88" t="s">
        <v>597</v>
      </c>
      <c r="D55" s="81" t="s">
        <v>1593</v>
      </c>
      <c r="E55" s="81" t="s">
        <v>1592</v>
      </c>
      <c r="F55" s="82">
        <v>54000</v>
      </c>
      <c r="G55" s="82">
        <v>251.13</v>
      </c>
      <c r="H55" s="82">
        <v>1.1000000000000001</v>
      </c>
    </row>
    <row r="56" spans="2:8">
      <c r="B56" s="81" t="s">
        <v>1075</v>
      </c>
      <c r="C56" s="88" t="s">
        <v>597</v>
      </c>
      <c r="D56" s="81" t="s">
        <v>610</v>
      </c>
      <c r="E56" s="81" t="s">
        <v>642</v>
      </c>
      <c r="F56" s="82">
        <v>19400</v>
      </c>
      <c r="G56" s="82">
        <v>233.94</v>
      </c>
      <c r="H56" s="82">
        <v>1.02</v>
      </c>
    </row>
    <row r="57" spans="2:8">
      <c r="B57" s="83" t="s">
        <v>658</v>
      </c>
      <c r="C57" s="90"/>
      <c r="D57" s="83"/>
      <c r="E57" s="83"/>
      <c r="F57" s="84"/>
      <c r="G57" s="84">
        <f>SUM(G10:G56)</f>
        <v>22433.280000000002</v>
      </c>
      <c r="H57" s="84">
        <f>SUM(H10:H56)</f>
        <v>98.13</v>
      </c>
    </row>
    <row r="58" spans="2:8">
      <c r="B58" s="83" t="s">
        <v>1544</v>
      </c>
      <c r="C58" s="90"/>
      <c r="D58" s="83"/>
      <c r="E58" s="83"/>
      <c r="F58" s="84"/>
      <c r="G58" s="84">
        <v>495.38</v>
      </c>
      <c r="H58" s="84">
        <v>2.17</v>
      </c>
    </row>
    <row r="59" spans="2:8">
      <c r="B59" s="83" t="s">
        <v>326</v>
      </c>
      <c r="C59" s="90"/>
      <c r="D59" s="83"/>
      <c r="E59" s="83"/>
      <c r="F59" s="84"/>
      <c r="G59" s="84">
        <v>22928.66</v>
      </c>
      <c r="H59" s="84">
        <v>100.29</v>
      </c>
    </row>
    <row r="60" spans="2:8">
      <c r="B60" s="83" t="s">
        <v>479</v>
      </c>
      <c r="C60" s="90"/>
      <c r="D60" s="83"/>
      <c r="E60" s="83"/>
      <c r="F60" s="84"/>
      <c r="G60" s="84">
        <v>-65.844606999998064</v>
      </c>
      <c r="H60" s="84">
        <v>-0.29000000000000625</v>
      </c>
    </row>
    <row r="61" spans="2:8">
      <c r="B61" s="83" t="s">
        <v>328</v>
      </c>
      <c r="C61" s="90"/>
      <c r="D61" s="83"/>
      <c r="E61" s="83"/>
      <c r="F61" s="84"/>
      <c r="G61" s="84">
        <v>22862.815393000001</v>
      </c>
      <c r="H61" s="84">
        <v>100</v>
      </c>
    </row>
    <row r="62" spans="2:8">
      <c r="B62" s="81" t="s">
        <v>329</v>
      </c>
    </row>
    <row r="63" spans="2:8">
      <c r="B63" s="81" t="s">
        <v>330</v>
      </c>
    </row>
    <row r="65" spans="2:3" ht="25.5">
      <c r="B65" s="87" t="s">
        <v>331</v>
      </c>
      <c r="C65" s="88" t="s">
        <v>332</v>
      </c>
    </row>
    <row r="66" spans="2:3">
      <c r="B66" s="83"/>
    </row>
    <row r="67" spans="2:3">
      <c r="B67" s="83" t="s">
        <v>333</v>
      </c>
    </row>
    <row r="68" spans="2:3">
      <c r="B68" s="83" t="s">
        <v>1479</v>
      </c>
    </row>
    <row r="69" spans="2:3">
      <c r="B69" s="83" t="s">
        <v>334</v>
      </c>
    </row>
    <row r="70" spans="2:3">
      <c r="B70" s="83" t="s">
        <v>1881</v>
      </c>
      <c r="C70" s="90"/>
    </row>
    <row r="71" spans="2:3">
      <c r="B71" s="83" t="s">
        <v>1880</v>
      </c>
      <c r="C71" s="90"/>
    </row>
    <row r="72" spans="2:3">
      <c r="B72" s="83" t="s">
        <v>1879</v>
      </c>
      <c r="C72" s="90"/>
    </row>
    <row r="73" spans="2:3">
      <c r="B73" s="83" t="s">
        <v>1878</v>
      </c>
      <c r="C73" s="90"/>
    </row>
    <row r="74" spans="2:3">
      <c r="B74" s="83" t="s">
        <v>1740</v>
      </c>
      <c r="C74" s="90"/>
    </row>
    <row r="75" spans="2:3">
      <c r="B75" s="83" t="s">
        <v>343</v>
      </c>
    </row>
    <row r="76" spans="2:3">
      <c r="B76" s="83" t="s">
        <v>344</v>
      </c>
    </row>
  </sheetData>
  <mergeCells count="2">
    <mergeCell ref="B1:E1"/>
    <mergeCell ref="C3:C6"/>
  </mergeCells>
  <hyperlinks>
    <hyperlink ref="A1" location="Index!A1" display="Index" xr:uid="{C4458941-2DAF-4FDE-953E-63576EF9FB16}"/>
  </hyperlinks>
  <pageMargins left="0.75" right="0.75" top="1" bottom="1" header="0.5" footer="0.5"/>
  <headerFooter alignWithMargins="0"/>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DA081-EFB2-4D39-BE3D-E098DF642940}">
  <dimension ref="A1:I65"/>
  <sheetViews>
    <sheetView workbookViewId="0">
      <selection activeCell="B1" sqref="B1:E1"/>
    </sheetView>
  </sheetViews>
  <sheetFormatPr defaultRowHeight="12.75"/>
  <cols>
    <col min="1" max="1" width="5.42578125" style="81" bestFit="1" customWidth="1"/>
    <col min="2" max="2" width="67" style="81" bestFit="1" customWidth="1"/>
    <col min="3" max="3" width="25.7109375" style="88" customWidth="1"/>
    <col min="4" max="4" width="39.85546875" style="81" bestFit="1" customWidth="1"/>
    <col min="5" max="5" width="13.42578125" style="81" bestFit="1" customWidth="1"/>
    <col min="6" max="6" width="10.28515625" style="82" bestFit="1" customWidth="1"/>
    <col min="7" max="7" width="18.140625" style="82" bestFit="1" customWidth="1"/>
    <col min="8" max="8" width="9.140625" style="82"/>
    <col min="9" max="256" width="9.140625" style="81"/>
    <col min="257" max="257" width="5.42578125" style="81" bestFit="1" customWidth="1"/>
    <col min="258" max="258" width="67" style="81" bestFit="1" customWidth="1"/>
    <col min="259" max="259" width="13.140625" style="81" bestFit="1" customWidth="1"/>
    <col min="260" max="260" width="39.85546875" style="81" bestFit="1" customWidth="1"/>
    <col min="261" max="261" width="13.42578125" style="81" bestFit="1" customWidth="1"/>
    <col min="262" max="262" width="10.28515625" style="81" bestFit="1" customWidth="1"/>
    <col min="263" max="263" width="18.140625" style="81" bestFit="1" customWidth="1"/>
    <col min="264" max="512" width="9.140625" style="81"/>
    <col min="513" max="513" width="5.42578125" style="81" bestFit="1" customWidth="1"/>
    <col min="514" max="514" width="67" style="81" bestFit="1" customWidth="1"/>
    <col min="515" max="515" width="13.140625" style="81" bestFit="1" customWidth="1"/>
    <col min="516" max="516" width="39.85546875" style="81" bestFit="1" customWidth="1"/>
    <col min="517" max="517" width="13.42578125" style="81" bestFit="1" customWidth="1"/>
    <col min="518" max="518" width="10.28515625" style="81" bestFit="1" customWidth="1"/>
    <col min="519" max="519" width="18.140625" style="81" bestFit="1" customWidth="1"/>
    <col min="520" max="768" width="9.140625" style="81"/>
    <col min="769" max="769" width="5.42578125" style="81" bestFit="1" customWidth="1"/>
    <col min="770" max="770" width="67" style="81" bestFit="1" customWidth="1"/>
    <col min="771" max="771" width="13.140625" style="81" bestFit="1" customWidth="1"/>
    <col min="772" max="772" width="39.85546875" style="81" bestFit="1" customWidth="1"/>
    <col min="773" max="773" width="13.42578125" style="81" bestFit="1" customWidth="1"/>
    <col min="774" max="774" width="10.28515625" style="81" bestFit="1" customWidth="1"/>
    <col min="775" max="775" width="18.140625" style="81" bestFit="1" customWidth="1"/>
    <col min="776" max="1024" width="9.140625" style="81"/>
    <col min="1025" max="1025" width="5.42578125" style="81" bestFit="1" customWidth="1"/>
    <col min="1026" max="1026" width="67" style="81" bestFit="1" customWidth="1"/>
    <col min="1027" max="1027" width="13.140625" style="81" bestFit="1" customWidth="1"/>
    <col min="1028" max="1028" width="39.85546875" style="81" bestFit="1" customWidth="1"/>
    <col min="1029" max="1029" width="13.42578125" style="81" bestFit="1" customWidth="1"/>
    <col min="1030" max="1030" width="10.28515625" style="81" bestFit="1" customWidth="1"/>
    <col min="1031" max="1031" width="18.140625" style="81" bestFit="1" customWidth="1"/>
    <col min="1032" max="1280" width="9.140625" style="81"/>
    <col min="1281" max="1281" width="5.42578125" style="81" bestFit="1" customWidth="1"/>
    <col min="1282" max="1282" width="67" style="81" bestFit="1" customWidth="1"/>
    <col min="1283" max="1283" width="13.140625" style="81" bestFit="1" customWidth="1"/>
    <col min="1284" max="1284" width="39.85546875" style="81" bestFit="1" customWidth="1"/>
    <col min="1285" max="1285" width="13.42578125" style="81" bestFit="1" customWidth="1"/>
    <col min="1286" max="1286" width="10.28515625" style="81" bestFit="1" customWidth="1"/>
    <col min="1287" max="1287" width="18.140625" style="81" bestFit="1" customWidth="1"/>
    <col min="1288" max="1536" width="9.140625" style="81"/>
    <col min="1537" max="1537" width="5.42578125" style="81" bestFit="1" customWidth="1"/>
    <col min="1538" max="1538" width="67" style="81" bestFit="1" customWidth="1"/>
    <col min="1539" max="1539" width="13.140625" style="81" bestFit="1" customWidth="1"/>
    <col min="1540" max="1540" width="39.85546875" style="81" bestFit="1" customWidth="1"/>
    <col min="1541" max="1541" width="13.42578125" style="81" bestFit="1" customWidth="1"/>
    <col min="1542" max="1542" width="10.28515625" style="81" bestFit="1" customWidth="1"/>
    <col min="1543" max="1543" width="18.140625" style="81" bestFit="1" customWidth="1"/>
    <col min="1544" max="1792" width="9.140625" style="81"/>
    <col min="1793" max="1793" width="5.42578125" style="81" bestFit="1" customWidth="1"/>
    <col min="1794" max="1794" width="67" style="81" bestFit="1" customWidth="1"/>
    <col min="1795" max="1795" width="13.140625" style="81" bestFit="1" customWidth="1"/>
    <col min="1796" max="1796" width="39.85546875" style="81" bestFit="1" customWidth="1"/>
    <col min="1797" max="1797" width="13.42578125" style="81" bestFit="1" customWidth="1"/>
    <col min="1798" max="1798" width="10.28515625" style="81" bestFit="1" customWidth="1"/>
    <col min="1799" max="1799" width="18.140625" style="81" bestFit="1" customWidth="1"/>
    <col min="1800" max="2048" width="9.140625" style="81"/>
    <col min="2049" max="2049" width="5.42578125" style="81" bestFit="1" customWidth="1"/>
    <col min="2050" max="2050" width="67" style="81" bestFit="1" customWidth="1"/>
    <col min="2051" max="2051" width="13.140625" style="81" bestFit="1" customWidth="1"/>
    <col min="2052" max="2052" width="39.85546875" style="81" bestFit="1" customWidth="1"/>
    <col min="2053" max="2053" width="13.42578125" style="81" bestFit="1" customWidth="1"/>
    <col min="2054" max="2054" width="10.28515625" style="81" bestFit="1" customWidth="1"/>
    <col min="2055" max="2055" width="18.140625" style="81" bestFit="1" customWidth="1"/>
    <col min="2056" max="2304" width="9.140625" style="81"/>
    <col min="2305" max="2305" width="5.42578125" style="81" bestFit="1" customWidth="1"/>
    <col min="2306" max="2306" width="67" style="81" bestFit="1" customWidth="1"/>
    <col min="2307" max="2307" width="13.140625" style="81" bestFit="1" customWidth="1"/>
    <col min="2308" max="2308" width="39.85546875" style="81" bestFit="1" customWidth="1"/>
    <col min="2309" max="2309" width="13.42578125" style="81" bestFit="1" customWidth="1"/>
    <col min="2310" max="2310" width="10.28515625" style="81" bestFit="1" customWidth="1"/>
    <col min="2311" max="2311" width="18.140625" style="81" bestFit="1" customWidth="1"/>
    <col min="2312" max="2560" width="9.140625" style="81"/>
    <col min="2561" max="2561" width="5.42578125" style="81" bestFit="1" customWidth="1"/>
    <col min="2562" max="2562" width="67" style="81" bestFit="1" customWidth="1"/>
    <col min="2563" max="2563" width="13.140625" style="81" bestFit="1" customWidth="1"/>
    <col min="2564" max="2564" width="39.85546875" style="81" bestFit="1" customWidth="1"/>
    <col min="2565" max="2565" width="13.42578125" style="81" bestFit="1" customWidth="1"/>
    <col min="2566" max="2566" width="10.28515625" style="81" bestFit="1" customWidth="1"/>
    <col min="2567" max="2567" width="18.140625" style="81" bestFit="1" customWidth="1"/>
    <col min="2568" max="2816" width="9.140625" style="81"/>
    <col min="2817" max="2817" width="5.42578125" style="81" bestFit="1" customWidth="1"/>
    <col min="2818" max="2818" width="67" style="81" bestFit="1" customWidth="1"/>
    <col min="2819" max="2819" width="13.140625" style="81" bestFit="1" customWidth="1"/>
    <col min="2820" max="2820" width="39.85546875" style="81" bestFit="1" customWidth="1"/>
    <col min="2821" max="2821" width="13.42578125" style="81" bestFit="1" customWidth="1"/>
    <col min="2822" max="2822" width="10.28515625" style="81" bestFit="1" customWidth="1"/>
    <col min="2823" max="2823" width="18.140625" style="81" bestFit="1" customWidth="1"/>
    <col min="2824" max="3072" width="9.140625" style="81"/>
    <col min="3073" max="3073" width="5.42578125" style="81" bestFit="1" customWidth="1"/>
    <col min="3074" max="3074" width="67" style="81" bestFit="1" customWidth="1"/>
    <col min="3075" max="3075" width="13.140625" style="81" bestFit="1" customWidth="1"/>
    <col min="3076" max="3076" width="39.85546875" style="81" bestFit="1" customWidth="1"/>
    <col min="3077" max="3077" width="13.42578125" style="81" bestFit="1" customWidth="1"/>
    <col min="3078" max="3078" width="10.28515625" style="81" bestFit="1" customWidth="1"/>
    <col min="3079" max="3079" width="18.140625" style="81" bestFit="1" customWidth="1"/>
    <col min="3080" max="3328" width="9.140625" style="81"/>
    <col min="3329" max="3329" width="5.42578125" style="81" bestFit="1" customWidth="1"/>
    <col min="3330" max="3330" width="67" style="81" bestFit="1" customWidth="1"/>
    <col min="3331" max="3331" width="13.140625" style="81" bestFit="1" customWidth="1"/>
    <col min="3332" max="3332" width="39.85546875" style="81" bestFit="1" customWidth="1"/>
    <col min="3333" max="3333" width="13.42578125" style="81" bestFit="1" customWidth="1"/>
    <col min="3334" max="3334" width="10.28515625" style="81" bestFit="1" customWidth="1"/>
    <col min="3335" max="3335" width="18.140625" style="81" bestFit="1" customWidth="1"/>
    <col min="3336" max="3584" width="9.140625" style="81"/>
    <col min="3585" max="3585" width="5.42578125" style="81" bestFit="1" customWidth="1"/>
    <col min="3586" max="3586" width="67" style="81" bestFit="1" customWidth="1"/>
    <col min="3587" max="3587" width="13.140625" style="81" bestFit="1" customWidth="1"/>
    <col min="3588" max="3588" width="39.85546875" style="81" bestFit="1" customWidth="1"/>
    <col min="3589" max="3589" width="13.42578125" style="81" bestFit="1" customWidth="1"/>
    <col min="3590" max="3590" width="10.28515625" style="81" bestFit="1" customWidth="1"/>
    <col min="3591" max="3591" width="18.140625" style="81" bestFit="1" customWidth="1"/>
    <col min="3592" max="3840" width="9.140625" style="81"/>
    <col min="3841" max="3841" width="5.42578125" style="81" bestFit="1" customWidth="1"/>
    <col min="3842" max="3842" width="67" style="81" bestFit="1" customWidth="1"/>
    <col min="3843" max="3843" width="13.140625" style="81" bestFit="1" customWidth="1"/>
    <col min="3844" max="3844" width="39.85546875" style="81" bestFit="1" customWidth="1"/>
    <col min="3845" max="3845" width="13.42578125" style="81" bestFit="1" customWidth="1"/>
    <col min="3846" max="3846" width="10.28515625" style="81" bestFit="1" customWidth="1"/>
    <col min="3847" max="3847" width="18.140625" style="81" bestFit="1" customWidth="1"/>
    <col min="3848" max="4096" width="9.140625" style="81"/>
    <col min="4097" max="4097" width="5.42578125" style="81" bestFit="1" customWidth="1"/>
    <col min="4098" max="4098" width="67" style="81" bestFit="1" customWidth="1"/>
    <col min="4099" max="4099" width="13.140625" style="81" bestFit="1" customWidth="1"/>
    <col min="4100" max="4100" width="39.85546875" style="81" bestFit="1" customWidth="1"/>
    <col min="4101" max="4101" width="13.42578125" style="81" bestFit="1" customWidth="1"/>
    <col min="4102" max="4102" width="10.28515625" style="81" bestFit="1" customWidth="1"/>
    <col min="4103" max="4103" width="18.140625" style="81" bestFit="1" customWidth="1"/>
    <col min="4104" max="4352" width="9.140625" style="81"/>
    <col min="4353" max="4353" width="5.42578125" style="81" bestFit="1" customWidth="1"/>
    <col min="4354" max="4354" width="67" style="81" bestFit="1" customWidth="1"/>
    <col min="4355" max="4355" width="13.140625" style="81" bestFit="1" customWidth="1"/>
    <col min="4356" max="4356" width="39.85546875" style="81" bestFit="1" customWidth="1"/>
    <col min="4357" max="4357" width="13.42578125" style="81" bestFit="1" customWidth="1"/>
    <col min="4358" max="4358" width="10.28515625" style="81" bestFit="1" customWidth="1"/>
    <col min="4359" max="4359" width="18.140625" style="81" bestFit="1" customWidth="1"/>
    <col min="4360" max="4608" width="9.140625" style="81"/>
    <col min="4609" max="4609" width="5.42578125" style="81" bestFit="1" customWidth="1"/>
    <col min="4610" max="4610" width="67" style="81" bestFit="1" customWidth="1"/>
    <col min="4611" max="4611" width="13.140625" style="81" bestFit="1" customWidth="1"/>
    <col min="4612" max="4612" width="39.85546875" style="81" bestFit="1" customWidth="1"/>
    <col min="4613" max="4613" width="13.42578125" style="81" bestFit="1" customWidth="1"/>
    <col min="4614" max="4614" width="10.28515625" style="81" bestFit="1" customWidth="1"/>
    <col min="4615" max="4615" width="18.140625" style="81" bestFit="1" customWidth="1"/>
    <col min="4616" max="4864" width="9.140625" style="81"/>
    <col min="4865" max="4865" width="5.42578125" style="81" bestFit="1" customWidth="1"/>
    <col min="4866" max="4866" width="67" style="81" bestFit="1" customWidth="1"/>
    <col min="4867" max="4867" width="13.140625" style="81" bestFit="1" customWidth="1"/>
    <col min="4868" max="4868" width="39.85546875" style="81" bestFit="1" customWidth="1"/>
    <col min="4869" max="4869" width="13.42578125" style="81" bestFit="1" customWidth="1"/>
    <col min="4870" max="4870" width="10.28515625" style="81" bestFit="1" customWidth="1"/>
    <col min="4871" max="4871" width="18.140625" style="81" bestFit="1" customWidth="1"/>
    <col min="4872" max="5120" width="9.140625" style="81"/>
    <col min="5121" max="5121" width="5.42578125" style="81" bestFit="1" customWidth="1"/>
    <col min="5122" max="5122" width="67" style="81" bestFit="1" customWidth="1"/>
    <col min="5123" max="5123" width="13.140625" style="81" bestFit="1" customWidth="1"/>
    <col min="5124" max="5124" width="39.85546875" style="81" bestFit="1" customWidth="1"/>
    <col min="5125" max="5125" width="13.42578125" style="81" bestFit="1" customWidth="1"/>
    <col min="5126" max="5126" width="10.28515625" style="81" bestFit="1" customWidth="1"/>
    <col min="5127" max="5127" width="18.140625" style="81" bestFit="1" customWidth="1"/>
    <col min="5128" max="5376" width="9.140625" style="81"/>
    <col min="5377" max="5377" width="5.42578125" style="81" bestFit="1" customWidth="1"/>
    <col min="5378" max="5378" width="67" style="81" bestFit="1" customWidth="1"/>
    <col min="5379" max="5379" width="13.140625" style="81" bestFit="1" customWidth="1"/>
    <col min="5380" max="5380" width="39.85546875" style="81" bestFit="1" customWidth="1"/>
    <col min="5381" max="5381" width="13.42578125" style="81" bestFit="1" customWidth="1"/>
    <col min="5382" max="5382" width="10.28515625" style="81" bestFit="1" customWidth="1"/>
    <col min="5383" max="5383" width="18.140625" style="81" bestFit="1" customWidth="1"/>
    <col min="5384" max="5632" width="9.140625" style="81"/>
    <col min="5633" max="5633" width="5.42578125" style="81" bestFit="1" customWidth="1"/>
    <col min="5634" max="5634" width="67" style="81" bestFit="1" customWidth="1"/>
    <col min="5635" max="5635" width="13.140625" style="81" bestFit="1" customWidth="1"/>
    <col min="5636" max="5636" width="39.85546875" style="81" bestFit="1" customWidth="1"/>
    <col min="5637" max="5637" width="13.42578125" style="81" bestFit="1" customWidth="1"/>
    <col min="5638" max="5638" width="10.28515625" style="81" bestFit="1" customWidth="1"/>
    <col min="5639" max="5639" width="18.140625" style="81" bestFit="1" customWidth="1"/>
    <col min="5640" max="5888" width="9.140625" style="81"/>
    <col min="5889" max="5889" width="5.42578125" style="81" bestFit="1" customWidth="1"/>
    <col min="5890" max="5890" width="67" style="81" bestFit="1" customWidth="1"/>
    <col min="5891" max="5891" width="13.140625" style="81" bestFit="1" customWidth="1"/>
    <col min="5892" max="5892" width="39.85546875" style="81" bestFit="1" customWidth="1"/>
    <col min="5893" max="5893" width="13.42578125" style="81" bestFit="1" customWidth="1"/>
    <col min="5894" max="5894" width="10.28515625" style="81" bestFit="1" customWidth="1"/>
    <col min="5895" max="5895" width="18.140625" style="81" bestFit="1" customWidth="1"/>
    <col min="5896" max="6144" width="9.140625" style="81"/>
    <col min="6145" max="6145" width="5.42578125" style="81" bestFit="1" customWidth="1"/>
    <col min="6146" max="6146" width="67" style="81" bestFit="1" customWidth="1"/>
    <col min="6147" max="6147" width="13.140625" style="81" bestFit="1" customWidth="1"/>
    <col min="6148" max="6148" width="39.85546875" style="81" bestFit="1" customWidth="1"/>
    <col min="6149" max="6149" width="13.42578125" style="81" bestFit="1" customWidth="1"/>
    <col min="6150" max="6150" width="10.28515625" style="81" bestFit="1" customWidth="1"/>
    <col min="6151" max="6151" width="18.140625" style="81" bestFit="1" customWidth="1"/>
    <col min="6152" max="6400" width="9.140625" style="81"/>
    <col min="6401" max="6401" width="5.42578125" style="81" bestFit="1" customWidth="1"/>
    <col min="6402" max="6402" width="67" style="81" bestFit="1" customWidth="1"/>
    <col min="6403" max="6403" width="13.140625" style="81" bestFit="1" customWidth="1"/>
    <col min="6404" max="6404" width="39.85546875" style="81" bestFit="1" customWidth="1"/>
    <col min="6405" max="6405" width="13.42578125" style="81" bestFit="1" customWidth="1"/>
    <col min="6406" max="6406" width="10.28515625" style="81" bestFit="1" customWidth="1"/>
    <col min="6407" max="6407" width="18.140625" style="81" bestFit="1" customWidth="1"/>
    <col min="6408" max="6656" width="9.140625" style="81"/>
    <col min="6657" max="6657" width="5.42578125" style="81" bestFit="1" customWidth="1"/>
    <col min="6658" max="6658" width="67" style="81" bestFit="1" customWidth="1"/>
    <col min="6659" max="6659" width="13.140625" style="81" bestFit="1" customWidth="1"/>
    <col min="6660" max="6660" width="39.85546875" style="81" bestFit="1" customWidth="1"/>
    <col min="6661" max="6661" width="13.42578125" style="81" bestFit="1" customWidth="1"/>
    <col min="6662" max="6662" width="10.28515625" style="81" bestFit="1" customWidth="1"/>
    <col min="6663" max="6663" width="18.140625" style="81" bestFit="1" customWidth="1"/>
    <col min="6664" max="6912" width="9.140625" style="81"/>
    <col min="6913" max="6913" width="5.42578125" style="81" bestFit="1" customWidth="1"/>
    <col min="6914" max="6914" width="67" style="81" bestFit="1" customWidth="1"/>
    <col min="6915" max="6915" width="13.140625" style="81" bestFit="1" customWidth="1"/>
    <col min="6916" max="6916" width="39.85546875" style="81" bestFit="1" customWidth="1"/>
    <col min="6917" max="6917" width="13.42578125" style="81" bestFit="1" customWidth="1"/>
    <col min="6918" max="6918" width="10.28515625" style="81" bestFit="1" customWidth="1"/>
    <col min="6919" max="6919" width="18.140625" style="81" bestFit="1" customWidth="1"/>
    <col min="6920" max="7168" width="9.140625" style="81"/>
    <col min="7169" max="7169" width="5.42578125" style="81" bestFit="1" customWidth="1"/>
    <col min="7170" max="7170" width="67" style="81" bestFit="1" customWidth="1"/>
    <col min="7171" max="7171" width="13.140625" style="81" bestFit="1" customWidth="1"/>
    <col min="7172" max="7172" width="39.85546875" style="81" bestFit="1" customWidth="1"/>
    <col min="7173" max="7173" width="13.42578125" style="81" bestFit="1" customWidth="1"/>
    <col min="7174" max="7174" width="10.28515625" style="81" bestFit="1" customWidth="1"/>
    <col min="7175" max="7175" width="18.140625" style="81" bestFit="1" customWidth="1"/>
    <col min="7176" max="7424" width="9.140625" style="81"/>
    <col min="7425" max="7425" width="5.42578125" style="81" bestFit="1" customWidth="1"/>
    <col min="7426" max="7426" width="67" style="81" bestFit="1" customWidth="1"/>
    <col min="7427" max="7427" width="13.140625" style="81" bestFit="1" customWidth="1"/>
    <col min="7428" max="7428" width="39.85546875" style="81" bestFit="1" customWidth="1"/>
    <col min="7429" max="7429" width="13.42578125" style="81" bestFit="1" customWidth="1"/>
    <col min="7430" max="7430" width="10.28515625" style="81" bestFit="1" customWidth="1"/>
    <col min="7431" max="7431" width="18.140625" style="81" bestFit="1" customWidth="1"/>
    <col min="7432" max="7680" width="9.140625" style="81"/>
    <col min="7681" max="7681" width="5.42578125" style="81" bestFit="1" customWidth="1"/>
    <col min="7682" max="7682" width="67" style="81" bestFit="1" customWidth="1"/>
    <col min="7683" max="7683" width="13.140625" style="81" bestFit="1" customWidth="1"/>
    <col min="7684" max="7684" width="39.85546875" style="81" bestFit="1" customWidth="1"/>
    <col min="7685" max="7685" width="13.42578125" style="81" bestFit="1" customWidth="1"/>
    <col min="7686" max="7686" width="10.28515625" style="81" bestFit="1" customWidth="1"/>
    <col min="7687" max="7687" width="18.140625" style="81" bestFit="1" customWidth="1"/>
    <col min="7688" max="7936" width="9.140625" style="81"/>
    <col min="7937" max="7937" width="5.42578125" style="81" bestFit="1" customWidth="1"/>
    <col min="7938" max="7938" width="67" style="81" bestFit="1" customWidth="1"/>
    <col min="7939" max="7939" width="13.140625" style="81" bestFit="1" customWidth="1"/>
    <col min="7940" max="7940" width="39.85546875" style="81" bestFit="1" customWidth="1"/>
    <col min="7941" max="7941" width="13.42578125" style="81" bestFit="1" customWidth="1"/>
    <col min="7942" max="7942" width="10.28515625" style="81" bestFit="1" customWidth="1"/>
    <col min="7943" max="7943" width="18.140625" style="81" bestFit="1" customWidth="1"/>
    <col min="7944" max="8192" width="9.140625" style="81"/>
    <col min="8193" max="8193" width="5.42578125" style="81" bestFit="1" customWidth="1"/>
    <col min="8194" max="8194" width="67" style="81" bestFit="1" customWidth="1"/>
    <col min="8195" max="8195" width="13.140625" style="81" bestFit="1" customWidth="1"/>
    <col min="8196" max="8196" width="39.85546875" style="81" bestFit="1" customWidth="1"/>
    <col min="8197" max="8197" width="13.42578125" style="81" bestFit="1" customWidth="1"/>
    <col min="8198" max="8198" width="10.28515625" style="81" bestFit="1" customWidth="1"/>
    <col min="8199" max="8199" width="18.140625" style="81" bestFit="1" customWidth="1"/>
    <col min="8200" max="8448" width="9.140625" style="81"/>
    <col min="8449" max="8449" width="5.42578125" style="81" bestFit="1" customWidth="1"/>
    <col min="8450" max="8450" width="67" style="81" bestFit="1" customWidth="1"/>
    <col min="8451" max="8451" width="13.140625" style="81" bestFit="1" customWidth="1"/>
    <col min="8452" max="8452" width="39.85546875" style="81" bestFit="1" customWidth="1"/>
    <col min="8453" max="8453" width="13.42578125" style="81" bestFit="1" customWidth="1"/>
    <col min="8454" max="8454" width="10.28515625" style="81" bestFit="1" customWidth="1"/>
    <col min="8455" max="8455" width="18.140625" style="81" bestFit="1" customWidth="1"/>
    <col min="8456" max="8704" width="9.140625" style="81"/>
    <col min="8705" max="8705" width="5.42578125" style="81" bestFit="1" customWidth="1"/>
    <col min="8706" max="8706" width="67" style="81" bestFit="1" customWidth="1"/>
    <col min="8707" max="8707" width="13.140625" style="81" bestFit="1" customWidth="1"/>
    <col min="8708" max="8708" width="39.85546875" style="81" bestFit="1" customWidth="1"/>
    <col min="8709" max="8709" width="13.42578125" style="81" bestFit="1" customWidth="1"/>
    <col min="8710" max="8710" width="10.28515625" style="81" bestFit="1" customWidth="1"/>
    <col min="8711" max="8711" width="18.140625" style="81" bestFit="1" customWidth="1"/>
    <col min="8712" max="8960" width="9.140625" style="81"/>
    <col min="8961" max="8961" width="5.42578125" style="81" bestFit="1" customWidth="1"/>
    <col min="8962" max="8962" width="67" style="81" bestFit="1" customWidth="1"/>
    <col min="8963" max="8963" width="13.140625" style="81" bestFit="1" customWidth="1"/>
    <col min="8964" max="8964" width="39.85546875" style="81" bestFit="1" customWidth="1"/>
    <col min="8965" max="8965" width="13.42578125" style="81" bestFit="1" customWidth="1"/>
    <col min="8966" max="8966" width="10.28515625" style="81" bestFit="1" customWidth="1"/>
    <col min="8967" max="8967" width="18.140625" style="81" bestFit="1" customWidth="1"/>
    <col min="8968" max="9216" width="9.140625" style="81"/>
    <col min="9217" max="9217" width="5.42578125" style="81" bestFit="1" customWidth="1"/>
    <col min="9218" max="9218" width="67" style="81" bestFit="1" customWidth="1"/>
    <col min="9219" max="9219" width="13.140625" style="81" bestFit="1" customWidth="1"/>
    <col min="9220" max="9220" width="39.85546875" style="81" bestFit="1" customWidth="1"/>
    <col min="9221" max="9221" width="13.42578125" style="81" bestFit="1" customWidth="1"/>
    <col min="9222" max="9222" width="10.28515625" style="81" bestFit="1" customWidth="1"/>
    <col min="9223" max="9223" width="18.140625" style="81" bestFit="1" customWidth="1"/>
    <col min="9224" max="9472" width="9.140625" style="81"/>
    <col min="9473" max="9473" width="5.42578125" style="81" bestFit="1" customWidth="1"/>
    <col min="9474" max="9474" width="67" style="81" bestFit="1" customWidth="1"/>
    <col min="9475" max="9475" width="13.140625" style="81" bestFit="1" customWidth="1"/>
    <col min="9476" max="9476" width="39.85546875" style="81" bestFit="1" customWidth="1"/>
    <col min="9477" max="9477" width="13.42578125" style="81" bestFit="1" customWidth="1"/>
    <col min="9478" max="9478" width="10.28515625" style="81" bestFit="1" customWidth="1"/>
    <col min="9479" max="9479" width="18.140625" style="81" bestFit="1" customWidth="1"/>
    <col min="9480" max="9728" width="9.140625" style="81"/>
    <col min="9729" max="9729" width="5.42578125" style="81" bestFit="1" customWidth="1"/>
    <col min="9730" max="9730" width="67" style="81" bestFit="1" customWidth="1"/>
    <col min="9731" max="9731" width="13.140625" style="81" bestFit="1" customWidth="1"/>
    <col min="9732" max="9732" width="39.85546875" style="81" bestFit="1" customWidth="1"/>
    <col min="9733" max="9733" width="13.42578125" style="81" bestFit="1" customWidth="1"/>
    <col min="9734" max="9734" width="10.28515625" style="81" bestFit="1" customWidth="1"/>
    <col min="9735" max="9735" width="18.140625" style="81" bestFit="1" customWidth="1"/>
    <col min="9736" max="9984" width="9.140625" style="81"/>
    <col min="9985" max="9985" width="5.42578125" style="81" bestFit="1" customWidth="1"/>
    <col min="9986" max="9986" width="67" style="81" bestFit="1" customWidth="1"/>
    <col min="9987" max="9987" width="13.140625" style="81" bestFit="1" customWidth="1"/>
    <col min="9988" max="9988" width="39.85546875" style="81" bestFit="1" customWidth="1"/>
    <col min="9989" max="9989" width="13.42578125" style="81" bestFit="1" customWidth="1"/>
    <col min="9990" max="9990" width="10.28515625" style="81" bestFit="1" customWidth="1"/>
    <col min="9991" max="9991" width="18.140625" style="81" bestFit="1" customWidth="1"/>
    <col min="9992" max="10240" width="9.140625" style="81"/>
    <col min="10241" max="10241" width="5.42578125" style="81" bestFit="1" customWidth="1"/>
    <col min="10242" max="10242" width="67" style="81" bestFit="1" customWidth="1"/>
    <col min="10243" max="10243" width="13.140625" style="81" bestFit="1" customWidth="1"/>
    <col min="10244" max="10244" width="39.85546875" style="81" bestFit="1" customWidth="1"/>
    <col min="10245" max="10245" width="13.42578125" style="81" bestFit="1" customWidth="1"/>
    <col min="10246" max="10246" width="10.28515625" style="81" bestFit="1" customWidth="1"/>
    <col min="10247" max="10247" width="18.140625" style="81" bestFit="1" customWidth="1"/>
    <col min="10248" max="10496" width="9.140625" style="81"/>
    <col min="10497" max="10497" width="5.42578125" style="81" bestFit="1" customWidth="1"/>
    <col min="10498" max="10498" width="67" style="81" bestFit="1" customWidth="1"/>
    <col min="10499" max="10499" width="13.140625" style="81" bestFit="1" customWidth="1"/>
    <col min="10500" max="10500" width="39.85546875" style="81" bestFit="1" customWidth="1"/>
    <col min="10501" max="10501" width="13.42578125" style="81" bestFit="1" customWidth="1"/>
    <col min="10502" max="10502" width="10.28515625" style="81" bestFit="1" customWidth="1"/>
    <col min="10503" max="10503" width="18.140625" style="81" bestFit="1" customWidth="1"/>
    <col min="10504" max="10752" width="9.140625" style="81"/>
    <col min="10753" max="10753" width="5.42578125" style="81" bestFit="1" customWidth="1"/>
    <col min="10754" max="10754" width="67" style="81" bestFit="1" customWidth="1"/>
    <col min="10755" max="10755" width="13.140625" style="81" bestFit="1" customWidth="1"/>
    <col min="10756" max="10756" width="39.85546875" style="81" bestFit="1" customWidth="1"/>
    <col min="10757" max="10757" width="13.42578125" style="81" bestFit="1" customWidth="1"/>
    <col min="10758" max="10758" width="10.28515625" style="81" bestFit="1" customWidth="1"/>
    <col min="10759" max="10759" width="18.140625" style="81" bestFit="1" customWidth="1"/>
    <col min="10760" max="11008" width="9.140625" style="81"/>
    <col min="11009" max="11009" width="5.42578125" style="81" bestFit="1" customWidth="1"/>
    <col min="11010" max="11010" width="67" style="81" bestFit="1" customWidth="1"/>
    <col min="11011" max="11011" width="13.140625" style="81" bestFit="1" customWidth="1"/>
    <col min="11012" max="11012" width="39.85546875" style="81" bestFit="1" customWidth="1"/>
    <col min="11013" max="11013" width="13.42578125" style="81" bestFit="1" customWidth="1"/>
    <col min="11014" max="11014" width="10.28515625" style="81" bestFit="1" customWidth="1"/>
    <col min="11015" max="11015" width="18.140625" style="81" bestFit="1" customWidth="1"/>
    <col min="11016" max="11264" width="9.140625" style="81"/>
    <col min="11265" max="11265" width="5.42578125" style="81" bestFit="1" customWidth="1"/>
    <col min="11266" max="11266" width="67" style="81" bestFit="1" customWidth="1"/>
    <col min="11267" max="11267" width="13.140625" style="81" bestFit="1" customWidth="1"/>
    <col min="11268" max="11268" width="39.85546875" style="81" bestFit="1" customWidth="1"/>
    <col min="11269" max="11269" width="13.42578125" style="81" bestFit="1" customWidth="1"/>
    <col min="11270" max="11270" width="10.28515625" style="81" bestFit="1" customWidth="1"/>
    <col min="11271" max="11271" width="18.140625" style="81" bestFit="1" customWidth="1"/>
    <col min="11272" max="11520" width="9.140625" style="81"/>
    <col min="11521" max="11521" width="5.42578125" style="81" bestFit="1" customWidth="1"/>
    <col min="11522" max="11522" width="67" style="81" bestFit="1" customWidth="1"/>
    <col min="11523" max="11523" width="13.140625" style="81" bestFit="1" customWidth="1"/>
    <col min="11524" max="11524" width="39.85546875" style="81" bestFit="1" customWidth="1"/>
    <col min="11525" max="11525" width="13.42578125" style="81" bestFit="1" customWidth="1"/>
    <col min="11526" max="11526" width="10.28515625" style="81" bestFit="1" customWidth="1"/>
    <col min="11527" max="11527" width="18.140625" style="81" bestFit="1" customWidth="1"/>
    <col min="11528" max="11776" width="9.140625" style="81"/>
    <col min="11777" max="11777" width="5.42578125" style="81" bestFit="1" customWidth="1"/>
    <col min="11778" max="11778" width="67" style="81" bestFit="1" customWidth="1"/>
    <col min="11779" max="11779" width="13.140625" style="81" bestFit="1" customWidth="1"/>
    <col min="11780" max="11780" width="39.85546875" style="81" bestFit="1" customWidth="1"/>
    <col min="11781" max="11781" width="13.42578125" style="81" bestFit="1" customWidth="1"/>
    <col min="11782" max="11782" width="10.28515625" style="81" bestFit="1" customWidth="1"/>
    <col min="11783" max="11783" width="18.140625" style="81" bestFit="1" customWidth="1"/>
    <col min="11784" max="12032" width="9.140625" style="81"/>
    <col min="12033" max="12033" width="5.42578125" style="81" bestFit="1" customWidth="1"/>
    <col min="12034" max="12034" width="67" style="81" bestFit="1" customWidth="1"/>
    <col min="12035" max="12035" width="13.140625" style="81" bestFit="1" customWidth="1"/>
    <col min="12036" max="12036" width="39.85546875" style="81" bestFit="1" customWidth="1"/>
    <col min="12037" max="12037" width="13.42578125" style="81" bestFit="1" customWidth="1"/>
    <col min="12038" max="12038" width="10.28515625" style="81" bestFit="1" customWidth="1"/>
    <col min="12039" max="12039" width="18.140625" style="81" bestFit="1" customWidth="1"/>
    <col min="12040" max="12288" width="9.140625" style="81"/>
    <col min="12289" max="12289" width="5.42578125" style="81" bestFit="1" customWidth="1"/>
    <col min="12290" max="12290" width="67" style="81" bestFit="1" customWidth="1"/>
    <col min="12291" max="12291" width="13.140625" style="81" bestFit="1" customWidth="1"/>
    <col min="12292" max="12292" width="39.85546875" style="81" bestFit="1" customWidth="1"/>
    <col min="12293" max="12293" width="13.42578125" style="81" bestFit="1" customWidth="1"/>
    <col min="12294" max="12294" width="10.28515625" style="81" bestFit="1" customWidth="1"/>
    <col min="12295" max="12295" width="18.140625" style="81" bestFit="1" customWidth="1"/>
    <col min="12296" max="12544" width="9.140625" style="81"/>
    <col min="12545" max="12545" width="5.42578125" style="81" bestFit="1" customWidth="1"/>
    <col min="12546" max="12546" width="67" style="81" bestFit="1" customWidth="1"/>
    <col min="12547" max="12547" width="13.140625" style="81" bestFit="1" customWidth="1"/>
    <col min="12548" max="12548" width="39.85546875" style="81" bestFit="1" customWidth="1"/>
    <col min="12549" max="12549" width="13.42578125" style="81" bestFit="1" customWidth="1"/>
    <col min="12550" max="12550" width="10.28515625" style="81" bestFit="1" customWidth="1"/>
    <col min="12551" max="12551" width="18.140625" style="81" bestFit="1" customWidth="1"/>
    <col min="12552" max="12800" width="9.140625" style="81"/>
    <col min="12801" max="12801" width="5.42578125" style="81" bestFit="1" customWidth="1"/>
    <col min="12802" max="12802" width="67" style="81" bestFit="1" customWidth="1"/>
    <col min="12803" max="12803" width="13.140625" style="81" bestFit="1" customWidth="1"/>
    <col min="12804" max="12804" width="39.85546875" style="81" bestFit="1" customWidth="1"/>
    <col min="12805" max="12805" width="13.42578125" style="81" bestFit="1" customWidth="1"/>
    <col min="12806" max="12806" width="10.28515625" style="81" bestFit="1" customWidth="1"/>
    <col min="12807" max="12807" width="18.140625" style="81" bestFit="1" customWidth="1"/>
    <col min="12808" max="13056" width="9.140625" style="81"/>
    <col min="13057" max="13057" width="5.42578125" style="81" bestFit="1" customWidth="1"/>
    <col min="13058" max="13058" width="67" style="81" bestFit="1" customWidth="1"/>
    <col min="13059" max="13059" width="13.140625" style="81" bestFit="1" customWidth="1"/>
    <col min="13060" max="13060" width="39.85546875" style="81" bestFit="1" customWidth="1"/>
    <col min="13061" max="13061" width="13.42578125" style="81" bestFit="1" customWidth="1"/>
    <col min="13062" max="13062" width="10.28515625" style="81" bestFit="1" customWidth="1"/>
    <col min="13063" max="13063" width="18.140625" style="81" bestFit="1" customWidth="1"/>
    <col min="13064" max="13312" width="9.140625" style="81"/>
    <col min="13313" max="13313" width="5.42578125" style="81" bestFit="1" customWidth="1"/>
    <col min="13314" max="13314" width="67" style="81" bestFit="1" customWidth="1"/>
    <col min="13315" max="13315" width="13.140625" style="81" bestFit="1" customWidth="1"/>
    <col min="13316" max="13316" width="39.85546875" style="81" bestFit="1" customWidth="1"/>
    <col min="13317" max="13317" width="13.42578125" style="81" bestFit="1" customWidth="1"/>
    <col min="13318" max="13318" width="10.28515625" style="81" bestFit="1" customWidth="1"/>
    <col min="13319" max="13319" width="18.140625" style="81" bestFit="1" customWidth="1"/>
    <col min="13320" max="13568" width="9.140625" style="81"/>
    <col min="13569" max="13569" width="5.42578125" style="81" bestFit="1" customWidth="1"/>
    <col min="13570" max="13570" width="67" style="81" bestFit="1" customWidth="1"/>
    <col min="13571" max="13571" width="13.140625" style="81" bestFit="1" customWidth="1"/>
    <col min="13572" max="13572" width="39.85546875" style="81" bestFit="1" customWidth="1"/>
    <col min="13573" max="13573" width="13.42578125" style="81" bestFit="1" customWidth="1"/>
    <col min="13574" max="13574" width="10.28515625" style="81" bestFit="1" customWidth="1"/>
    <col min="13575" max="13575" width="18.140625" style="81" bestFit="1" customWidth="1"/>
    <col min="13576" max="13824" width="9.140625" style="81"/>
    <col min="13825" max="13825" width="5.42578125" style="81" bestFit="1" customWidth="1"/>
    <col min="13826" max="13826" width="67" style="81" bestFit="1" customWidth="1"/>
    <col min="13827" max="13827" width="13.140625" style="81" bestFit="1" customWidth="1"/>
    <col min="13828" max="13828" width="39.85546875" style="81" bestFit="1" customWidth="1"/>
    <col min="13829" max="13829" width="13.42578125" style="81" bestFit="1" customWidth="1"/>
    <col min="13830" max="13830" width="10.28515625" style="81" bestFit="1" customWidth="1"/>
    <col min="13831" max="13831" width="18.140625" style="81" bestFit="1" customWidth="1"/>
    <col min="13832" max="14080" width="9.140625" style="81"/>
    <col min="14081" max="14081" width="5.42578125" style="81" bestFit="1" customWidth="1"/>
    <col min="14082" max="14082" width="67" style="81" bestFit="1" customWidth="1"/>
    <col min="14083" max="14083" width="13.140625" style="81" bestFit="1" customWidth="1"/>
    <col min="14084" max="14084" width="39.85546875" style="81" bestFit="1" customWidth="1"/>
    <col min="14085" max="14085" width="13.42578125" style="81" bestFit="1" customWidth="1"/>
    <col min="14086" max="14086" width="10.28515625" style="81" bestFit="1" customWidth="1"/>
    <col min="14087" max="14087" width="18.140625" style="81" bestFit="1" customWidth="1"/>
    <col min="14088" max="14336" width="9.140625" style="81"/>
    <col min="14337" max="14337" width="5.42578125" style="81" bestFit="1" customWidth="1"/>
    <col min="14338" max="14338" width="67" style="81" bestFit="1" customWidth="1"/>
    <col min="14339" max="14339" width="13.140625" style="81" bestFit="1" customWidth="1"/>
    <col min="14340" max="14340" width="39.85546875" style="81" bestFit="1" customWidth="1"/>
    <col min="14341" max="14341" width="13.42578125" style="81" bestFit="1" customWidth="1"/>
    <col min="14342" max="14342" width="10.28515625" style="81" bestFit="1" customWidth="1"/>
    <col min="14343" max="14343" width="18.140625" style="81" bestFit="1" customWidth="1"/>
    <col min="14344" max="14592" width="9.140625" style="81"/>
    <col min="14593" max="14593" width="5.42578125" style="81" bestFit="1" customWidth="1"/>
    <col min="14594" max="14594" width="67" style="81" bestFit="1" customWidth="1"/>
    <col min="14595" max="14595" width="13.140625" style="81" bestFit="1" customWidth="1"/>
    <col min="14596" max="14596" width="39.85546875" style="81" bestFit="1" customWidth="1"/>
    <col min="14597" max="14597" width="13.42578125" style="81" bestFit="1" customWidth="1"/>
    <col min="14598" max="14598" width="10.28515625" style="81" bestFit="1" customWidth="1"/>
    <col min="14599" max="14599" width="18.140625" style="81" bestFit="1" customWidth="1"/>
    <col min="14600" max="14848" width="9.140625" style="81"/>
    <col min="14849" max="14849" width="5.42578125" style="81" bestFit="1" customWidth="1"/>
    <col min="14850" max="14850" width="67" style="81" bestFit="1" customWidth="1"/>
    <col min="14851" max="14851" width="13.140625" style="81" bestFit="1" customWidth="1"/>
    <col min="14852" max="14852" width="39.85546875" style="81" bestFit="1" customWidth="1"/>
    <col min="14853" max="14853" width="13.42578125" style="81" bestFit="1" customWidth="1"/>
    <col min="14854" max="14854" width="10.28515625" style="81" bestFit="1" customWidth="1"/>
    <col min="14855" max="14855" width="18.140625" style="81" bestFit="1" customWidth="1"/>
    <col min="14856" max="15104" width="9.140625" style="81"/>
    <col min="15105" max="15105" width="5.42578125" style="81" bestFit="1" customWidth="1"/>
    <col min="15106" max="15106" width="67" style="81" bestFit="1" customWidth="1"/>
    <col min="15107" max="15107" width="13.140625" style="81" bestFit="1" customWidth="1"/>
    <col min="15108" max="15108" width="39.85546875" style="81" bestFit="1" customWidth="1"/>
    <col min="15109" max="15109" width="13.42578125" style="81" bestFit="1" customWidth="1"/>
    <col min="15110" max="15110" width="10.28515625" style="81" bestFit="1" customWidth="1"/>
    <col min="15111" max="15111" width="18.140625" style="81" bestFit="1" customWidth="1"/>
    <col min="15112" max="15360" width="9.140625" style="81"/>
    <col min="15361" max="15361" width="5.42578125" style="81" bestFit="1" customWidth="1"/>
    <col min="15362" max="15362" width="67" style="81" bestFit="1" customWidth="1"/>
    <col min="15363" max="15363" width="13.140625" style="81" bestFit="1" customWidth="1"/>
    <col min="15364" max="15364" width="39.85546875" style="81" bestFit="1" customWidth="1"/>
    <col min="15365" max="15365" width="13.42578125" style="81" bestFit="1" customWidth="1"/>
    <col min="15366" max="15366" width="10.28515625" style="81" bestFit="1" customWidth="1"/>
    <col min="15367" max="15367" width="18.140625" style="81" bestFit="1" customWidth="1"/>
    <col min="15368" max="15616" width="9.140625" style="81"/>
    <col min="15617" max="15617" width="5.42578125" style="81" bestFit="1" customWidth="1"/>
    <col min="15618" max="15618" width="67" style="81" bestFit="1" customWidth="1"/>
    <col min="15619" max="15619" width="13.140625" style="81" bestFit="1" customWidth="1"/>
    <col min="15620" max="15620" width="39.85546875" style="81" bestFit="1" customWidth="1"/>
    <col min="15621" max="15621" width="13.42578125" style="81" bestFit="1" customWidth="1"/>
    <col min="15622" max="15622" width="10.28515625" style="81" bestFit="1" customWidth="1"/>
    <col min="15623" max="15623" width="18.140625" style="81" bestFit="1" customWidth="1"/>
    <col min="15624" max="15872" width="9.140625" style="81"/>
    <col min="15873" max="15873" width="5.42578125" style="81" bestFit="1" customWidth="1"/>
    <col min="15874" max="15874" width="67" style="81" bestFit="1" customWidth="1"/>
    <col min="15875" max="15875" width="13.140625" style="81" bestFit="1" customWidth="1"/>
    <col min="15876" max="15876" width="39.85546875" style="81" bestFit="1" customWidth="1"/>
    <col min="15877" max="15877" width="13.42578125" style="81" bestFit="1" customWidth="1"/>
    <col min="15878" max="15878" width="10.28515625" style="81" bestFit="1" customWidth="1"/>
    <col min="15879" max="15879" width="18.140625" style="81" bestFit="1" customWidth="1"/>
    <col min="15880" max="16128" width="9.140625" style="81"/>
    <col min="16129" max="16129" width="5.42578125" style="81" bestFit="1" customWidth="1"/>
    <col min="16130" max="16130" width="67" style="81" bestFit="1" customWidth="1"/>
    <col min="16131" max="16131" width="13.140625" style="81" bestFit="1" customWidth="1"/>
    <col min="16132" max="16132" width="39.85546875" style="81" bestFit="1" customWidth="1"/>
    <col min="16133" max="16133" width="13.42578125" style="81" bestFit="1" customWidth="1"/>
    <col min="16134" max="16134" width="10.28515625" style="81" bestFit="1" customWidth="1"/>
    <col min="16135" max="16135" width="18.140625" style="81" bestFit="1" customWidth="1"/>
    <col min="16136" max="16384" width="9.140625" style="81"/>
  </cols>
  <sheetData>
    <row r="1" spans="1:9">
      <c r="A1" s="3" t="s">
        <v>193</v>
      </c>
      <c r="B1" s="383" t="s">
        <v>1337</v>
      </c>
      <c r="C1" s="383"/>
      <c r="D1" s="383"/>
      <c r="E1" s="383"/>
    </row>
    <row r="2" spans="1:9" ht="13.5" thickBot="1"/>
    <row r="3" spans="1:9" s="1" customFormat="1" ht="15">
      <c r="B3" s="92" t="s">
        <v>2381</v>
      </c>
      <c r="C3" s="376"/>
      <c r="F3" s="4"/>
      <c r="G3" s="4"/>
      <c r="H3" s="4"/>
    </row>
    <row r="4" spans="1:9" s="1" customFormat="1" ht="15">
      <c r="B4" s="94" t="s">
        <v>2382</v>
      </c>
      <c r="C4" s="377"/>
      <c r="F4" s="4"/>
      <c r="G4" s="4"/>
      <c r="H4" s="4"/>
    </row>
    <row r="5" spans="1:9" s="1" customFormat="1" ht="15">
      <c r="B5" s="94"/>
      <c r="C5" s="377"/>
      <c r="F5" s="4"/>
      <c r="G5" s="4"/>
      <c r="H5" s="4"/>
    </row>
    <row r="6" spans="1:9" s="1" customFormat="1" ht="15">
      <c r="B6" s="94" t="s">
        <v>2260</v>
      </c>
      <c r="C6" s="377"/>
      <c r="F6" s="4"/>
      <c r="G6" s="4"/>
      <c r="H6" s="4"/>
    </row>
    <row r="7" spans="1:9" s="1" customFormat="1" ht="15">
      <c r="B7" s="94" t="s">
        <v>2383</v>
      </c>
      <c r="C7" s="377"/>
      <c r="F7" s="4"/>
      <c r="G7" s="4"/>
      <c r="H7" s="4"/>
    </row>
    <row r="8" spans="1:9" s="1" customFormat="1" ht="30.75" thickBot="1">
      <c r="B8" s="95" t="s">
        <v>2384</v>
      </c>
      <c r="C8" s="378"/>
      <c r="F8" s="4"/>
      <c r="G8" s="4"/>
      <c r="H8" s="4"/>
    </row>
    <row r="10" spans="1:9">
      <c r="B10" s="81" t="s">
        <v>239</v>
      </c>
    </row>
    <row r="12" spans="1:9">
      <c r="B12" s="86" t="s">
        <v>240</v>
      </c>
      <c r="C12" s="89" t="s">
        <v>241</v>
      </c>
      <c r="D12" s="86" t="s">
        <v>594</v>
      </c>
      <c r="E12" s="86" t="s">
        <v>243</v>
      </c>
      <c r="F12" s="85" t="s">
        <v>244</v>
      </c>
      <c r="G12" s="85" t="s">
        <v>245</v>
      </c>
      <c r="H12" s="85" t="s">
        <v>246</v>
      </c>
      <c r="I12" s="83" t="s">
        <v>595</v>
      </c>
    </row>
    <row r="13" spans="1:9">
      <c r="B13" s="83" t="s">
        <v>596</v>
      </c>
    </row>
    <row r="14" spans="1:9">
      <c r="B14" s="83" t="s">
        <v>248</v>
      </c>
    </row>
    <row r="15" spans="1:9">
      <c r="B15" s="81" t="s">
        <v>2246</v>
      </c>
      <c r="C15" s="88" t="s">
        <v>597</v>
      </c>
      <c r="D15" s="81" t="s">
        <v>1382</v>
      </c>
      <c r="E15" s="81" t="s">
        <v>1883</v>
      </c>
      <c r="F15" s="82">
        <v>49270</v>
      </c>
      <c r="G15" s="82">
        <v>473.61</v>
      </c>
      <c r="H15" s="82">
        <v>5.81</v>
      </c>
    </row>
    <row r="16" spans="1:9">
      <c r="B16" s="81" t="s">
        <v>2247</v>
      </c>
      <c r="C16" s="88" t="s">
        <v>597</v>
      </c>
      <c r="D16" s="81" t="s">
        <v>625</v>
      </c>
      <c r="E16" s="81" t="s">
        <v>1884</v>
      </c>
      <c r="F16" s="82">
        <v>51743</v>
      </c>
      <c r="G16" s="82">
        <v>470.03</v>
      </c>
      <c r="H16" s="82">
        <v>5.76</v>
      </c>
    </row>
    <row r="17" spans="2:8">
      <c r="B17" s="81" t="s">
        <v>2157</v>
      </c>
      <c r="C17" s="88" t="s">
        <v>597</v>
      </c>
      <c r="D17" s="81" t="s">
        <v>1407</v>
      </c>
      <c r="E17" s="81" t="s">
        <v>1763</v>
      </c>
      <c r="F17" s="82">
        <v>25948</v>
      </c>
      <c r="G17" s="82">
        <v>348.62</v>
      </c>
      <c r="H17" s="82">
        <v>4.2699999999999996</v>
      </c>
    </row>
    <row r="18" spans="2:8">
      <c r="B18" s="81" t="s">
        <v>2248</v>
      </c>
      <c r="C18" s="88" t="s">
        <v>597</v>
      </c>
      <c r="D18" s="81" t="s">
        <v>1728</v>
      </c>
      <c r="E18" s="81" t="s">
        <v>1885</v>
      </c>
      <c r="F18" s="82">
        <v>271595</v>
      </c>
      <c r="G18" s="82">
        <v>333.52</v>
      </c>
      <c r="H18" s="82">
        <v>4.09</v>
      </c>
    </row>
    <row r="19" spans="2:8">
      <c r="B19" s="81" t="s">
        <v>2249</v>
      </c>
      <c r="C19" s="88" t="s">
        <v>597</v>
      </c>
      <c r="D19" s="81" t="s">
        <v>610</v>
      </c>
      <c r="E19" s="81" t="s">
        <v>1886</v>
      </c>
      <c r="F19" s="82">
        <v>269228</v>
      </c>
      <c r="G19" s="82">
        <v>321.19</v>
      </c>
      <c r="H19" s="82">
        <v>3.94</v>
      </c>
    </row>
    <row r="20" spans="2:8">
      <c r="B20" s="81" t="s">
        <v>1385</v>
      </c>
      <c r="C20" s="88" t="s">
        <v>597</v>
      </c>
      <c r="D20" s="81" t="s">
        <v>598</v>
      </c>
      <c r="E20" s="81" t="s">
        <v>1386</v>
      </c>
      <c r="F20" s="82">
        <v>209943</v>
      </c>
      <c r="G20" s="82">
        <v>319.52999999999997</v>
      </c>
      <c r="H20" s="82">
        <v>3.92</v>
      </c>
    </row>
    <row r="21" spans="2:8">
      <c r="B21" s="81" t="s">
        <v>1921</v>
      </c>
      <c r="C21" s="88" t="s">
        <v>597</v>
      </c>
      <c r="D21" s="81" t="s">
        <v>1363</v>
      </c>
      <c r="E21" s="81" t="s">
        <v>1364</v>
      </c>
      <c r="F21" s="82">
        <v>95849</v>
      </c>
      <c r="G21" s="82">
        <v>313.27999999999997</v>
      </c>
      <c r="H21" s="82">
        <v>3.84</v>
      </c>
    </row>
    <row r="22" spans="2:8">
      <c r="B22" s="81" t="s">
        <v>1887</v>
      </c>
      <c r="C22" s="88" t="s">
        <v>597</v>
      </c>
      <c r="D22" s="81" t="s">
        <v>598</v>
      </c>
      <c r="E22" s="81" t="s">
        <v>1888</v>
      </c>
      <c r="F22" s="82">
        <v>424651</v>
      </c>
      <c r="G22" s="82">
        <v>288.13</v>
      </c>
      <c r="H22" s="82">
        <v>3.53</v>
      </c>
    </row>
    <row r="23" spans="2:8">
      <c r="B23" s="81" t="s">
        <v>1476</v>
      </c>
      <c r="C23" s="88" t="s">
        <v>597</v>
      </c>
      <c r="D23" s="81" t="s">
        <v>598</v>
      </c>
      <c r="E23" s="81" t="s">
        <v>1889</v>
      </c>
      <c r="F23" s="82">
        <v>806050</v>
      </c>
      <c r="G23" s="82">
        <v>274.45999999999998</v>
      </c>
      <c r="H23" s="82">
        <v>3.37</v>
      </c>
    </row>
    <row r="24" spans="2:8">
      <c r="B24" s="81" t="s">
        <v>1984</v>
      </c>
      <c r="C24" s="88" t="s">
        <v>597</v>
      </c>
      <c r="D24" s="81" t="s">
        <v>634</v>
      </c>
      <c r="E24" s="81" t="s">
        <v>1442</v>
      </c>
      <c r="F24" s="82">
        <v>18789</v>
      </c>
      <c r="G24" s="82">
        <v>272.54000000000002</v>
      </c>
      <c r="H24" s="82">
        <v>3.34</v>
      </c>
    </row>
    <row r="25" spans="2:8">
      <c r="B25" s="81" t="s">
        <v>2155</v>
      </c>
      <c r="C25" s="88" t="s">
        <v>597</v>
      </c>
      <c r="D25" s="81" t="s">
        <v>598</v>
      </c>
      <c r="E25" s="81" t="s">
        <v>1745</v>
      </c>
      <c r="F25" s="82">
        <v>488737</v>
      </c>
      <c r="G25" s="82">
        <v>272.23</v>
      </c>
      <c r="H25" s="82">
        <v>3.34</v>
      </c>
    </row>
    <row r="26" spans="2:8">
      <c r="B26" s="81" t="s">
        <v>1729</v>
      </c>
      <c r="C26" s="88" t="s">
        <v>597</v>
      </c>
      <c r="D26" s="81" t="s">
        <v>1728</v>
      </c>
      <c r="E26" s="81" t="s">
        <v>1727</v>
      </c>
      <c r="F26" s="82">
        <v>266274</v>
      </c>
      <c r="G26" s="82">
        <v>272</v>
      </c>
      <c r="H26" s="82">
        <v>3.34</v>
      </c>
    </row>
    <row r="27" spans="2:8">
      <c r="B27" s="81" t="s">
        <v>2250</v>
      </c>
      <c r="C27" s="88" t="s">
        <v>597</v>
      </c>
      <c r="D27" s="81" t="s">
        <v>625</v>
      </c>
      <c r="E27" s="81" t="s">
        <v>1890</v>
      </c>
      <c r="F27" s="82">
        <v>303933</v>
      </c>
      <c r="G27" s="82">
        <v>267.01</v>
      </c>
      <c r="H27" s="82">
        <v>3.27</v>
      </c>
    </row>
    <row r="28" spans="2:8">
      <c r="B28" s="81" t="s">
        <v>2251</v>
      </c>
      <c r="C28" s="88" t="s">
        <v>597</v>
      </c>
      <c r="D28" s="81" t="s">
        <v>610</v>
      </c>
      <c r="E28" s="81" t="s">
        <v>1891</v>
      </c>
      <c r="F28" s="82">
        <v>58445</v>
      </c>
      <c r="G28" s="82">
        <v>250.26</v>
      </c>
      <c r="H28" s="82">
        <v>3.07</v>
      </c>
    </row>
    <row r="29" spans="2:8">
      <c r="B29" s="81" t="s">
        <v>1052</v>
      </c>
      <c r="C29" s="88" t="s">
        <v>597</v>
      </c>
      <c r="D29" s="81" t="s">
        <v>606</v>
      </c>
      <c r="E29" s="81" t="s">
        <v>607</v>
      </c>
      <c r="F29" s="82">
        <v>110961</v>
      </c>
      <c r="G29" s="82">
        <v>242.45</v>
      </c>
      <c r="H29" s="82">
        <v>2.97</v>
      </c>
    </row>
    <row r="30" spans="2:8">
      <c r="B30" s="81" t="s">
        <v>1547</v>
      </c>
      <c r="C30" s="88" t="s">
        <v>597</v>
      </c>
      <c r="D30" s="81" t="s">
        <v>637</v>
      </c>
      <c r="E30" s="81" t="s">
        <v>1546</v>
      </c>
      <c r="F30" s="82">
        <v>188978</v>
      </c>
      <c r="G30" s="82">
        <v>241.99</v>
      </c>
      <c r="H30" s="82">
        <v>2.97</v>
      </c>
    </row>
    <row r="31" spans="2:8">
      <c r="B31" s="81" t="s">
        <v>1397</v>
      </c>
      <c r="C31" s="88" t="s">
        <v>597</v>
      </c>
      <c r="D31" s="81" t="s">
        <v>598</v>
      </c>
      <c r="E31" s="81" t="s">
        <v>1398</v>
      </c>
      <c r="F31" s="82">
        <v>326258</v>
      </c>
      <c r="G31" s="82">
        <v>241.76</v>
      </c>
      <c r="H31" s="82">
        <v>2.96</v>
      </c>
    </row>
    <row r="32" spans="2:8">
      <c r="B32" s="81" t="s">
        <v>2252</v>
      </c>
      <c r="C32" s="88" t="s">
        <v>597</v>
      </c>
      <c r="D32" s="81" t="s">
        <v>606</v>
      </c>
      <c r="E32" s="81" t="s">
        <v>1892</v>
      </c>
      <c r="F32" s="82">
        <v>1894</v>
      </c>
      <c r="G32" s="82">
        <v>240.14</v>
      </c>
      <c r="H32" s="82">
        <v>2.94</v>
      </c>
    </row>
    <row r="33" spans="2:8">
      <c r="B33" s="81" t="s">
        <v>1944</v>
      </c>
      <c r="C33" s="88" t="s">
        <v>597</v>
      </c>
      <c r="D33" s="81" t="s">
        <v>1395</v>
      </c>
      <c r="E33" s="81" t="s">
        <v>1396</v>
      </c>
      <c r="F33" s="82">
        <v>187287</v>
      </c>
      <c r="G33" s="82">
        <v>234.3</v>
      </c>
      <c r="H33" s="82">
        <v>2.87</v>
      </c>
    </row>
    <row r="34" spans="2:8">
      <c r="B34" s="81" t="s">
        <v>1985</v>
      </c>
      <c r="C34" s="88" t="s">
        <v>597</v>
      </c>
      <c r="D34" s="81" t="s">
        <v>601</v>
      </c>
      <c r="E34" s="81" t="s">
        <v>1443</v>
      </c>
      <c r="F34" s="82">
        <v>251412</v>
      </c>
      <c r="G34" s="82">
        <v>230.92</v>
      </c>
      <c r="H34" s="82">
        <v>2.83</v>
      </c>
    </row>
    <row r="35" spans="2:8">
      <c r="B35" s="81" t="s">
        <v>1917</v>
      </c>
      <c r="C35" s="88" t="s">
        <v>597</v>
      </c>
      <c r="D35" s="81" t="s">
        <v>1358</v>
      </c>
      <c r="E35" s="81" t="s">
        <v>1359</v>
      </c>
      <c r="F35" s="82">
        <v>28335</v>
      </c>
      <c r="G35" s="82">
        <v>230.04</v>
      </c>
      <c r="H35" s="82">
        <v>2.82</v>
      </c>
    </row>
    <row r="36" spans="2:8">
      <c r="B36" s="81" t="s">
        <v>1893</v>
      </c>
      <c r="C36" s="88" t="s">
        <v>597</v>
      </c>
      <c r="D36" s="81" t="s">
        <v>623</v>
      </c>
      <c r="E36" s="81" t="s">
        <v>1894</v>
      </c>
      <c r="F36" s="82">
        <v>112103</v>
      </c>
      <c r="G36" s="82">
        <v>223.53</v>
      </c>
      <c r="H36" s="82">
        <v>2.74</v>
      </c>
    </row>
    <row r="37" spans="2:8">
      <c r="B37" s="81" t="s">
        <v>2253</v>
      </c>
      <c r="C37" s="88" t="s">
        <v>597</v>
      </c>
      <c r="D37" s="81" t="s">
        <v>623</v>
      </c>
      <c r="E37" s="81" t="s">
        <v>1895</v>
      </c>
      <c r="F37" s="82">
        <v>144788</v>
      </c>
      <c r="G37" s="82">
        <v>223.48</v>
      </c>
      <c r="H37" s="82">
        <v>2.74</v>
      </c>
    </row>
    <row r="38" spans="2:8">
      <c r="B38" s="81" t="s">
        <v>1960</v>
      </c>
      <c r="C38" s="88" t="s">
        <v>597</v>
      </c>
      <c r="D38" s="81" t="s">
        <v>649</v>
      </c>
      <c r="E38" s="81" t="s">
        <v>1416</v>
      </c>
      <c r="F38" s="82">
        <v>106729</v>
      </c>
      <c r="G38" s="82">
        <v>215.01</v>
      </c>
      <c r="H38" s="82">
        <v>2.64</v>
      </c>
    </row>
    <row r="39" spans="2:8">
      <c r="B39" s="81" t="s">
        <v>2139</v>
      </c>
      <c r="C39" s="88" t="s">
        <v>597</v>
      </c>
      <c r="D39" s="81" t="s">
        <v>649</v>
      </c>
      <c r="E39" s="81" t="s">
        <v>1664</v>
      </c>
      <c r="F39" s="82">
        <v>114315</v>
      </c>
      <c r="G39" s="82">
        <v>209.88</v>
      </c>
      <c r="H39" s="82">
        <v>2.57</v>
      </c>
    </row>
    <row r="40" spans="2:8">
      <c r="B40" s="81" t="s">
        <v>2206</v>
      </c>
      <c r="C40" s="88" t="s">
        <v>597</v>
      </c>
      <c r="D40" s="81" t="s">
        <v>598</v>
      </c>
      <c r="E40" s="81" t="s">
        <v>1730</v>
      </c>
      <c r="F40" s="82">
        <v>21832</v>
      </c>
      <c r="G40" s="82">
        <v>208.38</v>
      </c>
      <c r="H40" s="82">
        <v>2.56</v>
      </c>
    </row>
    <row r="41" spans="2:8">
      <c r="B41" s="81" t="s">
        <v>1955</v>
      </c>
      <c r="C41" s="88" t="s">
        <v>597</v>
      </c>
      <c r="D41" s="81" t="s">
        <v>1380</v>
      </c>
      <c r="E41" s="81" t="s">
        <v>1410</v>
      </c>
      <c r="F41" s="82">
        <v>153586</v>
      </c>
      <c r="G41" s="82">
        <v>200.2</v>
      </c>
      <c r="H41" s="82">
        <v>2.4500000000000002</v>
      </c>
    </row>
    <row r="42" spans="2:8">
      <c r="B42" s="81" t="s">
        <v>2254</v>
      </c>
      <c r="C42" s="88" t="s">
        <v>597</v>
      </c>
      <c r="D42" s="81" t="s">
        <v>1896</v>
      </c>
      <c r="E42" s="81" t="s">
        <v>1897</v>
      </c>
      <c r="F42" s="82">
        <v>79904</v>
      </c>
      <c r="G42" s="82">
        <v>195.76</v>
      </c>
      <c r="H42" s="82">
        <v>2.4</v>
      </c>
    </row>
    <row r="43" spans="2:8">
      <c r="B43" s="81" t="s">
        <v>2255</v>
      </c>
      <c r="C43" s="88" t="s">
        <v>597</v>
      </c>
      <c r="D43" s="81" t="s">
        <v>620</v>
      </c>
      <c r="E43" s="81" t="s">
        <v>1898</v>
      </c>
      <c r="F43" s="82">
        <v>161475</v>
      </c>
      <c r="G43" s="82">
        <v>179</v>
      </c>
      <c r="H43" s="82">
        <v>2.19</v>
      </c>
    </row>
    <row r="44" spans="2:8">
      <c r="B44" s="81" t="s">
        <v>1943</v>
      </c>
      <c r="C44" s="88" t="s">
        <v>597</v>
      </c>
      <c r="D44" s="81" t="s">
        <v>637</v>
      </c>
      <c r="E44" s="81" t="s">
        <v>1394</v>
      </c>
      <c r="F44" s="82">
        <v>155851</v>
      </c>
      <c r="G44" s="82">
        <v>176.89</v>
      </c>
      <c r="H44" s="82">
        <v>2.17</v>
      </c>
    </row>
    <row r="45" spans="2:8">
      <c r="B45" s="83" t="s">
        <v>658</v>
      </c>
      <c r="C45" s="90"/>
      <c r="D45" s="83"/>
      <c r="E45" s="83"/>
      <c r="F45" s="84"/>
      <c r="G45" s="84">
        <f>SUM(G12:G44)</f>
        <v>7970.14</v>
      </c>
      <c r="H45" s="84">
        <f>SUM(H12:H44)</f>
        <v>97.71</v>
      </c>
    </row>
    <row r="46" spans="2:8">
      <c r="B46" s="83" t="s">
        <v>1544</v>
      </c>
      <c r="C46" s="90"/>
      <c r="D46" s="83"/>
      <c r="E46" s="83"/>
      <c r="F46" s="84"/>
      <c r="G46" s="84">
        <v>217.33</v>
      </c>
      <c r="H46" s="84">
        <v>2.66</v>
      </c>
    </row>
    <row r="47" spans="2:8">
      <c r="B47" s="83" t="s">
        <v>326</v>
      </c>
      <c r="C47" s="90"/>
      <c r="D47" s="83"/>
      <c r="E47" s="83"/>
      <c r="F47" s="84"/>
      <c r="G47" s="84">
        <v>8187.47</v>
      </c>
      <c r="H47" s="84">
        <v>100.39</v>
      </c>
    </row>
    <row r="48" spans="2:8">
      <c r="B48" s="83" t="s">
        <v>479</v>
      </c>
      <c r="C48" s="90"/>
      <c r="D48" s="83"/>
      <c r="E48" s="83"/>
      <c r="F48" s="84"/>
      <c r="G48" s="84">
        <v>-32.254192299999971</v>
      </c>
      <c r="H48" s="84">
        <v>-0.39000000000000057</v>
      </c>
    </row>
    <row r="49" spans="2:8">
      <c r="B49" s="83" t="s">
        <v>328</v>
      </c>
      <c r="C49" s="90"/>
      <c r="D49" s="83"/>
      <c r="E49" s="83"/>
      <c r="F49" s="84"/>
      <c r="G49" s="84">
        <v>8155.2158077000004</v>
      </c>
      <c r="H49" s="84">
        <v>100</v>
      </c>
    </row>
    <row r="50" spans="2:8">
      <c r="B50" s="83" t="s">
        <v>329</v>
      </c>
    </row>
    <row r="51" spans="2:8">
      <c r="B51" s="83" t="s">
        <v>330</v>
      </c>
    </row>
    <row r="52" spans="2:8">
      <c r="B52" s="83" t="s">
        <v>333</v>
      </c>
    </row>
    <row r="53" spans="2:8">
      <c r="B53" s="83" t="s">
        <v>1479</v>
      </c>
    </row>
    <row r="54" spans="2:8">
      <c r="B54" s="83" t="s">
        <v>334</v>
      </c>
    </row>
    <row r="55" spans="2:8">
      <c r="B55" s="83" t="s">
        <v>1899</v>
      </c>
      <c r="C55" s="90"/>
    </row>
    <row r="56" spans="2:8">
      <c r="B56" s="83" t="s">
        <v>1900</v>
      </c>
      <c r="C56" s="90"/>
    </row>
    <row r="57" spans="2:8">
      <c r="B57" s="83" t="s">
        <v>1901</v>
      </c>
      <c r="C57" s="90"/>
    </row>
    <row r="58" spans="2:8">
      <c r="B58" s="83" t="s">
        <v>1902</v>
      </c>
      <c r="C58" s="90"/>
    </row>
    <row r="59" spans="2:8">
      <c r="B59" s="83" t="s">
        <v>1903</v>
      </c>
      <c r="C59" s="90"/>
    </row>
    <row r="60" spans="2:8">
      <c r="B60" s="83" t="s">
        <v>1904</v>
      </c>
      <c r="C60" s="90"/>
    </row>
    <row r="61" spans="2:8">
      <c r="B61" s="83" t="s">
        <v>1905</v>
      </c>
      <c r="C61" s="90"/>
    </row>
    <row r="62" spans="2:8">
      <c r="B62" s="83" t="s">
        <v>1906</v>
      </c>
      <c r="C62" s="90"/>
    </row>
    <row r="63" spans="2:8">
      <c r="B63" s="83" t="s">
        <v>1907</v>
      </c>
      <c r="C63" s="90"/>
    </row>
    <row r="64" spans="2:8">
      <c r="B64" s="83" t="s">
        <v>343</v>
      </c>
    </row>
    <row r="65" spans="2:2">
      <c r="B65" s="83" t="s">
        <v>344</v>
      </c>
    </row>
  </sheetData>
  <mergeCells count="2">
    <mergeCell ref="B1:E1"/>
    <mergeCell ref="C3:C8"/>
  </mergeCells>
  <hyperlinks>
    <hyperlink ref="A1" location="Index!A1" display="Index" xr:uid="{61B85376-24A0-4D7D-B130-5B6A5C488009}"/>
  </hyperlinks>
  <pageMargins left="0.75" right="0.75" top="1" bottom="1" header="0.5" footer="0.5"/>
  <headerFooter alignWithMargins="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625F9-09EB-4846-816F-AC60B53170E9}">
  <dimension ref="A1:I77"/>
  <sheetViews>
    <sheetView workbookViewId="0">
      <selection activeCell="B1" sqref="B1:E1"/>
    </sheetView>
  </sheetViews>
  <sheetFormatPr defaultRowHeight="12.75"/>
  <cols>
    <col min="1" max="1" width="5.42578125" style="81" bestFit="1" customWidth="1"/>
    <col min="2" max="2" width="67" style="81" bestFit="1" customWidth="1"/>
    <col min="3" max="3" width="25.7109375" style="88" customWidth="1"/>
    <col min="4" max="4" width="30.28515625" style="81" bestFit="1" customWidth="1"/>
    <col min="5" max="5" width="14" style="81" bestFit="1" customWidth="1"/>
    <col min="6" max="6" width="10.28515625" style="82" bestFit="1" customWidth="1"/>
    <col min="7" max="7" width="18.140625" style="82" bestFit="1" customWidth="1"/>
    <col min="8" max="8" width="9.140625" style="82"/>
    <col min="9" max="16384" width="9.140625" style="81"/>
  </cols>
  <sheetData>
    <row r="1" spans="1:9">
      <c r="A1" s="3" t="s">
        <v>193</v>
      </c>
      <c r="B1" s="383" t="s">
        <v>1911</v>
      </c>
      <c r="C1" s="383"/>
      <c r="D1" s="383"/>
      <c r="E1" s="383"/>
    </row>
    <row r="2" spans="1:9" ht="13.5" thickBot="1"/>
    <row r="3" spans="1:9" s="1" customFormat="1" ht="15">
      <c r="B3" s="92" t="s">
        <v>2385</v>
      </c>
      <c r="C3" s="376"/>
      <c r="F3" s="4"/>
      <c r="G3" s="4"/>
      <c r="H3" s="4"/>
    </row>
    <row r="4" spans="1:9" s="1" customFormat="1" ht="15">
      <c r="B4" s="94" t="s">
        <v>2386</v>
      </c>
      <c r="C4" s="377"/>
      <c r="F4" s="4"/>
      <c r="G4" s="4"/>
      <c r="H4" s="4"/>
    </row>
    <row r="5" spans="1:9" s="1" customFormat="1" ht="15">
      <c r="B5" s="94"/>
      <c r="C5" s="377"/>
      <c r="F5" s="4"/>
      <c r="G5" s="4"/>
      <c r="H5" s="4"/>
    </row>
    <row r="6" spans="1:9" s="1" customFormat="1" ht="15">
      <c r="B6" s="94" t="s">
        <v>2260</v>
      </c>
      <c r="C6" s="377"/>
      <c r="F6" s="4"/>
      <c r="G6" s="4"/>
      <c r="H6" s="4"/>
    </row>
    <row r="7" spans="1:9" s="1" customFormat="1" ht="15">
      <c r="B7" s="94" t="s">
        <v>2387</v>
      </c>
      <c r="C7" s="377"/>
      <c r="F7" s="4"/>
      <c r="G7" s="4"/>
      <c r="H7" s="4"/>
    </row>
    <row r="8" spans="1:9" s="1" customFormat="1" ht="45.75" thickBot="1">
      <c r="B8" s="95" t="s">
        <v>2388</v>
      </c>
      <c r="C8" s="378"/>
      <c r="F8" s="4"/>
      <c r="G8" s="4"/>
      <c r="H8" s="4"/>
    </row>
    <row r="10" spans="1:9">
      <c r="B10" s="81" t="s">
        <v>239</v>
      </c>
    </row>
    <row r="12" spans="1:9">
      <c r="B12" s="86" t="s">
        <v>240</v>
      </c>
      <c r="C12" s="89" t="s">
        <v>241</v>
      </c>
      <c r="D12" s="86" t="s">
        <v>594</v>
      </c>
      <c r="E12" s="86" t="s">
        <v>243</v>
      </c>
      <c r="F12" s="85" t="s">
        <v>244</v>
      </c>
      <c r="G12" s="85" t="s">
        <v>245</v>
      </c>
      <c r="H12" s="85" t="s">
        <v>246</v>
      </c>
      <c r="I12" s="83" t="s">
        <v>595</v>
      </c>
    </row>
    <row r="13" spans="1:9">
      <c r="B13" s="83" t="s">
        <v>596</v>
      </c>
    </row>
    <row r="14" spans="1:9">
      <c r="B14" s="83" t="s">
        <v>248</v>
      </c>
    </row>
    <row r="15" spans="1:9">
      <c r="B15" s="81" t="s">
        <v>1047</v>
      </c>
      <c r="C15" s="88" t="s">
        <v>597</v>
      </c>
      <c r="D15" s="81" t="s">
        <v>598</v>
      </c>
      <c r="E15" s="81" t="s">
        <v>599</v>
      </c>
      <c r="F15" s="82">
        <v>413000</v>
      </c>
      <c r="G15" s="82">
        <v>2404.0700000000002</v>
      </c>
      <c r="H15" s="82">
        <v>7.4</v>
      </c>
    </row>
    <row r="16" spans="1:9">
      <c r="B16" s="81" t="s">
        <v>1048</v>
      </c>
      <c r="C16" s="88" t="s">
        <v>597</v>
      </c>
      <c r="D16" s="81" t="s">
        <v>598</v>
      </c>
      <c r="E16" s="81" t="s">
        <v>600</v>
      </c>
      <c r="F16" s="82">
        <v>153000</v>
      </c>
      <c r="G16" s="82">
        <v>2285.2800000000002</v>
      </c>
      <c r="H16" s="82">
        <v>7.03</v>
      </c>
    </row>
    <row r="17" spans="2:8">
      <c r="B17" s="81" t="s">
        <v>1049</v>
      </c>
      <c r="C17" s="88" t="s">
        <v>597</v>
      </c>
      <c r="D17" s="81" t="s">
        <v>601</v>
      </c>
      <c r="E17" s="81" t="s">
        <v>602</v>
      </c>
      <c r="F17" s="82">
        <v>108200</v>
      </c>
      <c r="G17" s="82">
        <v>2167.35</v>
      </c>
      <c r="H17" s="82">
        <v>6.67</v>
      </c>
    </row>
    <row r="18" spans="2:8">
      <c r="B18" s="81" t="s">
        <v>1050</v>
      </c>
      <c r="C18" s="88" t="s">
        <v>597</v>
      </c>
      <c r="D18" s="81" t="s">
        <v>603</v>
      </c>
      <c r="E18" s="81" t="s">
        <v>604</v>
      </c>
      <c r="F18" s="82">
        <v>97000</v>
      </c>
      <c r="G18" s="82">
        <v>1327.01</v>
      </c>
      <c r="H18" s="82">
        <v>4.08</v>
      </c>
    </row>
    <row r="19" spans="2:8">
      <c r="B19" s="81" t="s">
        <v>1052</v>
      </c>
      <c r="C19" s="88" t="s">
        <v>597</v>
      </c>
      <c r="D19" s="81" t="s">
        <v>606</v>
      </c>
      <c r="E19" s="81" t="s">
        <v>607</v>
      </c>
      <c r="F19" s="82">
        <v>488000</v>
      </c>
      <c r="G19" s="82">
        <v>1066.28</v>
      </c>
      <c r="H19" s="82">
        <v>3.28</v>
      </c>
    </row>
    <row r="20" spans="2:8">
      <c r="B20" s="81" t="s">
        <v>1057</v>
      </c>
      <c r="C20" s="88" t="s">
        <v>597</v>
      </c>
      <c r="D20" s="81" t="s">
        <v>606</v>
      </c>
      <c r="E20" s="81" t="s">
        <v>613</v>
      </c>
      <c r="F20" s="82">
        <v>3260</v>
      </c>
      <c r="G20" s="82">
        <v>992.23</v>
      </c>
      <c r="H20" s="82">
        <v>3.05</v>
      </c>
    </row>
    <row r="21" spans="2:8">
      <c r="B21" s="81" t="s">
        <v>1054</v>
      </c>
      <c r="C21" s="88" t="s">
        <v>597</v>
      </c>
      <c r="D21" s="81" t="s">
        <v>603</v>
      </c>
      <c r="E21" s="81" t="s">
        <v>609</v>
      </c>
      <c r="F21" s="82">
        <v>99000</v>
      </c>
      <c r="G21" s="82">
        <v>972.82</v>
      </c>
      <c r="H21" s="82">
        <v>2.99</v>
      </c>
    </row>
    <row r="22" spans="2:8">
      <c r="B22" s="81" t="s">
        <v>1056</v>
      </c>
      <c r="C22" s="88" t="s">
        <v>597</v>
      </c>
      <c r="D22" s="81" t="s">
        <v>598</v>
      </c>
      <c r="E22" s="81" t="s">
        <v>612</v>
      </c>
      <c r="F22" s="82">
        <v>55000</v>
      </c>
      <c r="G22" s="82">
        <v>964.15</v>
      </c>
      <c r="H22" s="82">
        <v>2.97</v>
      </c>
    </row>
    <row r="23" spans="2:8">
      <c r="B23" s="81" t="s">
        <v>2256</v>
      </c>
      <c r="C23" s="88" t="s">
        <v>597</v>
      </c>
      <c r="D23" s="81" t="s">
        <v>627</v>
      </c>
      <c r="E23" s="81" t="s">
        <v>1555</v>
      </c>
      <c r="F23" s="82">
        <v>228558</v>
      </c>
      <c r="G23" s="82">
        <v>954.12</v>
      </c>
      <c r="H23" s="82">
        <v>2.94</v>
      </c>
    </row>
    <row r="24" spans="2:8">
      <c r="B24" s="81" t="s">
        <v>1059</v>
      </c>
      <c r="C24" s="88" t="s">
        <v>597</v>
      </c>
      <c r="D24" s="81" t="s">
        <v>616</v>
      </c>
      <c r="E24" s="81" t="s">
        <v>617</v>
      </c>
      <c r="F24" s="82">
        <v>20800</v>
      </c>
      <c r="G24" s="82">
        <v>939.33</v>
      </c>
      <c r="H24" s="82">
        <v>2.89</v>
      </c>
    </row>
    <row r="25" spans="2:8">
      <c r="B25" s="81" t="s">
        <v>1053</v>
      </c>
      <c r="C25" s="88" t="s">
        <v>597</v>
      </c>
      <c r="D25" s="81" t="s">
        <v>598</v>
      </c>
      <c r="E25" s="81" t="s">
        <v>608</v>
      </c>
      <c r="F25" s="82">
        <v>134000</v>
      </c>
      <c r="G25" s="82">
        <v>934.58</v>
      </c>
      <c r="H25" s="82">
        <v>2.88</v>
      </c>
    </row>
    <row r="26" spans="2:8">
      <c r="B26" s="81" t="s">
        <v>1055</v>
      </c>
      <c r="C26" s="88" t="s">
        <v>597</v>
      </c>
      <c r="D26" s="81" t="s">
        <v>610</v>
      </c>
      <c r="E26" s="81" t="s">
        <v>611</v>
      </c>
      <c r="F26" s="82">
        <v>97700</v>
      </c>
      <c r="G26" s="82">
        <v>906.9</v>
      </c>
      <c r="H26" s="82">
        <v>2.79</v>
      </c>
    </row>
    <row r="27" spans="2:8">
      <c r="B27" s="81" t="s">
        <v>1068</v>
      </c>
      <c r="C27" s="88" t="s">
        <v>597</v>
      </c>
      <c r="D27" s="81" t="s">
        <v>603</v>
      </c>
      <c r="E27" s="81" t="s">
        <v>630</v>
      </c>
      <c r="F27" s="82">
        <v>27378</v>
      </c>
      <c r="G27" s="82">
        <v>875.81</v>
      </c>
      <c r="H27" s="82">
        <v>2.7</v>
      </c>
    </row>
    <row r="28" spans="2:8">
      <c r="B28" s="81" t="s">
        <v>1051</v>
      </c>
      <c r="C28" s="88" t="s">
        <v>597</v>
      </c>
      <c r="D28" s="81" t="s">
        <v>603</v>
      </c>
      <c r="E28" s="81" t="s">
        <v>605</v>
      </c>
      <c r="F28" s="82">
        <v>27500</v>
      </c>
      <c r="G28" s="82">
        <v>873.91</v>
      </c>
      <c r="H28" s="82">
        <v>2.69</v>
      </c>
    </row>
    <row r="29" spans="2:8">
      <c r="B29" s="81" t="s">
        <v>1066</v>
      </c>
      <c r="C29" s="88" t="s">
        <v>597</v>
      </c>
      <c r="D29" s="81" t="s">
        <v>627</v>
      </c>
      <c r="E29" s="81" t="s">
        <v>628</v>
      </c>
      <c r="F29" s="82">
        <v>60500</v>
      </c>
      <c r="G29" s="82">
        <v>834.63</v>
      </c>
      <c r="H29" s="82">
        <v>2.57</v>
      </c>
    </row>
    <row r="30" spans="2:8">
      <c r="B30" s="81" t="s">
        <v>1554</v>
      </c>
      <c r="C30" s="88" t="s">
        <v>597</v>
      </c>
      <c r="D30" s="81" t="s">
        <v>606</v>
      </c>
      <c r="E30" s="81" t="s">
        <v>1553</v>
      </c>
      <c r="F30" s="82">
        <v>150000</v>
      </c>
      <c r="G30" s="82">
        <v>818.63</v>
      </c>
      <c r="H30" s="82">
        <v>2.52</v>
      </c>
    </row>
    <row r="31" spans="2:8">
      <c r="B31" s="81" t="s">
        <v>1071</v>
      </c>
      <c r="C31" s="88" t="s">
        <v>597</v>
      </c>
      <c r="D31" s="81" t="s">
        <v>634</v>
      </c>
      <c r="E31" s="81" t="s">
        <v>635</v>
      </c>
      <c r="F31" s="82">
        <v>250000</v>
      </c>
      <c r="G31" s="82">
        <v>772.13</v>
      </c>
      <c r="H31" s="82">
        <v>2.38</v>
      </c>
    </row>
    <row r="32" spans="2:8">
      <c r="B32" s="81" t="s">
        <v>1063</v>
      </c>
      <c r="C32" s="88" t="s">
        <v>597</v>
      </c>
      <c r="D32" s="81" t="s">
        <v>606</v>
      </c>
      <c r="E32" s="81" t="s">
        <v>622</v>
      </c>
      <c r="F32" s="82">
        <v>29500</v>
      </c>
      <c r="G32" s="82">
        <v>717.29</v>
      </c>
      <c r="H32" s="82">
        <v>2.21</v>
      </c>
    </row>
    <row r="33" spans="2:8">
      <c r="B33" s="81" t="s">
        <v>1060</v>
      </c>
      <c r="C33" s="88" t="s">
        <v>597</v>
      </c>
      <c r="D33" s="81" t="s">
        <v>606</v>
      </c>
      <c r="E33" s="81" t="s">
        <v>618</v>
      </c>
      <c r="F33" s="82">
        <v>110000</v>
      </c>
      <c r="G33" s="82">
        <v>702.79</v>
      </c>
      <c r="H33" s="82">
        <v>2.16</v>
      </c>
    </row>
    <row r="34" spans="2:8">
      <c r="B34" s="81" t="s">
        <v>1081</v>
      </c>
      <c r="C34" s="88" t="s">
        <v>597</v>
      </c>
      <c r="D34" s="81" t="s">
        <v>649</v>
      </c>
      <c r="E34" s="81" t="s">
        <v>650</v>
      </c>
      <c r="F34" s="82">
        <v>850</v>
      </c>
      <c r="G34" s="82">
        <v>699.21</v>
      </c>
      <c r="H34" s="82">
        <v>2.15</v>
      </c>
    </row>
    <row r="35" spans="2:8">
      <c r="B35" s="81" t="s">
        <v>1064</v>
      </c>
      <c r="C35" s="88" t="s">
        <v>597</v>
      </c>
      <c r="D35" s="81" t="s">
        <v>623</v>
      </c>
      <c r="E35" s="81" t="s">
        <v>624</v>
      </c>
      <c r="F35" s="82">
        <v>92500</v>
      </c>
      <c r="G35" s="82">
        <v>643.99</v>
      </c>
      <c r="H35" s="82">
        <v>1.98</v>
      </c>
    </row>
    <row r="36" spans="2:8">
      <c r="B36" s="81" t="s">
        <v>1061</v>
      </c>
      <c r="C36" s="88" t="s">
        <v>597</v>
      </c>
      <c r="D36" s="81" t="s">
        <v>614</v>
      </c>
      <c r="E36" s="81" t="s">
        <v>619</v>
      </c>
      <c r="F36" s="82">
        <v>40000</v>
      </c>
      <c r="G36" s="82">
        <v>623.22</v>
      </c>
      <c r="H36" s="82">
        <v>1.92</v>
      </c>
    </row>
    <row r="37" spans="2:8">
      <c r="B37" s="81" t="s">
        <v>1980</v>
      </c>
      <c r="C37" s="88" t="s">
        <v>597</v>
      </c>
      <c r="D37" s="81" t="s">
        <v>623</v>
      </c>
      <c r="E37" s="81" t="s">
        <v>1438</v>
      </c>
      <c r="F37" s="82">
        <v>72000</v>
      </c>
      <c r="G37" s="82">
        <v>618.79999999999995</v>
      </c>
      <c r="H37" s="82">
        <v>1.9</v>
      </c>
    </row>
    <row r="38" spans="2:8">
      <c r="B38" s="81" t="s">
        <v>1070</v>
      </c>
      <c r="C38" s="88" t="s">
        <v>597</v>
      </c>
      <c r="D38" s="81" t="s">
        <v>632</v>
      </c>
      <c r="E38" s="81" t="s">
        <v>633</v>
      </c>
      <c r="F38" s="82">
        <v>13750</v>
      </c>
      <c r="G38" s="82">
        <v>588.58000000000004</v>
      </c>
      <c r="H38" s="82">
        <v>1.81</v>
      </c>
    </row>
    <row r="39" spans="2:8">
      <c r="B39" s="81" t="s">
        <v>2201</v>
      </c>
      <c r="C39" s="88" t="s">
        <v>597</v>
      </c>
      <c r="D39" s="81" t="s">
        <v>616</v>
      </c>
      <c r="E39" s="81" t="s">
        <v>1552</v>
      </c>
      <c r="F39" s="82">
        <v>9300</v>
      </c>
      <c r="G39" s="82">
        <v>576.79999999999995</v>
      </c>
      <c r="H39" s="82">
        <v>1.78</v>
      </c>
    </row>
    <row r="40" spans="2:8">
      <c r="B40" s="81" t="s">
        <v>1067</v>
      </c>
      <c r="C40" s="88" t="s">
        <v>597</v>
      </c>
      <c r="D40" s="81" t="s">
        <v>614</v>
      </c>
      <c r="E40" s="81" t="s">
        <v>629</v>
      </c>
      <c r="F40" s="82">
        <v>55000</v>
      </c>
      <c r="G40" s="82">
        <v>551.07000000000005</v>
      </c>
      <c r="H40" s="82">
        <v>1.7</v>
      </c>
    </row>
    <row r="41" spans="2:8">
      <c r="B41" s="81" t="s">
        <v>2190</v>
      </c>
      <c r="C41" s="88" t="s">
        <v>597</v>
      </c>
      <c r="D41" s="81" t="s">
        <v>606</v>
      </c>
      <c r="E41" s="81" t="s">
        <v>1551</v>
      </c>
      <c r="F41" s="82">
        <v>15700</v>
      </c>
      <c r="G41" s="82">
        <v>532.09</v>
      </c>
      <c r="H41" s="82">
        <v>1.64</v>
      </c>
    </row>
    <row r="42" spans="2:8">
      <c r="B42" s="81" t="s">
        <v>2176</v>
      </c>
      <c r="C42" s="88" t="s">
        <v>597</v>
      </c>
      <c r="D42" s="81" t="s">
        <v>614</v>
      </c>
      <c r="E42" s="81" t="s">
        <v>1550</v>
      </c>
      <c r="F42" s="82">
        <v>280000</v>
      </c>
      <c r="G42" s="82">
        <v>477.54</v>
      </c>
      <c r="H42" s="82">
        <v>1.47</v>
      </c>
    </row>
    <row r="43" spans="2:8">
      <c r="B43" s="81" t="s">
        <v>2111</v>
      </c>
      <c r="C43" s="88" t="s">
        <v>597</v>
      </c>
      <c r="D43" s="81" t="s">
        <v>603</v>
      </c>
      <c r="E43" s="81" t="s">
        <v>1529</v>
      </c>
      <c r="F43" s="82">
        <v>23000</v>
      </c>
      <c r="G43" s="82">
        <v>442.07</v>
      </c>
      <c r="H43" s="82">
        <v>1.36</v>
      </c>
    </row>
    <row r="44" spans="2:8">
      <c r="B44" s="81" t="s">
        <v>2212</v>
      </c>
      <c r="C44" s="88" t="s">
        <v>597</v>
      </c>
      <c r="D44" s="81" t="s">
        <v>1424</v>
      </c>
      <c r="E44" s="81" t="s">
        <v>1549</v>
      </c>
      <c r="F44" s="82">
        <v>105000</v>
      </c>
      <c r="G44" s="82">
        <v>401.94</v>
      </c>
      <c r="H44" s="82">
        <v>1.24</v>
      </c>
    </row>
    <row r="45" spans="2:8">
      <c r="B45" s="81" t="s">
        <v>1940</v>
      </c>
      <c r="C45" s="88" t="s">
        <v>597</v>
      </c>
      <c r="D45" s="81" t="s">
        <v>1390</v>
      </c>
      <c r="E45" s="81" t="s">
        <v>1391</v>
      </c>
      <c r="F45" s="82">
        <v>12800</v>
      </c>
      <c r="G45" s="82">
        <v>371.54</v>
      </c>
      <c r="H45" s="82">
        <v>1.1399999999999999</v>
      </c>
    </row>
    <row r="46" spans="2:8">
      <c r="B46" s="81" t="s">
        <v>2222</v>
      </c>
      <c r="C46" s="88" t="s">
        <v>597</v>
      </c>
      <c r="D46" s="81" t="s">
        <v>614</v>
      </c>
      <c r="E46" s="81" t="s">
        <v>1548</v>
      </c>
      <c r="F46" s="82">
        <v>16400</v>
      </c>
      <c r="G46" s="82">
        <v>365.16</v>
      </c>
      <c r="H46" s="82">
        <v>1.1200000000000001</v>
      </c>
    </row>
    <row r="47" spans="2:8">
      <c r="B47" s="81" t="s">
        <v>640</v>
      </c>
      <c r="C47" s="88" t="s">
        <v>597</v>
      </c>
      <c r="D47" s="81" t="s">
        <v>598</v>
      </c>
      <c r="E47" s="81" t="s">
        <v>641</v>
      </c>
      <c r="F47" s="82">
        <v>100000</v>
      </c>
      <c r="G47" s="82">
        <v>364.3</v>
      </c>
      <c r="H47" s="82">
        <v>1.1200000000000001</v>
      </c>
    </row>
    <row r="48" spans="2:8">
      <c r="B48" s="81" t="s">
        <v>1076</v>
      </c>
      <c r="C48" s="88" t="s">
        <v>597</v>
      </c>
      <c r="D48" s="81" t="s">
        <v>623</v>
      </c>
      <c r="E48" s="81" t="s">
        <v>643</v>
      </c>
      <c r="F48" s="82">
        <v>25000</v>
      </c>
      <c r="G48" s="82">
        <v>358.3</v>
      </c>
      <c r="H48" s="82">
        <v>1.1000000000000001</v>
      </c>
    </row>
    <row r="49" spans="2:8">
      <c r="B49" s="81" t="s">
        <v>2113</v>
      </c>
      <c r="C49" s="88" t="s">
        <v>597</v>
      </c>
      <c r="D49" s="81" t="s">
        <v>644</v>
      </c>
      <c r="E49" s="81" t="s">
        <v>1527</v>
      </c>
      <c r="F49" s="82">
        <v>15400</v>
      </c>
      <c r="G49" s="82">
        <v>347.76</v>
      </c>
      <c r="H49" s="82">
        <v>1.07</v>
      </c>
    </row>
    <row r="50" spans="2:8">
      <c r="B50" s="81" t="s">
        <v>1084</v>
      </c>
      <c r="C50" s="88" t="s">
        <v>597</v>
      </c>
      <c r="D50" s="81" t="s">
        <v>603</v>
      </c>
      <c r="E50" s="81" t="s">
        <v>653</v>
      </c>
      <c r="F50" s="82">
        <v>16300</v>
      </c>
      <c r="G50" s="82">
        <v>339.68</v>
      </c>
      <c r="H50" s="82">
        <v>1.05</v>
      </c>
    </row>
    <row r="51" spans="2:8">
      <c r="B51" s="81" t="s">
        <v>1547</v>
      </c>
      <c r="C51" s="88" t="s">
        <v>597</v>
      </c>
      <c r="D51" s="81" t="s">
        <v>637</v>
      </c>
      <c r="E51" s="81" t="s">
        <v>1546</v>
      </c>
      <c r="F51" s="82">
        <v>250000</v>
      </c>
      <c r="G51" s="82">
        <v>320.13</v>
      </c>
      <c r="H51" s="82">
        <v>0.99</v>
      </c>
    </row>
    <row r="52" spans="2:8">
      <c r="B52" s="81" t="s">
        <v>1085</v>
      </c>
      <c r="C52" s="88" t="s">
        <v>597</v>
      </c>
      <c r="D52" s="81" t="s">
        <v>616</v>
      </c>
      <c r="E52" s="81" t="s">
        <v>654</v>
      </c>
      <c r="F52" s="82">
        <v>39000</v>
      </c>
      <c r="G52" s="82">
        <v>317.89</v>
      </c>
      <c r="H52" s="82">
        <v>0.98</v>
      </c>
    </row>
    <row r="53" spans="2:8">
      <c r="B53" s="81" t="s">
        <v>1968</v>
      </c>
      <c r="C53" s="88" t="s">
        <v>597</v>
      </c>
      <c r="D53" s="81" t="s">
        <v>1424</v>
      </c>
      <c r="E53" s="81" t="s">
        <v>1425</v>
      </c>
      <c r="F53" s="82">
        <v>10300</v>
      </c>
      <c r="G53" s="82">
        <v>300.66000000000003</v>
      </c>
      <c r="H53" s="82">
        <v>0.93</v>
      </c>
    </row>
    <row r="54" spans="2:8">
      <c r="B54" s="81" t="s">
        <v>2165</v>
      </c>
      <c r="C54" s="88" t="s">
        <v>597</v>
      </c>
      <c r="D54" s="81" t="s">
        <v>632</v>
      </c>
      <c r="E54" s="81" t="s">
        <v>1545</v>
      </c>
      <c r="F54" s="82">
        <v>38000</v>
      </c>
      <c r="G54" s="82">
        <v>285.39999999999998</v>
      </c>
      <c r="H54" s="82">
        <v>0.88</v>
      </c>
    </row>
    <row r="55" spans="2:8">
      <c r="B55" s="81" t="s">
        <v>1964</v>
      </c>
      <c r="C55" s="88" t="s">
        <v>597</v>
      </c>
      <c r="D55" s="81" t="s">
        <v>1378</v>
      </c>
      <c r="E55" s="81" t="s">
        <v>1420</v>
      </c>
      <c r="F55" s="82">
        <v>60000</v>
      </c>
      <c r="G55" s="82">
        <v>282.18</v>
      </c>
      <c r="H55" s="82">
        <v>0.87</v>
      </c>
    </row>
    <row r="56" spans="2:8">
      <c r="B56" s="81" t="s">
        <v>1077</v>
      </c>
      <c r="C56" s="88" t="s">
        <v>597</v>
      </c>
      <c r="D56" s="81" t="s">
        <v>644</v>
      </c>
      <c r="E56" s="81" t="s">
        <v>645</v>
      </c>
      <c r="F56" s="82">
        <v>5000</v>
      </c>
      <c r="G56" s="82">
        <v>267.10000000000002</v>
      </c>
      <c r="H56" s="82">
        <v>0.82</v>
      </c>
    </row>
    <row r="57" spans="2:8">
      <c r="B57" s="83" t="s">
        <v>658</v>
      </c>
      <c r="C57" s="90"/>
      <c r="D57" s="83"/>
      <c r="E57" s="83"/>
      <c r="F57" s="84"/>
      <c r="G57" s="84">
        <f>SUM(G12:G56)</f>
        <v>31584.720000000005</v>
      </c>
      <c r="H57" s="84">
        <f>SUM(H12:H56)</f>
        <v>97.220000000000013</v>
      </c>
    </row>
    <row r="58" spans="2:8">
      <c r="B58" s="83" t="s">
        <v>1544</v>
      </c>
      <c r="C58" s="90"/>
      <c r="D58" s="83"/>
      <c r="E58" s="83"/>
      <c r="F58" s="84"/>
      <c r="G58" s="84">
        <v>959.44</v>
      </c>
      <c r="H58" s="84">
        <v>2.95</v>
      </c>
    </row>
    <row r="59" spans="2:8">
      <c r="B59" s="83" t="s">
        <v>326</v>
      </c>
      <c r="C59" s="90"/>
      <c r="D59" s="83"/>
      <c r="E59" s="83"/>
      <c r="F59" s="84"/>
      <c r="G59" s="84">
        <v>32544.16</v>
      </c>
      <c r="H59" s="84">
        <v>100.16</v>
      </c>
    </row>
    <row r="60" spans="2:8">
      <c r="B60" s="83" t="s">
        <v>479</v>
      </c>
      <c r="C60" s="90"/>
      <c r="D60" s="83"/>
      <c r="E60" s="83"/>
      <c r="F60" s="84"/>
      <c r="G60" s="84">
        <v>-51.606883210000433</v>
      </c>
      <c r="H60" s="84">
        <v>-0.15999999999999659</v>
      </c>
    </row>
    <row r="61" spans="2:8">
      <c r="B61" s="83" t="s">
        <v>328</v>
      </c>
      <c r="C61" s="90"/>
      <c r="D61" s="83"/>
      <c r="E61" s="83"/>
      <c r="F61" s="84"/>
      <c r="G61" s="84">
        <v>32492.553116790001</v>
      </c>
      <c r="H61" s="84">
        <v>100</v>
      </c>
    </row>
    <row r="62" spans="2:8">
      <c r="B62" s="83" t="s">
        <v>329</v>
      </c>
    </row>
    <row r="63" spans="2:8">
      <c r="B63" s="83" t="s">
        <v>330</v>
      </c>
    </row>
    <row r="64" spans="2:8">
      <c r="B64" s="83" t="s">
        <v>333</v>
      </c>
    </row>
    <row r="65" spans="2:3">
      <c r="B65" s="83" t="s">
        <v>1479</v>
      </c>
    </row>
    <row r="66" spans="2:3">
      <c r="B66" s="83" t="s">
        <v>334</v>
      </c>
    </row>
    <row r="67" spans="2:3">
      <c r="B67" s="83" t="s">
        <v>1543</v>
      </c>
      <c r="C67" s="90"/>
    </row>
    <row r="68" spans="2:3">
      <c r="B68" s="83" t="s">
        <v>1542</v>
      </c>
      <c r="C68" s="90"/>
    </row>
    <row r="69" spans="2:3">
      <c r="B69" s="83" t="s">
        <v>1541</v>
      </c>
      <c r="C69" s="90"/>
    </row>
    <row r="70" spans="2:3">
      <c r="B70" s="83" t="s">
        <v>1540</v>
      </c>
      <c r="C70" s="90"/>
    </row>
    <row r="71" spans="2:3">
      <c r="B71" s="83" t="s">
        <v>1539</v>
      </c>
      <c r="C71" s="90"/>
    </row>
    <row r="72" spans="2:3">
      <c r="B72" s="83" t="s">
        <v>1538</v>
      </c>
      <c r="C72" s="90"/>
    </row>
    <row r="73" spans="2:3">
      <c r="B73" s="83" t="s">
        <v>1537</v>
      </c>
      <c r="C73" s="90"/>
    </row>
    <row r="74" spans="2:3">
      <c r="B74" s="83" t="s">
        <v>1536</v>
      </c>
      <c r="C74" s="90"/>
    </row>
    <row r="75" spans="2:3">
      <c r="B75" s="83" t="s">
        <v>1535</v>
      </c>
      <c r="C75" s="90"/>
    </row>
    <row r="76" spans="2:3">
      <c r="B76" s="83" t="s">
        <v>343</v>
      </c>
    </row>
    <row r="77" spans="2:3">
      <c r="B77" s="83" t="s">
        <v>344</v>
      </c>
    </row>
  </sheetData>
  <mergeCells count="2">
    <mergeCell ref="B1:E1"/>
    <mergeCell ref="C3:C8"/>
  </mergeCells>
  <hyperlinks>
    <hyperlink ref="A1" location="Index!A1" display="Index" xr:uid="{E0000A90-357C-4F46-9F3D-EDF3ADEAF35C}"/>
  </hyperlinks>
  <pageMargins left="0.75" right="0.75" top="1" bottom="1" header="0.5" footer="0.5"/>
  <headerFooter alignWithMargins="0"/>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5949-64BA-4191-8EA5-B90D1CEE474D}">
  <dimension ref="A1:I79"/>
  <sheetViews>
    <sheetView workbookViewId="0">
      <selection activeCell="B1" sqref="B1:E1"/>
    </sheetView>
  </sheetViews>
  <sheetFormatPr defaultRowHeight="12.75"/>
  <cols>
    <col min="1" max="1" width="5.42578125" style="81" bestFit="1" customWidth="1"/>
    <col min="2" max="2" width="67" style="81" bestFit="1" customWidth="1"/>
    <col min="3" max="3" width="25.7109375" style="88" customWidth="1"/>
    <col min="4" max="4" width="30.28515625" style="81" bestFit="1" customWidth="1"/>
    <col min="5" max="5" width="14" style="81" bestFit="1" customWidth="1"/>
    <col min="6" max="6" width="10.5703125" style="82" bestFit="1" customWidth="1"/>
    <col min="7" max="7" width="18.140625" style="82" bestFit="1" customWidth="1"/>
    <col min="8" max="8" width="9.140625" style="82"/>
    <col min="9" max="16384" width="9.140625" style="81"/>
  </cols>
  <sheetData>
    <row r="1" spans="1:9">
      <c r="A1" s="3" t="s">
        <v>193</v>
      </c>
      <c r="B1" s="383" t="s">
        <v>1910</v>
      </c>
      <c r="C1" s="383"/>
      <c r="D1" s="383"/>
      <c r="E1" s="383"/>
    </row>
    <row r="2" spans="1:9" ht="13.5" thickBot="1"/>
    <row r="3" spans="1:9" s="1" customFormat="1" ht="15">
      <c r="B3" s="92" t="s">
        <v>2389</v>
      </c>
      <c r="C3" s="376"/>
      <c r="F3" s="4"/>
      <c r="G3" s="4"/>
      <c r="H3" s="4"/>
    </row>
    <row r="4" spans="1:9" s="1" customFormat="1" ht="15">
      <c r="B4" s="94" t="s">
        <v>2386</v>
      </c>
      <c r="C4" s="377"/>
      <c r="F4" s="4"/>
      <c r="G4" s="4"/>
      <c r="H4" s="4"/>
    </row>
    <row r="5" spans="1:9" s="1" customFormat="1" ht="15">
      <c r="B5" s="94"/>
      <c r="C5" s="377"/>
      <c r="F5" s="4"/>
      <c r="G5" s="4"/>
      <c r="H5" s="4"/>
    </row>
    <row r="6" spans="1:9" s="1" customFormat="1" ht="15">
      <c r="B6" s="94" t="s">
        <v>2260</v>
      </c>
      <c r="C6" s="377"/>
      <c r="F6" s="4"/>
      <c r="G6" s="4"/>
      <c r="H6" s="4"/>
    </row>
    <row r="7" spans="1:9" s="1" customFormat="1" ht="15">
      <c r="B7" s="94" t="s">
        <v>2387</v>
      </c>
      <c r="C7" s="377"/>
      <c r="F7" s="4"/>
      <c r="G7" s="4"/>
      <c r="H7" s="4"/>
    </row>
    <row r="8" spans="1:9" s="1" customFormat="1" ht="45.75" thickBot="1">
      <c r="B8" s="95" t="s">
        <v>2388</v>
      </c>
      <c r="C8" s="378"/>
      <c r="F8" s="4"/>
      <c r="G8" s="4"/>
      <c r="H8" s="4"/>
    </row>
    <row r="10" spans="1:9">
      <c r="B10" s="81" t="s">
        <v>239</v>
      </c>
    </row>
    <row r="12" spans="1:9">
      <c r="B12" s="86" t="s">
        <v>240</v>
      </c>
      <c r="C12" s="89" t="s">
        <v>241</v>
      </c>
      <c r="D12" s="86" t="s">
        <v>594</v>
      </c>
      <c r="E12" s="86" t="s">
        <v>243</v>
      </c>
      <c r="F12" s="85" t="s">
        <v>244</v>
      </c>
      <c r="G12" s="85" t="s">
        <v>245</v>
      </c>
      <c r="H12" s="85" t="s">
        <v>246</v>
      </c>
      <c r="I12" s="83" t="s">
        <v>595</v>
      </c>
    </row>
    <row r="13" spans="1:9">
      <c r="B13" s="83" t="s">
        <v>596</v>
      </c>
    </row>
    <row r="14" spans="1:9">
      <c r="B14" s="83" t="s">
        <v>248</v>
      </c>
    </row>
    <row r="15" spans="1:9">
      <c r="B15" s="81" t="s">
        <v>1047</v>
      </c>
      <c r="C15" s="88" t="s">
        <v>597</v>
      </c>
      <c r="D15" s="81" t="s">
        <v>598</v>
      </c>
      <c r="E15" s="81" t="s">
        <v>599</v>
      </c>
      <c r="F15" s="82">
        <v>1178000</v>
      </c>
      <c r="G15" s="82">
        <v>6857.14</v>
      </c>
      <c r="H15" s="82">
        <v>7.33</v>
      </c>
    </row>
    <row r="16" spans="1:9">
      <c r="B16" s="81" t="s">
        <v>1048</v>
      </c>
      <c r="C16" s="88" t="s">
        <v>597</v>
      </c>
      <c r="D16" s="81" t="s">
        <v>598</v>
      </c>
      <c r="E16" s="81" t="s">
        <v>600</v>
      </c>
      <c r="F16" s="82">
        <v>438000</v>
      </c>
      <c r="G16" s="82">
        <v>6542.19</v>
      </c>
      <c r="H16" s="82">
        <v>7</v>
      </c>
    </row>
    <row r="17" spans="2:8">
      <c r="B17" s="81" t="s">
        <v>1049</v>
      </c>
      <c r="C17" s="88" t="s">
        <v>597</v>
      </c>
      <c r="D17" s="81" t="s">
        <v>601</v>
      </c>
      <c r="E17" s="81" t="s">
        <v>602</v>
      </c>
      <c r="F17" s="82">
        <v>307000</v>
      </c>
      <c r="G17" s="82">
        <v>6149.52</v>
      </c>
      <c r="H17" s="82">
        <v>6.58</v>
      </c>
    </row>
    <row r="18" spans="2:8">
      <c r="B18" s="81" t="s">
        <v>1050</v>
      </c>
      <c r="C18" s="88" t="s">
        <v>597</v>
      </c>
      <c r="D18" s="81" t="s">
        <v>603</v>
      </c>
      <c r="E18" s="81" t="s">
        <v>604</v>
      </c>
      <c r="F18" s="82">
        <v>277500</v>
      </c>
      <c r="G18" s="82">
        <v>3796.34</v>
      </c>
      <c r="H18" s="82">
        <v>4.0599999999999996</v>
      </c>
    </row>
    <row r="19" spans="2:8">
      <c r="B19" s="81" t="s">
        <v>1052</v>
      </c>
      <c r="C19" s="88" t="s">
        <v>597</v>
      </c>
      <c r="D19" s="81" t="s">
        <v>606</v>
      </c>
      <c r="E19" s="81" t="s">
        <v>607</v>
      </c>
      <c r="F19" s="82">
        <v>1395000</v>
      </c>
      <c r="G19" s="82">
        <v>3048.08</v>
      </c>
      <c r="H19" s="82">
        <v>3.26</v>
      </c>
    </row>
    <row r="20" spans="2:8">
      <c r="B20" s="81" t="s">
        <v>1054</v>
      </c>
      <c r="C20" s="88" t="s">
        <v>597</v>
      </c>
      <c r="D20" s="81" t="s">
        <v>603</v>
      </c>
      <c r="E20" s="81" t="s">
        <v>609</v>
      </c>
      <c r="F20" s="82">
        <v>290000</v>
      </c>
      <c r="G20" s="82">
        <v>2849.69</v>
      </c>
      <c r="H20" s="82">
        <v>3.05</v>
      </c>
    </row>
    <row r="21" spans="2:8">
      <c r="B21" s="81" t="s">
        <v>1057</v>
      </c>
      <c r="C21" s="88" t="s">
        <v>597</v>
      </c>
      <c r="D21" s="81" t="s">
        <v>606</v>
      </c>
      <c r="E21" s="81" t="s">
        <v>613</v>
      </c>
      <c r="F21" s="82">
        <v>9000</v>
      </c>
      <c r="G21" s="82">
        <v>2739.3</v>
      </c>
      <c r="H21" s="82">
        <v>2.93</v>
      </c>
    </row>
    <row r="22" spans="2:8">
      <c r="B22" s="81" t="s">
        <v>1056</v>
      </c>
      <c r="C22" s="88" t="s">
        <v>597</v>
      </c>
      <c r="D22" s="81" t="s">
        <v>598</v>
      </c>
      <c r="E22" s="81" t="s">
        <v>612</v>
      </c>
      <c r="F22" s="82">
        <v>156000</v>
      </c>
      <c r="G22" s="82">
        <v>2734.68</v>
      </c>
      <c r="H22" s="82">
        <v>2.93</v>
      </c>
    </row>
    <row r="23" spans="2:8">
      <c r="B23" s="81" t="s">
        <v>2256</v>
      </c>
      <c r="C23" s="88" t="s">
        <v>597</v>
      </c>
      <c r="D23" s="81" t="s">
        <v>627</v>
      </c>
      <c r="E23" s="81" t="s">
        <v>1555</v>
      </c>
      <c r="F23" s="82">
        <v>648970</v>
      </c>
      <c r="G23" s="82">
        <v>2709.13</v>
      </c>
      <c r="H23" s="82">
        <v>2.9</v>
      </c>
    </row>
    <row r="24" spans="2:8">
      <c r="B24" s="81" t="s">
        <v>1059</v>
      </c>
      <c r="C24" s="88" t="s">
        <v>597</v>
      </c>
      <c r="D24" s="81" t="s">
        <v>616</v>
      </c>
      <c r="E24" s="81" t="s">
        <v>617</v>
      </c>
      <c r="F24" s="82">
        <v>59500</v>
      </c>
      <c r="G24" s="82">
        <v>2687.02</v>
      </c>
      <c r="H24" s="82">
        <v>2.87</v>
      </c>
    </row>
    <row r="25" spans="2:8">
      <c r="B25" s="81" t="s">
        <v>1053</v>
      </c>
      <c r="C25" s="88" t="s">
        <v>597</v>
      </c>
      <c r="D25" s="81" t="s">
        <v>598</v>
      </c>
      <c r="E25" s="81" t="s">
        <v>608</v>
      </c>
      <c r="F25" s="82">
        <v>385000</v>
      </c>
      <c r="G25" s="82">
        <v>2685.18</v>
      </c>
      <c r="H25" s="82">
        <v>2.87</v>
      </c>
    </row>
    <row r="26" spans="2:8">
      <c r="B26" s="81" t="s">
        <v>1055</v>
      </c>
      <c r="C26" s="88" t="s">
        <v>597</v>
      </c>
      <c r="D26" s="81" t="s">
        <v>610</v>
      </c>
      <c r="E26" s="81" t="s">
        <v>611</v>
      </c>
      <c r="F26" s="82">
        <v>281000</v>
      </c>
      <c r="G26" s="82">
        <v>2608.38</v>
      </c>
      <c r="H26" s="82">
        <v>2.79</v>
      </c>
    </row>
    <row r="27" spans="2:8">
      <c r="B27" s="81" t="s">
        <v>1051</v>
      </c>
      <c r="C27" s="88" t="s">
        <v>597</v>
      </c>
      <c r="D27" s="81" t="s">
        <v>603</v>
      </c>
      <c r="E27" s="81" t="s">
        <v>605</v>
      </c>
      <c r="F27" s="82">
        <v>79000</v>
      </c>
      <c r="G27" s="82">
        <v>2510.5</v>
      </c>
      <c r="H27" s="82">
        <v>2.69</v>
      </c>
    </row>
    <row r="28" spans="2:8">
      <c r="B28" s="81" t="s">
        <v>1068</v>
      </c>
      <c r="C28" s="88" t="s">
        <v>597</v>
      </c>
      <c r="D28" s="81" t="s">
        <v>603</v>
      </c>
      <c r="E28" s="81" t="s">
        <v>630</v>
      </c>
      <c r="F28" s="82">
        <v>76759</v>
      </c>
      <c r="G28" s="82">
        <v>2455.48</v>
      </c>
      <c r="H28" s="82">
        <v>2.63</v>
      </c>
    </row>
    <row r="29" spans="2:8">
      <c r="B29" s="81" t="s">
        <v>1066</v>
      </c>
      <c r="C29" s="88" t="s">
        <v>597</v>
      </c>
      <c r="D29" s="81" t="s">
        <v>627</v>
      </c>
      <c r="E29" s="81" t="s">
        <v>628</v>
      </c>
      <c r="F29" s="82">
        <v>173500</v>
      </c>
      <c r="G29" s="82">
        <v>2393.52</v>
      </c>
      <c r="H29" s="82">
        <v>2.56</v>
      </c>
    </row>
    <row r="30" spans="2:8">
      <c r="B30" s="81" t="s">
        <v>1071</v>
      </c>
      <c r="C30" s="88" t="s">
        <v>597</v>
      </c>
      <c r="D30" s="81" t="s">
        <v>634</v>
      </c>
      <c r="E30" s="81" t="s">
        <v>635</v>
      </c>
      <c r="F30" s="82">
        <v>705000</v>
      </c>
      <c r="G30" s="82">
        <v>2177.39</v>
      </c>
      <c r="H30" s="82">
        <v>2.33</v>
      </c>
    </row>
    <row r="31" spans="2:8">
      <c r="B31" s="81" t="s">
        <v>1063</v>
      </c>
      <c r="C31" s="88" t="s">
        <v>597</v>
      </c>
      <c r="D31" s="81" t="s">
        <v>606</v>
      </c>
      <c r="E31" s="81" t="s">
        <v>622</v>
      </c>
      <c r="F31" s="82">
        <v>83500</v>
      </c>
      <c r="G31" s="82">
        <v>2030.3</v>
      </c>
      <c r="H31" s="82">
        <v>2.17</v>
      </c>
    </row>
    <row r="32" spans="2:8">
      <c r="B32" s="81" t="s">
        <v>1081</v>
      </c>
      <c r="C32" s="88" t="s">
        <v>597</v>
      </c>
      <c r="D32" s="81" t="s">
        <v>649</v>
      </c>
      <c r="E32" s="81" t="s">
        <v>650</v>
      </c>
      <c r="F32" s="82">
        <v>2450</v>
      </c>
      <c r="G32" s="82">
        <v>2015.36</v>
      </c>
      <c r="H32" s="82">
        <v>2.16</v>
      </c>
    </row>
    <row r="33" spans="2:8">
      <c r="B33" s="81" t="s">
        <v>1060</v>
      </c>
      <c r="C33" s="88" t="s">
        <v>597</v>
      </c>
      <c r="D33" s="81" t="s">
        <v>606</v>
      </c>
      <c r="E33" s="81" t="s">
        <v>618</v>
      </c>
      <c r="F33" s="82">
        <v>315000</v>
      </c>
      <c r="G33" s="82">
        <v>2012.54</v>
      </c>
      <c r="H33" s="82">
        <v>2.15</v>
      </c>
    </row>
    <row r="34" spans="2:8">
      <c r="B34" s="81" t="s">
        <v>1064</v>
      </c>
      <c r="C34" s="88" t="s">
        <v>597</v>
      </c>
      <c r="D34" s="81" t="s">
        <v>623</v>
      </c>
      <c r="E34" s="81" t="s">
        <v>624</v>
      </c>
      <c r="F34" s="82">
        <v>266000</v>
      </c>
      <c r="G34" s="82">
        <v>1851.89</v>
      </c>
      <c r="H34" s="82">
        <v>1.98</v>
      </c>
    </row>
    <row r="35" spans="2:8">
      <c r="B35" s="81" t="s">
        <v>1554</v>
      </c>
      <c r="C35" s="88" t="s">
        <v>597</v>
      </c>
      <c r="D35" s="81" t="s">
        <v>606</v>
      </c>
      <c r="E35" s="81" t="s">
        <v>1553</v>
      </c>
      <c r="F35" s="82">
        <v>330000</v>
      </c>
      <c r="G35" s="82">
        <v>1800.98</v>
      </c>
      <c r="H35" s="82">
        <v>1.93</v>
      </c>
    </row>
    <row r="36" spans="2:8">
      <c r="B36" s="81" t="s">
        <v>1980</v>
      </c>
      <c r="C36" s="88" t="s">
        <v>597</v>
      </c>
      <c r="D36" s="81" t="s">
        <v>623</v>
      </c>
      <c r="E36" s="81" t="s">
        <v>1438</v>
      </c>
      <c r="F36" s="82">
        <v>209500</v>
      </c>
      <c r="G36" s="82">
        <v>1800.55</v>
      </c>
      <c r="H36" s="82">
        <v>1.93</v>
      </c>
    </row>
    <row r="37" spans="2:8">
      <c r="B37" s="81" t="s">
        <v>1061</v>
      </c>
      <c r="C37" s="88" t="s">
        <v>597</v>
      </c>
      <c r="D37" s="81" t="s">
        <v>614</v>
      </c>
      <c r="E37" s="81" t="s">
        <v>619</v>
      </c>
      <c r="F37" s="82">
        <v>114000</v>
      </c>
      <c r="G37" s="82">
        <v>1776.18</v>
      </c>
      <c r="H37" s="82">
        <v>1.9</v>
      </c>
    </row>
    <row r="38" spans="2:8">
      <c r="B38" s="81" t="s">
        <v>1070</v>
      </c>
      <c r="C38" s="88" t="s">
        <v>597</v>
      </c>
      <c r="D38" s="81" t="s">
        <v>632</v>
      </c>
      <c r="E38" s="81" t="s">
        <v>633</v>
      </c>
      <c r="F38" s="82">
        <v>40100</v>
      </c>
      <c r="G38" s="82">
        <v>1716.5</v>
      </c>
      <c r="H38" s="82">
        <v>1.84</v>
      </c>
    </row>
    <row r="39" spans="2:8">
      <c r="B39" s="81" t="s">
        <v>1067</v>
      </c>
      <c r="C39" s="88" t="s">
        <v>597</v>
      </c>
      <c r="D39" s="81" t="s">
        <v>614</v>
      </c>
      <c r="E39" s="81" t="s">
        <v>629</v>
      </c>
      <c r="F39" s="82">
        <v>157000</v>
      </c>
      <c r="G39" s="82">
        <v>1573.06</v>
      </c>
      <c r="H39" s="82">
        <v>1.68</v>
      </c>
    </row>
    <row r="40" spans="2:8">
      <c r="B40" s="81" t="s">
        <v>2200</v>
      </c>
      <c r="C40" s="88" t="s">
        <v>597</v>
      </c>
      <c r="D40" s="81" t="s">
        <v>614</v>
      </c>
      <c r="E40" s="81" t="s">
        <v>1566</v>
      </c>
      <c r="F40" s="82">
        <v>965000</v>
      </c>
      <c r="G40" s="82">
        <v>1545.45</v>
      </c>
      <c r="H40" s="82">
        <v>1.65</v>
      </c>
    </row>
    <row r="41" spans="2:8">
      <c r="B41" s="81" t="s">
        <v>2111</v>
      </c>
      <c r="C41" s="88" t="s">
        <v>597</v>
      </c>
      <c r="D41" s="81" t="s">
        <v>603</v>
      </c>
      <c r="E41" s="81" t="s">
        <v>1529</v>
      </c>
      <c r="F41" s="82">
        <v>71000</v>
      </c>
      <c r="G41" s="82">
        <v>1364.66</v>
      </c>
      <c r="H41" s="82">
        <v>1.46</v>
      </c>
    </row>
    <row r="42" spans="2:8">
      <c r="B42" s="81" t="s">
        <v>2176</v>
      </c>
      <c r="C42" s="88" t="s">
        <v>597</v>
      </c>
      <c r="D42" s="81" t="s">
        <v>614</v>
      </c>
      <c r="E42" s="81" t="s">
        <v>1550</v>
      </c>
      <c r="F42" s="82">
        <v>795000</v>
      </c>
      <c r="G42" s="82">
        <v>1355.87</v>
      </c>
      <c r="H42" s="82">
        <v>1.45</v>
      </c>
    </row>
    <row r="43" spans="2:8">
      <c r="B43" s="81" t="s">
        <v>2117</v>
      </c>
      <c r="C43" s="88" t="s">
        <v>597</v>
      </c>
      <c r="D43" s="81" t="s">
        <v>610</v>
      </c>
      <c r="E43" s="81" t="s">
        <v>1523</v>
      </c>
      <c r="F43" s="82">
        <v>2800000</v>
      </c>
      <c r="G43" s="82">
        <v>1325.8</v>
      </c>
      <c r="H43" s="82">
        <v>1.42</v>
      </c>
    </row>
    <row r="44" spans="2:8">
      <c r="B44" s="81" t="s">
        <v>2190</v>
      </c>
      <c r="C44" s="88" t="s">
        <v>597</v>
      </c>
      <c r="D44" s="81" t="s">
        <v>606</v>
      </c>
      <c r="E44" s="81" t="s">
        <v>1551</v>
      </c>
      <c r="F44" s="82">
        <v>36000</v>
      </c>
      <c r="G44" s="82">
        <v>1220.08</v>
      </c>
      <c r="H44" s="82">
        <v>1.31</v>
      </c>
    </row>
    <row r="45" spans="2:8">
      <c r="B45" s="81" t="s">
        <v>2212</v>
      </c>
      <c r="C45" s="88" t="s">
        <v>597</v>
      </c>
      <c r="D45" s="81" t="s">
        <v>1424</v>
      </c>
      <c r="E45" s="81" t="s">
        <v>1549</v>
      </c>
      <c r="F45" s="82">
        <v>300000</v>
      </c>
      <c r="G45" s="82">
        <v>1148.4000000000001</v>
      </c>
      <c r="H45" s="82">
        <v>1.23</v>
      </c>
    </row>
    <row r="46" spans="2:8">
      <c r="B46" s="81" t="s">
        <v>1940</v>
      </c>
      <c r="C46" s="88" t="s">
        <v>597</v>
      </c>
      <c r="D46" s="81" t="s">
        <v>1390</v>
      </c>
      <c r="E46" s="81" t="s">
        <v>1391</v>
      </c>
      <c r="F46" s="82">
        <v>36500</v>
      </c>
      <c r="G46" s="82">
        <v>1059.47</v>
      </c>
      <c r="H46" s="82">
        <v>1.1299999999999999</v>
      </c>
    </row>
    <row r="47" spans="2:8">
      <c r="B47" s="81" t="s">
        <v>640</v>
      </c>
      <c r="C47" s="88" t="s">
        <v>597</v>
      </c>
      <c r="D47" s="81" t="s">
        <v>598</v>
      </c>
      <c r="E47" s="81" t="s">
        <v>641</v>
      </c>
      <c r="F47" s="82">
        <v>290000</v>
      </c>
      <c r="G47" s="82">
        <v>1056.47</v>
      </c>
      <c r="H47" s="82">
        <v>1.1299999999999999</v>
      </c>
    </row>
    <row r="48" spans="2:8">
      <c r="B48" s="81" t="s">
        <v>1076</v>
      </c>
      <c r="C48" s="88" t="s">
        <v>597</v>
      </c>
      <c r="D48" s="81" t="s">
        <v>623</v>
      </c>
      <c r="E48" s="81" t="s">
        <v>643</v>
      </c>
      <c r="F48" s="82">
        <v>71000</v>
      </c>
      <c r="G48" s="82">
        <v>1017.57</v>
      </c>
      <c r="H48" s="82">
        <v>1.0900000000000001</v>
      </c>
    </row>
    <row r="49" spans="2:8">
      <c r="B49" s="81" t="s">
        <v>2113</v>
      </c>
      <c r="C49" s="88" t="s">
        <v>597</v>
      </c>
      <c r="D49" s="81" t="s">
        <v>644</v>
      </c>
      <c r="E49" s="81" t="s">
        <v>1527</v>
      </c>
      <c r="F49" s="82">
        <v>44000</v>
      </c>
      <c r="G49" s="82">
        <v>993.59</v>
      </c>
      <c r="H49" s="82">
        <v>1.06</v>
      </c>
    </row>
    <row r="50" spans="2:8">
      <c r="B50" s="81" t="s">
        <v>1084</v>
      </c>
      <c r="C50" s="88" t="s">
        <v>597</v>
      </c>
      <c r="D50" s="81" t="s">
        <v>603</v>
      </c>
      <c r="E50" s="81" t="s">
        <v>653</v>
      </c>
      <c r="F50" s="82">
        <v>47000</v>
      </c>
      <c r="G50" s="82">
        <v>979.43</v>
      </c>
      <c r="H50" s="82">
        <v>1.05</v>
      </c>
    </row>
    <row r="51" spans="2:8">
      <c r="B51" s="81" t="s">
        <v>2106</v>
      </c>
      <c r="C51" s="88" t="s">
        <v>597</v>
      </c>
      <c r="D51" s="81" t="s">
        <v>614</v>
      </c>
      <c r="E51" s="81" t="s">
        <v>1534</v>
      </c>
      <c r="F51" s="82">
        <v>28000</v>
      </c>
      <c r="G51" s="82">
        <v>928.44</v>
      </c>
      <c r="H51" s="82">
        <v>0.99</v>
      </c>
    </row>
    <row r="52" spans="2:8">
      <c r="B52" s="81" t="s">
        <v>1085</v>
      </c>
      <c r="C52" s="88" t="s">
        <v>597</v>
      </c>
      <c r="D52" s="81" t="s">
        <v>616</v>
      </c>
      <c r="E52" s="81" t="s">
        <v>654</v>
      </c>
      <c r="F52" s="82">
        <v>111000</v>
      </c>
      <c r="G52" s="82">
        <v>904.76</v>
      </c>
      <c r="H52" s="82">
        <v>0.97</v>
      </c>
    </row>
    <row r="53" spans="2:8">
      <c r="B53" s="81" t="s">
        <v>1547</v>
      </c>
      <c r="C53" s="88" t="s">
        <v>597</v>
      </c>
      <c r="D53" s="81" t="s">
        <v>637</v>
      </c>
      <c r="E53" s="81" t="s">
        <v>1546</v>
      </c>
      <c r="F53" s="82">
        <v>700000</v>
      </c>
      <c r="G53" s="82">
        <v>896.35</v>
      </c>
      <c r="H53" s="82">
        <v>0.96</v>
      </c>
    </row>
    <row r="54" spans="2:8">
      <c r="B54" s="81" t="s">
        <v>2182</v>
      </c>
      <c r="C54" s="88" t="s">
        <v>597</v>
      </c>
      <c r="D54" s="81" t="s">
        <v>1352</v>
      </c>
      <c r="E54" s="81" t="s">
        <v>1565</v>
      </c>
      <c r="F54" s="82">
        <v>900000</v>
      </c>
      <c r="G54" s="82">
        <v>873.45</v>
      </c>
      <c r="H54" s="82">
        <v>0.93</v>
      </c>
    </row>
    <row r="55" spans="2:8">
      <c r="B55" s="81" t="s">
        <v>1968</v>
      </c>
      <c r="C55" s="88" t="s">
        <v>597</v>
      </c>
      <c r="D55" s="81" t="s">
        <v>1424</v>
      </c>
      <c r="E55" s="81" t="s">
        <v>1425</v>
      </c>
      <c r="F55" s="82">
        <v>29500</v>
      </c>
      <c r="G55" s="82">
        <v>861.11</v>
      </c>
      <c r="H55" s="82">
        <v>0.92</v>
      </c>
    </row>
    <row r="56" spans="2:8">
      <c r="B56" s="81" t="s">
        <v>1074</v>
      </c>
      <c r="C56" s="88" t="s">
        <v>597</v>
      </c>
      <c r="D56" s="81" t="s">
        <v>606</v>
      </c>
      <c r="E56" s="81" t="s">
        <v>639</v>
      </c>
      <c r="F56" s="82">
        <v>140000</v>
      </c>
      <c r="G56" s="82">
        <v>841.47</v>
      </c>
      <c r="H56" s="82">
        <v>0.9</v>
      </c>
    </row>
    <row r="57" spans="2:8">
      <c r="B57" s="81" t="s">
        <v>2165</v>
      </c>
      <c r="C57" s="88" t="s">
        <v>597</v>
      </c>
      <c r="D57" s="81" t="s">
        <v>632</v>
      </c>
      <c r="E57" s="81" t="s">
        <v>1545</v>
      </c>
      <c r="F57" s="82">
        <v>107000</v>
      </c>
      <c r="G57" s="82">
        <v>803.62</v>
      </c>
      <c r="H57" s="82">
        <v>0.86</v>
      </c>
    </row>
    <row r="58" spans="2:8">
      <c r="B58" s="81" t="s">
        <v>1964</v>
      </c>
      <c r="C58" s="88" t="s">
        <v>597</v>
      </c>
      <c r="D58" s="81" t="s">
        <v>1378</v>
      </c>
      <c r="E58" s="81" t="s">
        <v>1420</v>
      </c>
      <c r="F58" s="82">
        <v>165000</v>
      </c>
      <c r="G58" s="82">
        <v>776</v>
      </c>
      <c r="H58" s="82">
        <v>0.83</v>
      </c>
    </row>
    <row r="59" spans="2:8">
      <c r="B59" s="83" t="s">
        <v>658</v>
      </c>
      <c r="C59" s="90"/>
      <c r="D59" s="83"/>
      <c r="E59" s="83"/>
      <c r="F59" s="84"/>
      <c r="G59" s="84">
        <f>SUM(G12:G58)</f>
        <v>91472.88999999997</v>
      </c>
      <c r="H59" s="84">
        <f>SUM(H12:H58)</f>
        <v>97.860000000000042</v>
      </c>
    </row>
    <row r="60" spans="2:8">
      <c r="B60" s="83" t="s">
        <v>1544</v>
      </c>
      <c r="C60" s="90"/>
      <c r="D60" s="83"/>
      <c r="E60" s="83"/>
      <c r="F60" s="84"/>
      <c r="G60" s="84">
        <v>1808.71</v>
      </c>
      <c r="H60" s="84">
        <v>1.93</v>
      </c>
    </row>
    <row r="61" spans="2:8">
      <c r="B61" s="83" t="s">
        <v>326</v>
      </c>
      <c r="C61" s="90"/>
      <c r="D61" s="83"/>
      <c r="E61" s="83"/>
      <c r="F61" s="84"/>
      <c r="G61" s="84">
        <v>93281.600000000006</v>
      </c>
      <c r="H61" s="84">
        <v>99.77</v>
      </c>
    </row>
    <row r="62" spans="2:8">
      <c r="B62" s="83" t="s">
        <v>327</v>
      </c>
      <c r="C62" s="90"/>
      <c r="D62" s="83"/>
      <c r="E62" s="83"/>
      <c r="F62" s="84"/>
      <c r="G62" s="84">
        <v>210.72839499000747</v>
      </c>
      <c r="H62" s="84">
        <v>0.23000000000000398</v>
      </c>
    </row>
    <row r="63" spans="2:8">
      <c r="B63" s="83" t="s">
        <v>328</v>
      </c>
      <c r="C63" s="90"/>
      <c r="D63" s="83"/>
      <c r="E63" s="83"/>
      <c r="F63" s="84"/>
      <c r="G63" s="84">
        <v>93492.328394990007</v>
      </c>
      <c r="H63" s="84">
        <v>100</v>
      </c>
    </row>
    <row r="64" spans="2:8">
      <c r="B64" s="83" t="s">
        <v>329</v>
      </c>
    </row>
    <row r="65" spans="2:3">
      <c r="B65" s="83" t="s">
        <v>330</v>
      </c>
    </row>
    <row r="66" spans="2:3">
      <c r="B66" s="83" t="s">
        <v>333</v>
      </c>
    </row>
    <row r="67" spans="2:3">
      <c r="B67" s="83" t="s">
        <v>1479</v>
      </c>
    </row>
    <row r="68" spans="2:3">
      <c r="B68" s="83" t="s">
        <v>334</v>
      </c>
    </row>
    <row r="69" spans="2:3">
      <c r="B69" s="83" t="s">
        <v>1564</v>
      </c>
      <c r="C69" s="90"/>
    </row>
    <row r="70" spans="2:3">
      <c r="B70" s="83" t="s">
        <v>1563</v>
      </c>
      <c r="C70" s="90"/>
    </row>
    <row r="71" spans="2:3">
      <c r="B71" s="83" t="s">
        <v>1562</v>
      </c>
      <c r="C71" s="90"/>
    </row>
    <row r="72" spans="2:3">
      <c r="B72" s="83" t="s">
        <v>1561</v>
      </c>
      <c r="C72" s="90"/>
    </row>
    <row r="73" spans="2:3">
      <c r="B73" s="83" t="s">
        <v>1560</v>
      </c>
      <c r="C73" s="90"/>
    </row>
    <row r="74" spans="2:3">
      <c r="B74" s="83" t="s">
        <v>1559</v>
      </c>
      <c r="C74" s="90"/>
    </row>
    <row r="75" spans="2:3">
      <c r="B75" s="83" t="s">
        <v>1558</v>
      </c>
      <c r="C75" s="90"/>
    </row>
    <row r="76" spans="2:3">
      <c r="B76" s="83" t="s">
        <v>1557</v>
      </c>
      <c r="C76" s="90"/>
    </row>
    <row r="77" spans="2:3">
      <c r="B77" s="83" t="s">
        <v>1556</v>
      </c>
      <c r="C77" s="90"/>
    </row>
    <row r="78" spans="2:3">
      <c r="B78" s="83" t="s">
        <v>343</v>
      </c>
    </row>
    <row r="79" spans="2:3">
      <c r="B79" s="83" t="s">
        <v>344</v>
      </c>
    </row>
  </sheetData>
  <mergeCells count="2">
    <mergeCell ref="B1:E1"/>
    <mergeCell ref="C3:C8"/>
  </mergeCells>
  <hyperlinks>
    <hyperlink ref="A1" location="Index!A1" display="Index" xr:uid="{AA52D310-188C-46D2-A26D-FAAD12A22847}"/>
  </hyperlinks>
  <pageMargins left="0.75" right="0.75" top="1" bottom="1" header="0.5" footer="0.5"/>
  <headerFooter alignWithMargins="0"/>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52"/>
  <sheetViews>
    <sheetView workbookViewId="0">
      <selection activeCell="B1" sqref="B1:E1"/>
    </sheetView>
  </sheetViews>
  <sheetFormatPr defaultRowHeight="12.75"/>
  <cols>
    <col min="1" max="1" width="5.42578125" style="1" bestFit="1" customWidth="1"/>
    <col min="2" max="2" width="73.7109375" style="1" bestFit="1" customWidth="1"/>
    <col min="3" max="3" width="25.7109375" style="45" customWidth="1"/>
    <col min="4" max="4" width="11.7109375" style="1" bestFit="1" customWidth="1"/>
    <col min="5" max="5" width="14.28515625" style="1" bestFit="1" customWidth="1"/>
    <col min="6" max="6" width="10.28515625" style="4" bestFit="1" customWidth="1"/>
    <col min="7" max="7" width="18.140625" style="4" bestFit="1" customWidth="1"/>
    <col min="8" max="8" width="9.140625" style="4"/>
    <col min="9" max="16384" width="9.140625" style="1"/>
  </cols>
  <sheetData>
    <row r="1" spans="1:8">
      <c r="A1" s="3" t="s">
        <v>193</v>
      </c>
      <c r="B1" s="375" t="s">
        <v>898</v>
      </c>
      <c r="C1" s="375"/>
      <c r="D1" s="375"/>
      <c r="E1" s="375"/>
    </row>
    <row r="2" spans="1:8" ht="13.5" thickBot="1"/>
    <row r="3" spans="1:8" ht="15">
      <c r="B3" s="92" t="s">
        <v>2390</v>
      </c>
      <c r="C3" s="376"/>
    </row>
    <row r="4" spans="1:8" ht="15">
      <c r="B4" s="93" t="s">
        <v>2391</v>
      </c>
      <c r="C4" s="377"/>
    </row>
    <row r="5" spans="1:8" ht="15">
      <c r="B5" s="94" t="s">
        <v>2260</v>
      </c>
      <c r="C5" s="377"/>
    </row>
    <row r="6" spans="1:8" ht="15">
      <c r="B6" s="94" t="s">
        <v>2392</v>
      </c>
      <c r="C6" s="377"/>
    </row>
    <row r="7" spans="1:8" ht="15.75" thickBot="1">
      <c r="B7" s="97" t="s">
        <v>2393</v>
      </c>
      <c r="C7" s="378"/>
    </row>
    <row r="9" spans="1:8">
      <c r="B9" s="1" t="s">
        <v>239</v>
      </c>
    </row>
    <row r="11" spans="1:8">
      <c r="B11" s="6" t="s">
        <v>240</v>
      </c>
      <c r="C11" s="46" t="s">
        <v>241</v>
      </c>
      <c r="D11" s="6" t="s">
        <v>242</v>
      </c>
      <c r="E11" s="6" t="s">
        <v>243</v>
      </c>
      <c r="F11" s="8" t="s">
        <v>244</v>
      </c>
      <c r="G11" s="8" t="s">
        <v>245</v>
      </c>
      <c r="H11" s="8" t="s">
        <v>246</v>
      </c>
    </row>
    <row r="12" spans="1:8">
      <c r="B12" s="2" t="s">
        <v>247</v>
      </c>
    </row>
    <row r="13" spans="1:8">
      <c r="B13" s="2" t="s">
        <v>248</v>
      </c>
    </row>
    <row r="14" spans="1:8">
      <c r="B14" s="2" t="s">
        <v>791</v>
      </c>
    </row>
    <row r="15" spans="1:8">
      <c r="B15" s="1" t="s">
        <v>1104</v>
      </c>
      <c r="C15" s="45">
        <v>4.8</v>
      </c>
      <c r="D15" s="1" t="s">
        <v>351</v>
      </c>
      <c r="E15" s="1" t="s">
        <v>792</v>
      </c>
      <c r="F15" s="4">
        <v>49</v>
      </c>
      <c r="G15" s="4">
        <v>627.19000000000005</v>
      </c>
      <c r="H15" s="4">
        <v>12.23</v>
      </c>
    </row>
    <row r="16" spans="1:8">
      <c r="B16" s="1" t="s">
        <v>1105</v>
      </c>
      <c r="C16" s="45">
        <v>4.8</v>
      </c>
      <c r="D16" s="1" t="s">
        <v>351</v>
      </c>
      <c r="E16" s="1" t="s">
        <v>793</v>
      </c>
      <c r="F16" s="4">
        <v>48</v>
      </c>
      <c r="G16" s="4">
        <v>614.64</v>
      </c>
      <c r="H16" s="4">
        <v>11.98</v>
      </c>
    </row>
    <row r="17" spans="2:8">
      <c r="B17" s="1" t="s">
        <v>1106</v>
      </c>
      <c r="C17" s="45">
        <v>4.07</v>
      </c>
      <c r="D17" s="1" t="s">
        <v>444</v>
      </c>
      <c r="E17" s="1" t="s">
        <v>794</v>
      </c>
      <c r="F17" s="4">
        <v>49</v>
      </c>
      <c r="G17" s="4">
        <v>508.13</v>
      </c>
      <c r="H17" s="4">
        <v>9.91</v>
      </c>
    </row>
    <row r="18" spans="2:8">
      <c r="B18" s="1" t="s">
        <v>1107</v>
      </c>
      <c r="C18" s="45">
        <v>4.05</v>
      </c>
      <c r="D18" s="1" t="s">
        <v>351</v>
      </c>
      <c r="E18" s="1" t="s">
        <v>795</v>
      </c>
      <c r="F18" s="4">
        <v>48</v>
      </c>
      <c r="G18" s="4">
        <v>500.12</v>
      </c>
      <c r="H18" s="4">
        <v>9.75</v>
      </c>
    </row>
    <row r="19" spans="2:8">
      <c r="B19" s="1" t="s">
        <v>796</v>
      </c>
      <c r="C19" s="45">
        <v>3.98</v>
      </c>
      <c r="D19" s="1" t="s">
        <v>444</v>
      </c>
      <c r="E19" s="1" t="s">
        <v>797</v>
      </c>
      <c r="F19" s="4">
        <v>48</v>
      </c>
      <c r="G19" s="4">
        <v>498.17</v>
      </c>
      <c r="H19" s="4">
        <v>9.7100000000000009</v>
      </c>
    </row>
    <row r="20" spans="2:8">
      <c r="B20" s="1" t="s">
        <v>463</v>
      </c>
      <c r="C20" s="45">
        <v>4.03</v>
      </c>
      <c r="D20" s="1" t="s">
        <v>351</v>
      </c>
      <c r="E20" s="1" t="s">
        <v>464</v>
      </c>
      <c r="F20" s="4">
        <v>46</v>
      </c>
      <c r="G20" s="4">
        <v>476.8</v>
      </c>
      <c r="H20" s="4">
        <v>9.3000000000000007</v>
      </c>
    </row>
    <row r="21" spans="2:8">
      <c r="B21" s="1" t="s">
        <v>1108</v>
      </c>
      <c r="C21" s="45">
        <v>3.98</v>
      </c>
      <c r="D21" s="1" t="s">
        <v>351</v>
      </c>
      <c r="E21" s="1" t="s">
        <v>798</v>
      </c>
      <c r="F21" s="4">
        <v>46</v>
      </c>
      <c r="G21" s="4">
        <v>475.06</v>
      </c>
      <c r="H21" s="4">
        <v>9.26</v>
      </c>
    </row>
    <row r="22" spans="2:8">
      <c r="B22" s="1" t="s">
        <v>1109</v>
      </c>
      <c r="C22" s="45">
        <v>4.1500000000000004</v>
      </c>
      <c r="D22" s="1" t="s">
        <v>351</v>
      </c>
      <c r="E22" s="1" t="s">
        <v>799</v>
      </c>
      <c r="F22" s="4">
        <v>40</v>
      </c>
      <c r="G22" s="4">
        <v>414.85</v>
      </c>
      <c r="H22" s="4">
        <v>8.09</v>
      </c>
    </row>
    <row r="23" spans="2:8">
      <c r="B23" s="1" t="s">
        <v>1110</v>
      </c>
      <c r="C23" s="45">
        <v>4.2300000000000004</v>
      </c>
      <c r="D23" s="1" t="s">
        <v>351</v>
      </c>
      <c r="E23" s="1" t="s">
        <v>800</v>
      </c>
      <c r="F23" s="4">
        <v>16</v>
      </c>
      <c r="G23" s="4">
        <v>204.52</v>
      </c>
      <c r="H23" s="4">
        <v>3.99</v>
      </c>
    </row>
    <row r="24" spans="2:8">
      <c r="B24" s="1" t="s">
        <v>448</v>
      </c>
      <c r="C24" s="45">
        <v>4</v>
      </c>
      <c r="D24" s="1" t="s">
        <v>351</v>
      </c>
      <c r="E24" s="1" t="s">
        <v>449</v>
      </c>
      <c r="F24" s="4">
        <v>15</v>
      </c>
      <c r="G24" s="4">
        <v>154.99</v>
      </c>
      <c r="H24" s="4">
        <v>3.02</v>
      </c>
    </row>
    <row r="25" spans="2:8">
      <c r="B25" s="1" t="s">
        <v>801</v>
      </c>
      <c r="C25" s="45">
        <v>4.05</v>
      </c>
      <c r="D25" s="1" t="s">
        <v>351</v>
      </c>
      <c r="E25" s="1" t="s">
        <v>802</v>
      </c>
      <c r="F25" s="4">
        <v>12</v>
      </c>
      <c r="G25" s="4">
        <v>124.59</v>
      </c>
      <c r="H25" s="4">
        <v>2.4300000000000002</v>
      </c>
    </row>
    <row r="26" spans="2:8">
      <c r="B26" s="1" t="s">
        <v>803</v>
      </c>
      <c r="C26" s="45">
        <v>3.99</v>
      </c>
      <c r="D26" s="1" t="s">
        <v>351</v>
      </c>
      <c r="E26" s="1" t="s">
        <v>804</v>
      </c>
      <c r="F26" s="4">
        <v>8</v>
      </c>
      <c r="G26" s="4">
        <v>82.4</v>
      </c>
      <c r="H26" s="4">
        <v>1.61</v>
      </c>
    </row>
    <row r="27" spans="2:8">
      <c r="B27" s="1" t="s">
        <v>557</v>
      </c>
      <c r="C27" s="45">
        <v>3.68</v>
      </c>
      <c r="D27" s="1" t="s">
        <v>351</v>
      </c>
      <c r="E27" s="1" t="s">
        <v>558</v>
      </c>
      <c r="F27" s="4">
        <v>6</v>
      </c>
      <c r="G27" s="4">
        <v>60.99</v>
      </c>
      <c r="H27" s="4">
        <v>1.19</v>
      </c>
    </row>
    <row r="28" spans="2:8">
      <c r="B28" s="1" t="s">
        <v>1111</v>
      </c>
      <c r="C28" s="45">
        <v>4.03</v>
      </c>
      <c r="D28" s="1" t="s">
        <v>351</v>
      </c>
      <c r="E28" s="1" t="s">
        <v>805</v>
      </c>
      <c r="F28" s="4">
        <v>2</v>
      </c>
      <c r="G28" s="4">
        <v>26.3</v>
      </c>
      <c r="H28" s="4">
        <v>0.51</v>
      </c>
    </row>
    <row r="29" spans="2:8">
      <c r="B29" s="1" t="s">
        <v>1112</v>
      </c>
      <c r="C29" s="45">
        <v>4.2300000000000004</v>
      </c>
      <c r="D29" s="1" t="s">
        <v>351</v>
      </c>
      <c r="E29" s="1" t="s">
        <v>806</v>
      </c>
      <c r="F29" s="4">
        <v>2</v>
      </c>
      <c r="G29" s="4">
        <v>20.83</v>
      </c>
      <c r="H29" s="4">
        <v>0.41</v>
      </c>
    </row>
    <row r="30" spans="2:8">
      <c r="B30" s="1" t="s">
        <v>807</v>
      </c>
      <c r="C30" s="45">
        <v>3.64</v>
      </c>
      <c r="D30" s="1" t="s">
        <v>351</v>
      </c>
      <c r="E30" s="1" t="s">
        <v>808</v>
      </c>
      <c r="F30" s="4">
        <v>1</v>
      </c>
      <c r="G30" s="4">
        <v>10.14</v>
      </c>
      <c r="H30" s="4">
        <v>0.2</v>
      </c>
    </row>
    <row r="31" spans="2:8">
      <c r="B31" s="2" t="s">
        <v>1169</v>
      </c>
      <c r="C31" s="47"/>
      <c r="D31" s="2"/>
      <c r="E31" s="2"/>
      <c r="F31" s="10"/>
      <c r="G31" s="10">
        <f>SUM(G11:G30)</f>
        <v>4799.72</v>
      </c>
      <c r="H31" s="10">
        <f>SUM(H11:H30)</f>
        <v>93.590000000000018</v>
      </c>
    </row>
    <row r="32" spans="2:8">
      <c r="B32" s="2" t="s">
        <v>674</v>
      </c>
      <c r="C32" s="47"/>
      <c r="D32" s="2"/>
      <c r="E32" s="2"/>
      <c r="F32" s="10"/>
      <c r="G32" s="10">
        <v>280.24</v>
      </c>
      <c r="H32" s="10">
        <v>5.46</v>
      </c>
    </row>
    <row r="33" spans="2:8">
      <c r="B33" s="2" t="s">
        <v>326</v>
      </c>
      <c r="C33" s="47"/>
      <c r="D33" s="2"/>
      <c r="E33" s="2"/>
      <c r="F33" s="10"/>
      <c r="G33" s="10">
        <v>5079.96</v>
      </c>
      <c r="H33" s="10">
        <v>99.03</v>
      </c>
    </row>
    <row r="34" spans="2:8">
      <c r="B34" s="2" t="s">
        <v>327</v>
      </c>
      <c r="C34" s="47"/>
      <c r="D34" s="2"/>
      <c r="E34" s="2"/>
      <c r="F34" s="10"/>
      <c r="G34" s="10">
        <v>49.390347409999549</v>
      </c>
      <c r="H34" s="10">
        <v>0.96999999999999886</v>
      </c>
    </row>
    <row r="35" spans="2:8">
      <c r="B35" s="2" t="s">
        <v>328</v>
      </c>
      <c r="C35" s="47"/>
      <c r="D35" s="2"/>
      <c r="E35" s="2"/>
      <c r="F35" s="10"/>
      <c r="G35" s="10">
        <v>5129.3503474099998</v>
      </c>
      <c r="H35" s="10">
        <v>100</v>
      </c>
    </row>
    <row r="36" spans="2:8">
      <c r="B36" s="1" t="s">
        <v>329</v>
      </c>
    </row>
    <row r="37" spans="2:8">
      <c r="B37" s="1" t="s">
        <v>330</v>
      </c>
    </row>
    <row r="38" spans="2:8">
      <c r="B38" s="2"/>
    </row>
    <row r="39" spans="2:8" ht="25.5">
      <c r="B39" s="11" t="s">
        <v>331</v>
      </c>
      <c r="C39" s="45" t="s">
        <v>332</v>
      </c>
    </row>
    <row r="40" spans="2:8">
      <c r="B40" s="2"/>
    </row>
    <row r="41" spans="2:8">
      <c r="B41" s="2" t="s">
        <v>333</v>
      </c>
    </row>
    <row r="42" spans="2:8">
      <c r="B42" s="2" t="s">
        <v>334</v>
      </c>
    </row>
    <row r="43" spans="2:8">
      <c r="B43" s="2" t="s">
        <v>1246</v>
      </c>
      <c r="C43" s="47"/>
    </row>
    <row r="44" spans="2:8">
      <c r="B44" s="2" t="s">
        <v>1247</v>
      </c>
      <c r="C44" s="47"/>
    </row>
    <row r="45" spans="2:8">
      <c r="B45" s="2" t="s">
        <v>809</v>
      </c>
      <c r="C45" s="47"/>
    </row>
    <row r="46" spans="2:8">
      <c r="B46" s="2" t="s">
        <v>810</v>
      </c>
      <c r="C46" s="47"/>
    </row>
    <row r="47" spans="2:8">
      <c r="B47" s="2" t="s">
        <v>811</v>
      </c>
      <c r="C47" s="47"/>
    </row>
    <row r="48" spans="2:8">
      <c r="B48" s="2" t="s">
        <v>812</v>
      </c>
      <c r="C48" s="47"/>
    </row>
    <row r="49" spans="2:3">
      <c r="B49" s="2" t="s">
        <v>1248</v>
      </c>
      <c r="C49" s="47"/>
    </row>
    <row r="50" spans="2:3">
      <c r="B50" s="2" t="s">
        <v>813</v>
      </c>
      <c r="C50" s="47"/>
    </row>
    <row r="51" spans="2:3">
      <c r="B51" s="2" t="s">
        <v>343</v>
      </c>
      <c r="C51" s="47"/>
    </row>
    <row r="52" spans="2:3">
      <c r="B52" s="48" t="s">
        <v>1220</v>
      </c>
    </row>
  </sheetData>
  <mergeCells count="2">
    <mergeCell ref="B1:E1"/>
    <mergeCell ref="C3:C7"/>
  </mergeCells>
  <phoneticPr fontId="0" type="noConversion"/>
  <hyperlinks>
    <hyperlink ref="A1" location="Index!A1" display="Index" xr:uid="{00000000-0004-0000-0E00-000000000000}"/>
  </hyperlinks>
  <pageMargins left="0.75" right="0.75" top="1" bottom="1" header="0.5" footer="0.5"/>
  <headerFooter alignWithMargins="0"/>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48"/>
  <sheetViews>
    <sheetView workbookViewId="0">
      <selection activeCell="B1" sqref="B1:E1"/>
    </sheetView>
  </sheetViews>
  <sheetFormatPr defaultRowHeight="12.75"/>
  <cols>
    <col min="1" max="1" width="5.42578125" style="1" bestFit="1" customWidth="1"/>
    <col min="2" max="2" width="67" style="1" bestFit="1" customWidth="1"/>
    <col min="3" max="3" width="25.7109375" style="45" customWidth="1"/>
    <col min="4" max="4" width="11.7109375" style="1" bestFit="1" customWidth="1"/>
    <col min="5" max="5" width="14.42578125" style="1" bestFit="1" customWidth="1"/>
    <col min="6" max="6" width="10.28515625" style="4" bestFit="1" customWidth="1"/>
    <col min="7" max="7" width="18.140625" style="4" bestFit="1" customWidth="1"/>
    <col min="8" max="8" width="9.140625" style="4"/>
    <col min="9" max="16384" width="9.140625" style="1"/>
  </cols>
  <sheetData>
    <row r="1" spans="1:8">
      <c r="A1" s="3" t="s">
        <v>193</v>
      </c>
      <c r="B1" s="375" t="s">
        <v>899</v>
      </c>
      <c r="C1" s="375"/>
      <c r="D1" s="375"/>
      <c r="E1" s="375"/>
    </row>
    <row r="2" spans="1:8" ht="13.5" thickBot="1"/>
    <row r="3" spans="1:8" ht="15">
      <c r="B3" s="92" t="s">
        <v>2394</v>
      </c>
      <c r="C3" s="376"/>
    </row>
    <row r="4" spans="1:8" ht="15">
      <c r="B4" s="93" t="s">
        <v>2391</v>
      </c>
      <c r="C4" s="377"/>
    </row>
    <row r="5" spans="1:8" ht="15">
      <c r="B5" s="94" t="s">
        <v>2260</v>
      </c>
      <c r="C5" s="377"/>
    </row>
    <row r="6" spans="1:8" ht="15">
      <c r="B6" s="94" t="s">
        <v>2392</v>
      </c>
      <c r="C6" s="377"/>
    </row>
    <row r="7" spans="1:8" ht="15.75" thickBot="1">
      <c r="B7" s="97" t="s">
        <v>2393</v>
      </c>
      <c r="C7" s="378"/>
    </row>
    <row r="9" spans="1:8">
      <c r="B9" s="1" t="s">
        <v>239</v>
      </c>
    </row>
    <row r="11" spans="1:8">
      <c r="B11" s="6" t="s">
        <v>240</v>
      </c>
      <c r="C11" s="46" t="s">
        <v>241</v>
      </c>
      <c r="D11" s="6" t="s">
        <v>242</v>
      </c>
      <c r="E11" s="6" t="s">
        <v>243</v>
      </c>
      <c r="F11" s="8" t="s">
        <v>244</v>
      </c>
      <c r="G11" s="8" t="s">
        <v>245</v>
      </c>
      <c r="H11" s="8" t="s">
        <v>246</v>
      </c>
    </row>
    <row r="12" spans="1:8">
      <c r="B12" s="2" t="s">
        <v>247</v>
      </c>
    </row>
    <row r="13" spans="1:8">
      <c r="B13" s="2" t="s">
        <v>248</v>
      </c>
    </row>
    <row r="14" spans="1:8">
      <c r="B14" s="2" t="s">
        <v>791</v>
      </c>
    </row>
    <row r="15" spans="1:8">
      <c r="B15" s="1" t="s">
        <v>1113</v>
      </c>
      <c r="C15" s="45">
        <v>4.78</v>
      </c>
      <c r="D15" s="1" t="s">
        <v>444</v>
      </c>
      <c r="E15" s="1" t="s">
        <v>814</v>
      </c>
      <c r="F15" s="4">
        <v>24</v>
      </c>
      <c r="G15" s="4">
        <v>306.31</v>
      </c>
      <c r="H15" s="4">
        <v>12.34</v>
      </c>
    </row>
    <row r="16" spans="1:8">
      <c r="B16" s="1" t="s">
        <v>963</v>
      </c>
      <c r="C16" s="45">
        <v>3.91</v>
      </c>
      <c r="D16" s="1" t="s">
        <v>351</v>
      </c>
      <c r="E16" s="1" t="s">
        <v>565</v>
      </c>
      <c r="F16" s="4">
        <v>24</v>
      </c>
      <c r="G16" s="4">
        <v>244.64</v>
      </c>
      <c r="H16" s="4">
        <v>9.85</v>
      </c>
    </row>
    <row r="17" spans="2:8">
      <c r="B17" s="1" t="s">
        <v>557</v>
      </c>
      <c r="C17" s="45">
        <v>3.68</v>
      </c>
      <c r="D17" s="1" t="s">
        <v>351</v>
      </c>
      <c r="E17" s="1" t="s">
        <v>558</v>
      </c>
      <c r="F17" s="4">
        <v>24</v>
      </c>
      <c r="G17" s="4">
        <v>243.96</v>
      </c>
      <c r="H17" s="4">
        <v>9.82</v>
      </c>
    </row>
    <row r="18" spans="2:8">
      <c r="B18" s="1" t="s">
        <v>999</v>
      </c>
      <c r="C18" s="45">
        <v>4.93</v>
      </c>
      <c r="D18" s="1" t="s">
        <v>351</v>
      </c>
      <c r="E18" s="1" t="s">
        <v>461</v>
      </c>
      <c r="F18" s="4">
        <v>23</v>
      </c>
      <c r="G18" s="4">
        <v>236.07</v>
      </c>
      <c r="H18" s="4">
        <v>9.51</v>
      </c>
    </row>
    <row r="19" spans="2:8">
      <c r="B19" s="1" t="s">
        <v>815</v>
      </c>
      <c r="C19" s="45">
        <v>3.5</v>
      </c>
      <c r="D19" s="1" t="s">
        <v>444</v>
      </c>
      <c r="E19" s="1" t="s">
        <v>816</v>
      </c>
      <c r="F19" s="4">
        <v>23</v>
      </c>
      <c r="G19" s="4">
        <v>233.84</v>
      </c>
      <c r="H19" s="4">
        <v>9.42</v>
      </c>
    </row>
    <row r="20" spans="2:8">
      <c r="B20" s="1" t="s">
        <v>1000</v>
      </c>
      <c r="C20" s="45">
        <v>4</v>
      </c>
      <c r="D20" s="1" t="s">
        <v>351</v>
      </c>
      <c r="E20" s="1" t="s">
        <v>462</v>
      </c>
      <c r="F20" s="4">
        <v>22</v>
      </c>
      <c r="G20" s="4">
        <v>227.38</v>
      </c>
      <c r="H20" s="4">
        <v>9.16</v>
      </c>
    </row>
    <row r="21" spans="2:8">
      <c r="B21" s="1" t="s">
        <v>1001</v>
      </c>
      <c r="C21" s="45">
        <v>3.95</v>
      </c>
      <c r="D21" s="1" t="s">
        <v>351</v>
      </c>
      <c r="E21" s="1" t="s">
        <v>465</v>
      </c>
      <c r="F21" s="4">
        <v>22</v>
      </c>
      <c r="G21" s="4">
        <v>225.14</v>
      </c>
      <c r="H21" s="4">
        <v>9.07</v>
      </c>
    </row>
    <row r="22" spans="2:8">
      <c r="B22" s="1" t="s">
        <v>1114</v>
      </c>
      <c r="C22" s="45">
        <v>4.51</v>
      </c>
      <c r="D22" s="1" t="s">
        <v>351</v>
      </c>
      <c r="E22" s="1" t="s">
        <v>817</v>
      </c>
      <c r="F22" s="4">
        <v>12</v>
      </c>
      <c r="G22" s="4">
        <v>153.65</v>
      </c>
      <c r="H22" s="4">
        <v>6.19</v>
      </c>
    </row>
    <row r="23" spans="2:8">
      <c r="B23" s="1" t="s">
        <v>1115</v>
      </c>
      <c r="C23" s="45">
        <v>4.28</v>
      </c>
      <c r="D23" s="1" t="s">
        <v>351</v>
      </c>
      <c r="E23" s="1" t="s">
        <v>818</v>
      </c>
      <c r="F23" s="4">
        <v>12000</v>
      </c>
      <c r="G23" s="4">
        <v>122.5</v>
      </c>
      <c r="H23" s="4">
        <v>4.93</v>
      </c>
    </row>
    <row r="24" spans="2:8">
      <c r="B24" s="1" t="s">
        <v>1090</v>
      </c>
      <c r="C24" s="45">
        <v>4.93</v>
      </c>
      <c r="D24" s="1" t="s">
        <v>444</v>
      </c>
      <c r="E24" s="1" t="s">
        <v>673</v>
      </c>
      <c r="F24" s="4">
        <v>7</v>
      </c>
      <c r="G24" s="4">
        <v>89.11</v>
      </c>
      <c r="H24" s="4">
        <v>3.59</v>
      </c>
    </row>
    <row r="25" spans="2:8">
      <c r="B25" s="1" t="s">
        <v>1116</v>
      </c>
      <c r="C25" s="45">
        <v>3.84</v>
      </c>
      <c r="D25" s="1" t="s">
        <v>444</v>
      </c>
      <c r="E25" s="1" t="s">
        <v>819</v>
      </c>
      <c r="F25" s="4">
        <v>8</v>
      </c>
      <c r="G25" s="4">
        <v>80.72</v>
      </c>
      <c r="H25" s="4">
        <v>3.25</v>
      </c>
    </row>
    <row r="26" spans="2:8">
      <c r="B26" s="1" t="s">
        <v>1117</v>
      </c>
      <c r="C26" s="45">
        <v>3.69</v>
      </c>
      <c r="D26" s="1" t="s">
        <v>351</v>
      </c>
      <c r="E26" s="1" t="s">
        <v>820</v>
      </c>
      <c r="F26" s="4">
        <v>1</v>
      </c>
      <c r="G26" s="4">
        <v>10.199999999999999</v>
      </c>
      <c r="H26" s="4">
        <v>0.41</v>
      </c>
    </row>
    <row r="27" spans="2:8">
      <c r="B27" s="2" t="s">
        <v>1169</v>
      </c>
      <c r="C27" s="47"/>
      <c r="D27" s="2"/>
      <c r="E27" s="2"/>
      <c r="F27" s="10"/>
      <c r="G27" s="10">
        <f>SUM(G11:G26)</f>
        <v>2173.5199999999995</v>
      </c>
      <c r="H27" s="10">
        <f>SUM(H11:H26)</f>
        <v>87.539999999999992</v>
      </c>
    </row>
    <row r="28" spans="2:8">
      <c r="B28" s="2" t="s">
        <v>674</v>
      </c>
      <c r="C28" s="47"/>
      <c r="D28" s="2"/>
      <c r="E28" s="2"/>
      <c r="F28" s="10"/>
      <c r="G28" s="10">
        <v>183.97</v>
      </c>
      <c r="H28" s="10">
        <v>7.41</v>
      </c>
    </row>
    <row r="29" spans="2:8">
      <c r="B29" s="2" t="s">
        <v>326</v>
      </c>
      <c r="C29" s="47"/>
      <c r="D29" s="2"/>
      <c r="E29" s="2"/>
      <c r="F29" s="10"/>
      <c r="G29" s="10">
        <v>2357.4899999999998</v>
      </c>
      <c r="H29" s="10">
        <v>94.94</v>
      </c>
    </row>
    <row r="30" spans="2:8">
      <c r="B30" s="2" t="s">
        <v>327</v>
      </c>
      <c r="C30" s="47"/>
      <c r="D30" s="2"/>
      <c r="E30" s="2"/>
      <c r="F30" s="10"/>
      <c r="G30" s="10">
        <v>125.58548790000012</v>
      </c>
      <c r="H30" s="10">
        <v>5.0599999999999996</v>
      </c>
    </row>
    <row r="31" spans="2:8">
      <c r="B31" s="2" t="s">
        <v>328</v>
      </c>
      <c r="C31" s="47"/>
      <c r="D31" s="2"/>
      <c r="E31" s="2"/>
      <c r="F31" s="10"/>
      <c r="G31" s="10">
        <v>2483.0754879000001</v>
      </c>
      <c r="H31" s="10">
        <v>100</v>
      </c>
    </row>
    <row r="32" spans="2:8">
      <c r="B32" s="1" t="s">
        <v>329</v>
      </c>
    </row>
    <row r="33" spans="2:3">
      <c r="B33" s="1" t="s">
        <v>330</v>
      </c>
    </row>
    <row r="34" spans="2:3">
      <c r="B34" s="2"/>
    </row>
    <row r="35" spans="2:3" ht="25.5">
      <c r="B35" s="11" t="s">
        <v>331</v>
      </c>
      <c r="C35" s="45" t="s">
        <v>332</v>
      </c>
    </row>
    <row r="36" spans="2:3">
      <c r="B36" s="2"/>
    </row>
    <row r="37" spans="2:3">
      <c r="B37" s="2" t="s">
        <v>333</v>
      </c>
    </row>
    <row r="38" spans="2:3">
      <c r="B38" s="2" t="s">
        <v>334</v>
      </c>
    </row>
    <row r="39" spans="2:3">
      <c r="B39" s="2" t="s">
        <v>821</v>
      </c>
      <c r="C39" s="47"/>
    </row>
    <row r="40" spans="2:3">
      <c r="B40" s="2" t="s">
        <v>822</v>
      </c>
      <c r="C40" s="47"/>
    </row>
    <row r="41" spans="2:3">
      <c r="B41" s="2" t="s">
        <v>823</v>
      </c>
      <c r="C41" s="47"/>
    </row>
    <row r="42" spans="2:3">
      <c r="B42" s="2" t="s">
        <v>824</v>
      </c>
      <c r="C42" s="47"/>
    </row>
    <row r="43" spans="2:3">
      <c r="B43" s="2" t="s">
        <v>1244</v>
      </c>
      <c r="C43" s="47"/>
    </row>
    <row r="44" spans="2:3">
      <c r="B44" s="2" t="s">
        <v>1245</v>
      </c>
      <c r="C44" s="47"/>
    </row>
    <row r="45" spans="2:3">
      <c r="B45" s="2" t="s">
        <v>825</v>
      </c>
      <c r="C45" s="47"/>
    </row>
    <row r="46" spans="2:3">
      <c r="B46" s="2" t="s">
        <v>826</v>
      </c>
      <c r="C46" s="47"/>
    </row>
    <row r="47" spans="2:3">
      <c r="B47" s="2" t="s">
        <v>343</v>
      </c>
      <c r="C47" s="47"/>
    </row>
    <row r="48" spans="2:3">
      <c r="B48" s="48" t="s">
        <v>1221</v>
      </c>
    </row>
  </sheetData>
  <mergeCells count="2">
    <mergeCell ref="B1:E1"/>
    <mergeCell ref="C3:C7"/>
  </mergeCells>
  <phoneticPr fontId="0" type="noConversion"/>
  <hyperlinks>
    <hyperlink ref="A1" location="Index!A1" display="Index" xr:uid="{00000000-0004-0000-0F00-000000000000}"/>
  </hyperlinks>
  <pageMargins left="0.75" right="0.75" top="1" bottom="1" header="0.5" footer="0.5"/>
  <headerFooter alignWithMargins="0"/>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48"/>
  <sheetViews>
    <sheetView workbookViewId="0">
      <selection activeCell="B1" sqref="B1:E1"/>
    </sheetView>
  </sheetViews>
  <sheetFormatPr defaultRowHeight="12.75"/>
  <cols>
    <col min="1" max="1" width="5.42578125" style="1" bestFit="1" customWidth="1"/>
    <col min="2" max="2" width="67" style="1" bestFit="1" customWidth="1"/>
    <col min="3" max="3" width="25.7109375" style="45" customWidth="1"/>
    <col min="4" max="4" width="11.7109375" style="1" bestFit="1" customWidth="1"/>
    <col min="5" max="5" width="14.42578125" style="1" bestFit="1" customWidth="1"/>
    <col min="6" max="6" width="10.28515625" style="4" bestFit="1" customWidth="1"/>
    <col min="7" max="7" width="18.140625" style="4" bestFit="1" customWidth="1"/>
    <col min="8" max="8" width="9.140625" style="4"/>
    <col min="9" max="16384" width="9.140625" style="1"/>
  </cols>
  <sheetData>
    <row r="1" spans="1:8">
      <c r="A1" s="3" t="s">
        <v>193</v>
      </c>
      <c r="B1" s="375" t="s">
        <v>900</v>
      </c>
      <c r="C1" s="375"/>
      <c r="D1" s="375"/>
      <c r="E1" s="375"/>
    </row>
    <row r="2" spans="1:8" ht="13.5" thickBot="1"/>
    <row r="3" spans="1:8" ht="15">
      <c r="B3" s="92" t="s">
        <v>2395</v>
      </c>
      <c r="C3" s="376"/>
    </row>
    <row r="4" spans="1:8" ht="15">
      <c r="B4" s="93" t="s">
        <v>2391</v>
      </c>
      <c r="C4" s="377"/>
    </row>
    <row r="5" spans="1:8" ht="15">
      <c r="B5" s="94" t="s">
        <v>2260</v>
      </c>
      <c r="C5" s="377"/>
    </row>
    <row r="6" spans="1:8" ht="15">
      <c r="B6" s="94" t="s">
        <v>2392</v>
      </c>
      <c r="C6" s="377"/>
    </row>
    <row r="7" spans="1:8" ht="15.75" thickBot="1">
      <c r="B7" s="97" t="s">
        <v>2393</v>
      </c>
      <c r="C7" s="378"/>
    </row>
    <row r="9" spans="1:8">
      <c r="B9" s="1" t="s">
        <v>239</v>
      </c>
    </row>
    <row r="11" spans="1:8">
      <c r="B11" s="6" t="s">
        <v>240</v>
      </c>
      <c r="C11" s="46" t="s">
        <v>241</v>
      </c>
      <c r="D11" s="6" t="s">
        <v>242</v>
      </c>
      <c r="E11" s="6" t="s">
        <v>243</v>
      </c>
      <c r="F11" s="8" t="s">
        <v>244</v>
      </c>
      <c r="G11" s="8" t="s">
        <v>245</v>
      </c>
      <c r="H11" s="8" t="s">
        <v>246</v>
      </c>
    </row>
    <row r="12" spans="1:8">
      <c r="B12" s="2" t="s">
        <v>247</v>
      </c>
    </row>
    <row r="13" spans="1:8">
      <c r="B13" s="2" t="s">
        <v>248</v>
      </c>
    </row>
    <row r="14" spans="1:8">
      <c r="B14" s="2" t="s">
        <v>791</v>
      </c>
    </row>
    <row r="15" spans="1:8">
      <c r="B15" s="1" t="s">
        <v>1118</v>
      </c>
      <c r="C15" s="45">
        <v>4.0999999999999996</v>
      </c>
      <c r="D15" s="1" t="s">
        <v>351</v>
      </c>
      <c r="E15" s="1" t="s">
        <v>827</v>
      </c>
      <c r="F15" s="4">
        <v>66</v>
      </c>
      <c r="G15" s="4">
        <v>647.85</v>
      </c>
      <c r="H15" s="4">
        <v>11.78</v>
      </c>
    </row>
    <row r="16" spans="1:8">
      <c r="B16" s="1" t="s">
        <v>1113</v>
      </c>
      <c r="C16" s="45">
        <v>4.78</v>
      </c>
      <c r="D16" s="1" t="s">
        <v>444</v>
      </c>
      <c r="E16" s="1" t="s">
        <v>814</v>
      </c>
      <c r="F16" s="4">
        <v>50</v>
      </c>
      <c r="G16" s="4">
        <v>638.15</v>
      </c>
      <c r="H16" s="4">
        <v>11.6</v>
      </c>
    </row>
    <row r="17" spans="2:8">
      <c r="B17" s="1" t="s">
        <v>557</v>
      </c>
      <c r="C17" s="45">
        <v>3.68</v>
      </c>
      <c r="D17" s="1" t="s">
        <v>351</v>
      </c>
      <c r="E17" s="1" t="s">
        <v>558</v>
      </c>
      <c r="F17" s="4">
        <v>58</v>
      </c>
      <c r="G17" s="4">
        <v>589.57000000000005</v>
      </c>
      <c r="H17" s="4">
        <v>10.72</v>
      </c>
    </row>
    <row r="18" spans="2:8">
      <c r="B18" s="1" t="s">
        <v>999</v>
      </c>
      <c r="C18" s="45">
        <v>4.93</v>
      </c>
      <c r="D18" s="1" t="s">
        <v>351</v>
      </c>
      <c r="E18" s="1" t="s">
        <v>461</v>
      </c>
      <c r="F18" s="4">
        <v>50</v>
      </c>
      <c r="G18" s="4">
        <v>513.19000000000005</v>
      </c>
      <c r="H18" s="4">
        <v>9.33</v>
      </c>
    </row>
    <row r="19" spans="2:8">
      <c r="B19" s="1" t="s">
        <v>815</v>
      </c>
      <c r="C19" s="45">
        <v>3.5</v>
      </c>
      <c r="D19" s="1" t="s">
        <v>444</v>
      </c>
      <c r="E19" s="1" t="s">
        <v>816</v>
      </c>
      <c r="F19" s="4">
        <v>50</v>
      </c>
      <c r="G19" s="4">
        <v>508.35</v>
      </c>
      <c r="H19" s="4">
        <v>9.24</v>
      </c>
    </row>
    <row r="20" spans="2:8">
      <c r="B20" s="1" t="s">
        <v>964</v>
      </c>
      <c r="C20" s="45">
        <v>3.65</v>
      </c>
      <c r="D20" s="1" t="s">
        <v>351</v>
      </c>
      <c r="E20" s="1" t="s">
        <v>566</v>
      </c>
      <c r="F20" s="4">
        <v>50</v>
      </c>
      <c r="G20" s="4">
        <v>506.94</v>
      </c>
      <c r="H20" s="4">
        <v>9.2200000000000006</v>
      </c>
    </row>
    <row r="21" spans="2:8">
      <c r="B21" s="1" t="s">
        <v>355</v>
      </c>
      <c r="C21" s="45">
        <v>3.57</v>
      </c>
      <c r="D21" s="1" t="s">
        <v>351</v>
      </c>
      <c r="E21" s="1" t="s">
        <v>356</v>
      </c>
      <c r="F21" s="4">
        <v>40</v>
      </c>
      <c r="G21" s="4">
        <v>405.45</v>
      </c>
      <c r="H21" s="4">
        <v>7.37</v>
      </c>
    </row>
    <row r="22" spans="2:8">
      <c r="B22" s="1" t="s">
        <v>1119</v>
      </c>
      <c r="C22" s="45">
        <v>3.72</v>
      </c>
      <c r="D22" s="1" t="s">
        <v>351</v>
      </c>
      <c r="E22" s="1" t="s">
        <v>828</v>
      </c>
      <c r="F22" s="4">
        <v>33</v>
      </c>
      <c r="G22" s="4">
        <v>334.16</v>
      </c>
      <c r="H22" s="4">
        <v>6.07</v>
      </c>
    </row>
    <row r="23" spans="2:8">
      <c r="B23" s="1" t="s">
        <v>1120</v>
      </c>
      <c r="C23" s="45">
        <v>3.69</v>
      </c>
      <c r="D23" s="1" t="s">
        <v>351</v>
      </c>
      <c r="E23" s="1" t="s">
        <v>829</v>
      </c>
      <c r="F23" s="4">
        <v>32</v>
      </c>
      <c r="G23" s="4">
        <v>325.7</v>
      </c>
      <c r="H23" s="4">
        <v>5.92</v>
      </c>
    </row>
    <row r="24" spans="2:8">
      <c r="B24" s="1" t="s">
        <v>1121</v>
      </c>
      <c r="C24" s="45">
        <v>3.5</v>
      </c>
      <c r="D24" s="1" t="s">
        <v>351</v>
      </c>
      <c r="E24" s="1" t="s">
        <v>830</v>
      </c>
      <c r="F24" s="4">
        <v>26</v>
      </c>
      <c r="G24" s="4">
        <v>265.52</v>
      </c>
      <c r="H24" s="4">
        <v>4.83</v>
      </c>
    </row>
    <row r="25" spans="2:8">
      <c r="B25" s="1" t="s">
        <v>1122</v>
      </c>
      <c r="C25" s="45">
        <v>4.17</v>
      </c>
      <c r="D25" s="1" t="s">
        <v>351</v>
      </c>
      <c r="E25" s="1" t="s">
        <v>831</v>
      </c>
      <c r="F25" s="4">
        <v>19</v>
      </c>
      <c r="G25" s="4">
        <v>193.77</v>
      </c>
      <c r="H25" s="4">
        <v>3.52</v>
      </c>
    </row>
    <row r="26" spans="2:8">
      <c r="B26" s="1" t="s">
        <v>1117</v>
      </c>
      <c r="C26" s="45">
        <v>3.69</v>
      </c>
      <c r="D26" s="1" t="s">
        <v>351</v>
      </c>
      <c r="E26" s="1" t="s">
        <v>820</v>
      </c>
      <c r="F26" s="4">
        <v>2</v>
      </c>
      <c r="G26" s="4">
        <v>20.39</v>
      </c>
      <c r="H26" s="4">
        <v>0.37</v>
      </c>
    </row>
    <row r="27" spans="2:8">
      <c r="B27" s="2" t="s">
        <v>1169</v>
      </c>
      <c r="C27" s="47"/>
      <c r="D27" s="2"/>
      <c r="E27" s="2"/>
      <c r="F27" s="10"/>
      <c r="G27" s="10">
        <f>SUM(G11:G26)</f>
        <v>4949.04</v>
      </c>
      <c r="H27" s="10">
        <f>SUM(H11:H26)</f>
        <v>89.970000000000013</v>
      </c>
    </row>
    <row r="28" spans="2:8">
      <c r="B28" s="2" t="s">
        <v>674</v>
      </c>
      <c r="C28" s="47"/>
      <c r="D28" s="2"/>
      <c r="E28" s="2"/>
      <c r="F28" s="10"/>
      <c r="G28" s="10">
        <v>269.54000000000002</v>
      </c>
      <c r="H28" s="10">
        <v>4.9000000000000004</v>
      </c>
    </row>
    <row r="29" spans="2:8">
      <c r="B29" s="2" t="s">
        <v>326</v>
      </c>
      <c r="C29" s="47"/>
      <c r="D29" s="2"/>
      <c r="E29" s="2"/>
      <c r="F29" s="10"/>
      <c r="G29" s="10">
        <v>5218.58</v>
      </c>
      <c r="H29" s="10">
        <v>94.87</v>
      </c>
    </row>
    <row r="30" spans="2:8">
      <c r="B30" s="2" t="s">
        <v>327</v>
      </c>
      <c r="C30" s="47"/>
      <c r="D30" s="2"/>
      <c r="E30" s="2"/>
      <c r="F30" s="10"/>
      <c r="G30" s="10">
        <v>282.28509011999989</v>
      </c>
      <c r="H30" s="10">
        <v>5.13</v>
      </c>
    </row>
    <row r="31" spans="2:8">
      <c r="B31" s="2" t="s">
        <v>328</v>
      </c>
      <c r="C31" s="47"/>
      <c r="D31" s="2"/>
      <c r="E31" s="2"/>
      <c r="F31" s="10"/>
      <c r="G31" s="10">
        <v>5500.8650901199999</v>
      </c>
      <c r="H31" s="10">
        <v>100</v>
      </c>
    </row>
    <row r="32" spans="2:8">
      <c r="B32" s="1" t="s">
        <v>329</v>
      </c>
    </row>
    <row r="33" spans="2:3">
      <c r="B33" s="1" t="s">
        <v>330</v>
      </c>
    </row>
    <row r="34" spans="2:3">
      <c r="B34" s="2"/>
    </row>
    <row r="35" spans="2:3" ht="25.5">
      <c r="B35" s="11" t="s">
        <v>331</v>
      </c>
      <c r="C35" s="45" t="s">
        <v>332</v>
      </c>
    </row>
    <row r="36" spans="2:3">
      <c r="B36" s="2"/>
    </row>
    <row r="37" spans="2:3">
      <c r="B37" s="2" t="s">
        <v>333</v>
      </c>
    </row>
    <row r="38" spans="2:3">
      <c r="B38" s="2" t="s">
        <v>334</v>
      </c>
    </row>
    <row r="39" spans="2:3">
      <c r="B39" s="2" t="s">
        <v>832</v>
      </c>
      <c r="C39" s="47"/>
    </row>
    <row r="40" spans="2:3">
      <c r="B40" s="2" t="s">
        <v>833</v>
      </c>
      <c r="C40" s="47"/>
    </row>
    <row r="41" spans="2:3">
      <c r="B41" s="2" t="s">
        <v>834</v>
      </c>
      <c r="C41" s="47"/>
    </row>
    <row r="42" spans="2:3">
      <c r="B42" s="2" t="s">
        <v>835</v>
      </c>
      <c r="C42" s="47"/>
    </row>
    <row r="43" spans="2:3">
      <c r="B43" s="2" t="s">
        <v>836</v>
      </c>
      <c r="C43" s="47"/>
    </row>
    <row r="44" spans="2:3">
      <c r="B44" s="2" t="s">
        <v>837</v>
      </c>
      <c r="C44" s="47"/>
    </row>
    <row r="45" spans="2:3">
      <c r="B45" s="2" t="s">
        <v>838</v>
      </c>
      <c r="C45" s="47"/>
    </row>
    <row r="46" spans="2:3">
      <c r="B46" s="2" t="s">
        <v>839</v>
      </c>
      <c r="C46" s="47"/>
    </row>
    <row r="47" spans="2:3">
      <c r="B47" s="2" t="s">
        <v>343</v>
      </c>
      <c r="C47" s="47"/>
    </row>
    <row r="48" spans="2:3">
      <c r="B48" s="48" t="s">
        <v>1205</v>
      </c>
    </row>
  </sheetData>
  <mergeCells count="2">
    <mergeCell ref="B1:E1"/>
    <mergeCell ref="C3:C7"/>
  </mergeCells>
  <phoneticPr fontId="0" type="noConversion"/>
  <hyperlinks>
    <hyperlink ref="A1" location="Index!A1" display="Index" xr:uid="{00000000-0004-0000-1000-000000000000}"/>
  </hyperlinks>
  <pageMargins left="0.75" right="0.75" top="1" bottom="1" header="0.5" footer="0.5"/>
  <headerFooter alignWithMargins="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53"/>
  <sheetViews>
    <sheetView workbookViewId="0">
      <selection activeCell="B1" sqref="B1:E1"/>
    </sheetView>
  </sheetViews>
  <sheetFormatPr defaultRowHeight="12.75"/>
  <cols>
    <col min="1" max="1" width="5.42578125" style="1" bestFit="1" customWidth="1"/>
    <col min="2" max="2" width="72.28515625" style="1" bestFit="1" customWidth="1"/>
    <col min="3" max="3" width="25.7109375" style="45" customWidth="1"/>
    <col min="4" max="4" width="11.7109375" style="1" bestFit="1" customWidth="1"/>
    <col min="5" max="5" width="14.140625" style="1" bestFit="1" customWidth="1"/>
    <col min="6" max="6" width="10.28515625" style="4" bestFit="1" customWidth="1"/>
    <col min="7" max="7" width="18.140625" style="4" bestFit="1" customWidth="1"/>
    <col min="8" max="8" width="9.140625" style="4"/>
    <col min="9" max="16384" width="9.140625" style="1"/>
  </cols>
  <sheetData>
    <row r="1" spans="1:8">
      <c r="A1" s="3" t="s">
        <v>193</v>
      </c>
      <c r="B1" s="375" t="s">
        <v>901</v>
      </c>
      <c r="C1" s="375"/>
      <c r="D1" s="375"/>
      <c r="E1" s="375"/>
    </row>
    <row r="2" spans="1:8" ht="13.5" thickBot="1"/>
    <row r="3" spans="1:8" ht="15">
      <c r="B3" s="92" t="s">
        <v>2396</v>
      </c>
      <c r="C3" s="376"/>
    </row>
    <row r="4" spans="1:8" ht="15">
      <c r="B4" s="93" t="s">
        <v>2391</v>
      </c>
      <c r="C4" s="377"/>
    </row>
    <row r="5" spans="1:8" ht="15">
      <c r="B5" s="94" t="s">
        <v>2260</v>
      </c>
      <c r="C5" s="377"/>
    </row>
    <row r="6" spans="1:8" ht="15">
      <c r="B6" s="94" t="s">
        <v>2392</v>
      </c>
      <c r="C6" s="377"/>
    </row>
    <row r="7" spans="1:8" ht="15.75" thickBot="1">
      <c r="B7" s="97" t="s">
        <v>2393</v>
      </c>
      <c r="C7" s="378"/>
    </row>
    <row r="9" spans="1:8">
      <c r="B9" s="1" t="s">
        <v>239</v>
      </c>
    </row>
    <row r="11" spans="1:8">
      <c r="B11" s="6" t="s">
        <v>240</v>
      </c>
      <c r="C11" s="46" t="s">
        <v>241</v>
      </c>
      <c r="D11" s="6" t="s">
        <v>242</v>
      </c>
      <c r="E11" s="6" t="s">
        <v>243</v>
      </c>
      <c r="F11" s="8" t="s">
        <v>244</v>
      </c>
      <c r="G11" s="8" t="s">
        <v>245</v>
      </c>
      <c r="H11" s="8" t="s">
        <v>246</v>
      </c>
    </row>
    <row r="12" spans="1:8">
      <c r="B12" s="2" t="s">
        <v>247</v>
      </c>
    </row>
    <row r="13" spans="1:8">
      <c r="B13" s="2" t="s">
        <v>248</v>
      </c>
    </row>
    <row r="14" spans="1:8">
      <c r="B14" s="2" t="s">
        <v>791</v>
      </c>
    </row>
    <row r="15" spans="1:8">
      <c r="B15" s="1" t="s">
        <v>1123</v>
      </c>
      <c r="C15" s="45">
        <v>8.86</v>
      </c>
      <c r="D15" s="1" t="s">
        <v>840</v>
      </c>
      <c r="E15" s="1" t="s">
        <v>841</v>
      </c>
      <c r="F15" s="4">
        <v>28</v>
      </c>
      <c r="G15" s="4">
        <v>360.82</v>
      </c>
      <c r="H15" s="4">
        <v>10.5</v>
      </c>
    </row>
    <row r="16" spans="1:8">
      <c r="B16" s="1" t="s">
        <v>964</v>
      </c>
      <c r="C16" s="45">
        <v>3.65</v>
      </c>
      <c r="D16" s="1" t="s">
        <v>351</v>
      </c>
      <c r="E16" s="1" t="s">
        <v>566</v>
      </c>
      <c r="F16" s="4">
        <v>33</v>
      </c>
      <c r="G16" s="4">
        <v>334.58</v>
      </c>
      <c r="H16" s="4">
        <v>9.73</v>
      </c>
    </row>
    <row r="17" spans="2:8">
      <c r="B17" s="1" t="s">
        <v>1124</v>
      </c>
      <c r="C17" s="45">
        <v>10.44</v>
      </c>
      <c r="D17" s="1" t="s">
        <v>723</v>
      </c>
      <c r="E17" s="1" t="s">
        <v>842</v>
      </c>
      <c r="F17" s="4">
        <v>25</v>
      </c>
      <c r="G17" s="4">
        <v>316.63</v>
      </c>
      <c r="H17" s="4">
        <v>9.2100000000000009</v>
      </c>
    </row>
    <row r="18" spans="2:8">
      <c r="B18" s="1" t="s">
        <v>1125</v>
      </c>
      <c r="C18" s="45">
        <v>5.52</v>
      </c>
      <c r="D18" s="1" t="s">
        <v>723</v>
      </c>
      <c r="E18" s="1" t="s">
        <v>843</v>
      </c>
      <c r="F18" s="4">
        <v>25</v>
      </c>
      <c r="G18" s="4">
        <v>315.23</v>
      </c>
      <c r="H18" s="4">
        <v>9.17</v>
      </c>
    </row>
    <row r="19" spans="2:8">
      <c r="B19" s="1" t="s">
        <v>557</v>
      </c>
      <c r="C19" s="45">
        <v>3.68</v>
      </c>
      <c r="D19" s="1" t="s">
        <v>351</v>
      </c>
      <c r="E19" s="1" t="s">
        <v>558</v>
      </c>
      <c r="F19" s="4">
        <v>28</v>
      </c>
      <c r="G19" s="4">
        <v>284.62</v>
      </c>
      <c r="H19" s="4">
        <v>8.2799999999999994</v>
      </c>
    </row>
    <row r="20" spans="2:8">
      <c r="B20" s="1" t="s">
        <v>1001</v>
      </c>
      <c r="C20" s="45">
        <v>3.95</v>
      </c>
      <c r="D20" s="1" t="s">
        <v>351</v>
      </c>
      <c r="E20" s="1" t="s">
        <v>465</v>
      </c>
      <c r="F20" s="4">
        <v>26</v>
      </c>
      <c r="G20" s="4">
        <v>266.08</v>
      </c>
      <c r="H20" s="4">
        <v>7.74</v>
      </c>
    </row>
    <row r="21" spans="2:8">
      <c r="B21" s="1" t="s">
        <v>544</v>
      </c>
      <c r="C21" s="45">
        <v>3.61</v>
      </c>
      <c r="D21" s="1" t="s">
        <v>351</v>
      </c>
      <c r="E21" s="1" t="s">
        <v>545</v>
      </c>
      <c r="F21" s="4">
        <v>20</v>
      </c>
      <c r="G21" s="4">
        <v>203.06</v>
      </c>
      <c r="H21" s="4">
        <v>5.91</v>
      </c>
    </row>
    <row r="22" spans="2:8">
      <c r="B22" s="1" t="s">
        <v>1119</v>
      </c>
      <c r="C22" s="45">
        <v>3.72</v>
      </c>
      <c r="D22" s="1" t="s">
        <v>351</v>
      </c>
      <c r="E22" s="1" t="s">
        <v>828</v>
      </c>
      <c r="F22" s="4">
        <v>20</v>
      </c>
      <c r="G22" s="4">
        <v>202.52</v>
      </c>
      <c r="H22" s="4">
        <v>5.89</v>
      </c>
    </row>
    <row r="23" spans="2:8">
      <c r="B23" s="1" t="s">
        <v>1120</v>
      </c>
      <c r="C23" s="45">
        <v>3.69</v>
      </c>
      <c r="D23" s="1" t="s">
        <v>351</v>
      </c>
      <c r="E23" s="1" t="s">
        <v>829</v>
      </c>
      <c r="F23" s="4">
        <v>18</v>
      </c>
      <c r="G23" s="4">
        <v>183.21</v>
      </c>
      <c r="H23" s="4">
        <v>5.33</v>
      </c>
    </row>
    <row r="24" spans="2:8">
      <c r="B24" s="1" t="s">
        <v>1126</v>
      </c>
      <c r="C24" s="45">
        <v>3.79</v>
      </c>
      <c r="D24" s="1" t="s">
        <v>351</v>
      </c>
      <c r="E24" s="1" t="s">
        <v>844</v>
      </c>
      <c r="F24" s="4">
        <v>17</v>
      </c>
      <c r="G24" s="4">
        <v>171.21</v>
      </c>
      <c r="H24" s="4">
        <v>4.9800000000000004</v>
      </c>
    </row>
    <row r="25" spans="2:8">
      <c r="B25" s="1" t="s">
        <v>1117</v>
      </c>
      <c r="C25" s="45">
        <v>3.69</v>
      </c>
      <c r="D25" s="1" t="s">
        <v>351</v>
      </c>
      <c r="E25" s="1" t="s">
        <v>820</v>
      </c>
      <c r="F25" s="4">
        <v>13</v>
      </c>
      <c r="G25" s="4">
        <v>132.56</v>
      </c>
      <c r="H25" s="4">
        <v>3.86</v>
      </c>
    </row>
    <row r="26" spans="2:8">
      <c r="B26" s="1" t="s">
        <v>1127</v>
      </c>
      <c r="C26" s="45">
        <v>5.4</v>
      </c>
      <c r="D26" s="1" t="s">
        <v>432</v>
      </c>
      <c r="E26" s="1" t="s">
        <v>845</v>
      </c>
      <c r="F26" s="4">
        <v>10</v>
      </c>
      <c r="G26" s="4">
        <v>102.37</v>
      </c>
      <c r="H26" s="4">
        <v>2.98</v>
      </c>
    </row>
    <row r="27" spans="2:8">
      <c r="B27" s="1" t="s">
        <v>1128</v>
      </c>
      <c r="C27" s="45">
        <v>4.33</v>
      </c>
      <c r="D27" s="1" t="s">
        <v>351</v>
      </c>
      <c r="E27" s="1" t="s">
        <v>846</v>
      </c>
      <c r="F27" s="4">
        <v>5</v>
      </c>
      <c r="G27" s="4">
        <v>50.99</v>
      </c>
      <c r="H27" s="4">
        <v>1.48</v>
      </c>
    </row>
    <row r="28" spans="2:8">
      <c r="B28" s="1" t="s">
        <v>847</v>
      </c>
      <c r="C28" s="45">
        <v>3.68</v>
      </c>
      <c r="D28" s="1" t="s">
        <v>351</v>
      </c>
      <c r="E28" s="1" t="s">
        <v>848</v>
      </c>
      <c r="F28" s="4">
        <v>5</v>
      </c>
      <c r="G28" s="4">
        <v>50.9</v>
      </c>
      <c r="H28" s="4">
        <v>1.48</v>
      </c>
    </row>
    <row r="29" spans="2:8">
      <c r="B29" s="1" t="s">
        <v>1121</v>
      </c>
      <c r="C29" s="45">
        <v>3.5</v>
      </c>
      <c r="D29" s="1" t="s">
        <v>351</v>
      </c>
      <c r="E29" s="1" t="s">
        <v>830</v>
      </c>
      <c r="F29" s="4">
        <v>3</v>
      </c>
      <c r="G29" s="4">
        <v>30.64</v>
      </c>
      <c r="H29" s="4">
        <v>0.89</v>
      </c>
    </row>
    <row r="30" spans="2:8">
      <c r="B30" s="1" t="s">
        <v>849</v>
      </c>
      <c r="C30" s="45">
        <v>3.54</v>
      </c>
      <c r="D30" s="1" t="s">
        <v>351</v>
      </c>
      <c r="E30" s="1" t="s">
        <v>850</v>
      </c>
      <c r="F30" s="4">
        <v>1</v>
      </c>
      <c r="G30" s="4">
        <v>10.28</v>
      </c>
      <c r="H30" s="4">
        <v>0.3</v>
      </c>
    </row>
    <row r="31" spans="2:8">
      <c r="B31" s="1" t="s">
        <v>1129</v>
      </c>
      <c r="C31" s="45">
        <v>6.63</v>
      </c>
      <c r="D31" s="1" t="s">
        <v>851</v>
      </c>
      <c r="E31" s="1" t="s">
        <v>852</v>
      </c>
      <c r="F31" s="4">
        <v>500</v>
      </c>
      <c r="G31" s="4">
        <v>5.03</v>
      </c>
      <c r="H31" s="4">
        <v>0.15</v>
      </c>
    </row>
    <row r="32" spans="2:8">
      <c r="B32" s="2" t="s">
        <v>1169</v>
      </c>
      <c r="C32" s="47"/>
      <c r="D32" s="2"/>
      <c r="E32" s="2"/>
      <c r="F32" s="10"/>
      <c r="G32" s="10">
        <f>SUM(G11:G31)</f>
        <v>3020.73</v>
      </c>
      <c r="H32" s="10">
        <f>SUM(H11:H31)</f>
        <v>87.880000000000024</v>
      </c>
    </row>
    <row r="33" spans="2:8">
      <c r="B33" s="2" t="s">
        <v>674</v>
      </c>
      <c r="C33" s="47"/>
      <c r="D33" s="2"/>
      <c r="E33" s="2"/>
      <c r="F33" s="10"/>
      <c r="G33" s="10">
        <v>273.82</v>
      </c>
      <c r="H33" s="10">
        <v>7.97</v>
      </c>
    </row>
    <row r="34" spans="2:8">
      <c r="B34" s="2" t="s">
        <v>326</v>
      </c>
      <c r="C34" s="47"/>
      <c r="D34" s="2"/>
      <c r="E34" s="2"/>
      <c r="F34" s="10"/>
      <c r="G34" s="10">
        <v>3294.55</v>
      </c>
      <c r="H34" s="10">
        <v>95.84</v>
      </c>
    </row>
    <row r="35" spans="2:8">
      <c r="B35" s="2" t="s">
        <v>327</v>
      </c>
      <c r="C35" s="47"/>
      <c r="D35" s="2"/>
      <c r="E35" s="2"/>
      <c r="F35" s="10"/>
      <c r="G35" s="10">
        <v>143.1059216999999</v>
      </c>
      <c r="H35" s="10">
        <v>4.16</v>
      </c>
    </row>
    <row r="36" spans="2:8">
      <c r="B36" s="2" t="s">
        <v>328</v>
      </c>
      <c r="C36" s="47"/>
      <c r="D36" s="2"/>
      <c r="E36" s="2"/>
      <c r="F36" s="10"/>
      <c r="G36" s="10">
        <v>3437.6559216999999</v>
      </c>
      <c r="H36" s="10">
        <v>100</v>
      </c>
    </row>
    <row r="37" spans="2:8">
      <c r="B37" s="1" t="s">
        <v>329</v>
      </c>
    </row>
    <row r="38" spans="2:8">
      <c r="B38" s="1" t="s">
        <v>330</v>
      </c>
    </row>
    <row r="39" spans="2:8">
      <c r="B39" s="2"/>
    </row>
    <row r="40" spans="2:8" ht="25.5">
      <c r="B40" s="11" t="s">
        <v>331</v>
      </c>
      <c r="C40" s="45" t="s">
        <v>332</v>
      </c>
    </row>
    <row r="41" spans="2:8">
      <c r="B41" s="2"/>
    </row>
    <row r="42" spans="2:8">
      <c r="B42" s="2" t="s">
        <v>333</v>
      </c>
    </row>
    <row r="43" spans="2:8">
      <c r="B43" s="2" t="s">
        <v>334</v>
      </c>
    </row>
    <row r="44" spans="2:8">
      <c r="B44" s="2" t="s">
        <v>853</v>
      </c>
      <c r="C44" s="47"/>
    </row>
    <row r="45" spans="2:8">
      <c r="B45" s="2" t="s">
        <v>854</v>
      </c>
      <c r="C45" s="47"/>
    </row>
    <row r="46" spans="2:8">
      <c r="B46" s="2" t="s">
        <v>1242</v>
      </c>
      <c r="C46" s="47"/>
    </row>
    <row r="47" spans="2:8">
      <c r="B47" s="2" t="s">
        <v>1243</v>
      </c>
      <c r="C47" s="47"/>
    </row>
    <row r="48" spans="2:8">
      <c r="B48" s="2" t="s">
        <v>855</v>
      </c>
      <c r="C48" s="47"/>
    </row>
    <row r="49" spans="2:3">
      <c r="B49" s="2" t="s">
        <v>856</v>
      </c>
      <c r="C49" s="47"/>
    </row>
    <row r="50" spans="2:3">
      <c r="B50" s="2" t="s">
        <v>857</v>
      </c>
      <c r="C50" s="47"/>
    </row>
    <row r="51" spans="2:3">
      <c r="B51" s="2" t="s">
        <v>858</v>
      </c>
      <c r="C51" s="47"/>
    </row>
    <row r="52" spans="2:3">
      <c r="B52" s="2" t="s">
        <v>343</v>
      </c>
      <c r="C52" s="47"/>
    </row>
    <row r="53" spans="2:3">
      <c r="B53" s="48" t="s">
        <v>1222</v>
      </c>
    </row>
  </sheetData>
  <mergeCells count="2">
    <mergeCell ref="B1:E1"/>
    <mergeCell ref="C3:C7"/>
  </mergeCells>
  <phoneticPr fontId="0" type="noConversion"/>
  <hyperlinks>
    <hyperlink ref="A1" location="Index!A1" display="Index" xr:uid="{00000000-0004-0000-1100-000000000000}"/>
  </hyperlinks>
  <pageMargins left="0.75" right="0.75" top="1" bottom="1" header="0.5" footer="0.5"/>
  <headerFooter alignWithMargins="0"/>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48"/>
  <sheetViews>
    <sheetView workbookViewId="0">
      <selection activeCell="B1" sqref="B1:E1"/>
    </sheetView>
  </sheetViews>
  <sheetFormatPr defaultRowHeight="12.75"/>
  <cols>
    <col min="1" max="1" width="5.42578125" style="1" bestFit="1" customWidth="1"/>
    <col min="2" max="2" width="67" style="1" bestFit="1" customWidth="1"/>
    <col min="3" max="3" width="25.7109375" style="45" customWidth="1"/>
    <col min="4" max="4" width="11.7109375" style="1" bestFit="1" customWidth="1"/>
    <col min="5" max="5" width="14.140625" style="1" bestFit="1" customWidth="1"/>
    <col min="6" max="6" width="10.28515625" style="4" bestFit="1" customWidth="1"/>
    <col min="7" max="7" width="18.140625" style="4" bestFit="1" customWidth="1"/>
    <col min="8" max="8" width="9.140625" style="4"/>
    <col min="9" max="16384" width="9.140625" style="1"/>
  </cols>
  <sheetData>
    <row r="1" spans="1:8">
      <c r="A1" s="3" t="s">
        <v>193</v>
      </c>
      <c r="B1" s="375" t="s">
        <v>902</v>
      </c>
      <c r="C1" s="375"/>
      <c r="D1" s="375"/>
      <c r="E1" s="375"/>
    </row>
    <row r="2" spans="1:8" ht="13.5" thickBot="1"/>
    <row r="3" spans="1:8" ht="15">
      <c r="B3" s="92" t="s">
        <v>2397</v>
      </c>
      <c r="C3" s="376"/>
    </row>
    <row r="4" spans="1:8" ht="15">
      <c r="B4" s="93" t="s">
        <v>2391</v>
      </c>
      <c r="C4" s="377"/>
    </row>
    <row r="5" spans="1:8" ht="15">
      <c r="B5" s="94" t="s">
        <v>2260</v>
      </c>
      <c r="C5" s="377"/>
    </row>
    <row r="6" spans="1:8" ht="15">
      <c r="B6" s="94" t="s">
        <v>2392</v>
      </c>
      <c r="C6" s="377"/>
    </row>
    <row r="7" spans="1:8" ht="15.75" thickBot="1">
      <c r="B7" s="97" t="s">
        <v>2393</v>
      </c>
      <c r="C7" s="378"/>
    </row>
    <row r="9" spans="1:8">
      <c r="B9" s="1" t="s">
        <v>239</v>
      </c>
    </row>
    <row r="11" spans="1:8">
      <c r="B11" s="6" t="s">
        <v>240</v>
      </c>
      <c r="C11" s="46" t="s">
        <v>241</v>
      </c>
      <c r="D11" s="6" t="s">
        <v>242</v>
      </c>
      <c r="E11" s="6" t="s">
        <v>243</v>
      </c>
      <c r="F11" s="8" t="s">
        <v>244</v>
      </c>
      <c r="G11" s="8" t="s">
        <v>245</v>
      </c>
      <c r="H11" s="8" t="s">
        <v>246</v>
      </c>
    </row>
    <row r="12" spans="1:8">
      <c r="B12" s="2" t="s">
        <v>247</v>
      </c>
    </row>
    <row r="13" spans="1:8">
      <c r="B13" s="2" t="s">
        <v>248</v>
      </c>
    </row>
    <row r="14" spans="1:8">
      <c r="B14" s="2" t="s">
        <v>394</v>
      </c>
    </row>
    <row r="15" spans="1:8">
      <c r="B15" s="1" t="s">
        <v>1117</v>
      </c>
      <c r="C15" s="45">
        <v>3.69</v>
      </c>
      <c r="D15" s="1" t="s">
        <v>351</v>
      </c>
      <c r="E15" s="1" t="s">
        <v>820</v>
      </c>
      <c r="F15" s="4">
        <v>37</v>
      </c>
      <c r="G15" s="4">
        <v>377.29</v>
      </c>
      <c r="H15" s="4">
        <v>10.92</v>
      </c>
    </row>
    <row r="16" spans="1:8">
      <c r="B16" s="1" t="s">
        <v>815</v>
      </c>
      <c r="C16" s="45">
        <v>3.5</v>
      </c>
      <c r="D16" s="1" t="s">
        <v>444</v>
      </c>
      <c r="E16" s="1" t="s">
        <v>816</v>
      </c>
      <c r="F16" s="4">
        <v>35</v>
      </c>
      <c r="G16" s="4">
        <v>355.85</v>
      </c>
      <c r="H16" s="4">
        <v>10.3</v>
      </c>
    </row>
    <row r="17" spans="2:8">
      <c r="B17" s="1" t="s">
        <v>1115</v>
      </c>
      <c r="C17" s="45">
        <v>4.28</v>
      </c>
      <c r="D17" s="1" t="s">
        <v>351</v>
      </c>
      <c r="E17" s="1" t="s">
        <v>818</v>
      </c>
      <c r="F17" s="4">
        <v>33000</v>
      </c>
      <c r="G17" s="4">
        <v>336.87</v>
      </c>
      <c r="H17" s="4">
        <v>9.75</v>
      </c>
    </row>
    <row r="18" spans="2:8">
      <c r="B18" s="1" t="s">
        <v>557</v>
      </c>
      <c r="C18" s="45">
        <v>3.68</v>
      </c>
      <c r="D18" s="1" t="s">
        <v>351</v>
      </c>
      <c r="E18" s="1" t="s">
        <v>558</v>
      </c>
      <c r="F18" s="4">
        <v>33</v>
      </c>
      <c r="G18" s="4">
        <v>335.45</v>
      </c>
      <c r="H18" s="4">
        <v>9.7100000000000009</v>
      </c>
    </row>
    <row r="19" spans="2:8">
      <c r="B19" s="1" t="s">
        <v>965</v>
      </c>
      <c r="C19" s="45">
        <v>3.5</v>
      </c>
      <c r="D19" s="1" t="s">
        <v>351</v>
      </c>
      <c r="E19" s="1" t="s">
        <v>567</v>
      </c>
      <c r="F19" s="4">
        <v>26</v>
      </c>
      <c r="G19" s="4">
        <v>333.16</v>
      </c>
      <c r="H19" s="4">
        <v>9.64</v>
      </c>
    </row>
    <row r="20" spans="2:8">
      <c r="B20" s="1" t="s">
        <v>1126</v>
      </c>
      <c r="C20" s="45">
        <v>3.79</v>
      </c>
      <c r="D20" s="1" t="s">
        <v>351</v>
      </c>
      <c r="E20" s="1" t="s">
        <v>844</v>
      </c>
      <c r="F20" s="4">
        <v>33</v>
      </c>
      <c r="G20" s="4">
        <v>332.35</v>
      </c>
      <c r="H20" s="4">
        <v>9.6199999999999992</v>
      </c>
    </row>
    <row r="21" spans="2:8">
      <c r="B21" s="1" t="s">
        <v>544</v>
      </c>
      <c r="C21" s="45">
        <v>3.61</v>
      </c>
      <c r="D21" s="1" t="s">
        <v>351</v>
      </c>
      <c r="E21" s="1" t="s">
        <v>545</v>
      </c>
      <c r="F21" s="4">
        <v>32</v>
      </c>
      <c r="G21" s="4">
        <v>324.89999999999998</v>
      </c>
      <c r="H21" s="4">
        <v>9.41</v>
      </c>
    </row>
    <row r="22" spans="2:8">
      <c r="B22" s="1" t="s">
        <v>1119</v>
      </c>
      <c r="C22" s="45">
        <v>3.72</v>
      </c>
      <c r="D22" s="1" t="s">
        <v>351</v>
      </c>
      <c r="E22" s="1" t="s">
        <v>828</v>
      </c>
      <c r="F22" s="4">
        <v>30</v>
      </c>
      <c r="G22" s="4">
        <v>303.77999999999997</v>
      </c>
      <c r="H22" s="4">
        <v>8.7899999999999991</v>
      </c>
    </row>
    <row r="23" spans="2:8">
      <c r="B23" s="1" t="s">
        <v>849</v>
      </c>
      <c r="C23" s="45">
        <v>3.54</v>
      </c>
      <c r="D23" s="1" t="s">
        <v>351</v>
      </c>
      <c r="E23" s="1" t="s">
        <v>850</v>
      </c>
      <c r="F23" s="4">
        <v>20</v>
      </c>
      <c r="G23" s="4">
        <v>205.53</v>
      </c>
      <c r="H23" s="4">
        <v>5.95</v>
      </c>
    </row>
    <row r="24" spans="2:8">
      <c r="B24" s="1" t="s">
        <v>1130</v>
      </c>
      <c r="C24" s="45">
        <v>3.91</v>
      </c>
      <c r="D24" s="1" t="s">
        <v>351</v>
      </c>
      <c r="E24" s="1" t="s">
        <v>859</v>
      </c>
      <c r="F24" s="4">
        <v>1</v>
      </c>
      <c r="G24" s="4">
        <v>101.31</v>
      </c>
      <c r="H24" s="4">
        <v>2.93</v>
      </c>
    </row>
    <row r="25" spans="2:8">
      <c r="B25" s="1" t="s">
        <v>1131</v>
      </c>
      <c r="C25" s="45">
        <v>3.47</v>
      </c>
      <c r="D25" s="1" t="s">
        <v>351</v>
      </c>
      <c r="E25" s="1" t="s">
        <v>0</v>
      </c>
      <c r="F25" s="4">
        <v>10</v>
      </c>
      <c r="G25" s="4">
        <v>100.57</v>
      </c>
      <c r="H25" s="4">
        <v>2.91</v>
      </c>
    </row>
    <row r="26" spans="2:8">
      <c r="B26" s="1" t="s">
        <v>1121</v>
      </c>
      <c r="C26" s="45">
        <v>3.5</v>
      </c>
      <c r="D26" s="1" t="s">
        <v>351</v>
      </c>
      <c r="E26" s="1" t="s">
        <v>830</v>
      </c>
      <c r="F26" s="4">
        <v>3</v>
      </c>
      <c r="G26" s="4">
        <v>30.64</v>
      </c>
      <c r="H26" s="4">
        <v>0.89</v>
      </c>
    </row>
    <row r="27" spans="2:8">
      <c r="B27" s="2" t="s">
        <v>361</v>
      </c>
      <c r="C27" s="47"/>
      <c r="D27" s="2"/>
      <c r="E27" s="2"/>
      <c r="F27" s="10"/>
      <c r="G27" s="10">
        <f>SUM(G11:G26)</f>
        <v>3137.7000000000007</v>
      </c>
      <c r="H27" s="10">
        <f>SUM(H11:H26)</f>
        <v>90.82</v>
      </c>
    </row>
    <row r="28" spans="2:8">
      <c r="B28" s="2" t="s">
        <v>674</v>
      </c>
      <c r="C28" s="47"/>
      <c r="D28" s="2"/>
      <c r="E28" s="2"/>
      <c r="F28" s="10"/>
      <c r="G28" s="10">
        <v>152.94999999999999</v>
      </c>
      <c r="H28" s="10">
        <v>4.43</v>
      </c>
    </row>
    <row r="29" spans="2:8">
      <c r="B29" s="2" t="s">
        <v>326</v>
      </c>
      <c r="C29" s="47"/>
      <c r="D29" s="2"/>
      <c r="E29" s="2"/>
      <c r="F29" s="10"/>
      <c r="G29" s="10">
        <v>3290.65</v>
      </c>
      <c r="H29" s="10">
        <v>95.26</v>
      </c>
    </row>
    <row r="30" spans="2:8">
      <c r="B30" s="2" t="s">
        <v>327</v>
      </c>
      <c r="C30" s="47"/>
      <c r="D30" s="2"/>
      <c r="E30" s="2"/>
      <c r="F30" s="10"/>
      <c r="G30" s="10">
        <v>163.84758029000005</v>
      </c>
      <c r="H30" s="10">
        <v>4.7399999999999949</v>
      </c>
    </row>
    <row r="31" spans="2:8">
      <c r="B31" s="2" t="s">
        <v>328</v>
      </c>
      <c r="C31" s="47"/>
      <c r="D31" s="2"/>
      <c r="E31" s="2"/>
      <c r="F31" s="10"/>
      <c r="G31" s="10">
        <v>3454.4975802899999</v>
      </c>
      <c r="H31" s="10">
        <v>100</v>
      </c>
    </row>
    <row r="32" spans="2:8">
      <c r="B32" s="1" t="s">
        <v>329</v>
      </c>
    </row>
    <row r="33" spans="2:3">
      <c r="B33" s="1" t="s">
        <v>330</v>
      </c>
    </row>
    <row r="34" spans="2:3">
      <c r="B34" s="2"/>
    </row>
    <row r="35" spans="2:3" ht="25.5">
      <c r="B35" s="11" t="s">
        <v>331</v>
      </c>
      <c r="C35" s="45" t="s">
        <v>332</v>
      </c>
    </row>
    <row r="36" spans="2:3">
      <c r="B36" s="2"/>
    </row>
    <row r="37" spans="2:3">
      <c r="B37" s="2" t="s">
        <v>333</v>
      </c>
    </row>
    <row r="38" spans="2:3">
      <c r="B38" s="2" t="s">
        <v>334</v>
      </c>
    </row>
    <row r="39" spans="2:3">
      <c r="B39" s="2" t="s">
        <v>1</v>
      </c>
      <c r="C39" s="47"/>
    </row>
    <row r="40" spans="2:3">
      <c r="B40" s="2" t="s">
        <v>2</v>
      </c>
      <c r="C40" s="47"/>
    </row>
    <row r="41" spans="2:3">
      <c r="B41" s="2" t="s">
        <v>3</v>
      </c>
      <c r="C41" s="47"/>
    </row>
    <row r="42" spans="2:3">
      <c r="B42" s="2" t="s">
        <v>4</v>
      </c>
      <c r="C42" s="47"/>
    </row>
    <row r="43" spans="2:3">
      <c r="B43" s="2" t="s">
        <v>5</v>
      </c>
      <c r="C43" s="47"/>
    </row>
    <row r="44" spans="2:3">
      <c r="B44" s="2" t="s">
        <v>6</v>
      </c>
      <c r="C44" s="47"/>
    </row>
    <row r="45" spans="2:3">
      <c r="B45" s="2" t="s">
        <v>7</v>
      </c>
      <c r="C45" s="47"/>
    </row>
    <row r="46" spans="2:3">
      <c r="B46" s="2" t="s">
        <v>8</v>
      </c>
      <c r="C46" s="47"/>
    </row>
    <row r="47" spans="2:3">
      <c r="B47" s="2" t="s">
        <v>343</v>
      </c>
      <c r="C47" s="47"/>
    </row>
    <row r="48" spans="2:3">
      <c r="B48" s="48" t="s">
        <v>1223</v>
      </c>
    </row>
  </sheetData>
  <mergeCells count="2">
    <mergeCell ref="B1:E1"/>
    <mergeCell ref="C3:C7"/>
  </mergeCells>
  <phoneticPr fontId="0" type="noConversion"/>
  <hyperlinks>
    <hyperlink ref="A1" location="Index!A1" display="Index" xr:uid="{00000000-0004-0000-1200-000000000000}"/>
  </hyperlinks>
  <pageMargins left="0.75" right="0.75" top="1" bottom="1" header="0.5" footer="0.5"/>
  <headerFooter alignWithMargins="0"/>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49"/>
  <sheetViews>
    <sheetView workbookViewId="0">
      <selection activeCell="B1" sqref="B1:E1"/>
    </sheetView>
  </sheetViews>
  <sheetFormatPr defaultRowHeight="12.75"/>
  <cols>
    <col min="1" max="1" width="5.42578125" style="1" bestFit="1" customWidth="1"/>
    <col min="2" max="2" width="67" style="1" bestFit="1" customWidth="1"/>
    <col min="3" max="3" width="25.7109375" style="45" customWidth="1"/>
    <col min="4" max="4" width="11.7109375" style="1" bestFit="1" customWidth="1"/>
    <col min="5" max="5" width="14.28515625" style="1" bestFit="1" customWidth="1"/>
    <col min="6" max="6" width="10.28515625" style="4" bestFit="1" customWidth="1"/>
    <col min="7" max="7" width="18.140625" style="4" bestFit="1" customWidth="1"/>
    <col min="8" max="8" width="9.140625" style="4"/>
    <col min="9" max="16384" width="9.140625" style="1"/>
  </cols>
  <sheetData>
    <row r="1" spans="1:8">
      <c r="A1" s="3" t="s">
        <v>193</v>
      </c>
      <c r="B1" s="375" t="s">
        <v>903</v>
      </c>
      <c r="C1" s="375"/>
      <c r="D1" s="375"/>
      <c r="E1" s="375"/>
    </row>
    <row r="2" spans="1:8" ht="13.5" thickBot="1"/>
    <row r="3" spans="1:8" ht="15">
      <c r="B3" s="92" t="s">
        <v>2398</v>
      </c>
      <c r="C3" s="376"/>
    </row>
    <row r="4" spans="1:8" ht="15">
      <c r="B4" s="93" t="s">
        <v>2391</v>
      </c>
      <c r="C4" s="377"/>
    </row>
    <row r="5" spans="1:8" ht="15">
      <c r="B5" s="94" t="s">
        <v>2260</v>
      </c>
      <c r="C5" s="377"/>
    </row>
    <row r="6" spans="1:8" ht="15">
      <c r="B6" s="94" t="s">
        <v>2392</v>
      </c>
      <c r="C6" s="377"/>
    </row>
    <row r="7" spans="1:8" ht="15.75" thickBot="1">
      <c r="B7" s="97" t="s">
        <v>2393</v>
      </c>
      <c r="C7" s="378"/>
    </row>
    <row r="9" spans="1:8">
      <c r="B9" s="1" t="s">
        <v>239</v>
      </c>
    </row>
    <row r="11" spans="1:8">
      <c r="B11" s="6" t="s">
        <v>240</v>
      </c>
      <c r="C11" s="46" t="s">
        <v>241</v>
      </c>
      <c r="D11" s="6" t="s">
        <v>242</v>
      </c>
      <c r="E11" s="6" t="s">
        <v>243</v>
      </c>
      <c r="F11" s="8" t="s">
        <v>244</v>
      </c>
      <c r="G11" s="8" t="s">
        <v>245</v>
      </c>
      <c r="H11" s="8" t="s">
        <v>246</v>
      </c>
    </row>
    <row r="12" spans="1:8">
      <c r="B12" s="2" t="s">
        <v>247</v>
      </c>
    </row>
    <row r="13" spans="1:8">
      <c r="B13" s="2" t="s">
        <v>248</v>
      </c>
    </row>
    <row r="14" spans="1:8">
      <c r="B14" s="2" t="s">
        <v>394</v>
      </c>
    </row>
    <row r="15" spans="1:8">
      <c r="B15" s="1" t="s">
        <v>1117</v>
      </c>
      <c r="C15" s="45">
        <v>3.69</v>
      </c>
      <c r="D15" s="1" t="s">
        <v>351</v>
      </c>
      <c r="E15" s="1" t="s">
        <v>820</v>
      </c>
      <c r="F15" s="4">
        <v>64</v>
      </c>
      <c r="G15" s="4">
        <v>652.62</v>
      </c>
      <c r="H15" s="4">
        <v>11.3</v>
      </c>
    </row>
    <row r="16" spans="1:8">
      <c r="B16" s="1" t="s">
        <v>557</v>
      </c>
      <c r="C16" s="45">
        <v>3.68</v>
      </c>
      <c r="D16" s="1" t="s">
        <v>351</v>
      </c>
      <c r="E16" s="1" t="s">
        <v>558</v>
      </c>
      <c r="F16" s="4">
        <v>60</v>
      </c>
      <c r="G16" s="4">
        <v>609.9</v>
      </c>
      <c r="H16" s="4">
        <v>10.56</v>
      </c>
    </row>
    <row r="17" spans="2:8">
      <c r="B17" s="1" t="s">
        <v>965</v>
      </c>
      <c r="C17" s="45">
        <v>3.5</v>
      </c>
      <c r="D17" s="1" t="s">
        <v>351</v>
      </c>
      <c r="E17" s="1" t="s">
        <v>567</v>
      </c>
      <c r="F17" s="4">
        <v>44</v>
      </c>
      <c r="G17" s="4">
        <v>563.80999999999995</v>
      </c>
      <c r="H17" s="4">
        <v>9.76</v>
      </c>
    </row>
    <row r="18" spans="2:8">
      <c r="B18" s="1" t="s">
        <v>1115</v>
      </c>
      <c r="C18" s="45">
        <v>4.28</v>
      </c>
      <c r="D18" s="1" t="s">
        <v>351</v>
      </c>
      <c r="E18" s="1" t="s">
        <v>818</v>
      </c>
      <c r="F18" s="4">
        <v>55000</v>
      </c>
      <c r="G18" s="4">
        <v>561.45000000000005</v>
      </c>
      <c r="H18" s="4">
        <v>9.7200000000000006</v>
      </c>
    </row>
    <row r="19" spans="2:8">
      <c r="B19" s="1" t="s">
        <v>815</v>
      </c>
      <c r="C19" s="45">
        <v>3.5</v>
      </c>
      <c r="D19" s="1" t="s">
        <v>444</v>
      </c>
      <c r="E19" s="1" t="s">
        <v>816</v>
      </c>
      <c r="F19" s="4">
        <v>54</v>
      </c>
      <c r="G19" s="4">
        <v>549.02</v>
      </c>
      <c r="H19" s="4">
        <v>9.51</v>
      </c>
    </row>
    <row r="20" spans="2:8">
      <c r="B20" s="1" t="s">
        <v>355</v>
      </c>
      <c r="C20" s="45">
        <v>3.57</v>
      </c>
      <c r="D20" s="1" t="s">
        <v>351</v>
      </c>
      <c r="E20" s="1" t="s">
        <v>356</v>
      </c>
      <c r="F20" s="4">
        <v>51</v>
      </c>
      <c r="G20" s="4">
        <v>516.95000000000005</v>
      </c>
      <c r="H20" s="4">
        <v>8.9499999999999993</v>
      </c>
    </row>
    <row r="21" spans="2:8">
      <c r="B21" s="1" t="s">
        <v>1126</v>
      </c>
      <c r="C21" s="45">
        <v>3.79</v>
      </c>
      <c r="D21" s="1" t="s">
        <v>351</v>
      </c>
      <c r="E21" s="1" t="s">
        <v>844</v>
      </c>
      <c r="F21" s="4">
        <v>50</v>
      </c>
      <c r="G21" s="4">
        <v>503.56</v>
      </c>
      <c r="H21" s="4">
        <v>8.7200000000000006</v>
      </c>
    </row>
    <row r="22" spans="2:8">
      <c r="B22" s="1" t="s">
        <v>1128</v>
      </c>
      <c r="C22" s="45">
        <v>4.33</v>
      </c>
      <c r="D22" s="1" t="s">
        <v>351</v>
      </c>
      <c r="E22" s="1" t="s">
        <v>846</v>
      </c>
      <c r="F22" s="4">
        <v>45</v>
      </c>
      <c r="G22" s="4">
        <v>458.9</v>
      </c>
      <c r="H22" s="4">
        <v>7.95</v>
      </c>
    </row>
    <row r="23" spans="2:8">
      <c r="B23" s="1" t="s">
        <v>849</v>
      </c>
      <c r="C23" s="45">
        <v>3.54</v>
      </c>
      <c r="D23" s="1" t="s">
        <v>351</v>
      </c>
      <c r="E23" s="1" t="s">
        <v>850</v>
      </c>
      <c r="F23" s="4">
        <v>30</v>
      </c>
      <c r="G23" s="4">
        <v>308.3</v>
      </c>
      <c r="H23" s="4">
        <v>5.34</v>
      </c>
    </row>
    <row r="24" spans="2:8">
      <c r="B24" s="1" t="s">
        <v>1132</v>
      </c>
      <c r="C24" s="45">
        <v>4.7</v>
      </c>
      <c r="D24" s="1" t="s">
        <v>351</v>
      </c>
      <c r="E24" s="1" t="s">
        <v>9</v>
      </c>
      <c r="F24" s="4">
        <v>20</v>
      </c>
      <c r="G24" s="4">
        <v>202.99</v>
      </c>
      <c r="H24" s="4">
        <v>3.51</v>
      </c>
    </row>
    <row r="25" spans="2:8">
      <c r="B25" s="1" t="s">
        <v>1119</v>
      </c>
      <c r="C25" s="45">
        <v>3.72</v>
      </c>
      <c r="D25" s="1" t="s">
        <v>351</v>
      </c>
      <c r="E25" s="1" t="s">
        <v>828</v>
      </c>
      <c r="F25" s="4">
        <v>17</v>
      </c>
      <c r="G25" s="4">
        <v>172.14</v>
      </c>
      <c r="H25" s="4">
        <v>2.98</v>
      </c>
    </row>
    <row r="26" spans="2:8">
      <c r="B26" s="1" t="s">
        <v>1121</v>
      </c>
      <c r="C26" s="45">
        <v>3.5</v>
      </c>
      <c r="D26" s="1" t="s">
        <v>351</v>
      </c>
      <c r="E26" s="1" t="s">
        <v>830</v>
      </c>
      <c r="F26" s="4">
        <v>3</v>
      </c>
      <c r="G26" s="4">
        <v>30.64</v>
      </c>
      <c r="H26" s="4">
        <v>0.53</v>
      </c>
    </row>
    <row r="27" spans="2:8">
      <c r="B27" s="1" t="s">
        <v>807</v>
      </c>
      <c r="C27" s="45">
        <v>3.64</v>
      </c>
      <c r="D27" s="1" t="s">
        <v>351</v>
      </c>
      <c r="E27" s="1" t="s">
        <v>808</v>
      </c>
      <c r="F27" s="4">
        <v>1</v>
      </c>
      <c r="G27" s="4">
        <v>10.14</v>
      </c>
      <c r="H27" s="4">
        <v>0.18</v>
      </c>
    </row>
    <row r="28" spans="2:8">
      <c r="B28" s="2" t="s">
        <v>361</v>
      </c>
      <c r="C28" s="47"/>
      <c r="D28" s="2"/>
      <c r="E28" s="2"/>
      <c r="F28" s="10"/>
      <c r="G28" s="10">
        <f>SUM(G11:G27)</f>
        <v>5140.420000000001</v>
      </c>
      <c r="H28" s="10">
        <f>SUM(H11:H27)</f>
        <v>89.010000000000019</v>
      </c>
    </row>
    <row r="29" spans="2:8">
      <c r="B29" s="2" t="s">
        <v>674</v>
      </c>
      <c r="C29" s="47"/>
      <c r="D29" s="2"/>
      <c r="E29" s="2"/>
      <c r="F29" s="10"/>
      <c r="G29" s="10">
        <v>236.38</v>
      </c>
      <c r="H29" s="10">
        <v>4.09</v>
      </c>
    </row>
    <row r="30" spans="2:8">
      <c r="B30" s="2" t="s">
        <v>326</v>
      </c>
      <c r="C30" s="47"/>
      <c r="D30" s="2"/>
      <c r="E30" s="2"/>
      <c r="F30" s="10"/>
      <c r="G30" s="10">
        <v>5376.8</v>
      </c>
      <c r="H30" s="10">
        <v>93.1</v>
      </c>
    </row>
    <row r="31" spans="2:8">
      <c r="B31" s="2" t="s">
        <v>327</v>
      </c>
      <c r="C31" s="47"/>
      <c r="D31" s="2"/>
      <c r="E31" s="2"/>
      <c r="F31" s="10"/>
      <c r="G31" s="10">
        <v>398.53214489999948</v>
      </c>
      <c r="H31" s="10">
        <v>6.9000000000000057</v>
      </c>
    </row>
    <row r="32" spans="2:8">
      <c r="B32" s="2" t="s">
        <v>328</v>
      </c>
      <c r="C32" s="47"/>
      <c r="D32" s="2"/>
      <c r="E32" s="2"/>
      <c r="F32" s="10"/>
      <c r="G32" s="10">
        <v>5775.3321448999995</v>
      </c>
      <c r="H32" s="10">
        <v>100</v>
      </c>
    </row>
    <row r="33" spans="2:3">
      <c r="B33" s="1" t="s">
        <v>329</v>
      </c>
    </row>
    <row r="34" spans="2:3">
      <c r="B34" s="1" t="s">
        <v>330</v>
      </c>
    </row>
    <row r="35" spans="2:3">
      <c r="B35" s="2"/>
    </row>
    <row r="36" spans="2:3" ht="25.5">
      <c r="B36" s="11" t="s">
        <v>331</v>
      </c>
      <c r="C36" s="45" t="s">
        <v>332</v>
      </c>
    </row>
    <row r="37" spans="2:3">
      <c r="B37" s="2"/>
    </row>
    <row r="38" spans="2:3">
      <c r="B38" s="2" t="s">
        <v>333</v>
      </c>
    </row>
    <row r="39" spans="2:3">
      <c r="B39" s="2" t="s">
        <v>334</v>
      </c>
    </row>
    <row r="40" spans="2:3">
      <c r="B40" s="2" t="s">
        <v>10</v>
      </c>
      <c r="C40" s="47"/>
    </row>
    <row r="41" spans="2:3">
      <c r="B41" s="2" t="s">
        <v>11</v>
      </c>
      <c r="C41" s="47"/>
    </row>
    <row r="42" spans="2:3">
      <c r="B42" s="2" t="s">
        <v>12</v>
      </c>
      <c r="C42" s="47"/>
    </row>
    <row r="43" spans="2:3">
      <c r="B43" s="2" t="s">
        <v>13</v>
      </c>
      <c r="C43" s="47"/>
    </row>
    <row r="44" spans="2:3">
      <c r="B44" s="2" t="s">
        <v>14</v>
      </c>
      <c r="C44" s="47"/>
    </row>
    <row r="45" spans="2:3">
      <c r="B45" s="2" t="s">
        <v>15</v>
      </c>
      <c r="C45" s="47"/>
    </row>
    <row r="46" spans="2:3">
      <c r="B46" s="2" t="s">
        <v>16</v>
      </c>
      <c r="C46" s="47"/>
    </row>
    <row r="47" spans="2:3">
      <c r="B47" s="2" t="s">
        <v>17</v>
      </c>
      <c r="C47" s="47"/>
    </row>
    <row r="48" spans="2:3">
      <c r="B48" s="2" t="s">
        <v>343</v>
      </c>
      <c r="C48" s="47"/>
    </row>
    <row r="49" spans="2:2">
      <c r="B49" s="48" t="s">
        <v>1223</v>
      </c>
    </row>
  </sheetData>
  <mergeCells count="2">
    <mergeCell ref="B1:E1"/>
    <mergeCell ref="C3:C7"/>
  </mergeCells>
  <phoneticPr fontId="0" type="noConversion"/>
  <hyperlinks>
    <hyperlink ref="A1" location="Index!A1" display="Index" xr:uid="{00000000-0004-0000-1300-000000000000}"/>
  </hyperlinks>
  <pageMargins left="0.75" right="0.75" top="1" bottom="1" header="0.5" footer="0.5"/>
  <headerFooter alignWithMargins="0"/>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55"/>
  <sheetViews>
    <sheetView workbookViewId="0">
      <selection activeCell="B1" sqref="B1:E1"/>
    </sheetView>
  </sheetViews>
  <sheetFormatPr defaultRowHeight="12.75"/>
  <cols>
    <col min="1" max="1" width="5.42578125" style="1" bestFit="1" customWidth="1"/>
    <col min="2" max="2" width="67" style="1" bestFit="1" customWidth="1"/>
    <col min="3" max="3" width="25.7109375" style="45" customWidth="1"/>
    <col min="4" max="4" width="11.7109375" style="1" bestFit="1" customWidth="1"/>
    <col min="5" max="5" width="14.28515625" style="1" bestFit="1" customWidth="1"/>
    <col min="6" max="6" width="10.28515625" style="4" bestFit="1" customWidth="1"/>
    <col min="7" max="7" width="18.140625" style="4" bestFit="1" customWidth="1"/>
    <col min="8" max="8" width="9.140625" style="4" bestFit="1"/>
    <col min="9" max="16384" width="9.140625" style="1"/>
  </cols>
  <sheetData>
    <row r="1" spans="1:8">
      <c r="A1" s="3" t="s">
        <v>193</v>
      </c>
      <c r="B1" s="375" t="s">
        <v>904</v>
      </c>
      <c r="C1" s="375"/>
      <c r="D1" s="375"/>
      <c r="E1" s="375"/>
    </row>
    <row r="2" spans="1:8" ht="13.5" thickBot="1"/>
    <row r="3" spans="1:8" ht="15">
      <c r="B3" s="92" t="s">
        <v>2399</v>
      </c>
      <c r="C3" s="376"/>
    </row>
    <row r="4" spans="1:8" ht="15">
      <c r="B4" s="93" t="s">
        <v>2391</v>
      </c>
      <c r="C4" s="377"/>
    </row>
    <row r="5" spans="1:8" ht="15">
      <c r="B5" s="94" t="s">
        <v>2260</v>
      </c>
      <c r="C5" s="377"/>
    </row>
    <row r="6" spans="1:8" ht="15">
      <c r="B6" s="94" t="s">
        <v>2392</v>
      </c>
      <c r="C6" s="377"/>
    </row>
    <row r="7" spans="1:8" ht="15.75" thickBot="1">
      <c r="B7" s="97" t="s">
        <v>2393</v>
      </c>
      <c r="C7" s="378"/>
    </row>
    <row r="9" spans="1:8">
      <c r="B9" s="1" t="s">
        <v>239</v>
      </c>
    </row>
    <row r="11" spans="1:8">
      <c r="B11" s="6" t="s">
        <v>240</v>
      </c>
      <c r="C11" s="46" t="s">
        <v>241</v>
      </c>
      <c r="D11" s="6" t="s">
        <v>242</v>
      </c>
      <c r="E11" s="6" t="s">
        <v>243</v>
      </c>
      <c r="F11" s="8" t="s">
        <v>244</v>
      </c>
      <c r="G11" s="8" t="s">
        <v>245</v>
      </c>
      <c r="H11" s="8" t="s">
        <v>246</v>
      </c>
    </row>
    <row r="12" spans="1:8">
      <c r="B12" s="2" t="s">
        <v>247</v>
      </c>
    </row>
    <row r="13" spans="1:8">
      <c r="B13" s="2" t="s">
        <v>248</v>
      </c>
    </row>
    <row r="14" spans="1:8">
      <c r="B14" s="2" t="s">
        <v>249</v>
      </c>
    </row>
    <row r="15" spans="1:8">
      <c r="B15" s="1" t="s">
        <v>18</v>
      </c>
      <c r="C15" s="45">
        <v>3.65</v>
      </c>
      <c r="D15" s="1" t="s">
        <v>251</v>
      </c>
      <c r="E15" s="1" t="s">
        <v>19</v>
      </c>
      <c r="F15" s="4">
        <v>500000</v>
      </c>
      <c r="G15" s="4">
        <v>506.47</v>
      </c>
      <c r="H15" s="4">
        <v>3.1</v>
      </c>
    </row>
    <row r="16" spans="1:8">
      <c r="B16" s="1" t="s">
        <v>347</v>
      </c>
      <c r="C16" s="45">
        <v>3.62</v>
      </c>
      <c r="D16" s="1" t="s">
        <v>251</v>
      </c>
      <c r="E16" s="1" t="s">
        <v>348</v>
      </c>
      <c r="F16" s="4">
        <v>180000</v>
      </c>
      <c r="G16" s="4">
        <v>182.06</v>
      </c>
      <c r="H16" s="4">
        <v>1.1100000000000001</v>
      </c>
    </row>
    <row r="17" spans="2:8">
      <c r="B17" s="2" t="s">
        <v>253</v>
      </c>
      <c r="C17" s="47"/>
      <c r="D17" s="2"/>
      <c r="E17" s="2"/>
      <c r="F17" s="10"/>
      <c r="G17" s="10">
        <f>SUM(G11:G16)</f>
        <v>688.53</v>
      </c>
      <c r="H17" s="10">
        <f>SUM(H11:H16)</f>
        <v>4.21</v>
      </c>
    </row>
    <row r="18" spans="2:8">
      <c r="B18" s="2" t="s">
        <v>421</v>
      </c>
    </row>
    <row r="19" spans="2:8">
      <c r="B19" s="1" t="s">
        <v>1133</v>
      </c>
      <c r="C19" s="45">
        <v>4.4000000000000004</v>
      </c>
      <c r="D19" s="1" t="s">
        <v>351</v>
      </c>
      <c r="E19" s="1" t="s">
        <v>20</v>
      </c>
      <c r="F19" s="4">
        <v>150</v>
      </c>
      <c r="G19" s="4">
        <v>1893.19</v>
      </c>
      <c r="H19" s="4">
        <v>11.57</v>
      </c>
    </row>
    <row r="20" spans="2:8">
      <c r="B20" s="1" t="s">
        <v>1117</v>
      </c>
      <c r="C20" s="45">
        <v>3.69</v>
      </c>
      <c r="D20" s="1" t="s">
        <v>351</v>
      </c>
      <c r="E20" s="1" t="s">
        <v>820</v>
      </c>
      <c r="F20" s="4">
        <v>167</v>
      </c>
      <c r="G20" s="4">
        <v>1702.92</v>
      </c>
      <c r="H20" s="4">
        <v>10.41</v>
      </c>
    </row>
    <row r="21" spans="2:8">
      <c r="B21" s="1" t="s">
        <v>1134</v>
      </c>
      <c r="C21" s="45">
        <v>4.08</v>
      </c>
      <c r="D21" s="1" t="s">
        <v>351</v>
      </c>
      <c r="E21" s="1" t="s">
        <v>21</v>
      </c>
      <c r="F21" s="4">
        <v>166</v>
      </c>
      <c r="G21" s="4">
        <v>1632.3</v>
      </c>
      <c r="H21" s="4">
        <v>9.98</v>
      </c>
    </row>
    <row r="22" spans="2:8">
      <c r="B22" s="1" t="s">
        <v>815</v>
      </c>
      <c r="C22" s="45">
        <v>3.5</v>
      </c>
      <c r="D22" s="1" t="s">
        <v>444</v>
      </c>
      <c r="E22" s="1" t="s">
        <v>816</v>
      </c>
      <c r="F22" s="4">
        <v>155</v>
      </c>
      <c r="G22" s="4">
        <v>1575.89</v>
      </c>
      <c r="H22" s="4">
        <v>9.6300000000000008</v>
      </c>
    </row>
    <row r="23" spans="2:8">
      <c r="B23" s="1" t="s">
        <v>544</v>
      </c>
      <c r="C23" s="45">
        <v>3.61</v>
      </c>
      <c r="D23" s="1" t="s">
        <v>351</v>
      </c>
      <c r="E23" s="1" t="s">
        <v>545</v>
      </c>
      <c r="F23" s="4">
        <v>150</v>
      </c>
      <c r="G23" s="4">
        <v>1522.99</v>
      </c>
      <c r="H23" s="4">
        <v>9.31</v>
      </c>
    </row>
    <row r="24" spans="2:8">
      <c r="B24" s="1" t="s">
        <v>964</v>
      </c>
      <c r="C24" s="45">
        <v>3.65</v>
      </c>
      <c r="D24" s="1" t="s">
        <v>351</v>
      </c>
      <c r="E24" s="1" t="s">
        <v>566</v>
      </c>
      <c r="F24" s="4">
        <v>150</v>
      </c>
      <c r="G24" s="4">
        <v>1520.81</v>
      </c>
      <c r="H24" s="4">
        <v>9.2899999999999991</v>
      </c>
    </row>
    <row r="25" spans="2:8">
      <c r="B25" s="1" t="s">
        <v>1132</v>
      </c>
      <c r="C25" s="45">
        <v>4.7</v>
      </c>
      <c r="D25" s="1" t="s">
        <v>351</v>
      </c>
      <c r="E25" s="1" t="s">
        <v>9</v>
      </c>
      <c r="F25" s="4">
        <v>130</v>
      </c>
      <c r="G25" s="4">
        <v>1319.42</v>
      </c>
      <c r="H25" s="4">
        <v>8.06</v>
      </c>
    </row>
    <row r="26" spans="2:8">
      <c r="B26" s="1" t="s">
        <v>22</v>
      </c>
      <c r="C26" s="45">
        <v>3.68</v>
      </c>
      <c r="D26" s="1" t="s">
        <v>351</v>
      </c>
      <c r="E26" s="1" t="s">
        <v>23</v>
      </c>
      <c r="F26" s="4">
        <v>101</v>
      </c>
      <c r="G26" s="4">
        <v>1023.66</v>
      </c>
      <c r="H26" s="4">
        <v>6.26</v>
      </c>
    </row>
    <row r="27" spans="2:8">
      <c r="B27" s="1" t="s">
        <v>1135</v>
      </c>
      <c r="C27" s="45">
        <v>4.08</v>
      </c>
      <c r="D27" s="1" t="s">
        <v>351</v>
      </c>
      <c r="E27" s="1" t="s">
        <v>24</v>
      </c>
      <c r="F27" s="4">
        <v>40</v>
      </c>
      <c r="G27" s="4">
        <v>512.38</v>
      </c>
      <c r="H27" s="4">
        <v>3.13</v>
      </c>
    </row>
    <row r="28" spans="2:8">
      <c r="B28" s="1" t="s">
        <v>847</v>
      </c>
      <c r="C28" s="45">
        <v>3.68</v>
      </c>
      <c r="D28" s="1" t="s">
        <v>351</v>
      </c>
      <c r="E28" s="1" t="s">
        <v>848</v>
      </c>
      <c r="F28" s="4">
        <v>50</v>
      </c>
      <c r="G28" s="4">
        <v>509.01</v>
      </c>
      <c r="H28" s="4">
        <v>3.11</v>
      </c>
    </row>
    <row r="29" spans="2:8">
      <c r="B29" s="1" t="s">
        <v>1136</v>
      </c>
      <c r="C29" s="45">
        <v>4.17</v>
      </c>
      <c r="D29" s="1" t="s">
        <v>351</v>
      </c>
      <c r="E29" s="1" t="s">
        <v>25</v>
      </c>
      <c r="F29" s="4">
        <v>50</v>
      </c>
      <c r="G29" s="4">
        <v>505.43</v>
      </c>
      <c r="H29" s="4">
        <v>3.09</v>
      </c>
    </row>
    <row r="30" spans="2:8">
      <c r="B30" s="1" t="s">
        <v>1130</v>
      </c>
      <c r="C30" s="45">
        <v>3.91</v>
      </c>
      <c r="D30" s="1" t="s">
        <v>351</v>
      </c>
      <c r="E30" s="1" t="s">
        <v>859</v>
      </c>
      <c r="F30" s="4">
        <v>4</v>
      </c>
      <c r="G30" s="4">
        <v>405.25</v>
      </c>
      <c r="H30" s="4">
        <v>2.48</v>
      </c>
    </row>
    <row r="31" spans="2:8">
      <c r="B31" s="1" t="s">
        <v>1137</v>
      </c>
      <c r="C31" s="45">
        <v>3.49</v>
      </c>
      <c r="D31" s="1" t="s">
        <v>351</v>
      </c>
      <c r="E31" s="1" t="s">
        <v>26</v>
      </c>
      <c r="F31" s="4">
        <v>20</v>
      </c>
      <c r="G31" s="4">
        <v>201.71</v>
      </c>
      <c r="H31" s="4">
        <v>1.23</v>
      </c>
    </row>
    <row r="32" spans="2:8">
      <c r="B32" s="1" t="s">
        <v>355</v>
      </c>
      <c r="C32" s="45">
        <v>3.57</v>
      </c>
      <c r="D32" s="1" t="s">
        <v>351</v>
      </c>
      <c r="E32" s="1" t="s">
        <v>356</v>
      </c>
      <c r="F32" s="4">
        <v>2</v>
      </c>
      <c r="G32" s="4">
        <v>20.27</v>
      </c>
      <c r="H32" s="4">
        <v>0.12</v>
      </c>
    </row>
    <row r="33" spans="2:8">
      <c r="B33" s="1" t="s">
        <v>807</v>
      </c>
      <c r="C33" s="45">
        <v>3.64</v>
      </c>
      <c r="D33" s="1" t="s">
        <v>351</v>
      </c>
      <c r="E33" s="1" t="s">
        <v>808</v>
      </c>
      <c r="F33" s="4">
        <v>1</v>
      </c>
      <c r="G33" s="4">
        <v>10.14</v>
      </c>
      <c r="H33" s="4">
        <v>0.06</v>
      </c>
    </row>
    <row r="34" spans="2:8">
      <c r="B34" s="2" t="s">
        <v>1169</v>
      </c>
      <c r="C34" s="47"/>
      <c r="D34" s="2"/>
      <c r="E34" s="2"/>
      <c r="F34" s="10"/>
      <c r="G34" s="10">
        <f>SUM(G18:G33)</f>
        <v>14355.369999999999</v>
      </c>
      <c r="H34" s="10">
        <f>SUM(H18:H33)</f>
        <v>87.730000000000018</v>
      </c>
    </row>
    <row r="35" spans="2:8">
      <c r="B35" s="2" t="s">
        <v>674</v>
      </c>
      <c r="C35" s="47"/>
      <c r="D35" s="2"/>
      <c r="E35" s="2"/>
      <c r="F35" s="10"/>
      <c r="G35" s="10">
        <v>489.88</v>
      </c>
      <c r="H35" s="10">
        <v>2.99</v>
      </c>
    </row>
    <row r="36" spans="2:8">
      <c r="B36" s="2" t="s">
        <v>326</v>
      </c>
      <c r="C36" s="47"/>
      <c r="D36" s="2"/>
      <c r="E36" s="2"/>
      <c r="F36" s="10"/>
      <c r="G36" s="10">
        <v>15533.78</v>
      </c>
      <c r="H36" s="10">
        <v>94.92</v>
      </c>
    </row>
    <row r="37" spans="2:8">
      <c r="B37" s="2" t="s">
        <v>327</v>
      </c>
      <c r="C37" s="47"/>
      <c r="D37" s="2"/>
      <c r="E37" s="2"/>
      <c r="F37" s="10"/>
      <c r="G37" s="10">
        <v>829.88261420999982</v>
      </c>
      <c r="H37" s="10">
        <v>5.08</v>
      </c>
    </row>
    <row r="38" spans="2:8">
      <c r="B38" s="2" t="s">
        <v>328</v>
      </c>
      <c r="C38" s="47"/>
      <c r="D38" s="2"/>
      <c r="E38" s="2"/>
      <c r="F38" s="10"/>
      <c r="G38" s="10">
        <v>16363.662614209999</v>
      </c>
      <c r="H38" s="10">
        <v>100</v>
      </c>
    </row>
    <row r="39" spans="2:8">
      <c r="B39" s="1" t="s">
        <v>329</v>
      </c>
    </row>
    <row r="40" spans="2:8">
      <c r="B40" s="1" t="s">
        <v>330</v>
      </c>
    </row>
    <row r="41" spans="2:8">
      <c r="B41" s="2"/>
    </row>
    <row r="42" spans="2:8" ht="25.5">
      <c r="B42" s="11" t="s">
        <v>331</v>
      </c>
      <c r="C42" s="45" t="s">
        <v>332</v>
      </c>
    </row>
    <row r="43" spans="2:8">
      <c r="B43" s="2"/>
    </row>
    <row r="44" spans="2:8">
      <c r="B44" s="2" t="s">
        <v>333</v>
      </c>
    </row>
    <row r="45" spans="2:8">
      <c r="B45" s="2" t="s">
        <v>334</v>
      </c>
    </row>
    <row r="46" spans="2:8">
      <c r="B46" s="2" t="s">
        <v>27</v>
      </c>
      <c r="C46" s="47"/>
    </row>
    <row r="47" spans="2:8">
      <c r="B47" s="2" t="s">
        <v>28</v>
      </c>
      <c r="C47" s="47"/>
    </row>
    <row r="48" spans="2:8">
      <c r="B48" s="2" t="s">
        <v>29</v>
      </c>
      <c r="C48" s="47"/>
    </row>
    <row r="49" spans="2:3">
      <c r="B49" s="2" t="s">
        <v>30</v>
      </c>
      <c r="C49" s="47"/>
    </row>
    <row r="50" spans="2:3">
      <c r="B50" s="2" t="s">
        <v>31</v>
      </c>
      <c r="C50" s="47"/>
    </row>
    <row r="51" spans="2:3">
      <c r="B51" s="2" t="s">
        <v>32</v>
      </c>
      <c r="C51" s="47"/>
    </row>
    <row r="52" spans="2:3">
      <c r="B52" s="2" t="s">
        <v>33</v>
      </c>
      <c r="C52" s="47"/>
    </row>
    <row r="53" spans="2:3">
      <c r="B53" s="2" t="s">
        <v>34</v>
      </c>
      <c r="C53" s="47"/>
    </row>
    <row r="54" spans="2:3">
      <c r="B54" s="2" t="s">
        <v>343</v>
      </c>
      <c r="C54" s="47"/>
    </row>
    <row r="55" spans="2:3">
      <c r="B55" s="48" t="s">
        <v>1222</v>
      </c>
    </row>
  </sheetData>
  <mergeCells count="2">
    <mergeCell ref="B1:E1"/>
    <mergeCell ref="C3:C7"/>
  </mergeCells>
  <phoneticPr fontId="0" type="noConversion"/>
  <hyperlinks>
    <hyperlink ref="A1" location="Index!A1" display="Index" xr:uid="{00000000-0004-0000-1400-000000000000}"/>
  </hyperlinks>
  <pageMargins left="0.75" right="0.75" top="1" bottom="1" header="0.5" footer="0.5"/>
  <headerFooter alignWithMargins="0"/>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64"/>
  <sheetViews>
    <sheetView workbookViewId="0">
      <selection activeCell="B1" sqref="B1:E1"/>
    </sheetView>
  </sheetViews>
  <sheetFormatPr defaultRowHeight="12.75"/>
  <cols>
    <col min="1" max="1" width="5.42578125" style="1" bestFit="1" customWidth="1"/>
    <col min="2" max="2" width="72.28515625" style="1" bestFit="1" customWidth="1"/>
    <col min="3" max="3" width="25.7109375" style="45" customWidth="1"/>
    <col min="4" max="4" width="11.7109375" style="1" bestFit="1" customWidth="1"/>
    <col min="5" max="5" width="14.140625" style="1" bestFit="1" customWidth="1"/>
    <col min="6" max="6" width="10.28515625" style="4" bestFit="1" customWidth="1"/>
    <col min="7" max="7" width="18.140625" style="4" bestFit="1" customWidth="1"/>
    <col min="8" max="8" width="9.140625" style="4" bestFit="1"/>
    <col min="9" max="16384" width="9.140625" style="1"/>
  </cols>
  <sheetData>
    <row r="1" spans="1:8">
      <c r="A1" s="3" t="s">
        <v>193</v>
      </c>
      <c r="B1" s="375" t="s">
        <v>905</v>
      </c>
      <c r="C1" s="375"/>
      <c r="D1" s="375"/>
      <c r="E1" s="375"/>
    </row>
    <row r="2" spans="1:8" ht="13.5" thickBot="1"/>
    <row r="3" spans="1:8" ht="15">
      <c r="B3" s="92" t="s">
        <v>2400</v>
      </c>
      <c r="C3" s="376"/>
    </row>
    <row r="4" spans="1:8" ht="15">
      <c r="B4" s="93" t="s">
        <v>2391</v>
      </c>
      <c r="C4" s="377"/>
    </row>
    <row r="5" spans="1:8" ht="15">
      <c r="B5" s="94" t="s">
        <v>2260</v>
      </c>
      <c r="C5" s="377"/>
    </row>
    <row r="6" spans="1:8" ht="15">
      <c r="B6" s="94" t="s">
        <v>2392</v>
      </c>
      <c r="C6" s="377"/>
    </row>
    <row r="7" spans="1:8" ht="15.75" thickBot="1">
      <c r="B7" s="97" t="s">
        <v>2393</v>
      </c>
      <c r="C7" s="378"/>
    </row>
    <row r="9" spans="1:8">
      <c r="B9" s="1" t="s">
        <v>239</v>
      </c>
    </row>
    <row r="11" spans="1:8">
      <c r="B11" s="6" t="s">
        <v>240</v>
      </c>
      <c r="C11" s="46" t="s">
        <v>241</v>
      </c>
      <c r="D11" s="6" t="s">
        <v>242</v>
      </c>
      <c r="E11" s="6" t="s">
        <v>243</v>
      </c>
      <c r="F11" s="8" t="s">
        <v>244</v>
      </c>
      <c r="G11" s="8" t="s">
        <v>245</v>
      </c>
      <c r="H11" s="8" t="s">
        <v>246</v>
      </c>
    </row>
    <row r="12" spans="1:8">
      <c r="B12" s="2" t="s">
        <v>247</v>
      </c>
    </row>
    <row r="13" spans="1:8">
      <c r="B13" s="2" t="s">
        <v>248</v>
      </c>
    </row>
    <row r="14" spans="1:8">
      <c r="B14" s="2" t="s">
        <v>249</v>
      </c>
    </row>
    <row r="15" spans="1:8">
      <c r="B15" s="1" t="s">
        <v>347</v>
      </c>
      <c r="C15" s="45">
        <v>3.62</v>
      </c>
      <c r="D15" s="1" t="s">
        <v>251</v>
      </c>
      <c r="E15" s="1" t="s">
        <v>348</v>
      </c>
      <c r="F15" s="4">
        <v>120000</v>
      </c>
      <c r="G15" s="4">
        <v>121.37</v>
      </c>
      <c r="H15" s="4">
        <v>1.24</v>
      </c>
    </row>
    <row r="16" spans="1:8">
      <c r="B16" s="2" t="s">
        <v>253</v>
      </c>
      <c r="C16" s="47"/>
      <c r="D16" s="2"/>
      <c r="E16" s="2"/>
      <c r="F16" s="10"/>
      <c r="G16" s="10">
        <f>SUM(G11:G15)</f>
        <v>121.37</v>
      </c>
      <c r="H16" s="10">
        <f>SUM(H11:H15)</f>
        <v>1.24</v>
      </c>
    </row>
    <row r="17" spans="2:8">
      <c r="B17" s="2" t="s">
        <v>421</v>
      </c>
    </row>
    <row r="18" spans="2:8">
      <c r="B18" s="1" t="s">
        <v>1123</v>
      </c>
      <c r="C18" s="45">
        <v>8.86</v>
      </c>
      <c r="D18" s="1" t="s">
        <v>840</v>
      </c>
      <c r="E18" s="1" t="s">
        <v>841</v>
      </c>
      <c r="F18" s="4">
        <v>87</v>
      </c>
      <c r="G18" s="4">
        <v>1121.1099999999999</v>
      </c>
      <c r="H18" s="4">
        <v>11.46</v>
      </c>
    </row>
    <row r="19" spans="2:8">
      <c r="B19" s="1" t="s">
        <v>1138</v>
      </c>
      <c r="C19" s="45">
        <v>18.399999999999999</v>
      </c>
      <c r="D19" s="1" t="s">
        <v>35</v>
      </c>
      <c r="E19" s="1" t="s">
        <v>36</v>
      </c>
      <c r="F19" s="4">
        <v>86</v>
      </c>
      <c r="G19" s="4">
        <v>1075.17</v>
      </c>
      <c r="H19" s="4">
        <v>10.99</v>
      </c>
    </row>
    <row r="20" spans="2:8">
      <c r="B20" s="1" t="s">
        <v>22</v>
      </c>
      <c r="C20" s="45">
        <v>3.68</v>
      </c>
      <c r="D20" s="1" t="s">
        <v>351</v>
      </c>
      <c r="E20" s="1" t="s">
        <v>23</v>
      </c>
      <c r="F20" s="4">
        <v>99</v>
      </c>
      <c r="G20" s="4">
        <v>1003.39</v>
      </c>
      <c r="H20" s="4">
        <v>10.26</v>
      </c>
    </row>
    <row r="21" spans="2:8">
      <c r="B21" s="1" t="s">
        <v>964</v>
      </c>
      <c r="C21" s="45">
        <v>3.65</v>
      </c>
      <c r="D21" s="1" t="s">
        <v>351</v>
      </c>
      <c r="E21" s="1" t="s">
        <v>566</v>
      </c>
      <c r="F21" s="4">
        <v>98</v>
      </c>
      <c r="G21" s="4">
        <v>993.59</v>
      </c>
      <c r="H21" s="4">
        <v>10.15</v>
      </c>
    </row>
    <row r="22" spans="2:8">
      <c r="B22" s="1" t="s">
        <v>1117</v>
      </c>
      <c r="C22" s="45">
        <v>3.69</v>
      </c>
      <c r="D22" s="1" t="s">
        <v>351</v>
      </c>
      <c r="E22" s="1" t="s">
        <v>820</v>
      </c>
      <c r="F22" s="4">
        <v>95</v>
      </c>
      <c r="G22" s="4">
        <v>968.73</v>
      </c>
      <c r="H22" s="4">
        <v>9.9</v>
      </c>
    </row>
    <row r="23" spans="2:8">
      <c r="B23" s="1" t="s">
        <v>544</v>
      </c>
      <c r="C23" s="45">
        <v>3.61</v>
      </c>
      <c r="D23" s="1" t="s">
        <v>351</v>
      </c>
      <c r="E23" s="1" t="s">
        <v>545</v>
      </c>
      <c r="F23" s="4">
        <v>80</v>
      </c>
      <c r="G23" s="4">
        <v>812.26</v>
      </c>
      <c r="H23" s="4">
        <v>8.3000000000000007</v>
      </c>
    </row>
    <row r="24" spans="2:8">
      <c r="B24" s="1" t="s">
        <v>1139</v>
      </c>
      <c r="C24" s="45">
        <v>3.87</v>
      </c>
      <c r="D24" s="1" t="s">
        <v>432</v>
      </c>
      <c r="E24" s="1" t="s">
        <v>37</v>
      </c>
      <c r="F24" s="4">
        <v>68</v>
      </c>
      <c r="G24" s="4">
        <v>692.44</v>
      </c>
      <c r="H24" s="4">
        <v>7.08</v>
      </c>
    </row>
    <row r="25" spans="2:8">
      <c r="B25" s="1" t="s">
        <v>1140</v>
      </c>
      <c r="C25" s="45">
        <v>10.44</v>
      </c>
      <c r="D25" s="1" t="s">
        <v>723</v>
      </c>
      <c r="E25" s="1" t="s">
        <v>38</v>
      </c>
      <c r="F25" s="4">
        <v>50</v>
      </c>
      <c r="G25" s="4">
        <v>627.38</v>
      </c>
      <c r="H25" s="4">
        <v>6.41</v>
      </c>
    </row>
    <row r="26" spans="2:8">
      <c r="B26" s="1" t="s">
        <v>1141</v>
      </c>
      <c r="C26" s="45">
        <v>4.43</v>
      </c>
      <c r="D26" s="1" t="s">
        <v>39</v>
      </c>
      <c r="E26" s="1" t="s">
        <v>40</v>
      </c>
      <c r="F26" s="4">
        <v>25</v>
      </c>
      <c r="G26" s="4">
        <v>506.78</v>
      </c>
      <c r="H26" s="4">
        <v>5.18</v>
      </c>
    </row>
    <row r="27" spans="2:8">
      <c r="B27" s="1" t="s">
        <v>1129</v>
      </c>
      <c r="C27" s="45">
        <v>6.63</v>
      </c>
      <c r="D27" s="1" t="s">
        <v>851</v>
      </c>
      <c r="E27" s="1" t="s">
        <v>852</v>
      </c>
      <c r="F27" s="4">
        <v>40500</v>
      </c>
      <c r="G27" s="4">
        <v>407.27</v>
      </c>
      <c r="H27" s="4">
        <v>4.16</v>
      </c>
    </row>
    <row r="28" spans="2:8">
      <c r="B28" s="1" t="s">
        <v>1142</v>
      </c>
      <c r="C28" s="45">
        <v>4.03</v>
      </c>
      <c r="D28" s="1" t="s">
        <v>351</v>
      </c>
      <c r="E28" s="1" t="s">
        <v>41</v>
      </c>
      <c r="F28" s="4">
        <v>39</v>
      </c>
      <c r="G28" s="4">
        <v>394.73</v>
      </c>
      <c r="H28" s="4">
        <v>4.03</v>
      </c>
    </row>
    <row r="29" spans="2:8">
      <c r="B29" s="1" t="s">
        <v>815</v>
      </c>
      <c r="C29" s="45">
        <v>3.5</v>
      </c>
      <c r="D29" s="1" t="s">
        <v>444</v>
      </c>
      <c r="E29" s="1" t="s">
        <v>816</v>
      </c>
      <c r="F29" s="4">
        <v>15</v>
      </c>
      <c r="G29" s="4">
        <v>152.51</v>
      </c>
      <c r="H29" s="4">
        <v>1.56</v>
      </c>
    </row>
    <row r="30" spans="2:8">
      <c r="B30" s="1" t="s">
        <v>1009</v>
      </c>
      <c r="D30" s="1" t="s">
        <v>395</v>
      </c>
      <c r="E30" s="1" t="s">
        <v>396</v>
      </c>
      <c r="F30" s="4">
        <v>72000</v>
      </c>
      <c r="G30" s="4">
        <v>108</v>
      </c>
      <c r="H30" s="4">
        <v>1.1000000000000001</v>
      </c>
    </row>
    <row r="31" spans="2:8">
      <c r="B31" s="1" t="s">
        <v>1130</v>
      </c>
      <c r="C31" s="45">
        <v>3.91</v>
      </c>
      <c r="D31" s="1" t="s">
        <v>351</v>
      </c>
      <c r="E31" s="1" t="s">
        <v>859</v>
      </c>
      <c r="F31" s="4">
        <v>1</v>
      </c>
      <c r="G31" s="4">
        <v>101.31</v>
      </c>
      <c r="H31" s="4">
        <v>1.04</v>
      </c>
    </row>
    <row r="32" spans="2:8">
      <c r="B32" s="1" t="s">
        <v>1137</v>
      </c>
      <c r="C32" s="45">
        <v>3.49</v>
      </c>
      <c r="D32" s="1" t="s">
        <v>351</v>
      </c>
      <c r="E32" s="1" t="s">
        <v>26</v>
      </c>
      <c r="F32" s="4">
        <v>10</v>
      </c>
      <c r="G32" s="4">
        <v>100.85</v>
      </c>
      <c r="H32" s="4">
        <v>1.03</v>
      </c>
    </row>
    <row r="33" spans="2:8">
      <c r="B33" s="1" t="s">
        <v>42</v>
      </c>
      <c r="C33" s="45">
        <v>3.35</v>
      </c>
      <c r="D33" s="1" t="s">
        <v>351</v>
      </c>
      <c r="E33" s="1" t="s">
        <v>43</v>
      </c>
      <c r="F33" s="4">
        <v>4</v>
      </c>
      <c r="G33" s="4">
        <v>40.58</v>
      </c>
      <c r="H33" s="4">
        <v>0.41</v>
      </c>
    </row>
    <row r="34" spans="2:8">
      <c r="B34" s="2" t="s">
        <v>1169</v>
      </c>
      <c r="C34" s="47"/>
      <c r="D34" s="2"/>
      <c r="E34" s="2"/>
      <c r="F34" s="10"/>
      <c r="G34" s="10">
        <f>SUM(G17:G33)</f>
        <v>9106.1</v>
      </c>
      <c r="H34" s="10">
        <f>SUM(H17:H33)</f>
        <v>93.059999999999988</v>
      </c>
    </row>
    <row r="35" spans="2:8">
      <c r="B35" s="2" t="s">
        <v>674</v>
      </c>
      <c r="C35" s="47"/>
      <c r="D35" s="2"/>
      <c r="E35" s="2"/>
      <c r="F35" s="10"/>
      <c r="G35" s="10">
        <v>188.25</v>
      </c>
      <c r="H35" s="10">
        <v>1.92</v>
      </c>
    </row>
    <row r="36" spans="2:8">
      <c r="B36" s="2" t="s">
        <v>326</v>
      </c>
      <c r="C36" s="47"/>
      <c r="D36" s="2"/>
      <c r="E36" s="2"/>
      <c r="F36" s="10"/>
      <c r="G36" s="10">
        <v>9415.7199999999993</v>
      </c>
      <c r="H36" s="10">
        <v>96.23</v>
      </c>
    </row>
    <row r="37" spans="2:8">
      <c r="B37" s="2" t="s">
        <v>327</v>
      </c>
      <c r="C37" s="47"/>
      <c r="D37" s="2"/>
      <c r="E37" s="2"/>
      <c r="F37" s="10"/>
      <c r="G37" s="10">
        <v>368.55465231000017</v>
      </c>
      <c r="H37" s="10">
        <v>3.77</v>
      </c>
    </row>
    <row r="38" spans="2:8">
      <c r="B38" s="2" t="s">
        <v>328</v>
      </c>
      <c r="C38" s="47"/>
      <c r="D38" s="2"/>
      <c r="E38" s="2"/>
      <c r="F38" s="10"/>
      <c r="G38" s="10">
        <v>9784.2746523099995</v>
      </c>
      <c r="H38" s="10">
        <v>100</v>
      </c>
    </row>
    <row r="39" spans="2:8">
      <c r="B39" s="1" t="s">
        <v>329</v>
      </c>
    </row>
    <row r="40" spans="2:8">
      <c r="B40" s="1" t="s">
        <v>330</v>
      </c>
    </row>
    <row r="41" spans="2:8">
      <c r="B41" s="2"/>
    </row>
    <row r="42" spans="2:8" ht="25.5">
      <c r="B42" s="11" t="s">
        <v>331</v>
      </c>
      <c r="C42" s="45" t="s">
        <v>332</v>
      </c>
    </row>
    <row r="43" spans="2:8">
      <c r="B43" s="2"/>
    </row>
    <row r="44" spans="2:8">
      <c r="B44" s="48" t="s">
        <v>1249</v>
      </c>
    </row>
    <row r="45" spans="2:8">
      <c r="B45" s="2" t="s">
        <v>334</v>
      </c>
    </row>
    <row r="46" spans="2:8">
      <c r="B46" s="2" t="s">
        <v>44</v>
      </c>
      <c r="C46" s="47"/>
    </row>
    <row r="47" spans="2:8">
      <c r="B47" s="2" t="s">
        <v>45</v>
      </c>
      <c r="C47" s="47"/>
    </row>
    <row r="48" spans="2:8">
      <c r="B48" s="2" t="s">
        <v>46</v>
      </c>
      <c r="C48" s="47"/>
    </row>
    <row r="49" spans="2:8">
      <c r="B49" s="2" t="s">
        <v>47</v>
      </c>
      <c r="C49" s="47"/>
    </row>
    <row r="50" spans="2:8">
      <c r="B50" s="2" t="s">
        <v>48</v>
      </c>
      <c r="C50" s="47"/>
    </row>
    <row r="51" spans="2:8">
      <c r="B51" s="2" t="s">
        <v>49</v>
      </c>
      <c r="C51" s="47"/>
    </row>
    <row r="52" spans="2:8">
      <c r="B52" s="2" t="s">
        <v>1240</v>
      </c>
      <c r="C52" s="47"/>
    </row>
    <row r="53" spans="2:8">
      <c r="B53" s="2" t="s">
        <v>1241</v>
      </c>
      <c r="C53" s="47"/>
    </row>
    <row r="54" spans="2:8">
      <c r="B54" s="2" t="s">
        <v>343</v>
      </c>
      <c r="C54" s="47"/>
    </row>
    <row r="55" spans="2:8">
      <c r="B55" s="48" t="s">
        <v>1206</v>
      </c>
    </row>
    <row r="58" spans="2:8">
      <c r="B58" s="48" t="s">
        <v>1172</v>
      </c>
      <c r="C58" s="49"/>
      <c r="D58" s="50"/>
      <c r="E58" s="50"/>
      <c r="F58" s="51"/>
      <c r="G58" s="51"/>
      <c r="H58" s="65"/>
    </row>
    <row r="59" spans="2:8" ht="185.25">
      <c r="B59" s="52" t="s">
        <v>1173</v>
      </c>
      <c r="C59" s="53" t="s">
        <v>1174</v>
      </c>
      <c r="D59" s="54" t="s">
        <v>1175</v>
      </c>
      <c r="E59" s="54" t="s">
        <v>1176</v>
      </c>
      <c r="F59" s="55" t="s">
        <v>1196</v>
      </c>
      <c r="G59" s="51"/>
      <c r="H59" s="65"/>
    </row>
    <row r="60" spans="2:8" ht="15">
      <c r="B60" s="56" t="s">
        <v>1203</v>
      </c>
      <c r="C60" s="57" t="s">
        <v>396</v>
      </c>
      <c r="D60" s="64">
        <v>108</v>
      </c>
      <c r="E60" s="63">
        <v>1.1000000000000001</v>
      </c>
      <c r="F60" s="59">
        <v>845.82</v>
      </c>
      <c r="G60" s="51" t="s">
        <v>1182</v>
      </c>
      <c r="H60" s="65"/>
    </row>
    <row r="61" spans="2:8">
      <c r="B61" s="50"/>
      <c r="C61" s="49"/>
      <c r="D61" s="50"/>
      <c r="E61" s="50"/>
      <c r="F61" s="51"/>
      <c r="G61" s="51"/>
      <c r="H61" s="65"/>
    </row>
    <row r="62" spans="2:8">
      <c r="B62" s="50"/>
      <c r="C62" s="49"/>
      <c r="D62" s="50"/>
      <c r="E62" s="50"/>
      <c r="F62" s="51"/>
      <c r="G62" s="51"/>
      <c r="H62" s="65"/>
    </row>
    <row r="63" spans="2:8">
      <c r="B63" s="50" t="s">
        <v>1231</v>
      </c>
      <c r="C63" s="49"/>
      <c r="D63" s="50"/>
      <c r="E63" s="50"/>
      <c r="F63" s="51"/>
      <c r="G63" s="51"/>
      <c r="H63" s="65"/>
    </row>
    <row r="64" spans="2:8">
      <c r="C64" s="71"/>
      <c r="H64" s="65"/>
    </row>
  </sheetData>
  <mergeCells count="2">
    <mergeCell ref="B1:E1"/>
    <mergeCell ref="C3:C7"/>
  </mergeCells>
  <phoneticPr fontId="0" type="noConversion"/>
  <hyperlinks>
    <hyperlink ref="A1" location="Index!A1" display="Index" xr:uid="{00000000-0004-0000-1500-000000000000}"/>
  </hyperlinks>
  <pageMargins left="0.75" right="0.75" top="1" bottom="1" header="0.5" footer="0.5"/>
  <headerFooter alignWithMargins="0"/>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63"/>
  <sheetViews>
    <sheetView workbookViewId="0">
      <selection activeCell="B1" sqref="B1:E1"/>
    </sheetView>
  </sheetViews>
  <sheetFormatPr defaultRowHeight="12.75"/>
  <cols>
    <col min="1" max="1" width="5.42578125" style="1" bestFit="1" customWidth="1"/>
    <col min="2" max="2" width="72.28515625" style="1" bestFit="1" customWidth="1"/>
    <col min="3" max="3" width="25.7109375" style="45" customWidth="1"/>
    <col min="4" max="4" width="11.7109375" style="1" bestFit="1" customWidth="1"/>
    <col min="5" max="5" width="14.140625" style="1" bestFit="1" customWidth="1"/>
    <col min="6" max="6" width="10.28515625" style="4" bestFit="1" customWidth="1"/>
    <col min="7" max="7" width="18.140625" style="4" bestFit="1" customWidth="1"/>
    <col min="8" max="8" width="9.140625" style="4" bestFit="1"/>
    <col min="9" max="16384" width="9.140625" style="1"/>
  </cols>
  <sheetData>
    <row r="1" spans="1:8">
      <c r="A1" s="3" t="s">
        <v>193</v>
      </c>
      <c r="B1" s="375" t="s">
        <v>906</v>
      </c>
      <c r="C1" s="375"/>
      <c r="D1" s="375"/>
      <c r="E1" s="375"/>
    </row>
    <row r="2" spans="1:8" ht="13.5" thickBot="1"/>
    <row r="3" spans="1:8" ht="15">
      <c r="B3" s="92" t="s">
        <v>2401</v>
      </c>
      <c r="C3" s="376"/>
    </row>
    <row r="4" spans="1:8" ht="15">
      <c r="B4" s="93" t="s">
        <v>2391</v>
      </c>
      <c r="C4" s="377"/>
    </row>
    <row r="5" spans="1:8" ht="15">
      <c r="B5" s="94" t="s">
        <v>2260</v>
      </c>
      <c r="C5" s="377"/>
    </row>
    <row r="6" spans="1:8" ht="15">
      <c r="B6" s="94" t="s">
        <v>2392</v>
      </c>
      <c r="C6" s="377"/>
    </row>
    <row r="7" spans="1:8" ht="15.75" thickBot="1">
      <c r="B7" s="97" t="s">
        <v>2393</v>
      </c>
      <c r="C7" s="378"/>
    </row>
    <row r="9" spans="1:8">
      <c r="B9" s="1" t="s">
        <v>239</v>
      </c>
    </row>
    <row r="11" spans="1:8">
      <c r="B11" s="6" t="s">
        <v>240</v>
      </c>
      <c r="C11" s="46" t="s">
        <v>241</v>
      </c>
      <c r="D11" s="6" t="s">
        <v>242</v>
      </c>
      <c r="E11" s="6" t="s">
        <v>243</v>
      </c>
      <c r="F11" s="8" t="s">
        <v>244</v>
      </c>
      <c r="G11" s="8" t="s">
        <v>245</v>
      </c>
      <c r="H11" s="8" t="s">
        <v>246</v>
      </c>
    </row>
    <row r="12" spans="1:8">
      <c r="B12" s="2" t="s">
        <v>247</v>
      </c>
    </row>
    <row r="13" spans="1:8">
      <c r="B13" s="2" t="s">
        <v>248</v>
      </c>
    </row>
    <row r="14" spans="1:8">
      <c r="B14" s="2" t="s">
        <v>249</v>
      </c>
    </row>
    <row r="15" spans="1:8">
      <c r="B15" s="1" t="s">
        <v>347</v>
      </c>
      <c r="C15" s="45">
        <v>3.62</v>
      </c>
      <c r="D15" s="1" t="s">
        <v>251</v>
      </c>
      <c r="E15" s="1" t="s">
        <v>348</v>
      </c>
      <c r="F15" s="4">
        <v>120000</v>
      </c>
      <c r="G15" s="4">
        <v>121.37</v>
      </c>
      <c r="H15" s="4">
        <v>1.1000000000000001</v>
      </c>
    </row>
    <row r="16" spans="1:8">
      <c r="B16" s="2" t="s">
        <v>253</v>
      </c>
      <c r="C16" s="47"/>
      <c r="D16" s="2"/>
      <c r="E16" s="2"/>
      <c r="F16" s="10"/>
      <c r="G16" s="10">
        <f>SUM(G11:G15)</f>
        <v>121.37</v>
      </c>
      <c r="H16" s="10">
        <f>SUM(H11:H15)</f>
        <v>1.1000000000000001</v>
      </c>
    </row>
    <row r="17" spans="2:8">
      <c r="B17" s="2" t="s">
        <v>421</v>
      </c>
    </row>
    <row r="18" spans="2:8">
      <c r="B18" s="1" t="s">
        <v>1143</v>
      </c>
      <c r="C18" s="45">
        <v>8.86</v>
      </c>
      <c r="D18" s="1" t="s">
        <v>840</v>
      </c>
      <c r="E18" s="1" t="s">
        <v>50</v>
      </c>
      <c r="F18" s="4">
        <v>95</v>
      </c>
      <c r="G18" s="4">
        <v>1225.3800000000001</v>
      </c>
      <c r="H18" s="4">
        <v>11.08</v>
      </c>
    </row>
    <row r="19" spans="2:8">
      <c r="B19" s="1" t="s">
        <v>1137</v>
      </c>
      <c r="C19" s="45">
        <v>3.49</v>
      </c>
      <c r="D19" s="1" t="s">
        <v>351</v>
      </c>
      <c r="E19" s="1" t="s">
        <v>26</v>
      </c>
      <c r="F19" s="4">
        <v>120</v>
      </c>
      <c r="G19" s="4">
        <v>1210.23</v>
      </c>
      <c r="H19" s="4">
        <v>10.94</v>
      </c>
    </row>
    <row r="20" spans="2:8">
      <c r="B20" s="1" t="s">
        <v>1144</v>
      </c>
      <c r="C20" s="45">
        <v>18.399999999999999</v>
      </c>
      <c r="D20" s="1" t="s">
        <v>35</v>
      </c>
      <c r="E20" s="1" t="s">
        <v>51</v>
      </c>
      <c r="F20" s="4">
        <v>95</v>
      </c>
      <c r="G20" s="4">
        <v>1181.95</v>
      </c>
      <c r="H20" s="4">
        <v>10.68</v>
      </c>
    </row>
    <row r="21" spans="2:8">
      <c r="B21" s="1" t="s">
        <v>355</v>
      </c>
      <c r="C21" s="45">
        <v>3.57</v>
      </c>
      <c r="D21" s="1" t="s">
        <v>351</v>
      </c>
      <c r="E21" s="1" t="s">
        <v>356</v>
      </c>
      <c r="F21" s="4">
        <v>112</v>
      </c>
      <c r="G21" s="4">
        <v>1135.26</v>
      </c>
      <c r="H21" s="4">
        <v>10.26</v>
      </c>
    </row>
    <row r="22" spans="2:8">
      <c r="B22" s="1" t="s">
        <v>1138</v>
      </c>
      <c r="C22" s="45">
        <v>18.399999999999999</v>
      </c>
      <c r="D22" s="1" t="s">
        <v>35</v>
      </c>
      <c r="E22" s="1" t="s">
        <v>36</v>
      </c>
      <c r="F22" s="4">
        <v>90</v>
      </c>
      <c r="G22" s="4">
        <v>1125.17</v>
      </c>
      <c r="H22" s="4">
        <v>10.17</v>
      </c>
    </row>
    <row r="23" spans="2:8">
      <c r="B23" s="1" t="s">
        <v>1139</v>
      </c>
      <c r="C23" s="45">
        <v>3.87</v>
      </c>
      <c r="D23" s="1" t="s">
        <v>432</v>
      </c>
      <c r="E23" s="1" t="s">
        <v>37</v>
      </c>
      <c r="F23" s="4">
        <v>100</v>
      </c>
      <c r="G23" s="4">
        <v>1018.29</v>
      </c>
      <c r="H23" s="4">
        <v>9.1999999999999993</v>
      </c>
    </row>
    <row r="24" spans="2:8">
      <c r="B24" s="1" t="s">
        <v>964</v>
      </c>
      <c r="C24" s="45">
        <v>3.65</v>
      </c>
      <c r="D24" s="1" t="s">
        <v>351</v>
      </c>
      <c r="E24" s="1" t="s">
        <v>566</v>
      </c>
      <c r="F24" s="4">
        <v>99</v>
      </c>
      <c r="G24" s="4">
        <v>1003.73</v>
      </c>
      <c r="H24" s="4">
        <v>9.07</v>
      </c>
    </row>
    <row r="25" spans="2:8">
      <c r="B25" s="1" t="s">
        <v>1124</v>
      </c>
      <c r="C25" s="45">
        <v>10.44</v>
      </c>
      <c r="D25" s="1" t="s">
        <v>723</v>
      </c>
      <c r="E25" s="1" t="s">
        <v>842</v>
      </c>
      <c r="F25" s="4">
        <v>60</v>
      </c>
      <c r="G25" s="4">
        <v>759.9</v>
      </c>
      <c r="H25" s="4">
        <v>6.87</v>
      </c>
    </row>
    <row r="26" spans="2:8">
      <c r="B26" s="1" t="s">
        <v>1129</v>
      </c>
      <c r="C26" s="45">
        <v>6.63</v>
      </c>
      <c r="D26" s="1" t="s">
        <v>851</v>
      </c>
      <c r="E26" s="1" t="s">
        <v>852</v>
      </c>
      <c r="F26" s="4">
        <v>48000</v>
      </c>
      <c r="G26" s="4">
        <v>482.69</v>
      </c>
      <c r="H26" s="4">
        <v>4.3600000000000003</v>
      </c>
    </row>
    <row r="27" spans="2:8">
      <c r="B27" s="1" t="s">
        <v>1145</v>
      </c>
      <c r="C27" s="45">
        <v>3.34</v>
      </c>
      <c r="D27" s="1" t="s">
        <v>351</v>
      </c>
      <c r="E27" s="1" t="s">
        <v>52</v>
      </c>
      <c r="F27" s="4">
        <v>42</v>
      </c>
      <c r="G27" s="4">
        <v>422.08</v>
      </c>
      <c r="H27" s="4">
        <v>3.81</v>
      </c>
    </row>
    <row r="28" spans="2:8">
      <c r="B28" s="1" t="s">
        <v>1146</v>
      </c>
      <c r="C28" s="45">
        <v>3.35</v>
      </c>
      <c r="D28" s="1" t="s">
        <v>351</v>
      </c>
      <c r="E28" s="1" t="s">
        <v>53</v>
      </c>
      <c r="F28" s="4">
        <v>37</v>
      </c>
      <c r="G28" s="4">
        <v>373.6</v>
      </c>
      <c r="H28" s="4">
        <v>3.38</v>
      </c>
    </row>
    <row r="29" spans="2:8">
      <c r="B29" s="1" t="s">
        <v>42</v>
      </c>
      <c r="C29" s="45">
        <v>3.35</v>
      </c>
      <c r="D29" s="1" t="s">
        <v>351</v>
      </c>
      <c r="E29" s="1" t="s">
        <v>43</v>
      </c>
      <c r="F29" s="4">
        <v>36</v>
      </c>
      <c r="G29" s="4">
        <v>365.24</v>
      </c>
      <c r="H29" s="4">
        <v>3.3</v>
      </c>
    </row>
    <row r="30" spans="2:8">
      <c r="B30" s="1" t="s">
        <v>1009</v>
      </c>
      <c r="D30" s="1" t="s">
        <v>395</v>
      </c>
      <c r="E30" s="1" t="s">
        <v>396</v>
      </c>
      <c r="F30" s="4">
        <v>73000</v>
      </c>
      <c r="G30" s="4">
        <v>109.5</v>
      </c>
      <c r="H30" s="4">
        <v>0.99</v>
      </c>
    </row>
    <row r="31" spans="2:8">
      <c r="B31" s="1" t="s">
        <v>1130</v>
      </c>
      <c r="C31" s="45">
        <v>3.91</v>
      </c>
      <c r="D31" s="1" t="s">
        <v>351</v>
      </c>
      <c r="E31" s="1" t="s">
        <v>859</v>
      </c>
      <c r="F31" s="4">
        <v>1</v>
      </c>
      <c r="G31" s="4">
        <v>101.31</v>
      </c>
      <c r="H31" s="4">
        <v>0.92</v>
      </c>
    </row>
    <row r="32" spans="2:8">
      <c r="B32" s="1" t="s">
        <v>807</v>
      </c>
      <c r="C32" s="45">
        <v>3.64</v>
      </c>
      <c r="D32" s="1" t="s">
        <v>351</v>
      </c>
      <c r="E32" s="1" t="s">
        <v>808</v>
      </c>
      <c r="F32" s="4">
        <v>3</v>
      </c>
      <c r="G32" s="4">
        <v>30.42</v>
      </c>
      <c r="H32" s="4">
        <v>0.27</v>
      </c>
    </row>
    <row r="33" spans="2:8">
      <c r="B33" s="2" t="s">
        <v>1169</v>
      </c>
      <c r="C33" s="47"/>
      <c r="D33" s="2"/>
      <c r="E33" s="2"/>
      <c r="F33" s="10"/>
      <c r="G33" s="10">
        <f>SUM(G17:G32)</f>
        <v>10544.75</v>
      </c>
      <c r="H33" s="10">
        <f>SUM(H17:H32)</f>
        <v>95.3</v>
      </c>
    </row>
    <row r="34" spans="2:8">
      <c r="B34" s="2" t="s">
        <v>674</v>
      </c>
      <c r="C34" s="47"/>
      <c r="D34" s="2"/>
      <c r="E34" s="2"/>
      <c r="F34" s="10"/>
      <c r="G34" s="10">
        <v>12.84</v>
      </c>
      <c r="H34" s="10">
        <v>0.12</v>
      </c>
    </row>
    <row r="35" spans="2:8">
      <c r="B35" s="2" t="s">
        <v>326</v>
      </c>
      <c r="C35" s="47"/>
      <c r="D35" s="2"/>
      <c r="E35" s="2"/>
      <c r="F35" s="10"/>
      <c r="G35" s="10">
        <v>10678.96</v>
      </c>
      <c r="H35" s="10">
        <v>96.53</v>
      </c>
    </row>
    <row r="36" spans="2:8">
      <c r="B36" s="2" t="s">
        <v>327</v>
      </c>
      <c r="C36" s="47"/>
      <c r="D36" s="2"/>
      <c r="E36" s="2"/>
      <c r="F36" s="10"/>
      <c r="G36" s="10">
        <v>384.86108230999906</v>
      </c>
      <c r="H36" s="10">
        <v>3.47</v>
      </c>
    </row>
    <row r="37" spans="2:8">
      <c r="B37" s="2" t="s">
        <v>328</v>
      </c>
      <c r="C37" s="47"/>
      <c r="D37" s="2"/>
      <c r="E37" s="2"/>
      <c r="F37" s="10"/>
      <c r="G37" s="10">
        <v>11063.82108231</v>
      </c>
      <c r="H37" s="10">
        <v>100</v>
      </c>
    </row>
    <row r="38" spans="2:8">
      <c r="B38" s="1" t="s">
        <v>329</v>
      </c>
    </row>
    <row r="39" spans="2:8">
      <c r="B39" s="1" t="s">
        <v>330</v>
      </c>
    </row>
    <row r="40" spans="2:8">
      <c r="B40" s="2"/>
    </row>
    <row r="41" spans="2:8" ht="25.5">
      <c r="B41" s="11" t="s">
        <v>331</v>
      </c>
      <c r="C41" s="45" t="s">
        <v>332</v>
      </c>
    </row>
    <row r="42" spans="2:8">
      <c r="B42" s="2"/>
    </row>
    <row r="43" spans="2:8">
      <c r="B43" s="48" t="s">
        <v>1249</v>
      </c>
    </row>
    <row r="44" spans="2:8">
      <c r="B44" s="2" t="s">
        <v>334</v>
      </c>
    </row>
    <row r="45" spans="2:8">
      <c r="B45" s="2" t="s">
        <v>54</v>
      </c>
      <c r="C45" s="47"/>
    </row>
    <row r="46" spans="2:8">
      <c r="B46" s="2" t="s">
        <v>55</v>
      </c>
      <c r="C46" s="47"/>
    </row>
    <row r="47" spans="2:8">
      <c r="B47" s="2" t="s">
        <v>56</v>
      </c>
      <c r="C47" s="47"/>
    </row>
    <row r="48" spans="2:8">
      <c r="B48" s="2" t="s">
        <v>57</v>
      </c>
      <c r="C48" s="47"/>
    </row>
    <row r="49" spans="2:8">
      <c r="B49" s="2" t="s">
        <v>58</v>
      </c>
      <c r="C49" s="47"/>
    </row>
    <row r="50" spans="2:8">
      <c r="B50" s="2" t="s">
        <v>59</v>
      </c>
      <c r="C50" s="47"/>
    </row>
    <row r="51" spans="2:8">
      <c r="B51" s="2" t="s">
        <v>60</v>
      </c>
      <c r="C51" s="47"/>
    </row>
    <row r="52" spans="2:8">
      <c r="B52" s="2" t="s">
        <v>61</v>
      </c>
      <c r="C52" s="47"/>
    </row>
    <row r="53" spans="2:8">
      <c r="B53" s="2" t="s">
        <v>343</v>
      </c>
      <c r="C53" s="47"/>
    </row>
    <row r="54" spans="2:8">
      <c r="B54" s="48" t="s">
        <v>1207</v>
      </c>
    </row>
    <row r="57" spans="2:8">
      <c r="B57" s="48" t="s">
        <v>1172</v>
      </c>
      <c r="C57" s="71"/>
      <c r="H57" s="65"/>
    </row>
    <row r="58" spans="2:8" ht="185.25">
      <c r="B58" s="52" t="s">
        <v>1173</v>
      </c>
      <c r="C58" s="53" t="s">
        <v>1174</v>
      </c>
      <c r="D58" s="54" t="s">
        <v>1175</v>
      </c>
      <c r="E58" s="54" t="s">
        <v>1176</v>
      </c>
      <c r="F58" s="55" t="s">
        <v>1196</v>
      </c>
      <c r="G58" s="51"/>
      <c r="H58" s="65"/>
    </row>
    <row r="59" spans="2:8" ht="15">
      <c r="B59" s="56" t="s">
        <v>1203</v>
      </c>
      <c r="C59" s="57" t="s">
        <v>396</v>
      </c>
      <c r="D59" s="64">
        <v>109.5</v>
      </c>
      <c r="E59" s="63">
        <v>0.99</v>
      </c>
      <c r="F59" s="59">
        <v>863.68</v>
      </c>
      <c r="G59" s="51" t="s">
        <v>1182</v>
      </c>
      <c r="H59" s="65"/>
    </row>
    <row r="60" spans="2:8">
      <c r="B60" s="50"/>
      <c r="C60" s="49"/>
      <c r="D60" s="50"/>
      <c r="E60" s="50"/>
      <c r="F60" s="51"/>
      <c r="G60" s="51"/>
      <c r="H60" s="65"/>
    </row>
    <row r="61" spans="2:8">
      <c r="B61" s="50"/>
      <c r="C61" s="49"/>
      <c r="D61" s="50"/>
      <c r="E61" s="50"/>
      <c r="F61" s="51"/>
      <c r="G61" s="51"/>
      <c r="H61" s="65"/>
    </row>
    <row r="62" spans="2:8">
      <c r="B62" s="50" t="s">
        <v>1232</v>
      </c>
      <c r="C62" s="49"/>
      <c r="D62" s="50"/>
      <c r="E62" s="50"/>
      <c r="F62" s="51"/>
      <c r="G62" s="51"/>
      <c r="H62" s="65"/>
    </row>
    <row r="63" spans="2:8">
      <c r="C63" s="71"/>
      <c r="H63" s="65"/>
    </row>
  </sheetData>
  <mergeCells count="2">
    <mergeCell ref="B1:E1"/>
    <mergeCell ref="C3:C7"/>
  </mergeCells>
  <phoneticPr fontId="0" type="noConversion"/>
  <hyperlinks>
    <hyperlink ref="A1" location="Index!A1" display="Index" xr:uid="{00000000-0004-0000-1600-000000000000}"/>
  </hyperlinks>
  <pageMargins left="0.75" right="0.75" top="1" bottom="1" header="0.5" footer="0.5"/>
  <headerFooter alignWithMargins="0"/>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56"/>
  <sheetViews>
    <sheetView workbookViewId="0">
      <selection activeCell="B1" sqref="B1:E1"/>
    </sheetView>
  </sheetViews>
  <sheetFormatPr defaultRowHeight="12.75"/>
  <cols>
    <col min="1" max="1" width="5.42578125" style="1" bestFit="1" customWidth="1"/>
    <col min="2" max="2" width="67" style="1" bestFit="1" customWidth="1"/>
    <col min="3" max="3" width="25.7109375" style="45" customWidth="1"/>
    <col min="4" max="4" width="14.140625" style="1" bestFit="1" customWidth="1"/>
    <col min="5" max="5" width="14.28515625" style="1" bestFit="1" customWidth="1"/>
    <col min="6" max="6" width="10.28515625" style="4" bestFit="1" customWidth="1"/>
    <col min="7" max="7" width="18.140625" style="4" bestFit="1" customWidth="1"/>
    <col min="8" max="8" width="9.140625" style="4" bestFit="1"/>
    <col min="9" max="16384" width="9.140625" style="1"/>
  </cols>
  <sheetData>
    <row r="1" spans="1:8">
      <c r="A1" s="3" t="s">
        <v>193</v>
      </c>
      <c r="B1" s="375" t="s">
        <v>907</v>
      </c>
      <c r="C1" s="375"/>
      <c r="D1" s="375"/>
      <c r="E1" s="375"/>
    </row>
    <row r="2" spans="1:8" ht="13.5" thickBot="1"/>
    <row r="3" spans="1:8" ht="15">
      <c r="B3" s="92" t="s">
        <v>2402</v>
      </c>
      <c r="C3" s="376"/>
    </row>
    <row r="4" spans="1:8" ht="15">
      <c r="B4" s="93" t="s">
        <v>2391</v>
      </c>
      <c r="C4" s="377"/>
    </row>
    <row r="5" spans="1:8" ht="15">
      <c r="B5" s="94" t="s">
        <v>2260</v>
      </c>
      <c r="C5" s="377"/>
    </row>
    <row r="6" spans="1:8" ht="15">
      <c r="B6" s="94" t="s">
        <v>2392</v>
      </c>
      <c r="C6" s="377"/>
    </row>
    <row r="7" spans="1:8" ht="15.75" thickBot="1">
      <c r="B7" s="97" t="s">
        <v>2393</v>
      </c>
      <c r="C7" s="378"/>
    </row>
    <row r="9" spans="1:8">
      <c r="B9" s="1" t="s">
        <v>239</v>
      </c>
    </row>
    <row r="11" spans="1:8">
      <c r="B11" s="6" t="s">
        <v>240</v>
      </c>
      <c r="C11" s="46" t="s">
        <v>241</v>
      </c>
      <c r="D11" s="6" t="s">
        <v>242</v>
      </c>
      <c r="E11" s="6" t="s">
        <v>243</v>
      </c>
      <c r="F11" s="8" t="s">
        <v>244</v>
      </c>
      <c r="G11" s="8" t="s">
        <v>245</v>
      </c>
      <c r="H11" s="8" t="s">
        <v>246</v>
      </c>
    </row>
    <row r="12" spans="1:8">
      <c r="B12" s="2" t="s">
        <v>247</v>
      </c>
    </row>
    <row r="13" spans="1:8">
      <c r="B13" s="2" t="s">
        <v>248</v>
      </c>
    </row>
    <row r="14" spans="1:8">
      <c r="B14" s="2" t="s">
        <v>249</v>
      </c>
    </row>
    <row r="15" spans="1:8">
      <c r="B15" s="1" t="s">
        <v>347</v>
      </c>
      <c r="C15" s="45">
        <v>3.62</v>
      </c>
      <c r="D15" s="1" t="s">
        <v>251</v>
      </c>
      <c r="E15" s="1" t="s">
        <v>348</v>
      </c>
      <c r="F15" s="4">
        <v>230000</v>
      </c>
      <c r="G15" s="4">
        <v>232.63</v>
      </c>
      <c r="H15" s="4">
        <v>3.67</v>
      </c>
    </row>
    <row r="16" spans="1:8">
      <c r="B16" s="2" t="s">
        <v>253</v>
      </c>
      <c r="C16" s="47"/>
      <c r="D16" s="2"/>
      <c r="E16" s="2"/>
      <c r="F16" s="10"/>
      <c r="G16" s="10">
        <f>SUM(G11:G15)</f>
        <v>232.63</v>
      </c>
      <c r="H16" s="10">
        <f>SUM(H11:H15)</f>
        <v>3.67</v>
      </c>
    </row>
    <row r="17" spans="2:8">
      <c r="B17" s="2" t="s">
        <v>421</v>
      </c>
    </row>
    <row r="18" spans="2:8">
      <c r="B18" s="1" t="s">
        <v>1135</v>
      </c>
      <c r="C18" s="45">
        <v>4.08</v>
      </c>
      <c r="D18" s="1" t="s">
        <v>351</v>
      </c>
      <c r="E18" s="1" t="s">
        <v>24</v>
      </c>
      <c r="F18" s="4">
        <v>60</v>
      </c>
      <c r="G18" s="4">
        <v>768.56</v>
      </c>
      <c r="H18" s="4">
        <v>12.13</v>
      </c>
    </row>
    <row r="19" spans="2:8">
      <c r="B19" s="1" t="s">
        <v>1147</v>
      </c>
      <c r="C19" s="45">
        <v>4.05</v>
      </c>
      <c r="D19" s="1" t="s">
        <v>351</v>
      </c>
      <c r="E19" s="1" t="s">
        <v>62</v>
      </c>
      <c r="F19" s="4">
        <v>64</v>
      </c>
      <c r="G19" s="4">
        <v>632.21</v>
      </c>
      <c r="H19" s="4">
        <v>9.98</v>
      </c>
    </row>
    <row r="20" spans="2:8">
      <c r="B20" s="1" t="s">
        <v>964</v>
      </c>
      <c r="C20" s="45">
        <v>3.65</v>
      </c>
      <c r="D20" s="1" t="s">
        <v>351</v>
      </c>
      <c r="E20" s="1" t="s">
        <v>566</v>
      </c>
      <c r="F20" s="4">
        <v>60</v>
      </c>
      <c r="G20" s="4">
        <v>608.32000000000005</v>
      </c>
      <c r="H20" s="4">
        <v>9.6</v>
      </c>
    </row>
    <row r="21" spans="2:8">
      <c r="B21" s="1" t="s">
        <v>355</v>
      </c>
      <c r="C21" s="45">
        <v>3.57</v>
      </c>
      <c r="D21" s="1" t="s">
        <v>351</v>
      </c>
      <c r="E21" s="1" t="s">
        <v>356</v>
      </c>
      <c r="F21" s="4">
        <v>60</v>
      </c>
      <c r="G21" s="4">
        <v>608.16999999999996</v>
      </c>
      <c r="H21" s="4">
        <v>9.6</v>
      </c>
    </row>
    <row r="22" spans="2:8">
      <c r="B22" s="1" t="s">
        <v>1148</v>
      </c>
      <c r="C22" s="45">
        <v>3.76</v>
      </c>
      <c r="D22" s="1" t="s">
        <v>721</v>
      </c>
      <c r="E22" s="1" t="s">
        <v>63</v>
      </c>
      <c r="F22" s="4">
        <v>55</v>
      </c>
      <c r="G22" s="4">
        <v>551.77</v>
      </c>
      <c r="H22" s="4">
        <v>8.7100000000000009</v>
      </c>
    </row>
    <row r="23" spans="2:8">
      <c r="B23" s="1" t="s">
        <v>1149</v>
      </c>
      <c r="C23" s="45">
        <v>3.66</v>
      </c>
      <c r="D23" s="1" t="s">
        <v>351</v>
      </c>
      <c r="E23" s="1" t="s">
        <v>64</v>
      </c>
      <c r="F23" s="4">
        <v>50</v>
      </c>
      <c r="G23" s="4">
        <v>507.98</v>
      </c>
      <c r="H23" s="4">
        <v>8.01</v>
      </c>
    </row>
    <row r="24" spans="2:8">
      <c r="B24" s="1" t="s">
        <v>65</v>
      </c>
      <c r="C24" s="45">
        <v>3.34</v>
      </c>
      <c r="D24" s="1" t="s">
        <v>444</v>
      </c>
      <c r="E24" s="1" t="s">
        <v>66</v>
      </c>
      <c r="F24" s="4">
        <v>50</v>
      </c>
      <c r="G24" s="4">
        <v>505.44</v>
      </c>
      <c r="H24" s="4">
        <v>7.97</v>
      </c>
    </row>
    <row r="25" spans="2:8">
      <c r="B25" s="1" t="s">
        <v>807</v>
      </c>
      <c r="C25" s="45">
        <v>3.64</v>
      </c>
      <c r="D25" s="1" t="s">
        <v>351</v>
      </c>
      <c r="E25" s="1" t="s">
        <v>808</v>
      </c>
      <c r="F25" s="4">
        <v>42</v>
      </c>
      <c r="G25" s="4">
        <v>425.87</v>
      </c>
      <c r="H25" s="4">
        <v>6.72</v>
      </c>
    </row>
    <row r="26" spans="2:8">
      <c r="B26" s="1" t="s">
        <v>1126</v>
      </c>
      <c r="C26" s="45">
        <v>3.79</v>
      </c>
      <c r="D26" s="1" t="s">
        <v>351</v>
      </c>
      <c r="E26" s="1" t="s">
        <v>844</v>
      </c>
      <c r="F26" s="4">
        <v>35</v>
      </c>
      <c r="G26" s="4">
        <v>352.49</v>
      </c>
      <c r="H26" s="4">
        <v>5.56</v>
      </c>
    </row>
    <row r="27" spans="2:8">
      <c r="B27" s="1" t="s">
        <v>42</v>
      </c>
      <c r="C27" s="45">
        <v>3.35</v>
      </c>
      <c r="D27" s="1" t="s">
        <v>351</v>
      </c>
      <c r="E27" s="1" t="s">
        <v>43</v>
      </c>
      <c r="F27" s="4">
        <v>25</v>
      </c>
      <c r="G27" s="4">
        <v>253.64</v>
      </c>
      <c r="H27" s="4">
        <v>4</v>
      </c>
    </row>
    <row r="28" spans="2:8">
      <c r="B28" s="1" t="s">
        <v>1146</v>
      </c>
      <c r="C28" s="45">
        <v>3.35</v>
      </c>
      <c r="D28" s="1" t="s">
        <v>351</v>
      </c>
      <c r="E28" s="1" t="s">
        <v>53</v>
      </c>
      <c r="F28" s="4">
        <v>13</v>
      </c>
      <c r="G28" s="4">
        <v>131.26</v>
      </c>
      <c r="H28" s="4">
        <v>2.0699999999999998</v>
      </c>
    </row>
    <row r="29" spans="2:8">
      <c r="B29" s="1" t="s">
        <v>1150</v>
      </c>
      <c r="C29" s="45">
        <v>3.65</v>
      </c>
      <c r="D29" s="1" t="s">
        <v>351</v>
      </c>
      <c r="E29" s="1" t="s">
        <v>67</v>
      </c>
      <c r="F29" s="4">
        <v>5</v>
      </c>
      <c r="G29" s="4">
        <v>50.59</v>
      </c>
      <c r="H29" s="4">
        <v>0.8</v>
      </c>
    </row>
    <row r="30" spans="2:8">
      <c r="B30" s="1" t="s">
        <v>1116</v>
      </c>
      <c r="C30" s="45">
        <v>3.84</v>
      </c>
      <c r="D30" s="1" t="s">
        <v>444</v>
      </c>
      <c r="E30" s="1" t="s">
        <v>819</v>
      </c>
      <c r="F30" s="4">
        <v>4</v>
      </c>
      <c r="G30" s="4">
        <v>40.36</v>
      </c>
      <c r="H30" s="4">
        <v>0.64</v>
      </c>
    </row>
    <row r="31" spans="2:8">
      <c r="B31" s="1" t="s">
        <v>1151</v>
      </c>
      <c r="C31" s="45">
        <v>3.34</v>
      </c>
      <c r="D31" s="1" t="s">
        <v>351</v>
      </c>
      <c r="E31" s="1" t="s">
        <v>68</v>
      </c>
      <c r="F31" s="4">
        <v>3</v>
      </c>
      <c r="G31" s="4">
        <v>37.869999999999997</v>
      </c>
      <c r="H31" s="4">
        <v>0.6</v>
      </c>
    </row>
    <row r="32" spans="2:8">
      <c r="B32" s="1" t="s">
        <v>1145</v>
      </c>
      <c r="C32" s="45">
        <v>3.34</v>
      </c>
      <c r="D32" s="1" t="s">
        <v>351</v>
      </c>
      <c r="E32" s="1" t="s">
        <v>52</v>
      </c>
      <c r="F32" s="4">
        <v>3</v>
      </c>
      <c r="G32" s="4">
        <v>30.15</v>
      </c>
      <c r="H32" s="4">
        <v>0.48</v>
      </c>
    </row>
    <row r="33" spans="2:8">
      <c r="B33" s="1" t="s">
        <v>1152</v>
      </c>
      <c r="C33" s="45">
        <v>3.45</v>
      </c>
      <c r="D33" s="1" t="s">
        <v>351</v>
      </c>
      <c r="E33" s="1" t="s">
        <v>69</v>
      </c>
      <c r="F33" s="4">
        <v>2</v>
      </c>
      <c r="G33" s="4">
        <v>20.239999999999998</v>
      </c>
      <c r="H33" s="4">
        <v>0.32</v>
      </c>
    </row>
    <row r="34" spans="2:8">
      <c r="B34" s="1" t="s">
        <v>1153</v>
      </c>
      <c r="C34" s="45">
        <v>3.34</v>
      </c>
      <c r="D34" s="1" t="s">
        <v>351</v>
      </c>
      <c r="E34" s="1" t="s">
        <v>70</v>
      </c>
      <c r="F34" s="4">
        <v>1</v>
      </c>
      <c r="G34" s="4">
        <v>10.07</v>
      </c>
      <c r="H34" s="4">
        <v>0.16</v>
      </c>
    </row>
    <row r="35" spans="2:8">
      <c r="B35" s="2" t="s">
        <v>1169</v>
      </c>
      <c r="C35" s="47"/>
      <c r="D35" s="2"/>
      <c r="E35" s="2"/>
      <c r="F35" s="10"/>
      <c r="G35" s="10">
        <f>SUM(G17:G34)</f>
        <v>5534.9899999999989</v>
      </c>
      <c r="H35" s="10">
        <f>SUM(H17:H34)</f>
        <v>87.34999999999998</v>
      </c>
    </row>
    <row r="36" spans="2:8">
      <c r="B36" s="2" t="s">
        <v>674</v>
      </c>
      <c r="C36" s="47"/>
      <c r="D36" s="2"/>
      <c r="E36" s="2"/>
      <c r="F36" s="10"/>
      <c r="G36" s="10">
        <v>331.58</v>
      </c>
      <c r="H36" s="10">
        <v>5.23</v>
      </c>
    </row>
    <row r="37" spans="2:8">
      <c r="B37" s="2" t="s">
        <v>326</v>
      </c>
      <c r="C37" s="47"/>
      <c r="D37" s="2"/>
      <c r="E37" s="2"/>
      <c r="F37" s="10"/>
      <c r="G37" s="10">
        <v>6099.2</v>
      </c>
      <c r="H37" s="10">
        <v>96.23</v>
      </c>
    </row>
    <row r="38" spans="2:8">
      <c r="B38" s="2" t="s">
        <v>327</v>
      </c>
      <c r="C38" s="47"/>
      <c r="D38" s="2"/>
      <c r="E38" s="2"/>
      <c r="F38" s="10"/>
      <c r="G38" s="10">
        <v>238.78054620000052</v>
      </c>
      <c r="H38" s="10">
        <v>3.77</v>
      </c>
    </row>
    <row r="39" spans="2:8">
      <c r="B39" s="2" t="s">
        <v>328</v>
      </c>
      <c r="C39" s="47"/>
      <c r="D39" s="2"/>
      <c r="E39" s="2"/>
      <c r="F39" s="10"/>
      <c r="G39" s="10">
        <v>6337.9805462000004</v>
      </c>
      <c r="H39" s="10">
        <v>100</v>
      </c>
    </row>
    <row r="40" spans="2:8">
      <c r="B40" s="1" t="s">
        <v>329</v>
      </c>
    </row>
    <row r="41" spans="2:8">
      <c r="B41" s="1" t="s">
        <v>330</v>
      </c>
    </row>
    <row r="42" spans="2:8">
      <c r="B42" s="2"/>
    </row>
    <row r="43" spans="2:8" ht="25.5">
      <c r="B43" s="11" t="s">
        <v>331</v>
      </c>
      <c r="C43" s="45" t="s">
        <v>332</v>
      </c>
    </row>
    <row r="44" spans="2:8">
      <c r="B44" s="2"/>
    </row>
    <row r="45" spans="2:8">
      <c r="B45" s="2" t="s">
        <v>333</v>
      </c>
    </row>
    <row r="46" spans="2:8">
      <c r="B46" s="2" t="s">
        <v>334</v>
      </c>
    </row>
    <row r="47" spans="2:8">
      <c r="B47" s="2" t="s">
        <v>71</v>
      </c>
      <c r="C47" s="47"/>
    </row>
    <row r="48" spans="2:8">
      <c r="B48" s="2" t="s">
        <v>72</v>
      </c>
      <c r="C48" s="47"/>
    </row>
    <row r="49" spans="2:3">
      <c r="B49" s="2" t="s">
        <v>73</v>
      </c>
      <c r="C49" s="47"/>
    </row>
    <row r="50" spans="2:3">
      <c r="B50" s="2" t="s">
        <v>74</v>
      </c>
      <c r="C50" s="47"/>
    </row>
    <row r="51" spans="2:3">
      <c r="B51" s="2" t="s">
        <v>1238</v>
      </c>
      <c r="C51" s="47"/>
    </row>
    <row r="52" spans="2:3">
      <c r="B52" s="2" t="s">
        <v>1239</v>
      </c>
      <c r="C52" s="47"/>
    </row>
    <row r="53" spans="2:3">
      <c r="B53" s="2" t="s">
        <v>75</v>
      </c>
      <c r="C53" s="47"/>
    </row>
    <row r="54" spans="2:3">
      <c r="B54" s="2" t="s">
        <v>76</v>
      </c>
      <c r="C54" s="47"/>
    </row>
    <row r="55" spans="2:3">
      <c r="B55" s="2" t="s">
        <v>343</v>
      </c>
      <c r="C55" s="47"/>
    </row>
    <row r="56" spans="2:3">
      <c r="B56" s="48" t="s">
        <v>1224</v>
      </c>
    </row>
  </sheetData>
  <mergeCells count="2">
    <mergeCell ref="B1:E1"/>
    <mergeCell ref="C3:C7"/>
  </mergeCells>
  <phoneticPr fontId="0" type="noConversion"/>
  <hyperlinks>
    <hyperlink ref="A1" location="Index!A1" display="Index" xr:uid="{00000000-0004-0000-1700-000000000000}"/>
  </hyperlinks>
  <pageMargins left="0.75" right="0.75" top="1" bottom="1" header="0.5" footer="0.5"/>
  <headerFooter alignWithMargins="0"/>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51"/>
  <sheetViews>
    <sheetView workbookViewId="0">
      <selection activeCell="B1" sqref="B1:E1"/>
    </sheetView>
  </sheetViews>
  <sheetFormatPr defaultRowHeight="12.75"/>
  <cols>
    <col min="1" max="1" width="5.42578125" style="1" bestFit="1" customWidth="1"/>
    <col min="2" max="2" width="67" style="1" bestFit="1" customWidth="1"/>
    <col min="3" max="3" width="25.7109375" style="45" customWidth="1"/>
    <col min="4" max="5" width="14.140625" style="1" bestFit="1" customWidth="1"/>
    <col min="6" max="6" width="10.28515625" style="4" bestFit="1" customWidth="1"/>
    <col min="7" max="7" width="18.140625" style="4" bestFit="1" customWidth="1"/>
    <col min="8" max="8" width="9.140625" style="4" bestFit="1"/>
    <col min="9" max="16384" width="9.140625" style="1"/>
  </cols>
  <sheetData>
    <row r="1" spans="1:8">
      <c r="A1" s="3" t="s">
        <v>193</v>
      </c>
      <c r="B1" s="375" t="s">
        <v>908</v>
      </c>
      <c r="C1" s="375"/>
      <c r="D1" s="375"/>
      <c r="E1" s="375"/>
    </row>
    <row r="2" spans="1:8" ht="13.5" thickBot="1"/>
    <row r="3" spans="1:8" ht="15">
      <c r="B3" s="92" t="s">
        <v>2403</v>
      </c>
      <c r="C3" s="376"/>
    </row>
    <row r="4" spans="1:8" ht="15">
      <c r="B4" s="93" t="s">
        <v>2391</v>
      </c>
      <c r="C4" s="377"/>
    </row>
    <row r="5" spans="1:8" ht="15">
      <c r="B5" s="94" t="s">
        <v>2260</v>
      </c>
      <c r="C5" s="377"/>
    </row>
    <row r="6" spans="1:8" ht="15">
      <c r="B6" s="94" t="s">
        <v>2392</v>
      </c>
      <c r="C6" s="377"/>
    </row>
    <row r="7" spans="1:8" ht="15">
      <c r="B7" s="93" t="s">
        <v>2393</v>
      </c>
      <c r="C7" s="377"/>
    </row>
    <row r="8" spans="1:8" ht="15.75" thickBot="1">
      <c r="B8" s="107"/>
      <c r="C8" s="378"/>
    </row>
    <row r="10" spans="1:8">
      <c r="B10" s="1" t="s">
        <v>239</v>
      </c>
    </row>
    <row r="12" spans="1:8">
      <c r="B12" s="6" t="s">
        <v>240</v>
      </c>
      <c r="C12" s="46" t="s">
        <v>241</v>
      </c>
      <c r="D12" s="6" t="s">
        <v>242</v>
      </c>
      <c r="E12" s="6" t="s">
        <v>243</v>
      </c>
      <c r="F12" s="8" t="s">
        <v>244</v>
      </c>
      <c r="G12" s="8" t="s">
        <v>245</v>
      </c>
      <c r="H12" s="8" t="s">
        <v>246</v>
      </c>
    </row>
    <row r="13" spans="1:8">
      <c r="B13" s="2" t="s">
        <v>247</v>
      </c>
    </row>
    <row r="14" spans="1:8">
      <c r="B14" s="2" t="s">
        <v>248</v>
      </c>
    </row>
    <row r="15" spans="1:8">
      <c r="B15" s="2" t="s">
        <v>249</v>
      </c>
    </row>
    <row r="16" spans="1:8">
      <c r="B16" s="1" t="s">
        <v>77</v>
      </c>
      <c r="C16" s="45">
        <v>3.42</v>
      </c>
      <c r="D16" s="1" t="s">
        <v>251</v>
      </c>
      <c r="E16" s="1" t="s">
        <v>78</v>
      </c>
      <c r="F16" s="4">
        <v>100000</v>
      </c>
      <c r="G16" s="4">
        <v>100.94</v>
      </c>
      <c r="H16" s="4">
        <v>2.0299999999999998</v>
      </c>
    </row>
    <row r="17" spans="2:8">
      <c r="B17" s="2" t="s">
        <v>253</v>
      </c>
      <c r="C17" s="47"/>
      <c r="D17" s="2"/>
      <c r="E17" s="2"/>
      <c r="F17" s="10"/>
      <c r="G17" s="10">
        <f>SUM(G12:G16)</f>
        <v>100.94</v>
      </c>
      <c r="H17" s="10">
        <f>SUM(H12:H16)</f>
        <v>2.0299999999999998</v>
      </c>
    </row>
    <row r="18" spans="2:8">
      <c r="B18" s="2" t="s">
        <v>421</v>
      </c>
    </row>
    <row r="19" spans="2:8">
      <c r="B19" s="1" t="s">
        <v>1154</v>
      </c>
      <c r="C19" s="45">
        <v>3.6</v>
      </c>
      <c r="D19" s="1" t="s">
        <v>351</v>
      </c>
      <c r="E19" s="1" t="s">
        <v>79</v>
      </c>
      <c r="F19" s="4">
        <v>51</v>
      </c>
      <c r="G19" s="4">
        <v>506.26</v>
      </c>
      <c r="H19" s="4">
        <v>10.17</v>
      </c>
    </row>
    <row r="20" spans="2:8">
      <c r="B20" s="1" t="s">
        <v>65</v>
      </c>
      <c r="C20" s="45">
        <v>3.34</v>
      </c>
      <c r="D20" s="1" t="s">
        <v>444</v>
      </c>
      <c r="E20" s="1" t="s">
        <v>66</v>
      </c>
      <c r="F20" s="4">
        <v>50</v>
      </c>
      <c r="G20" s="4">
        <v>505.44</v>
      </c>
      <c r="H20" s="4">
        <v>10.15</v>
      </c>
    </row>
    <row r="21" spans="2:8">
      <c r="B21" s="1" t="s">
        <v>1148</v>
      </c>
      <c r="C21" s="45">
        <v>3.76</v>
      </c>
      <c r="D21" s="1" t="s">
        <v>721</v>
      </c>
      <c r="E21" s="1" t="s">
        <v>63</v>
      </c>
      <c r="F21" s="4">
        <v>50</v>
      </c>
      <c r="G21" s="4">
        <v>501.61</v>
      </c>
      <c r="H21" s="4">
        <v>10.08</v>
      </c>
    </row>
    <row r="22" spans="2:8">
      <c r="B22" s="1" t="s">
        <v>1155</v>
      </c>
      <c r="C22" s="45">
        <v>3.95</v>
      </c>
      <c r="D22" s="1" t="s">
        <v>351</v>
      </c>
      <c r="E22" s="1" t="s">
        <v>80</v>
      </c>
      <c r="F22" s="4">
        <v>39</v>
      </c>
      <c r="G22" s="4">
        <v>498.25</v>
      </c>
      <c r="H22" s="4">
        <v>10.01</v>
      </c>
    </row>
    <row r="23" spans="2:8">
      <c r="B23" s="1" t="s">
        <v>42</v>
      </c>
      <c r="C23" s="45">
        <v>3.35</v>
      </c>
      <c r="D23" s="1" t="s">
        <v>351</v>
      </c>
      <c r="E23" s="1" t="s">
        <v>43</v>
      </c>
      <c r="F23" s="4">
        <v>49</v>
      </c>
      <c r="G23" s="4">
        <v>497.13</v>
      </c>
      <c r="H23" s="4">
        <v>9.99</v>
      </c>
    </row>
    <row r="24" spans="2:8">
      <c r="B24" s="1" t="s">
        <v>1156</v>
      </c>
      <c r="C24" s="45">
        <v>3.79</v>
      </c>
      <c r="D24" s="1" t="s">
        <v>351</v>
      </c>
      <c r="E24" s="1" t="s">
        <v>81</v>
      </c>
      <c r="F24" s="4">
        <v>38</v>
      </c>
      <c r="G24" s="4">
        <v>486.61</v>
      </c>
      <c r="H24" s="4">
        <v>9.7799999999999994</v>
      </c>
    </row>
    <row r="25" spans="2:8">
      <c r="B25" s="1" t="s">
        <v>1116</v>
      </c>
      <c r="C25" s="45">
        <v>3.84</v>
      </c>
      <c r="D25" s="1" t="s">
        <v>444</v>
      </c>
      <c r="E25" s="1" t="s">
        <v>819</v>
      </c>
      <c r="F25" s="4">
        <v>43</v>
      </c>
      <c r="G25" s="4">
        <v>433.89</v>
      </c>
      <c r="H25" s="4">
        <v>8.7200000000000006</v>
      </c>
    </row>
    <row r="26" spans="2:8">
      <c r="B26" s="1" t="s">
        <v>1137</v>
      </c>
      <c r="C26" s="45">
        <v>3.49</v>
      </c>
      <c r="D26" s="1" t="s">
        <v>351</v>
      </c>
      <c r="E26" s="1" t="s">
        <v>26</v>
      </c>
      <c r="F26" s="4">
        <v>36</v>
      </c>
      <c r="G26" s="4">
        <v>363.07</v>
      </c>
      <c r="H26" s="4">
        <v>7.29</v>
      </c>
    </row>
    <row r="27" spans="2:8">
      <c r="B27" s="1" t="s">
        <v>82</v>
      </c>
      <c r="C27" s="45">
        <v>3.34</v>
      </c>
      <c r="D27" s="1" t="s">
        <v>351</v>
      </c>
      <c r="E27" s="1" t="s">
        <v>83</v>
      </c>
      <c r="F27" s="4">
        <v>15</v>
      </c>
      <c r="G27" s="4">
        <v>151.02000000000001</v>
      </c>
      <c r="H27" s="4">
        <v>3.03</v>
      </c>
    </row>
    <row r="28" spans="2:8">
      <c r="B28" s="1" t="s">
        <v>1157</v>
      </c>
      <c r="C28" s="45">
        <v>3.34</v>
      </c>
      <c r="D28" s="1" t="s">
        <v>351</v>
      </c>
      <c r="E28" s="1" t="s">
        <v>84</v>
      </c>
      <c r="F28" s="4">
        <v>8</v>
      </c>
      <c r="G28" s="4">
        <v>80.83</v>
      </c>
      <c r="H28" s="4">
        <v>1.62</v>
      </c>
    </row>
    <row r="29" spans="2:8">
      <c r="B29" s="1" t="s">
        <v>1153</v>
      </c>
      <c r="C29" s="45">
        <v>3.34</v>
      </c>
      <c r="D29" s="1" t="s">
        <v>351</v>
      </c>
      <c r="E29" s="1" t="s">
        <v>70</v>
      </c>
      <c r="F29" s="4">
        <v>3</v>
      </c>
      <c r="G29" s="4">
        <v>30.2</v>
      </c>
      <c r="H29" s="4">
        <v>0.61</v>
      </c>
    </row>
    <row r="30" spans="2:8">
      <c r="B30" s="2" t="s">
        <v>1169</v>
      </c>
      <c r="C30" s="47"/>
      <c r="D30" s="2"/>
      <c r="E30" s="2"/>
      <c r="F30" s="10"/>
      <c r="G30" s="10">
        <f>SUM(G18:G29)</f>
        <v>4054.31</v>
      </c>
      <c r="H30" s="10">
        <f>SUM(H18:H29)</f>
        <v>81.450000000000017</v>
      </c>
    </row>
    <row r="31" spans="2:8">
      <c r="B31" s="2" t="s">
        <v>674</v>
      </c>
      <c r="C31" s="47"/>
      <c r="D31" s="2"/>
      <c r="E31" s="2"/>
      <c r="F31" s="10"/>
      <c r="G31" s="10">
        <v>672.78</v>
      </c>
      <c r="H31" s="10">
        <v>13.52</v>
      </c>
    </row>
    <row r="32" spans="2:8">
      <c r="B32" s="2" t="s">
        <v>326</v>
      </c>
      <c r="C32" s="47"/>
      <c r="D32" s="2"/>
      <c r="E32" s="2"/>
      <c r="F32" s="10"/>
      <c r="G32" s="10">
        <v>4828.03</v>
      </c>
      <c r="H32" s="10">
        <v>96.99</v>
      </c>
    </row>
    <row r="33" spans="2:8">
      <c r="B33" s="2" t="s">
        <v>327</v>
      </c>
      <c r="C33" s="47"/>
      <c r="D33" s="2"/>
      <c r="E33" s="2"/>
      <c r="F33" s="10"/>
      <c r="G33" s="10">
        <v>149.80892330999973</v>
      </c>
      <c r="H33" s="10">
        <v>3.0100000000000051</v>
      </c>
    </row>
    <row r="34" spans="2:8">
      <c r="B34" s="2" t="s">
        <v>328</v>
      </c>
      <c r="C34" s="47"/>
      <c r="D34" s="2"/>
      <c r="E34" s="2"/>
      <c r="F34" s="10"/>
      <c r="G34" s="10">
        <v>4977.8389233099997</v>
      </c>
      <c r="H34" s="10">
        <v>100</v>
      </c>
    </row>
    <row r="35" spans="2:8">
      <c r="B35" s="1" t="s">
        <v>329</v>
      </c>
    </row>
    <row r="36" spans="2:8">
      <c r="B36" s="1" t="s">
        <v>330</v>
      </c>
    </row>
    <row r="37" spans="2:8">
      <c r="B37" s="2"/>
    </row>
    <row r="38" spans="2:8" ht="25.5">
      <c r="B38" s="11" t="s">
        <v>331</v>
      </c>
      <c r="C38" s="45" t="s">
        <v>332</v>
      </c>
    </row>
    <row r="39" spans="2:8">
      <c r="B39" s="2"/>
    </row>
    <row r="40" spans="2:8">
      <c r="B40" s="2" t="s">
        <v>333</v>
      </c>
    </row>
    <row r="41" spans="2:8">
      <c r="B41" s="2" t="s">
        <v>334</v>
      </c>
    </row>
    <row r="42" spans="2:8">
      <c r="B42" s="2" t="s">
        <v>85</v>
      </c>
      <c r="C42" s="47"/>
    </row>
    <row r="43" spans="2:8">
      <c r="B43" s="2" t="s">
        <v>86</v>
      </c>
      <c r="C43" s="47"/>
    </row>
    <row r="44" spans="2:8">
      <c r="B44" s="2" t="s">
        <v>87</v>
      </c>
      <c r="C44" s="47"/>
    </row>
    <row r="45" spans="2:8">
      <c r="B45" s="2" t="s">
        <v>88</v>
      </c>
      <c r="C45" s="47"/>
    </row>
    <row r="46" spans="2:8">
      <c r="B46" s="2" t="s">
        <v>89</v>
      </c>
      <c r="C46" s="47"/>
    </row>
    <row r="47" spans="2:8">
      <c r="B47" s="2" t="s">
        <v>90</v>
      </c>
      <c r="C47" s="47"/>
    </row>
    <row r="48" spans="2:8">
      <c r="B48" s="2" t="s">
        <v>91</v>
      </c>
      <c r="C48" s="47"/>
    </row>
    <row r="49" spans="2:3">
      <c r="B49" s="2" t="s">
        <v>92</v>
      </c>
      <c r="C49" s="47"/>
    </row>
    <row r="50" spans="2:3">
      <c r="B50" s="2" t="s">
        <v>343</v>
      </c>
      <c r="C50" s="47"/>
    </row>
    <row r="51" spans="2:3">
      <c r="B51" s="48" t="s">
        <v>1225</v>
      </c>
    </row>
  </sheetData>
  <mergeCells count="2">
    <mergeCell ref="B1:E1"/>
    <mergeCell ref="C3:C8"/>
  </mergeCells>
  <phoneticPr fontId="0" type="noConversion"/>
  <hyperlinks>
    <hyperlink ref="A1" location="Index!A1" display="Index" xr:uid="{00000000-0004-0000-1800-000000000000}"/>
  </hyperlinks>
  <pageMargins left="0.75" right="0.75" top="1" bottom="1" header="0.5" footer="0.5"/>
  <headerFooter alignWithMargins="0"/>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61"/>
  <sheetViews>
    <sheetView workbookViewId="0">
      <selection activeCell="B1" sqref="B1:E1"/>
    </sheetView>
  </sheetViews>
  <sheetFormatPr defaultRowHeight="12.75"/>
  <cols>
    <col min="1" max="1" width="5.42578125" style="1" bestFit="1" customWidth="1"/>
    <col min="2" max="2" width="73.7109375" style="1" bestFit="1" customWidth="1"/>
    <col min="3" max="3" width="25.7109375" style="45" customWidth="1"/>
    <col min="4" max="4" width="11.7109375" style="1" bestFit="1" customWidth="1"/>
    <col min="5" max="5" width="14.42578125" style="1" bestFit="1" customWidth="1"/>
    <col min="6" max="6" width="10.28515625" style="4" bestFit="1" customWidth="1"/>
    <col min="7" max="7" width="18.140625" style="4" bestFit="1" customWidth="1"/>
    <col min="8" max="8" width="9.140625" style="4" bestFit="1"/>
    <col min="9" max="16384" width="9.140625" style="1"/>
  </cols>
  <sheetData>
    <row r="1" spans="1:8">
      <c r="A1" s="3" t="s">
        <v>193</v>
      </c>
      <c r="B1" s="375" t="s">
        <v>909</v>
      </c>
      <c r="C1" s="375"/>
      <c r="D1" s="375"/>
      <c r="E1" s="375"/>
    </row>
    <row r="2" spans="1:8" ht="13.5" thickBot="1"/>
    <row r="3" spans="1:8" ht="15">
      <c r="B3" s="92" t="s">
        <v>2404</v>
      </c>
      <c r="C3" s="376"/>
    </row>
    <row r="4" spans="1:8" ht="15">
      <c r="B4" s="93" t="s">
        <v>2391</v>
      </c>
      <c r="C4" s="377"/>
    </row>
    <row r="5" spans="1:8" ht="15">
      <c r="B5" s="94" t="s">
        <v>2260</v>
      </c>
      <c r="C5" s="377"/>
    </row>
    <row r="6" spans="1:8" ht="15">
      <c r="B6" s="94" t="s">
        <v>2392</v>
      </c>
      <c r="C6" s="377"/>
    </row>
    <row r="7" spans="1:8" ht="15">
      <c r="B7" s="93" t="s">
        <v>2393</v>
      </c>
      <c r="C7" s="377"/>
    </row>
    <row r="8" spans="1:8" ht="15.75" thickBot="1">
      <c r="B8" s="107"/>
      <c r="C8" s="378"/>
    </row>
    <row r="10" spans="1:8">
      <c r="B10" s="1" t="s">
        <v>239</v>
      </c>
    </row>
    <row r="12" spans="1:8">
      <c r="B12" s="6" t="s">
        <v>240</v>
      </c>
      <c r="C12" s="46" t="s">
        <v>241</v>
      </c>
      <c r="D12" s="6" t="s">
        <v>242</v>
      </c>
      <c r="E12" s="6" t="s">
        <v>243</v>
      </c>
      <c r="F12" s="8" t="s">
        <v>244</v>
      </c>
      <c r="G12" s="8" t="s">
        <v>245</v>
      </c>
      <c r="H12" s="8" t="s">
        <v>246</v>
      </c>
    </row>
    <row r="13" spans="1:8">
      <c r="B13" s="2" t="s">
        <v>247</v>
      </c>
    </row>
    <row r="14" spans="1:8">
      <c r="B14" s="2" t="s">
        <v>248</v>
      </c>
    </row>
    <row r="15" spans="1:8">
      <c r="B15" s="2" t="s">
        <v>249</v>
      </c>
    </row>
    <row r="16" spans="1:8">
      <c r="B16" s="1" t="s">
        <v>77</v>
      </c>
      <c r="C16" s="45">
        <v>3.42</v>
      </c>
      <c r="D16" s="1" t="s">
        <v>251</v>
      </c>
      <c r="E16" s="1" t="s">
        <v>78</v>
      </c>
      <c r="F16" s="4">
        <v>900000</v>
      </c>
      <c r="G16" s="4">
        <v>908.47</v>
      </c>
      <c r="H16" s="4">
        <v>3.77</v>
      </c>
    </row>
    <row r="17" spans="2:8">
      <c r="B17" s="2" t="s">
        <v>253</v>
      </c>
      <c r="C17" s="47"/>
      <c r="D17" s="2"/>
      <c r="E17" s="2"/>
      <c r="F17" s="10"/>
      <c r="G17" s="10">
        <f>SUM(G12:G16)</f>
        <v>908.47</v>
      </c>
      <c r="H17" s="10">
        <f>SUM(H12:H16)</f>
        <v>3.77</v>
      </c>
    </row>
    <row r="18" spans="2:8">
      <c r="B18" s="2" t="s">
        <v>421</v>
      </c>
    </row>
    <row r="19" spans="2:8">
      <c r="B19" s="1" t="s">
        <v>1158</v>
      </c>
      <c r="C19" s="45">
        <v>3.6</v>
      </c>
      <c r="D19" s="1" t="s">
        <v>351</v>
      </c>
      <c r="E19" s="1" t="s">
        <v>93</v>
      </c>
      <c r="F19" s="4">
        <v>288</v>
      </c>
      <c r="G19" s="4">
        <v>2864.18</v>
      </c>
      <c r="H19" s="4">
        <v>11.88</v>
      </c>
    </row>
    <row r="20" spans="2:8">
      <c r="B20" s="1" t="s">
        <v>1137</v>
      </c>
      <c r="C20" s="45">
        <v>3.49</v>
      </c>
      <c r="D20" s="1" t="s">
        <v>351</v>
      </c>
      <c r="E20" s="1" t="s">
        <v>26</v>
      </c>
      <c r="F20" s="4">
        <v>205</v>
      </c>
      <c r="G20" s="4">
        <v>2067.48</v>
      </c>
      <c r="H20" s="4">
        <v>8.58</v>
      </c>
    </row>
    <row r="21" spans="2:8">
      <c r="B21" s="1" t="s">
        <v>1159</v>
      </c>
      <c r="C21" s="45">
        <v>3.34</v>
      </c>
      <c r="D21" s="1" t="s">
        <v>351</v>
      </c>
      <c r="E21" s="1" t="s">
        <v>94</v>
      </c>
      <c r="F21" s="4">
        <v>200</v>
      </c>
      <c r="G21" s="4">
        <v>2012.91</v>
      </c>
      <c r="H21" s="4">
        <v>8.35</v>
      </c>
    </row>
    <row r="22" spans="2:8">
      <c r="B22" s="1" t="s">
        <v>1145</v>
      </c>
      <c r="C22" s="45">
        <v>3.34</v>
      </c>
      <c r="D22" s="1" t="s">
        <v>351</v>
      </c>
      <c r="E22" s="1" t="s">
        <v>52</v>
      </c>
      <c r="F22" s="4">
        <v>195</v>
      </c>
      <c r="G22" s="4">
        <v>1959.66</v>
      </c>
      <c r="H22" s="4">
        <v>8.1300000000000008</v>
      </c>
    </row>
    <row r="23" spans="2:8">
      <c r="B23" s="1" t="s">
        <v>1154</v>
      </c>
      <c r="C23" s="45">
        <v>3.6</v>
      </c>
      <c r="D23" s="1" t="s">
        <v>351</v>
      </c>
      <c r="E23" s="1" t="s">
        <v>79</v>
      </c>
      <c r="F23" s="4">
        <v>190</v>
      </c>
      <c r="G23" s="4">
        <v>1886.05</v>
      </c>
      <c r="H23" s="4">
        <v>7.83</v>
      </c>
    </row>
    <row r="24" spans="2:8">
      <c r="B24" s="1" t="s">
        <v>1116</v>
      </c>
      <c r="C24" s="45">
        <v>3.84</v>
      </c>
      <c r="D24" s="1" t="s">
        <v>444</v>
      </c>
      <c r="E24" s="1" t="s">
        <v>819</v>
      </c>
      <c r="F24" s="4">
        <v>186</v>
      </c>
      <c r="G24" s="4">
        <v>1876.82</v>
      </c>
      <c r="H24" s="4">
        <v>7.79</v>
      </c>
    </row>
    <row r="25" spans="2:8">
      <c r="B25" s="1" t="s">
        <v>1156</v>
      </c>
      <c r="C25" s="45">
        <v>3.79</v>
      </c>
      <c r="D25" s="1" t="s">
        <v>351</v>
      </c>
      <c r="E25" s="1" t="s">
        <v>81</v>
      </c>
      <c r="F25" s="4">
        <v>110</v>
      </c>
      <c r="G25" s="4">
        <v>1408.61</v>
      </c>
      <c r="H25" s="4">
        <v>5.84</v>
      </c>
    </row>
    <row r="26" spans="2:8">
      <c r="B26" s="1" t="s">
        <v>1155</v>
      </c>
      <c r="C26" s="45">
        <v>3.95</v>
      </c>
      <c r="D26" s="1" t="s">
        <v>351</v>
      </c>
      <c r="E26" s="1" t="s">
        <v>80</v>
      </c>
      <c r="F26" s="4">
        <v>100</v>
      </c>
      <c r="G26" s="4">
        <v>1277.55</v>
      </c>
      <c r="H26" s="4">
        <v>5.3</v>
      </c>
    </row>
    <row r="27" spans="2:8">
      <c r="B27" s="1" t="s">
        <v>1160</v>
      </c>
      <c r="C27" s="45">
        <v>3.35</v>
      </c>
      <c r="D27" s="1" t="s">
        <v>444</v>
      </c>
      <c r="E27" s="1" t="s">
        <v>95</v>
      </c>
      <c r="F27" s="4">
        <v>110</v>
      </c>
      <c r="G27" s="4">
        <v>1100.52</v>
      </c>
      <c r="H27" s="4">
        <v>4.57</v>
      </c>
    </row>
    <row r="28" spans="2:8">
      <c r="B28" s="1" t="s">
        <v>1161</v>
      </c>
      <c r="C28" s="45">
        <v>3.35</v>
      </c>
      <c r="D28" s="1" t="s">
        <v>351</v>
      </c>
      <c r="E28" s="1" t="s">
        <v>96</v>
      </c>
      <c r="F28" s="4">
        <v>100</v>
      </c>
      <c r="G28" s="4">
        <v>1006.9</v>
      </c>
      <c r="H28" s="4">
        <v>4.18</v>
      </c>
    </row>
    <row r="29" spans="2:8">
      <c r="B29" s="1" t="s">
        <v>97</v>
      </c>
      <c r="C29" s="45">
        <v>3.35</v>
      </c>
      <c r="D29" s="1" t="s">
        <v>351</v>
      </c>
      <c r="E29" s="1" t="s">
        <v>98</v>
      </c>
      <c r="F29" s="4">
        <v>63</v>
      </c>
      <c r="G29" s="4">
        <v>637.20000000000005</v>
      </c>
      <c r="H29" s="4">
        <v>2.64</v>
      </c>
    </row>
    <row r="30" spans="2:8">
      <c r="B30" s="1" t="s">
        <v>99</v>
      </c>
      <c r="C30" s="45">
        <v>3.33</v>
      </c>
      <c r="D30" s="1" t="s">
        <v>351</v>
      </c>
      <c r="E30" s="1" t="s">
        <v>100</v>
      </c>
      <c r="F30" s="4">
        <v>39</v>
      </c>
      <c r="G30" s="4">
        <v>390.19</v>
      </c>
      <c r="H30" s="4">
        <v>1.62</v>
      </c>
    </row>
    <row r="31" spans="2:8">
      <c r="B31" s="1" t="s">
        <v>1151</v>
      </c>
      <c r="C31" s="45">
        <v>3.34</v>
      </c>
      <c r="D31" s="1" t="s">
        <v>351</v>
      </c>
      <c r="E31" s="1" t="s">
        <v>68</v>
      </c>
      <c r="F31" s="4">
        <v>12</v>
      </c>
      <c r="G31" s="4">
        <v>151.47999999999999</v>
      </c>
      <c r="H31" s="4">
        <v>0.63</v>
      </c>
    </row>
    <row r="32" spans="2:8">
      <c r="B32" s="1" t="s">
        <v>101</v>
      </c>
      <c r="C32" s="45">
        <v>3.33</v>
      </c>
      <c r="D32" s="1" t="s">
        <v>351</v>
      </c>
      <c r="E32" s="1" t="s">
        <v>102</v>
      </c>
      <c r="F32" s="4">
        <v>10</v>
      </c>
      <c r="G32" s="4">
        <v>100.21</v>
      </c>
      <c r="H32" s="4">
        <v>0.42</v>
      </c>
    </row>
    <row r="33" spans="2:8">
      <c r="B33" s="1" t="s">
        <v>1152</v>
      </c>
      <c r="C33" s="45">
        <v>3.45</v>
      </c>
      <c r="D33" s="1" t="s">
        <v>351</v>
      </c>
      <c r="E33" s="1" t="s">
        <v>69</v>
      </c>
      <c r="F33" s="4">
        <v>8</v>
      </c>
      <c r="G33" s="4">
        <v>80.94</v>
      </c>
      <c r="H33" s="4">
        <v>0.34</v>
      </c>
    </row>
    <row r="34" spans="2:8">
      <c r="B34" s="1" t="s">
        <v>103</v>
      </c>
      <c r="C34" s="45">
        <v>3.34</v>
      </c>
      <c r="D34" s="1" t="s">
        <v>351</v>
      </c>
      <c r="E34" s="1" t="s">
        <v>104</v>
      </c>
      <c r="F34" s="4">
        <v>3</v>
      </c>
      <c r="G34" s="4">
        <v>30.26</v>
      </c>
      <c r="H34" s="4">
        <v>0.13</v>
      </c>
    </row>
    <row r="35" spans="2:8">
      <c r="B35" s="1" t="s">
        <v>1157</v>
      </c>
      <c r="C35" s="45">
        <v>3.34</v>
      </c>
      <c r="D35" s="1" t="s">
        <v>351</v>
      </c>
      <c r="E35" s="1" t="s">
        <v>84</v>
      </c>
      <c r="F35" s="4">
        <v>1</v>
      </c>
      <c r="G35" s="4">
        <v>10.1</v>
      </c>
      <c r="H35" s="4">
        <v>0.04</v>
      </c>
    </row>
    <row r="36" spans="2:8">
      <c r="B36" s="1" t="s">
        <v>1153</v>
      </c>
      <c r="C36" s="45">
        <v>3.34</v>
      </c>
      <c r="D36" s="1" t="s">
        <v>351</v>
      </c>
      <c r="E36" s="1" t="s">
        <v>70</v>
      </c>
      <c r="F36" s="4">
        <v>1</v>
      </c>
      <c r="G36" s="4">
        <v>10.07</v>
      </c>
      <c r="H36" s="4">
        <v>0.04</v>
      </c>
    </row>
    <row r="37" spans="2:8">
      <c r="B37" s="2" t="s">
        <v>1169</v>
      </c>
      <c r="C37" s="47"/>
      <c r="D37" s="2"/>
      <c r="E37" s="2"/>
      <c r="F37" s="10"/>
      <c r="G37" s="10">
        <f>SUM(G18:G36)</f>
        <v>18871.129999999994</v>
      </c>
      <c r="H37" s="10">
        <f>SUM(H18:H36)</f>
        <v>78.310000000000031</v>
      </c>
    </row>
    <row r="38" spans="2:8">
      <c r="B38" s="2" t="s">
        <v>254</v>
      </c>
    </row>
    <row r="39" spans="2:8">
      <c r="B39" s="1" t="s">
        <v>105</v>
      </c>
      <c r="C39" s="45">
        <v>3.28</v>
      </c>
      <c r="D39" s="1" t="s">
        <v>279</v>
      </c>
      <c r="E39" s="1" t="s">
        <v>106</v>
      </c>
      <c r="F39" s="4">
        <v>500</v>
      </c>
      <c r="G39" s="4">
        <v>498.88</v>
      </c>
      <c r="H39" s="4">
        <v>2.0699999999999998</v>
      </c>
    </row>
    <row r="40" spans="2:8">
      <c r="B40" s="2" t="s">
        <v>323</v>
      </c>
      <c r="C40" s="47"/>
      <c r="D40" s="2"/>
      <c r="E40" s="2"/>
      <c r="F40" s="10"/>
      <c r="G40" s="10">
        <f>SUM(G38:G39)</f>
        <v>498.88</v>
      </c>
      <c r="H40" s="10">
        <f>SUM(H38:H39)</f>
        <v>2.0699999999999998</v>
      </c>
    </row>
    <row r="41" spans="2:8">
      <c r="B41" s="2" t="s">
        <v>382</v>
      </c>
      <c r="C41" s="47"/>
      <c r="D41" s="2"/>
      <c r="E41" s="2"/>
      <c r="F41" s="10"/>
      <c r="G41" s="10">
        <v>3163.9</v>
      </c>
      <c r="H41" s="10">
        <v>13.13</v>
      </c>
    </row>
    <row r="42" spans="2:8">
      <c r="B42" s="2" t="s">
        <v>326</v>
      </c>
      <c r="C42" s="47"/>
      <c r="D42" s="2"/>
      <c r="E42" s="2"/>
      <c r="F42" s="10"/>
      <c r="G42" s="10">
        <v>23442.38</v>
      </c>
      <c r="H42" s="10">
        <v>97.27</v>
      </c>
    </row>
    <row r="43" spans="2:8">
      <c r="B43" s="2" t="s">
        <v>327</v>
      </c>
      <c r="C43" s="47"/>
      <c r="D43" s="2"/>
      <c r="E43" s="2"/>
      <c r="F43" s="10"/>
      <c r="G43" s="10">
        <v>659.91183968000178</v>
      </c>
      <c r="H43" s="10">
        <v>2.73</v>
      </c>
    </row>
    <row r="44" spans="2:8">
      <c r="B44" s="2" t="s">
        <v>328</v>
      </c>
      <c r="C44" s="47"/>
      <c r="D44" s="2"/>
      <c r="E44" s="2"/>
      <c r="F44" s="10"/>
      <c r="G44" s="10">
        <v>24102.291839680001</v>
      </c>
      <c r="H44" s="10">
        <v>100</v>
      </c>
    </row>
    <row r="45" spans="2:8">
      <c r="B45" s="1" t="s">
        <v>329</v>
      </c>
    </row>
    <row r="46" spans="2:8">
      <c r="B46" s="1" t="s">
        <v>330</v>
      </c>
    </row>
    <row r="47" spans="2:8">
      <c r="B47" s="2"/>
    </row>
    <row r="48" spans="2:8" ht="25.5">
      <c r="B48" s="11" t="s">
        <v>331</v>
      </c>
      <c r="C48" s="45" t="s">
        <v>332</v>
      </c>
    </row>
    <row r="49" spans="2:3">
      <c r="B49" s="2"/>
    </row>
    <row r="50" spans="2:3">
      <c r="B50" s="2" t="s">
        <v>333</v>
      </c>
    </row>
    <row r="51" spans="2:3">
      <c r="B51" s="2" t="s">
        <v>334</v>
      </c>
    </row>
    <row r="52" spans="2:3">
      <c r="B52" s="2" t="s">
        <v>107</v>
      </c>
      <c r="C52" s="47"/>
    </row>
    <row r="53" spans="2:3">
      <c r="B53" s="2" t="s">
        <v>108</v>
      </c>
      <c r="C53" s="47"/>
    </row>
    <row r="54" spans="2:3">
      <c r="B54" s="2" t="s">
        <v>109</v>
      </c>
      <c r="C54" s="47"/>
    </row>
    <row r="55" spans="2:3">
      <c r="B55" s="2" t="s">
        <v>110</v>
      </c>
      <c r="C55" s="47"/>
    </row>
    <row r="56" spans="2:3">
      <c r="B56" s="2" t="s">
        <v>111</v>
      </c>
      <c r="C56" s="47"/>
    </row>
    <row r="57" spans="2:3">
      <c r="B57" s="2" t="s">
        <v>112</v>
      </c>
      <c r="C57" s="47"/>
    </row>
    <row r="58" spans="2:3">
      <c r="B58" s="2" t="s">
        <v>113</v>
      </c>
      <c r="C58" s="47"/>
    </row>
    <row r="59" spans="2:3">
      <c r="B59" s="2" t="s">
        <v>114</v>
      </c>
      <c r="C59" s="47"/>
    </row>
    <row r="60" spans="2:3">
      <c r="B60" s="2" t="s">
        <v>343</v>
      </c>
      <c r="C60" s="47"/>
    </row>
    <row r="61" spans="2:3">
      <c r="B61" s="48" t="s">
        <v>1226</v>
      </c>
    </row>
  </sheetData>
  <mergeCells count="2">
    <mergeCell ref="B1:E1"/>
    <mergeCell ref="C3:C8"/>
  </mergeCells>
  <phoneticPr fontId="0" type="noConversion"/>
  <hyperlinks>
    <hyperlink ref="A1" location="Index!A1" display="Index" xr:uid="{00000000-0004-0000-1900-000000000000}"/>
  </hyperlinks>
  <pageMargins left="0.75" right="0.75" top="1" bottom="1" header="0.5" footer="0.5"/>
  <headerFooter alignWithMargins="0"/>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4"/>
  <sheetViews>
    <sheetView workbookViewId="0">
      <selection activeCell="B1" sqref="B1:E1"/>
    </sheetView>
  </sheetViews>
  <sheetFormatPr defaultRowHeight="12.75"/>
  <cols>
    <col min="1" max="1" width="5.42578125" style="1" bestFit="1" customWidth="1"/>
    <col min="2" max="2" width="73.7109375" style="1" bestFit="1" customWidth="1"/>
    <col min="3" max="3" width="25.7109375" style="45" customWidth="1"/>
    <col min="4" max="4" width="11.7109375" style="1" bestFit="1" customWidth="1"/>
    <col min="5" max="5" width="14.140625" style="1" bestFit="1" customWidth="1"/>
    <col min="6" max="6" width="10.28515625" style="4" bestFit="1" customWidth="1"/>
    <col min="7" max="7" width="18.140625" style="4" bestFit="1" customWidth="1"/>
    <col min="8" max="8" width="9.140625" style="4" bestFit="1"/>
    <col min="9" max="16384" width="9.140625" style="1"/>
  </cols>
  <sheetData>
    <row r="1" spans="1:8">
      <c r="A1" s="3" t="s">
        <v>193</v>
      </c>
      <c r="B1" s="375" t="s">
        <v>910</v>
      </c>
      <c r="C1" s="375"/>
      <c r="D1" s="375"/>
      <c r="E1" s="375"/>
    </row>
    <row r="2" spans="1:8" ht="13.5" thickBot="1"/>
    <row r="3" spans="1:8" ht="15">
      <c r="B3" s="92" t="s">
        <v>2405</v>
      </c>
      <c r="C3" s="376"/>
    </row>
    <row r="4" spans="1:8" ht="15">
      <c r="B4" s="93" t="s">
        <v>2391</v>
      </c>
      <c r="C4" s="377"/>
    </row>
    <row r="5" spans="1:8" ht="15">
      <c r="B5" s="94" t="s">
        <v>2260</v>
      </c>
      <c r="C5" s="377"/>
    </row>
    <row r="6" spans="1:8" ht="15">
      <c r="B6" s="94" t="s">
        <v>2392</v>
      </c>
      <c r="C6" s="377"/>
    </row>
    <row r="7" spans="1:8" ht="15">
      <c r="B7" s="93" t="s">
        <v>2393</v>
      </c>
      <c r="C7" s="377"/>
    </row>
    <row r="8" spans="1:8" ht="15.75" thickBot="1">
      <c r="B8" s="107"/>
      <c r="C8" s="378"/>
    </row>
    <row r="10" spans="1:8">
      <c r="B10" s="1" t="s">
        <v>239</v>
      </c>
    </row>
    <row r="12" spans="1:8">
      <c r="B12" s="6" t="s">
        <v>240</v>
      </c>
      <c r="C12" s="46" t="s">
        <v>241</v>
      </c>
      <c r="D12" s="6" t="s">
        <v>242</v>
      </c>
      <c r="E12" s="6" t="s">
        <v>243</v>
      </c>
      <c r="F12" s="8" t="s">
        <v>244</v>
      </c>
      <c r="G12" s="8" t="s">
        <v>245</v>
      </c>
      <c r="H12" s="8" t="s">
        <v>246</v>
      </c>
    </row>
    <row r="13" spans="1:8">
      <c r="B13" s="2" t="s">
        <v>247</v>
      </c>
    </row>
    <row r="14" spans="1:8">
      <c r="B14" s="2" t="s">
        <v>248</v>
      </c>
    </row>
    <row r="15" spans="1:8">
      <c r="B15" s="2" t="s">
        <v>249</v>
      </c>
    </row>
    <row r="16" spans="1:8">
      <c r="B16" s="1" t="s">
        <v>115</v>
      </c>
      <c r="C16" s="45">
        <v>3.62</v>
      </c>
      <c r="D16" s="1" t="s">
        <v>251</v>
      </c>
      <c r="E16" s="1" t="s">
        <v>116</v>
      </c>
      <c r="F16" s="4">
        <v>481000</v>
      </c>
      <c r="G16" s="4">
        <v>485.84</v>
      </c>
      <c r="H16" s="4">
        <v>4.59</v>
      </c>
    </row>
    <row r="17" spans="2:8">
      <c r="B17" s="2" t="s">
        <v>253</v>
      </c>
      <c r="C17" s="47"/>
      <c r="D17" s="2"/>
      <c r="E17" s="2"/>
      <c r="F17" s="10"/>
      <c r="G17" s="10">
        <f>SUM(G12:G16)</f>
        <v>485.84</v>
      </c>
      <c r="H17" s="10">
        <f>SUM(H12:H16)</f>
        <v>4.59</v>
      </c>
    </row>
    <row r="18" spans="2:8">
      <c r="B18" s="2" t="s">
        <v>421</v>
      </c>
    </row>
    <row r="19" spans="2:8">
      <c r="B19" s="1" t="s">
        <v>1162</v>
      </c>
      <c r="C19" s="45">
        <v>3.79</v>
      </c>
      <c r="D19" s="1" t="s">
        <v>351</v>
      </c>
      <c r="E19" s="1" t="s">
        <v>117</v>
      </c>
      <c r="F19" s="4">
        <v>89</v>
      </c>
      <c r="G19" s="4">
        <v>1139.8599999999999</v>
      </c>
      <c r="H19" s="4">
        <v>10.78</v>
      </c>
    </row>
    <row r="20" spans="2:8">
      <c r="B20" s="1" t="s">
        <v>42</v>
      </c>
      <c r="C20" s="45">
        <v>3.35</v>
      </c>
      <c r="D20" s="1" t="s">
        <v>351</v>
      </c>
      <c r="E20" s="1" t="s">
        <v>43</v>
      </c>
      <c r="F20" s="4">
        <v>108</v>
      </c>
      <c r="G20" s="4">
        <v>1095.72</v>
      </c>
      <c r="H20" s="4">
        <v>10.36</v>
      </c>
    </row>
    <row r="21" spans="2:8">
      <c r="B21" s="1" t="s">
        <v>65</v>
      </c>
      <c r="C21" s="45">
        <v>3.34</v>
      </c>
      <c r="D21" s="1" t="s">
        <v>444</v>
      </c>
      <c r="E21" s="1" t="s">
        <v>66</v>
      </c>
      <c r="F21" s="4">
        <v>100</v>
      </c>
      <c r="G21" s="4">
        <v>1010.88</v>
      </c>
      <c r="H21" s="4">
        <v>9.56</v>
      </c>
    </row>
    <row r="22" spans="2:8">
      <c r="B22" s="1" t="s">
        <v>1146</v>
      </c>
      <c r="C22" s="45">
        <v>3.35</v>
      </c>
      <c r="D22" s="1" t="s">
        <v>351</v>
      </c>
      <c r="E22" s="1" t="s">
        <v>53</v>
      </c>
      <c r="F22" s="4">
        <v>100</v>
      </c>
      <c r="G22" s="4">
        <v>1009.73</v>
      </c>
      <c r="H22" s="4">
        <v>9.5500000000000007</v>
      </c>
    </row>
    <row r="23" spans="2:8">
      <c r="B23" s="1" t="s">
        <v>1163</v>
      </c>
      <c r="C23" s="45">
        <v>3.6</v>
      </c>
      <c r="D23" s="1" t="s">
        <v>351</v>
      </c>
      <c r="E23" s="1" t="s">
        <v>118</v>
      </c>
      <c r="F23" s="4">
        <v>100</v>
      </c>
      <c r="G23" s="4">
        <v>997.54</v>
      </c>
      <c r="H23" s="4">
        <v>9.43</v>
      </c>
    </row>
    <row r="24" spans="2:8">
      <c r="B24" s="1" t="s">
        <v>1164</v>
      </c>
      <c r="C24" s="45">
        <v>3.75</v>
      </c>
      <c r="D24" s="1" t="s">
        <v>351</v>
      </c>
      <c r="E24" s="1" t="s">
        <v>119</v>
      </c>
      <c r="F24" s="4">
        <v>190</v>
      </c>
      <c r="G24" s="4">
        <v>956.46</v>
      </c>
      <c r="H24" s="4">
        <v>9.0399999999999991</v>
      </c>
    </row>
    <row r="25" spans="2:8">
      <c r="B25" s="1" t="s">
        <v>1157</v>
      </c>
      <c r="C25" s="45">
        <v>3.34</v>
      </c>
      <c r="D25" s="1" t="s">
        <v>351</v>
      </c>
      <c r="E25" s="1" t="s">
        <v>84</v>
      </c>
      <c r="F25" s="4">
        <v>93</v>
      </c>
      <c r="G25" s="4">
        <v>939.63</v>
      </c>
      <c r="H25" s="4">
        <v>8.8800000000000008</v>
      </c>
    </row>
    <row r="26" spans="2:8">
      <c r="B26" s="1" t="s">
        <v>1165</v>
      </c>
      <c r="C26" s="45">
        <v>3.6</v>
      </c>
      <c r="D26" s="1" t="s">
        <v>351</v>
      </c>
      <c r="E26" s="1" t="s">
        <v>120</v>
      </c>
      <c r="F26" s="4">
        <v>70</v>
      </c>
      <c r="G26" s="4">
        <v>890.24</v>
      </c>
      <c r="H26" s="4">
        <v>8.42</v>
      </c>
    </row>
    <row r="27" spans="2:8">
      <c r="B27" s="1" t="s">
        <v>82</v>
      </c>
      <c r="C27" s="45">
        <v>3.34</v>
      </c>
      <c r="D27" s="1" t="s">
        <v>351</v>
      </c>
      <c r="E27" s="1" t="s">
        <v>83</v>
      </c>
      <c r="F27" s="4">
        <v>85</v>
      </c>
      <c r="G27" s="4">
        <v>855.76</v>
      </c>
      <c r="H27" s="4">
        <v>8.09</v>
      </c>
    </row>
    <row r="28" spans="2:8">
      <c r="B28" s="1" t="s">
        <v>1166</v>
      </c>
      <c r="C28" s="45">
        <v>3.4</v>
      </c>
      <c r="D28" s="1" t="s">
        <v>444</v>
      </c>
      <c r="E28" s="1" t="s">
        <v>121</v>
      </c>
      <c r="F28" s="4">
        <v>27</v>
      </c>
      <c r="G28" s="4">
        <v>271.01</v>
      </c>
      <c r="H28" s="4">
        <v>2.56</v>
      </c>
    </row>
    <row r="29" spans="2:8">
      <c r="B29" s="1" t="s">
        <v>1152</v>
      </c>
      <c r="C29" s="45">
        <v>3.45</v>
      </c>
      <c r="D29" s="1" t="s">
        <v>351</v>
      </c>
      <c r="E29" s="1" t="s">
        <v>69</v>
      </c>
      <c r="F29" s="4">
        <v>12</v>
      </c>
      <c r="G29" s="4">
        <v>121.41</v>
      </c>
      <c r="H29" s="4">
        <v>1.1499999999999999</v>
      </c>
    </row>
    <row r="30" spans="2:8">
      <c r="B30" s="1" t="s">
        <v>1116</v>
      </c>
      <c r="C30" s="45">
        <v>3.84</v>
      </c>
      <c r="D30" s="1" t="s">
        <v>444</v>
      </c>
      <c r="E30" s="1" t="s">
        <v>819</v>
      </c>
      <c r="F30" s="4">
        <v>9</v>
      </c>
      <c r="G30" s="4">
        <v>90.81</v>
      </c>
      <c r="H30" s="4">
        <v>0.86</v>
      </c>
    </row>
    <row r="31" spans="2:8">
      <c r="B31" s="1" t="s">
        <v>1137</v>
      </c>
      <c r="C31" s="45">
        <v>3.49</v>
      </c>
      <c r="D31" s="1" t="s">
        <v>351</v>
      </c>
      <c r="E31" s="1" t="s">
        <v>26</v>
      </c>
      <c r="F31" s="4">
        <v>9</v>
      </c>
      <c r="G31" s="4">
        <v>90.77</v>
      </c>
      <c r="H31" s="4">
        <v>0.86</v>
      </c>
    </row>
    <row r="32" spans="2:8">
      <c r="B32" s="1" t="s">
        <v>1167</v>
      </c>
      <c r="C32" s="45">
        <v>3.35</v>
      </c>
      <c r="D32" s="1" t="s">
        <v>444</v>
      </c>
      <c r="E32" s="1" t="s">
        <v>122</v>
      </c>
      <c r="F32" s="4">
        <v>4</v>
      </c>
      <c r="G32" s="4">
        <v>40.08</v>
      </c>
      <c r="H32" s="4">
        <v>0.38</v>
      </c>
    </row>
    <row r="33" spans="2:8">
      <c r="B33" s="2" t="s">
        <v>1169</v>
      </c>
      <c r="C33" s="47"/>
      <c r="D33" s="2"/>
      <c r="E33" s="2"/>
      <c r="F33" s="10"/>
      <c r="G33" s="10">
        <f>SUM(G18:G32)</f>
        <v>9509.9</v>
      </c>
      <c r="H33" s="10">
        <f>SUM(H18:H32)</f>
        <v>89.92</v>
      </c>
    </row>
    <row r="34" spans="2:8">
      <c r="B34" s="2" t="s">
        <v>674</v>
      </c>
      <c r="C34" s="47"/>
      <c r="D34" s="2"/>
      <c r="E34" s="2"/>
      <c r="F34" s="10"/>
      <c r="G34" s="10">
        <v>206.43</v>
      </c>
      <c r="H34" s="10">
        <v>1.95</v>
      </c>
    </row>
    <row r="35" spans="2:8">
      <c r="B35" s="2" t="s">
        <v>326</v>
      </c>
      <c r="C35" s="47"/>
      <c r="D35" s="2"/>
      <c r="E35" s="2"/>
      <c r="F35" s="10"/>
      <c r="G35" s="10">
        <v>10202.17</v>
      </c>
      <c r="H35" s="10">
        <v>96.44</v>
      </c>
    </row>
    <row r="36" spans="2:8">
      <c r="B36" s="2" t="s">
        <v>327</v>
      </c>
      <c r="C36" s="47"/>
      <c r="D36" s="2"/>
      <c r="E36" s="2"/>
      <c r="F36" s="10"/>
      <c r="G36" s="10">
        <v>376.12536098999982</v>
      </c>
      <c r="H36" s="10">
        <v>3.56</v>
      </c>
    </row>
    <row r="37" spans="2:8">
      <c r="B37" s="2" t="s">
        <v>328</v>
      </c>
      <c r="C37" s="47"/>
      <c r="D37" s="2"/>
      <c r="E37" s="2"/>
      <c r="F37" s="10"/>
      <c r="G37" s="10">
        <v>10578.29536099</v>
      </c>
      <c r="H37" s="10">
        <v>100</v>
      </c>
    </row>
    <row r="38" spans="2:8">
      <c r="B38" s="1" t="s">
        <v>329</v>
      </c>
    </row>
    <row r="39" spans="2:8">
      <c r="B39" s="1" t="s">
        <v>330</v>
      </c>
    </row>
    <row r="40" spans="2:8">
      <c r="B40" s="2"/>
    </row>
    <row r="41" spans="2:8" ht="25.5">
      <c r="B41" s="11" t="s">
        <v>331</v>
      </c>
      <c r="C41" s="45" t="s">
        <v>332</v>
      </c>
    </row>
    <row r="42" spans="2:8">
      <c r="B42" s="2"/>
    </row>
    <row r="43" spans="2:8">
      <c r="B43" s="2" t="s">
        <v>333</v>
      </c>
    </row>
    <row r="44" spans="2:8">
      <c r="B44" s="2" t="s">
        <v>334</v>
      </c>
    </row>
    <row r="45" spans="2:8">
      <c r="B45" s="2" t="s">
        <v>123</v>
      </c>
      <c r="C45" s="47"/>
    </row>
    <row r="46" spans="2:8">
      <c r="B46" s="2" t="s">
        <v>124</v>
      </c>
      <c r="C46" s="47"/>
    </row>
    <row r="47" spans="2:8">
      <c r="B47" s="2" t="s">
        <v>125</v>
      </c>
      <c r="C47" s="47"/>
    </row>
    <row r="48" spans="2:8">
      <c r="B48" s="2" t="s">
        <v>126</v>
      </c>
      <c r="C48" s="47"/>
    </row>
    <row r="49" spans="2:3">
      <c r="B49" s="2" t="s">
        <v>127</v>
      </c>
      <c r="C49" s="47"/>
    </row>
    <row r="50" spans="2:3">
      <c r="B50" s="2" t="s">
        <v>128</v>
      </c>
      <c r="C50" s="47"/>
    </row>
    <row r="51" spans="2:3">
      <c r="B51" s="2" t="s">
        <v>129</v>
      </c>
      <c r="C51" s="47"/>
    </row>
    <row r="52" spans="2:3">
      <c r="B52" s="2" t="s">
        <v>130</v>
      </c>
      <c r="C52" s="47"/>
    </row>
    <row r="53" spans="2:3">
      <c r="B53" s="2" t="s">
        <v>343</v>
      </c>
      <c r="C53" s="47"/>
    </row>
    <row r="54" spans="2:3">
      <c r="B54" s="48" t="s">
        <v>1225</v>
      </c>
    </row>
  </sheetData>
  <mergeCells count="2">
    <mergeCell ref="B1:E1"/>
    <mergeCell ref="C3:C8"/>
  </mergeCells>
  <phoneticPr fontId="0" type="noConversion"/>
  <hyperlinks>
    <hyperlink ref="A1" location="Index!A1" display="Index" xr:uid="{00000000-0004-0000-1A00-000000000000}"/>
  </hyperlinks>
  <pageMargins left="0.75" right="0.75" top="1" bottom="1" header="0.5" footer="0.5"/>
  <headerFooter alignWithMargins="0"/>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46"/>
  <sheetViews>
    <sheetView workbookViewId="0">
      <selection activeCell="B1" sqref="B1:E1"/>
    </sheetView>
  </sheetViews>
  <sheetFormatPr defaultRowHeight="12.75"/>
  <cols>
    <col min="1" max="1" width="5.42578125" style="1" bestFit="1" customWidth="1"/>
    <col min="2" max="2" width="73.7109375" style="1" bestFit="1" customWidth="1"/>
    <col min="3" max="3" width="25.7109375" style="45" customWidth="1"/>
    <col min="4" max="4" width="11.7109375" style="1" bestFit="1" customWidth="1"/>
    <col min="5" max="5" width="13.7109375" style="1" bestFit="1" customWidth="1"/>
    <col min="6" max="6" width="10.28515625" style="4" bestFit="1" customWidth="1"/>
    <col min="7" max="7" width="18.140625" style="4" bestFit="1" customWidth="1"/>
    <col min="8" max="8" width="9.140625" style="4" bestFit="1"/>
    <col min="9" max="16384" width="9.140625" style="1"/>
  </cols>
  <sheetData>
    <row r="1" spans="1:8">
      <c r="A1" s="3" t="s">
        <v>193</v>
      </c>
      <c r="B1" s="375" t="s">
        <v>911</v>
      </c>
      <c r="C1" s="375"/>
      <c r="D1" s="375"/>
      <c r="E1" s="375"/>
    </row>
    <row r="2" spans="1:8" ht="13.5" thickBot="1"/>
    <row r="3" spans="1:8" ht="15">
      <c r="B3" s="92" t="s">
        <v>2406</v>
      </c>
      <c r="C3" s="376"/>
    </row>
    <row r="4" spans="1:8" ht="15">
      <c r="B4" s="93" t="s">
        <v>2391</v>
      </c>
      <c r="C4" s="377"/>
    </row>
    <row r="5" spans="1:8" ht="15">
      <c r="B5" s="93"/>
      <c r="C5" s="377"/>
    </row>
    <row r="6" spans="1:8" ht="15">
      <c r="B6" s="94" t="s">
        <v>2260</v>
      </c>
      <c r="C6" s="377"/>
    </row>
    <row r="7" spans="1:8" ht="15">
      <c r="B7" s="94" t="s">
        <v>2392</v>
      </c>
      <c r="C7" s="377"/>
    </row>
    <row r="8" spans="1:8" ht="15.75" thickBot="1">
      <c r="B8" s="97" t="s">
        <v>2393</v>
      </c>
      <c r="C8" s="378"/>
    </row>
    <row r="10" spans="1:8">
      <c r="B10" s="1" t="s">
        <v>239</v>
      </c>
    </row>
    <row r="12" spans="1:8">
      <c r="B12" s="6" t="s">
        <v>240</v>
      </c>
      <c r="C12" s="46" t="s">
        <v>241</v>
      </c>
      <c r="D12" s="6" t="s">
        <v>242</v>
      </c>
      <c r="E12" s="6" t="s">
        <v>243</v>
      </c>
      <c r="F12" s="8" t="s">
        <v>244</v>
      </c>
      <c r="G12" s="8" t="s">
        <v>245</v>
      </c>
      <c r="H12" s="8" t="s">
        <v>246</v>
      </c>
    </row>
    <row r="13" spans="1:8">
      <c r="B13" s="2" t="s">
        <v>247</v>
      </c>
    </row>
    <row r="14" spans="1:8">
      <c r="B14" s="2" t="s">
        <v>248</v>
      </c>
    </row>
    <row r="15" spans="1:8">
      <c r="B15" s="2" t="s">
        <v>249</v>
      </c>
    </row>
    <row r="16" spans="1:8">
      <c r="B16" s="1" t="s">
        <v>131</v>
      </c>
      <c r="C16" s="45">
        <v>3.38</v>
      </c>
      <c r="D16" s="1" t="s">
        <v>251</v>
      </c>
      <c r="E16" s="1" t="s">
        <v>132</v>
      </c>
      <c r="F16" s="4">
        <v>500000</v>
      </c>
      <c r="G16" s="4">
        <v>500.48</v>
      </c>
      <c r="H16" s="4">
        <v>6.22</v>
      </c>
    </row>
    <row r="17" spans="2:8">
      <c r="B17" s="2" t="s">
        <v>253</v>
      </c>
      <c r="C17" s="47"/>
      <c r="D17" s="2"/>
      <c r="E17" s="2"/>
      <c r="F17" s="10"/>
      <c r="G17" s="10">
        <f>SUM(G12:G16)</f>
        <v>500.48</v>
      </c>
      <c r="H17" s="10">
        <f>SUM(H12:H16)</f>
        <v>6.22</v>
      </c>
    </row>
    <row r="18" spans="2:8">
      <c r="B18" s="2" t="s">
        <v>421</v>
      </c>
    </row>
    <row r="19" spans="2:8">
      <c r="B19" s="1" t="s">
        <v>1168</v>
      </c>
      <c r="C19" s="45">
        <v>3.6</v>
      </c>
      <c r="D19" s="1" t="s">
        <v>351</v>
      </c>
      <c r="E19" s="1" t="s">
        <v>133</v>
      </c>
      <c r="F19" s="4">
        <v>74</v>
      </c>
      <c r="G19" s="4">
        <v>937.28</v>
      </c>
      <c r="H19" s="4">
        <v>11.65</v>
      </c>
    </row>
    <row r="20" spans="2:8">
      <c r="B20" s="1" t="s">
        <v>1156</v>
      </c>
      <c r="C20" s="45">
        <v>3.79</v>
      </c>
      <c r="D20" s="1" t="s">
        <v>351</v>
      </c>
      <c r="E20" s="1" t="s">
        <v>81</v>
      </c>
      <c r="F20" s="4">
        <v>73</v>
      </c>
      <c r="G20" s="4">
        <v>934.81</v>
      </c>
      <c r="H20" s="4">
        <v>11.62</v>
      </c>
    </row>
    <row r="21" spans="2:8">
      <c r="B21" s="1" t="s">
        <v>1163</v>
      </c>
      <c r="C21" s="45">
        <v>3.6</v>
      </c>
      <c r="D21" s="1" t="s">
        <v>351</v>
      </c>
      <c r="E21" s="1" t="s">
        <v>118</v>
      </c>
      <c r="F21" s="4">
        <v>90</v>
      </c>
      <c r="G21" s="4">
        <v>897.79</v>
      </c>
      <c r="H21" s="4">
        <v>11.16</v>
      </c>
    </row>
    <row r="22" spans="2:8">
      <c r="B22" s="1" t="s">
        <v>99</v>
      </c>
      <c r="C22" s="45">
        <v>3.33</v>
      </c>
      <c r="D22" s="1" t="s">
        <v>351</v>
      </c>
      <c r="E22" s="1" t="s">
        <v>100</v>
      </c>
      <c r="F22" s="4">
        <v>81</v>
      </c>
      <c r="G22" s="4">
        <v>810.39</v>
      </c>
      <c r="H22" s="4">
        <v>10.07</v>
      </c>
    </row>
    <row r="23" spans="2:8">
      <c r="B23" s="1" t="s">
        <v>134</v>
      </c>
      <c r="C23" s="45">
        <v>3.28</v>
      </c>
      <c r="D23" s="1" t="s">
        <v>444</v>
      </c>
      <c r="E23" s="1" t="s">
        <v>135</v>
      </c>
      <c r="F23" s="4">
        <v>75</v>
      </c>
      <c r="G23" s="4">
        <v>751.19</v>
      </c>
      <c r="H23" s="4">
        <v>9.34</v>
      </c>
    </row>
    <row r="24" spans="2:8">
      <c r="B24" s="1" t="s">
        <v>1166</v>
      </c>
      <c r="C24" s="45">
        <v>3.4</v>
      </c>
      <c r="D24" s="1" t="s">
        <v>444</v>
      </c>
      <c r="E24" s="1" t="s">
        <v>121</v>
      </c>
      <c r="F24" s="4">
        <v>73</v>
      </c>
      <c r="G24" s="4">
        <v>732.73</v>
      </c>
      <c r="H24" s="4">
        <v>9.11</v>
      </c>
    </row>
    <row r="25" spans="2:8">
      <c r="B25" s="2" t="s">
        <v>1169</v>
      </c>
      <c r="C25" s="47"/>
      <c r="D25" s="2"/>
      <c r="E25" s="2"/>
      <c r="F25" s="10"/>
      <c r="G25" s="10">
        <f>SUM(G18:G24)</f>
        <v>5064.1900000000005</v>
      </c>
      <c r="H25" s="10">
        <f>SUM(H18:H24)</f>
        <v>62.95</v>
      </c>
    </row>
    <row r="26" spans="2:8">
      <c r="B26" s="2" t="s">
        <v>674</v>
      </c>
      <c r="C26" s="47"/>
      <c r="D26" s="2"/>
      <c r="E26" s="2"/>
      <c r="F26" s="10"/>
      <c r="G26" s="10">
        <v>2339.23</v>
      </c>
      <c r="H26" s="10">
        <v>29.07</v>
      </c>
    </row>
    <row r="27" spans="2:8">
      <c r="B27" s="2" t="s">
        <v>326</v>
      </c>
      <c r="C27" s="47"/>
      <c r="D27" s="2"/>
      <c r="E27" s="2"/>
      <c r="F27" s="10"/>
      <c r="G27" s="10">
        <v>7903.9</v>
      </c>
      <c r="H27" s="10">
        <v>98.23</v>
      </c>
    </row>
    <row r="28" spans="2:8">
      <c r="B28" s="2" t="s">
        <v>327</v>
      </c>
      <c r="C28" s="47"/>
      <c r="D28" s="2"/>
      <c r="E28" s="2"/>
      <c r="F28" s="10"/>
      <c r="G28" s="10">
        <v>142.58016757999985</v>
      </c>
      <c r="H28" s="10">
        <v>1.77</v>
      </c>
    </row>
    <row r="29" spans="2:8">
      <c r="B29" s="2" t="s">
        <v>328</v>
      </c>
      <c r="C29" s="47"/>
      <c r="D29" s="2"/>
      <c r="E29" s="2"/>
      <c r="F29" s="10"/>
      <c r="G29" s="10">
        <v>8046.4801675799999</v>
      </c>
      <c r="H29" s="10">
        <v>100</v>
      </c>
    </row>
    <row r="30" spans="2:8">
      <c r="B30" s="1" t="s">
        <v>329</v>
      </c>
    </row>
    <row r="31" spans="2:8">
      <c r="B31" s="1" t="s">
        <v>330</v>
      </c>
    </row>
    <row r="32" spans="2:8">
      <c r="B32" s="2"/>
    </row>
    <row r="33" spans="2:3" ht="25.5">
      <c r="B33" s="11" t="s">
        <v>331</v>
      </c>
      <c r="C33" s="45" t="s">
        <v>332</v>
      </c>
    </row>
    <row r="34" spans="2:3">
      <c r="B34" s="2"/>
    </row>
    <row r="35" spans="2:3">
      <c r="B35" s="2" t="s">
        <v>333</v>
      </c>
    </row>
    <row r="36" spans="2:3">
      <c r="B36" s="2" t="s">
        <v>334</v>
      </c>
    </row>
    <row r="37" spans="2:3">
      <c r="B37" s="2" t="s">
        <v>1236</v>
      </c>
      <c r="C37" s="47"/>
    </row>
    <row r="38" spans="2:3">
      <c r="B38" s="2" t="s">
        <v>1237</v>
      </c>
      <c r="C38" s="47"/>
    </row>
    <row r="39" spans="2:3">
      <c r="B39" s="2" t="s">
        <v>136</v>
      </c>
      <c r="C39" s="47"/>
    </row>
    <row r="40" spans="2:3">
      <c r="B40" s="2" t="s">
        <v>137</v>
      </c>
      <c r="C40" s="47"/>
    </row>
    <row r="41" spans="2:3">
      <c r="B41" s="2" t="s">
        <v>138</v>
      </c>
      <c r="C41" s="47"/>
    </row>
    <row r="42" spans="2:3">
      <c r="B42" s="2" t="s">
        <v>139</v>
      </c>
      <c r="C42" s="47"/>
    </row>
    <row r="43" spans="2:3">
      <c r="B43" s="2" t="s">
        <v>140</v>
      </c>
      <c r="C43" s="47"/>
    </row>
    <row r="44" spans="2:3">
      <c r="B44" s="2" t="s">
        <v>141</v>
      </c>
      <c r="C44" s="47"/>
    </row>
    <row r="45" spans="2:3">
      <c r="B45" s="2" t="s">
        <v>343</v>
      </c>
      <c r="C45" s="47"/>
    </row>
    <row r="46" spans="2:3">
      <c r="B46" s="48" t="s">
        <v>1227</v>
      </c>
    </row>
  </sheetData>
  <mergeCells count="2">
    <mergeCell ref="B1:E1"/>
    <mergeCell ref="C3:C8"/>
  </mergeCells>
  <phoneticPr fontId="0" type="noConversion"/>
  <hyperlinks>
    <hyperlink ref="A1" location="Index!A1" display="Index" xr:uid="{00000000-0004-0000-1B00-000000000000}"/>
  </hyperlinks>
  <pageMargins left="0.75" right="0.75" top="1" bottom="1" header="0.5" footer="0.5"/>
  <headerFooter alignWithMargins="0"/>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50"/>
  <sheetViews>
    <sheetView workbookViewId="0">
      <selection activeCell="B1" sqref="B1:E1"/>
    </sheetView>
  </sheetViews>
  <sheetFormatPr defaultRowHeight="12.75"/>
  <cols>
    <col min="1" max="1" width="5.42578125" style="1" bestFit="1" customWidth="1"/>
    <col min="2" max="2" width="73.7109375" style="1" bestFit="1" customWidth="1"/>
    <col min="3" max="3" width="25.7109375" style="45" customWidth="1"/>
    <col min="4" max="4" width="11.7109375" style="1" bestFit="1" customWidth="1"/>
    <col min="5" max="5" width="14.28515625" style="1" bestFit="1" customWidth="1"/>
    <col min="6" max="6" width="10.28515625" style="4" bestFit="1" customWidth="1"/>
    <col min="7" max="7" width="18.140625" style="4" bestFit="1" customWidth="1"/>
    <col min="8" max="8" width="9.140625" style="4" bestFit="1"/>
    <col min="9" max="16384" width="9.140625" style="1"/>
  </cols>
  <sheetData>
    <row r="1" spans="1:8">
      <c r="A1" s="3" t="s">
        <v>193</v>
      </c>
      <c r="B1" s="375" t="s">
        <v>912</v>
      </c>
      <c r="C1" s="375"/>
      <c r="D1" s="375"/>
      <c r="E1" s="375"/>
    </row>
    <row r="2" spans="1:8" ht="13.5" thickBot="1"/>
    <row r="3" spans="1:8" ht="15">
      <c r="B3" s="92" t="s">
        <v>2407</v>
      </c>
      <c r="C3" s="376"/>
    </row>
    <row r="4" spans="1:8" ht="15">
      <c r="B4" s="93" t="s">
        <v>2391</v>
      </c>
      <c r="C4" s="377"/>
    </row>
    <row r="5" spans="1:8" ht="15">
      <c r="B5" s="93"/>
      <c r="C5" s="377"/>
    </row>
    <row r="6" spans="1:8" ht="15">
      <c r="B6" s="94" t="s">
        <v>2260</v>
      </c>
      <c r="C6" s="377"/>
    </row>
    <row r="7" spans="1:8" ht="15">
      <c r="B7" s="94" t="s">
        <v>2392</v>
      </c>
      <c r="C7" s="377"/>
    </row>
    <row r="8" spans="1:8" ht="15.75" thickBot="1">
      <c r="B8" s="97" t="s">
        <v>2408</v>
      </c>
      <c r="C8" s="378"/>
    </row>
    <row r="10" spans="1:8">
      <c r="B10" s="1" t="s">
        <v>239</v>
      </c>
    </row>
    <row r="12" spans="1:8">
      <c r="B12" s="6" t="s">
        <v>240</v>
      </c>
      <c r="C12" s="46" t="s">
        <v>241</v>
      </c>
      <c r="D12" s="6" t="s">
        <v>242</v>
      </c>
      <c r="E12" s="6" t="s">
        <v>243</v>
      </c>
      <c r="F12" s="8" t="s">
        <v>244</v>
      </c>
      <c r="G12" s="8" t="s">
        <v>245</v>
      </c>
      <c r="H12" s="8" t="s">
        <v>246</v>
      </c>
    </row>
    <row r="13" spans="1:8">
      <c r="B13" s="2" t="s">
        <v>247</v>
      </c>
    </row>
    <row r="14" spans="1:8">
      <c r="B14" s="2" t="s">
        <v>248</v>
      </c>
    </row>
    <row r="15" spans="1:8">
      <c r="B15" s="2" t="s">
        <v>249</v>
      </c>
    </row>
    <row r="16" spans="1:8">
      <c r="B16" s="1" t="s">
        <v>131</v>
      </c>
      <c r="C16" s="45">
        <v>3.38</v>
      </c>
      <c r="D16" s="1" t="s">
        <v>251</v>
      </c>
      <c r="E16" s="1" t="s">
        <v>132</v>
      </c>
      <c r="F16" s="4">
        <v>750000</v>
      </c>
      <c r="G16" s="4">
        <v>750.71</v>
      </c>
      <c r="H16" s="4">
        <v>2.1800000000000002</v>
      </c>
    </row>
    <row r="17" spans="2:8">
      <c r="B17" s="2" t="s">
        <v>253</v>
      </c>
      <c r="C17" s="47"/>
      <c r="D17" s="2"/>
      <c r="E17" s="2"/>
      <c r="F17" s="10"/>
      <c r="G17" s="10">
        <f>SUM(G12:G16)</f>
        <v>750.71</v>
      </c>
      <c r="H17" s="10">
        <f>SUM(H12:H16)</f>
        <v>2.1800000000000002</v>
      </c>
    </row>
    <row r="18" spans="2:8">
      <c r="B18" s="2" t="s">
        <v>421</v>
      </c>
    </row>
    <row r="19" spans="2:8">
      <c r="B19" s="1" t="s">
        <v>1168</v>
      </c>
      <c r="C19" s="45">
        <v>3.6</v>
      </c>
      <c r="D19" s="1" t="s">
        <v>351</v>
      </c>
      <c r="E19" s="1" t="s">
        <v>133</v>
      </c>
      <c r="F19" s="4">
        <v>320</v>
      </c>
      <c r="G19" s="4">
        <v>4053.11</v>
      </c>
      <c r="H19" s="4">
        <v>11.79</v>
      </c>
    </row>
    <row r="20" spans="2:8">
      <c r="B20" s="1" t="s">
        <v>1163</v>
      </c>
      <c r="C20" s="45">
        <v>3.6</v>
      </c>
      <c r="D20" s="1" t="s">
        <v>351</v>
      </c>
      <c r="E20" s="1" t="s">
        <v>118</v>
      </c>
      <c r="F20" s="4">
        <v>340</v>
      </c>
      <c r="G20" s="4">
        <v>3391.64</v>
      </c>
      <c r="H20" s="4">
        <v>9.86</v>
      </c>
    </row>
    <row r="21" spans="2:8">
      <c r="B21" s="1" t="s">
        <v>134</v>
      </c>
      <c r="C21" s="45">
        <v>3.28</v>
      </c>
      <c r="D21" s="1" t="s">
        <v>444</v>
      </c>
      <c r="E21" s="1" t="s">
        <v>135</v>
      </c>
      <c r="F21" s="4">
        <v>320</v>
      </c>
      <c r="G21" s="4">
        <v>3205.06</v>
      </c>
      <c r="H21" s="4">
        <v>9.32</v>
      </c>
    </row>
    <row r="22" spans="2:8">
      <c r="B22" s="1" t="s">
        <v>1160</v>
      </c>
      <c r="C22" s="45">
        <v>3.35</v>
      </c>
      <c r="D22" s="1" t="s">
        <v>444</v>
      </c>
      <c r="E22" s="1" t="s">
        <v>95</v>
      </c>
      <c r="F22" s="4">
        <v>320</v>
      </c>
      <c r="G22" s="4">
        <v>3201.52</v>
      </c>
      <c r="H22" s="4">
        <v>9.31</v>
      </c>
    </row>
    <row r="23" spans="2:8">
      <c r="B23" s="1" t="s">
        <v>1156</v>
      </c>
      <c r="C23" s="45">
        <v>3.79</v>
      </c>
      <c r="D23" s="1" t="s">
        <v>351</v>
      </c>
      <c r="E23" s="1" t="s">
        <v>81</v>
      </c>
      <c r="F23" s="4">
        <v>250</v>
      </c>
      <c r="G23" s="4">
        <v>3201.39</v>
      </c>
      <c r="H23" s="4">
        <v>9.31</v>
      </c>
    </row>
    <row r="24" spans="2:8">
      <c r="B24" s="1" t="s">
        <v>99</v>
      </c>
      <c r="C24" s="45">
        <v>3.33</v>
      </c>
      <c r="D24" s="1" t="s">
        <v>351</v>
      </c>
      <c r="E24" s="1" t="s">
        <v>100</v>
      </c>
      <c r="F24" s="4">
        <v>78</v>
      </c>
      <c r="G24" s="4">
        <v>780.37</v>
      </c>
      <c r="H24" s="4">
        <v>2.27</v>
      </c>
    </row>
    <row r="25" spans="2:8">
      <c r="B25" s="1" t="s">
        <v>101</v>
      </c>
      <c r="C25" s="45">
        <v>3.33</v>
      </c>
      <c r="D25" s="1" t="s">
        <v>351</v>
      </c>
      <c r="E25" s="1" t="s">
        <v>102</v>
      </c>
      <c r="F25" s="4">
        <v>30</v>
      </c>
      <c r="G25" s="4">
        <v>300.64</v>
      </c>
      <c r="H25" s="4">
        <v>0.87</v>
      </c>
    </row>
    <row r="26" spans="2:8">
      <c r="B26" s="2" t="s">
        <v>1169</v>
      </c>
      <c r="C26" s="47"/>
      <c r="D26" s="2"/>
      <c r="E26" s="2"/>
      <c r="F26" s="10"/>
      <c r="G26" s="10">
        <f>SUM(G18:G25)</f>
        <v>18133.73</v>
      </c>
      <c r="H26" s="10">
        <f>SUM(H18:H25)</f>
        <v>52.730000000000004</v>
      </c>
    </row>
    <row r="27" spans="2:8">
      <c r="B27" s="2" t="s">
        <v>254</v>
      </c>
    </row>
    <row r="28" spans="2:8">
      <c r="B28" s="1" t="s">
        <v>105</v>
      </c>
      <c r="C28" s="45">
        <v>3.28</v>
      </c>
      <c r="D28" s="1" t="s">
        <v>279</v>
      </c>
      <c r="E28" s="1" t="s">
        <v>106</v>
      </c>
      <c r="F28" s="4">
        <v>1000</v>
      </c>
      <c r="G28" s="4">
        <v>997.76</v>
      </c>
      <c r="H28" s="4">
        <v>2.9</v>
      </c>
    </row>
    <row r="29" spans="2:8">
      <c r="B29" s="2" t="s">
        <v>323</v>
      </c>
      <c r="C29" s="47"/>
      <c r="D29" s="2"/>
      <c r="E29" s="2"/>
      <c r="F29" s="10"/>
      <c r="G29" s="10">
        <f>SUM(G27:G28)</f>
        <v>997.76</v>
      </c>
      <c r="H29" s="10">
        <f>SUM(H27:H28)</f>
        <v>2.9</v>
      </c>
    </row>
    <row r="30" spans="2:8">
      <c r="B30" s="2" t="s">
        <v>382</v>
      </c>
      <c r="C30" s="47"/>
      <c r="D30" s="2"/>
      <c r="E30" s="2"/>
      <c r="F30" s="10"/>
      <c r="G30" s="10">
        <v>14204.67</v>
      </c>
      <c r="H30" s="10">
        <v>41.3</v>
      </c>
    </row>
    <row r="31" spans="2:8">
      <c r="B31" s="2" t="s">
        <v>326</v>
      </c>
      <c r="C31" s="47"/>
      <c r="D31" s="2"/>
      <c r="E31" s="2"/>
      <c r="F31" s="10"/>
      <c r="G31" s="10">
        <v>34086.870000000003</v>
      </c>
      <c r="H31" s="10">
        <v>99.11</v>
      </c>
    </row>
    <row r="32" spans="2:8">
      <c r="B32" s="2" t="s">
        <v>327</v>
      </c>
      <c r="C32" s="47"/>
      <c r="D32" s="2"/>
      <c r="E32" s="2"/>
      <c r="F32" s="10"/>
      <c r="G32" s="10">
        <v>304.7212907200028</v>
      </c>
      <c r="H32" s="10">
        <v>0.89000000000000057</v>
      </c>
    </row>
    <row r="33" spans="2:8">
      <c r="B33" s="2" t="s">
        <v>328</v>
      </c>
      <c r="C33" s="47"/>
      <c r="D33" s="2"/>
      <c r="E33" s="2"/>
      <c r="F33" s="10"/>
      <c r="G33" s="10">
        <v>34391.591290720004</v>
      </c>
      <c r="H33" s="10">
        <v>100</v>
      </c>
    </row>
    <row r="34" spans="2:8">
      <c r="B34" s="1" t="s">
        <v>329</v>
      </c>
    </row>
    <row r="35" spans="2:8">
      <c r="B35" s="1" t="s">
        <v>330</v>
      </c>
    </row>
    <row r="36" spans="2:8">
      <c r="B36" s="2"/>
    </row>
    <row r="37" spans="2:8" ht="25.5">
      <c r="B37" s="11" t="s">
        <v>331</v>
      </c>
      <c r="C37" s="45" t="s">
        <v>332</v>
      </c>
    </row>
    <row r="38" spans="2:8">
      <c r="B38" s="2"/>
    </row>
    <row r="39" spans="2:8">
      <c r="B39" s="2" t="s">
        <v>333</v>
      </c>
    </row>
    <row r="40" spans="2:8">
      <c r="B40" s="2" t="s">
        <v>334</v>
      </c>
    </row>
    <row r="41" spans="2:8">
      <c r="B41" s="2" t="s">
        <v>142</v>
      </c>
      <c r="C41" s="47"/>
    </row>
    <row r="42" spans="2:8">
      <c r="B42" s="2" t="s">
        <v>143</v>
      </c>
      <c r="C42" s="47"/>
    </row>
    <row r="43" spans="2:8">
      <c r="B43" s="2" t="s">
        <v>144</v>
      </c>
      <c r="C43" s="47"/>
    </row>
    <row r="44" spans="2:8">
      <c r="B44" s="2" t="s">
        <v>145</v>
      </c>
      <c r="C44" s="47"/>
    </row>
    <row r="45" spans="2:8">
      <c r="B45" s="2" t="s">
        <v>146</v>
      </c>
      <c r="C45" s="47"/>
    </row>
    <row r="46" spans="2:8">
      <c r="B46" s="2" t="s">
        <v>147</v>
      </c>
      <c r="C46" s="47"/>
    </row>
    <row r="47" spans="2:8">
      <c r="B47" s="2" t="s">
        <v>148</v>
      </c>
      <c r="C47" s="47"/>
    </row>
    <row r="48" spans="2:8">
      <c r="B48" s="2" t="s">
        <v>149</v>
      </c>
      <c r="C48" s="47"/>
    </row>
    <row r="49" spans="2:3">
      <c r="B49" s="2" t="s">
        <v>343</v>
      </c>
      <c r="C49" s="47"/>
    </row>
    <row r="50" spans="2:3">
      <c r="B50" s="48" t="s">
        <v>1228</v>
      </c>
    </row>
  </sheetData>
  <mergeCells count="2">
    <mergeCell ref="B1:E1"/>
    <mergeCell ref="C3:C8"/>
  </mergeCells>
  <phoneticPr fontId="0" type="noConversion"/>
  <hyperlinks>
    <hyperlink ref="A1" location="Index!A1" display="Index" xr:uid="{00000000-0004-0000-1C00-000000000000}"/>
  </hyperlinks>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59</vt:i4>
      </vt:variant>
      <vt:variant>
        <vt:lpstr>Named Ranges</vt:lpstr>
      </vt:variant>
      <vt:variant>
        <vt:i4>567</vt:i4>
      </vt:variant>
    </vt:vector>
  </HeadingPairs>
  <TitlesOfParts>
    <vt:vector size="626" baseType="lpstr">
      <vt:lpstr>Index</vt:lpstr>
      <vt:lpstr>Dividend History</vt:lpstr>
      <vt:lpstr>TAF</vt:lpstr>
      <vt:lpstr>TBAF</vt:lpstr>
      <vt:lpstr>TMIF</vt:lpstr>
      <vt:lpstr>TMAOF</vt:lpstr>
      <vt:lpstr>TEGF</vt:lpstr>
      <vt:lpstr>TFRSTF</vt:lpstr>
      <vt:lpstr>TLF</vt:lpstr>
      <vt:lpstr>TSTBF</vt:lpstr>
      <vt:lpstr>TFF</vt:lpstr>
      <vt:lpstr>TIPF</vt:lpstr>
      <vt:lpstr>TUSTF</vt:lpstr>
      <vt:lpstr>TOF</vt:lpstr>
      <vt:lpstr>TIFA</vt:lpstr>
      <vt:lpstr>TGSFR</vt:lpstr>
      <vt:lpstr>TBPSUF</vt:lpstr>
      <vt:lpstr>TDBF</vt:lpstr>
      <vt:lpstr>TRSFC</vt:lpstr>
      <vt:lpstr>TRSFM</vt:lpstr>
      <vt:lpstr>TRSFP</vt:lpstr>
      <vt:lpstr>TTOFE</vt:lpstr>
      <vt:lpstr>TEOF</vt:lpstr>
      <vt:lpstr>TINR</vt:lpstr>
      <vt:lpstr>TSCAPF</vt:lpstr>
      <vt:lpstr>TEQPEF</vt:lpstr>
      <vt:lpstr>TMCAPF</vt:lpstr>
      <vt:lpstr>TFEF</vt:lpstr>
      <vt:lpstr>TTSF96</vt:lpstr>
      <vt:lpstr>TIFSA</vt:lpstr>
      <vt:lpstr>TIFNA</vt:lpstr>
      <vt:lpstr>TNETF</vt:lpstr>
      <vt:lpstr>TNPBETF</vt:lpstr>
      <vt:lpstr>TBFSF</vt:lpstr>
      <vt:lpstr>TDIF</vt:lpstr>
      <vt:lpstr>TICF</vt:lpstr>
      <vt:lpstr>TIPHF</vt:lpstr>
      <vt:lpstr>TREF</vt:lpstr>
      <vt:lpstr>TISF</vt:lpstr>
      <vt:lpstr>TCS</vt:lpstr>
      <vt:lpstr>TYCF</vt:lpstr>
      <vt:lpstr>TQNTF</vt:lpstr>
      <vt:lpstr>TVFS2</vt:lpstr>
      <vt:lpstr>TVFS1</vt:lpstr>
      <vt:lpstr>TFM56F</vt:lpstr>
      <vt:lpstr>TFM56D</vt:lpstr>
      <vt:lpstr>TFM56C</vt:lpstr>
      <vt:lpstr>TFM56B</vt:lpstr>
      <vt:lpstr>TFM56A</vt:lpstr>
      <vt:lpstr>TFM55I</vt:lpstr>
      <vt:lpstr>TFM55G</vt:lpstr>
      <vt:lpstr>TFM55F</vt:lpstr>
      <vt:lpstr>TFM55E</vt:lpstr>
      <vt:lpstr>TFM55D</vt:lpstr>
      <vt:lpstr>TFM55B</vt:lpstr>
      <vt:lpstr>TFM55A</vt:lpstr>
      <vt:lpstr>TFM54A</vt:lpstr>
      <vt:lpstr>TFM53B</vt:lpstr>
      <vt:lpstr>TFM53A</vt:lpstr>
      <vt:lpstr>Index!Main_Sheet</vt:lpstr>
      <vt:lpstr>TAF!TAF</vt:lpstr>
      <vt:lpstr>TAF!TAF_Debt_Related</vt:lpstr>
      <vt:lpstr>TAF!TAF_EQ</vt:lpstr>
      <vt:lpstr>TAF!TAF_EQ_FU_Related</vt:lpstr>
      <vt:lpstr>TAF!TAF_FD</vt:lpstr>
      <vt:lpstr>TAF!TAF_GOV_SEC</vt:lpstr>
      <vt:lpstr>TAF!TAF_MM</vt:lpstr>
      <vt:lpstr>TAF!TAFNAV</vt:lpstr>
      <vt:lpstr>TBAF!TBAF</vt:lpstr>
      <vt:lpstr>TBFSF!TBAF</vt:lpstr>
      <vt:lpstr>TCS!TBAF</vt:lpstr>
      <vt:lpstr>TDIF!TBAF</vt:lpstr>
      <vt:lpstr>TEOF!TBAF</vt:lpstr>
      <vt:lpstr>TEQPEF!TBAF</vt:lpstr>
      <vt:lpstr>TFEF!TBAF</vt:lpstr>
      <vt:lpstr>TICF!TBAF</vt:lpstr>
      <vt:lpstr>TIFNA!TBAF</vt:lpstr>
      <vt:lpstr>TIFSA!TBAF</vt:lpstr>
      <vt:lpstr>TINR!TBAF</vt:lpstr>
      <vt:lpstr>TIPHF!TBAF</vt:lpstr>
      <vt:lpstr>TISF!TBAF</vt:lpstr>
      <vt:lpstr>TMAOF!TBAF</vt:lpstr>
      <vt:lpstr>TMCAPF!TBAF</vt:lpstr>
      <vt:lpstr>TMIF!TBAF</vt:lpstr>
      <vt:lpstr>TNETF!TBAF</vt:lpstr>
      <vt:lpstr>TNPBETF!TBAF</vt:lpstr>
      <vt:lpstr>TQNTF!TBAF</vt:lpstr>
      <vt:lpstr>TREF!TBAF</vt:lpstr>
      <vt:lpstr>TRSFM!TBAF</vt:lpstr>
      <vt:lpstr>TRSFP!TBAF</vt:lpstr>
      <vt:lpstr>TSCAPF!TBAF</vt:lpstr>
      <vt:lpstr>TTOFE!TBAF</vt:lpstr>
      <vt:lpstr>TTSF96!TBAF</vt:lpstr>
      <vt:lpstr>TVFS1!TBAF</vt:lpstr>
      <vt:lpstr>TVFS2!TBAF</vt:lpstr>
      <vt:lpstr>TYCF!TBAF</vt:lpstr>
      <vt:lpstr>TBAF!TBAF_Debt_Related</vt:lpstr>
      <vt:lpstr>TBAF!TBAF_EQ</vt:lpstr>
      <vt:lpstr>TBAF!TBAF_EQ_FU_Related</vt:lpstr>
      <vt:lpstr>TBAF!TBAF_EQ_Related</vt:lpstr>
      <vt:lpstr>TBAF!TBAF_FD</vt:lpstr>
      <vt:lpstr>TBAF!TBAF_GOV_SEC</vt:lpstr>
      <vt:lpstr>TBAF!TBAF_MM</vt:lpstr>
      <vt:lpstr>TBAF!TBAFNAV</vt:lpstr>
      <vt:lpstr>TBFSF!TBFSF</vt:lpstr>
      <vt:lpstr>TCS!TBFSF</vt:lpstr>
      <vt:lpstr>TEOF!TBFSF</vt:lpstr>
      <vt:lpstr>TEQPEF!TBFSF</vt:lpstr>
      <vt:lpstr>TFEF!TBFSF</vt:lpstr>
      <vt:lpstr>TIFNA!TBFSF</vt:lpstr>
      <vt:lpstr>TIFSA!TBFSF</vt:lpstr>
      <vt:lpstr>TINR!TBFSF</vt:lpstr>
      <vt:lpstr>TMCAPF!TBFSF</vt:lpstr>
      <vt:lpstr>TNETF!TBFSF</vt:lpstr>
      <vt:lpstr>TNPBETF!TBFSF</vt:lpstr>
      <vt:lpstr>TQNTF!TBFSF</vt:lpstr>
      <vt:lpstr>TSCAPF!TBFSF</vt:lpstr>
      <vt:lpstr>TTOFE!TBFSF</vt:lpstr>
      <vt:lpstr>TTSF96!TBFSF</vt:lpstr>
      <vt:lpstr>TYCF!TBFSF</vt:lpstr>
      <vt:lpstr>TBFSF!TBFSF_EQ</vt:lpstr>
      <vt:lpstr>TBFSF!TBFSFNAV</vt:lpstr>
      <vt:lpstr>TBPSUF!TBPSUF</vt:lpstr>
      <vt:lpstr>TBPSUF!TBPSUF_Debt_Related</vt:lpstr>
      <vt:lpstr>TBPSUF!TBPSUF_GOV_SEC</vt:lpstr>
      <vt:lpstr>TBPSUF!TBPSUFNAV</vt:lpstr>
      <vt:lpstr>TCS!TCS</vt:lpstr>
      <vt:lpstr>TQNTF!TCS</vt:lpstr>
      <vt:lpstr>TYCF!TCS</vt:lpstr>
      <vt:lpstr>TCS!TCS_EQ</vt:lpstr>
      <vt:lpstr>TCS!TCSNAV</vt:lpstr>
      <vt:lpstr>TDBF</vt:lpstr>
      <vt:lpstr>TDBF!TDBF_Debt_Related</vt:lpstr>
      <vt:lpstr>TDBF!TDBF_GOV_SEC</vt:lpstr>
      <vt:lpstr>TDBF!TDBF_MM</vt:lpstr>
      <vt:lpstr>TDBF!TDBFNAV</vt:lpstr>
      <vt:lpstr>TBFSF!TDIF</vt:lpstr>
      <vt:lpstr>TCS!TDIF</vt:lpstr>
      <vt:lpstr>TDIF!TDIF</vt:lpstr>
      <vt:lpstr>TEOF!TDIF</vt:lpstr>
      <vt:lpstr>TEQPEF!TDIF</vt:lpstr>
      <vt:lpstr>TFEF!TDIF</vt:lpstr>
      <vt:lpstr>TIFNA!TDIF</vt:lpstr>
      <vt:lpstr>TIFSA!TDIF</vt:lpstr>
      <vt:lpstr>TINR!TDIF</vt:lpstr>
      <vt:lpstr>TMCAPF!TDIF</vt:lpstr>
      <vt:lpstr>TNETF!TDIF</vt:lpstr>
      <vt:lpstr>TNPBETF!TDIF</vt:lpstr>
      <vt:lpstr>TQNTF!TDIF</vt:lpstr>
      <vt:lpstr>TSCAPF!TDIF</vt:lpstr>
      <vt:lpstr>TTOFE!TDIF</vt:lpstr>
      <vt:lpstr>TTSF96!TDIF</vt:lpstr>
      <vt:lpstr>TYCF!TDIF</vt:lpstr>
      <vt:lpstr>TDIF!TDIF_EQ</vt:lpstr>
      <vt:lpstr>TDIF!TDIF_Foreign_Units</vt:lpstr>
      <vt:lpstr>TDIF!TDIFNAV</vt:lpstr>
      <vt:lpstr>TEGF!TEGF</vt:lpstr>
      <vt:lpstr>TEGF!TEGF_Debt_Related</vt:lpstr>
      <vt:lpstr>TEGF!TEGF_EQ</vt:lpstr>
      <vt:lpstr>TEGF!TEGF_GOV_SEC</vt:lpstr>
      <vt:lpstr>TEGF!TEGF_MM</vt:lpstr>
      <vt:lpstr>TEGF!TEGFNAV</vt:lpstr>
      <vt:lpstr>TEOF!TEOF</vt:lpstr>
      <vt:lpstr>TEOF!TEOF_EQ</vt:lpstr>
      <vt:lpstr>TEOF!TEOF_EQ_Related</vt:lpstr>
      <vt:lpstr>TEOF!TEOFNAV</vt:lpstr>
      <vt:lpstr>TCS!TEQPEF</vt:lpstr>
      <vt:lpstr>TEQPEF!TEQPEF</vt:lpstr>
      <vt:lpstr>TFEF!TEQPEF</vt:lpstr>
      <vt:lpstr>TMCAPF!TEQPEF</vt:lpstr>
      <vt:lpstr>TQNTF!TEQPEF</vt:lpstr>
      <vt:lpstr>TSCAPF!TEQPEF</vt:lpstr>
      <vt:lpstr>TTSF96!TEQPEF</vt:lpstr>
      <vt:lpstr>TYCF!TEQPEF</vt:lpstr>
      <vt:lpstr>TEQPEF!TEQPEF_EQ</vt:lpstr>
      <vt:lpstr>TEQPEF!TEQPEFNAV</vt:lpstr>
      <vt:lpstr>TCS!TFEF</vt:lpstr>
      <vt:lpstr>TFEF!TFEF</vt:lpstr>
      <vt:lpstr>TMCAPF!TFEF</vt:lpstr>
      <vt:lpstr>TQNTF!TFEF</vt:lpstr>
      <vt:lpstr>TSCAPF!TFEF</vt:lpstr>
      <vt:lpstr>TTSF96!TFEF</vt:lpstr>
      <vt:lpstr>TYCF!TFEF</vt:lpstr>
      <vt:lpstr>TFEF!TFEF_EQ</vt:lpstr>
      <vt:lpstr>TFEF!TFEFNAV</vt:lpstr>
      <vt:lpstr>TFF</vt:lpstr>
      <vt:lpstr>TFF!TFF_Debt_Related</vt:lpstr>
      <vt:lpstr>TFF!TFF_GOV_SEC</vt:lpstr>
      <vt:lpstr>TFF!TFF_MM</vt:lpstr>
      <vt:lpstr>TFF!TFFNAV</vt:lpstr>
      <vt:lpstr>TFFSP1</vt:lpstr>
      <vt:lpstr>TFF!TFFSP1_Debt_Related</vt:lpstr>
      <vt:lpstr>TFF!TFFSP1NAV</vt:lpstr>
      <vt:lpstr>TFM53A</vt:lpstr>
      <vt:lpstr>TFM53A!TFM53A_Debt_Related</vt:lpstr>
      <vt:lpstr>TFM53A!TFM53A_GOV_SEC</vt:lpstr>
      <vt:lpstr>TFM53A!TFM53A_MM</vt:lpstr>
      <vt:lpstr>TFM53A!TFM53ANAV</vt:lpstr>
      <vt:lpstr>TFM53B</vt:lpstr>
      <vt:lpstr>TFM53B!TFM53B_Debt_Related</vt:lpstr>
      <vt:lpstr>TFM53B!TFM53B_GOV_SEC</vt:lpstr>
      <vt:lpstr>TFM53B!TFM53BNAV</vt:lpstr>
      <vt:lpstr>TFM54A</vt:lpstr>
      <vt:lpstr>TFM54A!TFM54A_Debt_Related</vt:lpstr>
      <vt:lpstr>TFM54A!TFM54A_GOV_SEC</vt:lpstr>
      <vt:lpstr>TFM54A!TFM54ANAV</vt:lpstr>
      <vt:lpstr>TFM55A</vt:lpstr>
      <vt:lpstr>TFM55A!TFM55A_Debt_Related</vt:lpstr>
      <vt:lpstr>TFM55A!TFM55A_GOV_SEC</vt:lpstr>
      <vt:lpstr>TFM55A!TFM55A_MM</vt:lpstr>
      <vt:lpstr>TFM55A!TFM55ANAV</vt:lpstr>
      <vt:lpstr>TFM55B</vt:lpstr>
      <vt:lpstr>TFM55B!TFM55B_Debt_Related</vt:lpstr>
      <vt:lpstr>TFM55B!TFM55B_GOV_SEC</vt:lpstr>
      <vt:lpstr>TFM55B!TFM55BNAV</vt:lpstr>
      <vt:lpstr>TFM55D</vt:lpstr>
      <vt:lpstr>TFM55D!TFM55D_Debt_Related</vt:lpstr>
      <vt:lpstr>TFM55D!TFM55D_GOV_SEC</vt:lpstr>
      <vt:lpstr>TFM55D!TFM55DNAV</vt:lpstr>
      <vt:lpstr>TFM55E</vt:lpstr>
      <vt:lpstr>TFM55E!TFM55E_Debt_Related</vt:lpstr>
      <vt:lpstr>TFM55E!TFM55E_GOV_SEC</vt:lpstr>
      <vt:lpstr>TFM55E!TFM55ENAV</vt:lpstr>
      <vt:lpstr>TFM55F</vt:lpstr>
      <vt:lpstr>TFM55F!TFM55F_Debt_Related</vt:lpstr>
      <vt:lpstr>TFM55F!TFM55F_GOV_SEC</vt:lpstr>
      <vt:lpstr>TFM55F!TFM55FNAV</vt:lpstr>
      <vt:lpstr>TFM55G</vt:lpstr>
      <vt:lpstr>TFM55G!TFM55G_Debt_Related</vt:lpstr>
      <vt:lpstr>TFM55G!TFM55G_GOV_SEC</vt:lpstr>
      <vt:lpstr>TFM55G!TFM55GNAV</vt:lpstr>
      <vt:lpstr>TFM55I</vt:lpstr>
      <vt:lpstr>TFM55I!TFM55I_Debt_Related</vt:lpstr>
      <vt:lpstr>TFM55I!TFM55INAV</vt:lpstr>
      <vt:lpstr>TFM56A</vt:lpstr>
      <vt:lpstr>TFM56A!TFM56A_Debt_Related</vt:lpstr>
      <vt:lpstr>TFM56A!TFM56ANAV</vt:lpstr>
      <vt:lpstr>TFM56B</vt:lpstr>
      <vt:lpstr>TFM56B!TFM56B_Debt_Related</vt:lpstr>
      <vt:lpstr>TFM56B!TFM56BNAV</vt:lpstr>
      <vt:lpstr>TFM56C</vt:lpstr>
      <vt:lpstr>TFM56C!TFM56C_Debt_Related</vt:lpstr>
      <vt:lpstr>TFM56C!TFM56CNAV</vt:lpstr>
      <vt:lpstr>TFM56D</vt:lpstr>
      <vt:lpstr>TFM56D!TFM56D_Debt_Related</vt:lpstr>
      <vt:lpstr>TFM56D!TFM56DNAV</vt:lpstr>
      <vt:lpstr>TFM56F</vt:lpstr>
      <vt:lpstr>TFM56F!TFM56F_Debt_Related</vt:lpstr>
      <vt:lpstr>TFM56F!TFM56FNAV</vt:lpstr>
      <vt:lpstr>TFRSTF</vt:lpstr>
      <vt:lpstr>TFRSTF!TFRSTF_GOV_SEC</vt:lpstr>
      <vt:lpstr>TFRSTF!TFRSTF_MM</vt:lpstr>
      <vt:lpstr>TFRSTF!TFRSTFNAV</vt:lpstr>
      <vt:lpstr>TGSFR</vt:lpstr>
      <vt:lpstr>TGSFR!TGSFR_GOV_SEC</vt:lpstr>
      <vt:lpstr>TGSFR!TGSFR_MM</vt:lpstr>
      <vt:lpstr>TGSFR!TGSFRNAV</vt:lpstr>
      <vt:lpstr>TBFSF!TICF</vt:lpstr>
      <vt:lpstr>TCS!TICF</vt:lpstr>
      <vt:lpstr>TDIF!TICF</vt:lpstr>
      <vt:lpstr>TEOF!TICF</vt:lpstr>
      <vt:lpstr>TEQPEF!TICF</vt:lpstr>
      <vt:lpstr>TFEF!TICF</vt:lpstr>
      <vt:lpstr>TICF!TICF</vt:lpstr>
      <vt:lpstr>TIFNA!TICF</vt:lpstr>
      <vt:lpstr>TIFSA!TICF</vt:lpstr>
      <vt:lpstr>TINR!TICF</vt:lpstr>
      <vt:lpstr>TMAOF!TICF</vt:lpstr>
      <vt:lpstr>TMCAPF!TICF</vt:lpstr>
      <vt:lpstr>TMIF!TICF</vt:lpstr>
      <vt:lpstr>TNETF!TICF</vt:lpstr>
      <vt:lpstr>TNPBETF!TICF</vt:lpstr>
      <vt:lpstr>TQNTF!TICF</vt:lpstr>
      <vt:lpstr>TSCAPF!TICF</vt:lpstr>
      <vt:lpstr>TTOFE!TICF</vt:lpstr>
      <vt:lpstr>TTSF96!TICF</vt:lpstr>
      <vt:lpstr>TYCF!TICF</vt:lpstr>
      <vt:lpstr>TICF!TICF_EQ</vt:lpstr>
      <vt:lpstr>TICF!TICFNAV</vt:lpstr>
      <vt:lpstr>TIFA</vt:lpstr>
      <vt:lpstr>TIFA!TIFA_Debt_Related</vt:lpstr>
      <vt:lpstr>TIFA!TIFA_Debt_Related_UNLISTED</vt:lpstr>
      <vt:lpstr>TIFA!TIFA_GOV_SEC</vt:lpstr>
      <vt:lpstr>TIFA!TIFANAV</vt:lpstr>
      <vt:lpstr>TCS!TIFNA</vt:lpstr>
      <vt:lpstr>TEOF!TIFNA</vt:lpstr>
      <vt:lpstr>TEQPEF!TIFNA</vt:lpstr>
      <vt:lpstr>TFEF!TIFNA</vt:lpstr>
      <vt:lpstr>TIFNA!TIFNA</vt:lpstr>
      <vt:lpstr>TINR!TIFNA</vt:lpstr>
      <vt:lpstr>TMCAPF!TIFNA</vt:lpstr>
      <vt:lpstr>TNETF!TIFNA</vt:lpstr>
      <vt:lpstr>TNPBETF!TIFNA</vt:lpstr>
      <vt:lpstr>TQNTF!TIFNA</vt:lpstr>
      <vt:lpstr>TSCAPF!TIFNA</vt:lpstr>
      <vt:lpstr>TTOFE!TIFNA</vt:lpstr>
      <vt:lpstr>TTSF96!TIFNA</vt:lpstr>
      <vt:lpstr>TYCF!TIFNA</vt:lpstr>
      <vt:lpstr>TIFNA!TIFNA_EQ</vt:lpstr>
      <vt:lpstr>TIFNA!TIFNANAV</vt:lpstr>
      <vt:lpstr>TCS!TIFSA</vt:lpstr>
      <vt:lpstr>TEOF!TIFSA</vt:lpstr>
      <vt:lpstr>TEQPEF!TIFSA</vt:lpstr>
      <vt:lpstr>TFEF!TIFSA</vt:lpstr>
      <vt:lpstr>TIFNA!TIFSA</vt:lpstr>
      <vt:lpstr>TIFSA!TIFSA</vt:lpstr>
      <vt:lpstr>TINR!TIFSA</vt:lpstr>
      <vt:lpstr>TMCAPF!TIFSA</vt:lpstr>
      <vt:lpstr>TNETF!TIFSA</vt:lpstr>
      <vt:lpstr>TNPBETF!TIFSA</vt:lpstr>
      <vt:lpstr>TQNTF!TIFSA</vt:lpstr>
      <vt:lpstr>TSCAPF!TIFSA</vt:lpstr>
      <vt:lpstr>TTOFE!TIFSA</vt:lpstr>
      <vt:lpstr>TTSF96!TIFSA</vt:lpstr>
      <vt:lpstr>TYCF!TIFSA</vt:lpstr>
      <vt:lpstr>TIFSA!TIFSA_EQ</vt:lpstr>
      <vt:lpstr>TIFSA!TIFSANAV</vt:lpstr>
      <vt:lpstr>TCS!TINR</vt:lpstr>
      <vt:lpstr>TEQPEF!TINR</vt:lpstr>
      <vt:lpstr>TFEF!TINR</vt:lpstr>
      <vt:lpstr>TINR!TINR</vt:lpstr>
      <vt:lpstr>TMCAPF!TINR</vt:lpstr>
      <vt:lpstr>TQNTF!TINR</vt:lpstr>
      <vt:lpstr>TSCAPF!TINR</vt:lpstr>
      <vt:lpstr>TTSF96!TINR</vt:lpstr>
      <vt:lpstr>TYCF!TINR</vt:lpstr>
      <vt:lpstr>TINR!TINR_EQ</vt:lpstr>
      <vt:lpstr>TINR!TINRNAV</vt:lpstr>
      <vt:lpstr>TIPF</vt:lpstr>
      <vt:lpstr>TIPF!TIPF_Debt_Related</vt:lpstr>
      <vt:lpstr>TIPF!TIPF_Debt_Related_UNLISTED</vt:lpstr>
      <vt:lpstr>TIPF!TIPF_GOV_SEC</vt:lpstr>
      <vt:lpstr>TIPF!TIPF_MM</vt:lpstr>
      <vt:lpstr>TIPF!TIPFNAV</vt:lpstr>
      <vt:lpstr>TIPFSP1</vt:lpstr>
      <vt:lpstr>TIPF!TIPFSP1_Debt_Related</vt:lpstr>
      <vt:lpstr>TIPF!TIPFSP1NAV</vt:lpstr>
      <vt:lpstr>TBFSF!TIPHF</vt:lpstr>
      <vt:lpstr>TCS!TIPHF</vt:lpstr>
      <vt:lpstr>TDIF!TIPHF</vt:lpstr>
      <vt:lpstr>TEOF!TIPHF</vt:lpstr>
      <vt:lpstr>TEQPEF!TIPHF</vt:lpstr>
      <vt:lpstr>TFEF!TIPHF</vt:lpstr>
      <vt:lpstr>TICF!TIPHF</vt:lpstr>
      <vt:lpstr>TIFNA!TIPHF</vt:lpstr>
      <vt:lpstr>TIFSA!TIPHF</vt:lpstr>
      <vt:lpstr>TINR!TIPHF</vt:lpstr>
      <vt:lpstr>TIPHF!TIPHF</vt:lpstr>
      <vt:lpstr>TMAOF!TIPHF</vt:lpstr>
      <vt:lpstr>TMCAPF!TIPHF</vt:lpstr>
      <vt:lpstr>TMIF!TIPHF</vt:lpstr>
      <vt:lpstr>TNETF!TIPHF</vt:lpstr>
      <vt:lpstr>TNPBETF!TIPHF</vt:lpstr>
      <vt:lpstr>TQNTF!TIPHF</vt:lpstr>
      <vt:lpstr>TSCAPF!TIPHF</vt:lpstr>
      <vt:lpstr>TTOFE!TIPHF</vt:lpstr>
      <vt:lpstr>TTSF96!TIPHF</vt:lpstr>
      <vt:lpstr>TYCF!TIPHF</vt:lpstr>
      <vt:lpstr>TIPHF!TIPHF_EQ</vt:lpstr>
      <vt:lpstr>TIPHF!TIPHFNAV</vt:lpstr>
      <vt:lpstr>TBFSF!TISF</vt:lpstr>
      <vt:lpstr>TCS!TISF</vt:lpstr>
      <vt:lpstr>TDIF!TISF</vt:lpstr>
      <vt:lpstr>TEOF!TISF</vt:lpstr>
      <vt:lpstr>TEQPEF!TISF</vt:lpstr>
      <vt:lpstr>TFEF!TISF</vt:lpstr>
      <vt:lpstr>TICF!TISF</vt:lpstr>
      <vt:lpstr>TIFNA!TISF</vt:lpstr>
      <vt:lpstr>TIFSA!TISF</vt:lpstr>
      <vt:lpstr>TINR!TISF</vt:lpstr>
      <vt:lpstr>TIPHF!TISF</vt:lpstr>
      <vt:lpstr>TISF!TISF</vt:lpstr>
      <vt:lpstr>TMAOF!TISF</vt:lpstr>
      <vt:lpstr>TMCAPF!TISF</vt:lpstr>
      <vt:lpstr>TMIF!TISF</vt:lpstr>
      <vt:lpstr>TNETF!TISF</vt:lpstr>
      <vt:lpstr>TNPBETF!TISF</vt:lpstr>
      <vt:lpstr>TQNTF!TISF</vt:lpstr>
      <vt:lpstr>TREF!TISF</vt:lpstr>
      <vt:lpstr>TSCAPF!TISF</vt:lpstr>
      <vt:lpstr>TTOFE!TISF</vt:lpstr>
      <vt:lpstr>TTSF96!TISF</vt:lpstr>
      <vt:lpstr>TYCF!TISF</vt:lpstr>
      <vt:lpstr>TISF!TISF_EQ</vt:lpstr>
      <vt:lpstr>TISF!TISFNAV</vt:lpstr>
      <vt:lpstr>TLF</vt:lpstr>
      <vt:lpstr>TLF!TLF_GOV_SEC</vt:lpstr>
      <vt:lpstr>TLF!TLF_MM</vt:lpstr>
      <vt:lpstr>TLF!TLFNAV</vt:lpstr>
      <vt:lpstr>TBFSF!TMAOF</vt:lpstr>
      <vt:lpstr>TCS!TMAOF</vt:lpstr>
      <vt:lpstr>TDIF!TMAOF</vt:lpstr>
      <vt:lpstr>TEOF!TMAOF</vt:lpstr>
      <vt:lpstr>TEQPEF!TMAOF</vt:lpstr>
      <vt:lpstr>TFEF!TMAOF</vt:lpstr>
      <vt:lpstr>TIFNA!TMAOF</vt:lpstr>
      <vt:lpstr>TIFSA!TMAOF</vt:lpstr>
      <vt:lpstr>TINR!TMAOF</vt:lpstr>
      <vt:lpstr>TMAOF!TMAOF</vt:lpstr>
      <vt:lpstr>TMCAPF!TMAOF</vt:lpstr>
      <vt:lpstr>TMIF!TMAOF</vt:lpstr>
      <vt:lpstr>TNETF!TMAOF</vt:lpstr>
      <vt:lpstr>TNPBETF!TMAOF</vt:lpstr>
      <vt:lpstr>TQNTF!TMAOF</vt:lpstr>
      <vt:lpstr>TSCAPF!TMAOF</vt:lpstr>
      <vt:lpstr>TTOFE!TMAOF</vt:lpstr>
      <vt:lpstr>TTSF96!TMAOF</vt:lpstr>
      <vt:lpstr>TYCF!TMAOF</vt:lpstr>
      <vt:lpstr>TMAOF!TMAOF_Debt_Related</vt:lpstr>
      <vt:lpstr>TMAOF!TMAOF_EQ</vt:lpstr>
      <vt:lpstr>TMAOF!TMAOF_EQ_FU_Related</vt:lpstr>
      <vt:lpstr>TMAOF!TMAOF_FD</vt:lpstr>
      <vt:lpstr>TMAOF!TMAOF_GOV_SEC</vt:lpstr>
      <vt:lpstr>TMAOF!TMAOFNAV</vt:lpstr>
      <vt:lpstr>TCS!TMCAPF</vt:lpstr>
      <vt:lpstr>TMCAPF!TMCAPF</vt:lpstr>
      <vt:lpstr>TQNTF!TMCAPF</vt:lpstr>
      <vt:lpstr>TSCAPF!TMCAPF</vt:lpstr>
      <vt:lpstr>TTSF96!TMCAPF</vt:lpstr>
      <vt:lpstr>TYCF!TMCAPF</vt:lpstr>
      <vt:lpstr>TMCAPF!TMCAPF_EQ</vt:lpstr>
      <vt:lpstr>TMCAPF!TMCAPFNAV</vt:lpstr>
      <vt:lpstr>TMIF!TMIF</vt:lpstr>
      <vt:lpstr>TMIF!TMIF_Debt_Related</vt:lpstr>
      <vt:lpstr>TMIF!TMIF_EQ</vt:lpstr>
      <vt:lpstr>TMIF!TMIF_EQ_FU_Related</vt:lpstr>
      <vt:lpstr>TMIF!TMIF_FD</vt:lpstr>
      <vt:lpstr>TMIF!TMIF_GOV_SEC</vt:lpstr>
      <vt:lpstr>TMIF!TMIFNAV</vt:lpstr>
      <vt:lpstr>TCS!TNETF</vt:lpstr>
      <vt:lpstr>TEOF!TNETF</vt:lpstr>
      <vt:lpstr>TEQPEF!TNETF</vt:lpstr>
      <vt:lpstr>TFEF!TNETF</vt:lpstr>
      <vt:lpstr>TINR!TNETF</vt:lpstr>
      <vt:lpstr>TMCAPF!TNETF</vt:lpstr>
      <vt:lpstr>TNETF!TNETF</vt:lpstr>
      <vt:lpstr>TNPBETF!TNETF</vt:lpstr>
      <vt:lpstr>TQNTF!TNETF</vt:lpstr>
      <vt:lpstr>TSCAPF!TNETF</vt:lpstr>
      <vt:lpstr>TTOFE!TNETF</vt:lpstr>
      <vt:lpstr>TTSF96!TNETF</vt:lpstr>
      <vt:lpstr>TYCF!TNETF</vt:lpstr>
      <vt:lpstr>TNETF!TNETF_EQ</vt:lpstr>
      <vt:lpstr>TNETF!TNETFNAV</vt:lpstr>
      <vt:lpstr>TCS!TNPBETF</vt:lpstr>
      <vt:lpstr>TEOF!TNPBETF</vt:lpstr>
      <vt:lpstr>TEQPEF!TNPBETF</vt:lpstr>
      <vt:lpstr>TFEF!TNPBETF</vt:lpstr>
      <vt:lpstr>TINR!TNPBETF</vt:lpstr>
      <vt:lpstr>TMCAPF!TNPBETF</vt:lpstr>
      <vt:lpstr>TNPBETF!TNPBETF</vt:lpstr>
      <vt:lpstr>TQNTF!TNPBETF</vt:lpstr>
      <vt:lpstr>TSCAPF!TNPBETF</vt:lpstr>
      <vt:lpstr>TTOFE!TNPBETF</vt:lpstr>
      <vt:lpstr>TTSF96!TNPBETF</vt:lpstr>
      <vt:lpstr>TYCF!TNPBETF</vt:lpstr>
      <vt:lpstr>TNPBETF!TNPBETF_EQ</vt:lpstr>
      <vt:lpstr>TNPBETF!TNPBETFNAV</vt:lpstr>
      <vt:lpstr>TOF</vt:lpstr>
      <vt:lpstr>TOF!TOFNAV</vt:lpstr>
      <vt:lpstr>TQNTF!TQNTF</vt:lpstr>
      <vt:lpstr>TQNTF!TQNTF_EQ</vt:lpstr>
      <vt:lpstr>TQNTF!TQNTFNAV</vt:lpstr>
      <vt:lpstr>TBFSF!TREF</vt:lpstr>
      <vt:lpstr>TCS!TREF</vt:lpstr>
      <vt:lpstr>TDIF!TREF</vt:lpstr>
      <vt:lpstr>TEOF!TREF</vt:lpstr>
      <vt:lpstr>TEQPEF!TREF</vt:lpstr>
      <vt:lpstr>TFEF!TREF</vt:lpstr>
      <vt:lpstr>TICF!TREF</vt:lpstr>
      <vt:lpstr>TIFNA!TREF</vt:lpstr>
      <vt:lpstr>TIFSA!TREF</vt:lpstr>
      <vt:lpstr>TINR!TREF</vt:lpstr>
      <vt:lpstr>TIPHF!TREF</vt:lpstr>
      <vt:lpstr>TMAOF!TREF</vt:lpstr>
      <vt:lpstr>TMCAPF!TREF</vt:lpstr>
      <vt:lpstr>TMIF!TREF</vt:lpstr>
      <vt:lpstr>TNETF!TREF</vt:lpstr>
      <vt:lpstr>TNPBETF!TREF</vt:lpstr>
      <vt:lpstr>TQNTF!TREF</vt:lpstr>
      <vt:lpstr>TREF!TREF</vt:lpstr>
      <vt:lpstr>TSCAPF!TREF</vt:lpstr>
      <vt:lpstr>TTOFE!TREF</vt:lpstr>
      <vt:lpstr>TTSF96!TREF</vt:lpstr>
      <vt:lpstr>TYCF!TREF</vt:lpstr>
      <vt:lpstr>TREF!TREF_EQ</vt:lpstr>
      <vt:lpstr>TREF!TREFNAV</vt:lpstr>
      <vt:lpstr>TRSFC</vt:lpstr>
      <vt:lpstr>TRSFC!TRSFC_Debt_Related</vt:lpstr>
      <vt:lpstr>TRSFC!TRSFC_EQ</vt:lpstr>
      <vt:lpstr>TRSFC!TRSFC_GOV_SEC</vt:lpstr>
      <vt:lpstr>TRSFC!TRSFCNAV</vt:lpstr>
      <vt:lpstr>TBFSF!TRSFM</vt:lpstr>
      <vt:lpstr>TCS!TRSFM</vt:lpstr>
      <vt:lpstr>TDIF!TRSFM</vt:lpstr>
      <vt:lpstr>TEOF!TRSFM</vt:lpstr>
      <vt:lpstr>TEQPEF!TRSFM</vt:lpstr>
      <vt:lpstr>TFEF!TRSFM</vt:lpstr>
      <vt:lpstr>TICF!TRSFM</vt:lpstr>
      <vt:lpstr>TIFNA!TRSFM</vt:lpstr>
      <vt:lpstr>TIFSA!TRSFM</vt:lpstr>
      <vt:lpstr>TINR!TRSFM</vt:lpstr>
      <vt:lpstr>TIPHF!TRSFM</vt:lpstr>
      <vt:lpstr>TISF!TRSFM</vt:lpstr>
      <vt:lpstr>TMAOF!TRSFM</vt:lpstr>
      <vt:lpstr>TMCAPF!TRSFM</vt:lpstr>
      <vt:lpstr>TMIF!TRSFM</vt:lpstr>
      <vt:lpstr>TNETF!TRSFM</vt:lpstr>
      <vt:lpstr>TNPBETF!TRSFM</vt:lpstr>
      <vt:lpstr>TQNTF!TRSFM</vt:lpstr>
      <vt:lpstr>TREF!TRSFM</vt:lpstr>
      <vt:lpstr>TRSFM!TRSFM</vt:lpstr>
      <vt:lpstr>TRSFP!TRSFM</vt:lpstr>
      <vt:lpstr>TSCAPF!TRSFM</vt:lpstr>
      <vt:lpstr>TTOFE!TRSFM</vt:lpstr>
      <vt:lpstr>TTSF96!TRSFM</vt:lpstr>
      <vt:lpstr>TYCF!TRSFM</vt:lpstr>
      <vt:lpstr>TRSFM!TRSFM_Debt_Related</vt:lpstr>
      <vt:lpstr>TRSFM!TRSFM_Debt_Related_UNLISTED</vt:lpstr>
      <vt:lpstr>TRSFM!TRSFM_EQ</vt:lpstr>
      <vt:lpstr>TRSFM!TRSFM_GOV_SEC</vt:lpstr>
      <vt:lpstr>TRSFM!TRSFMNAV</vt:lpstr>
      <vt:lpstr>TRSFP!TRSFP</vt:lpstr>
      <vt:lpstr>TRSFP!TRSFP_EQ</vt:lpstr>
      <vt:lpstr>TRSFP!TRSFPNAV</vt:lpstr>
      <vt:lpstr>TCS!TSCAPF</vt:lpstr>
      <vt:lpstr>TQNTF!TSCAPF</vt:lpstr>
      <vt:lpstr>TSCAPF!TSCAPF</vt:lpstr>
      <vt:lpstr>TYCF!TSCAPF</vt:lpstr>
      <vt:lpstr>TSCAPF!TSCAPF_EQ</vt:lpstr>
      <vt:lpstr>TSCAPF!TSCAPF_EQ_Related</vt:lpstr>
      <vt:lpstr>TSCAPF!TSCAPFNAV</vt:lpstr>
      <vt:lpstr>TSTBF</vt:lpstr>
      <vt:lpstr>TSTBF!TSTBF_Debt_Related</vt:lpstr>
      <vt:lpstr>TSTBF!TSTBF_Debt_Related_UNLISTED</vt:lpstr>
      <vt:lpstr>TSTBF!TSTBF_GOV_SEC</vt:lpstr>
      <vt:lpstr>TSTBF!TSTBF_MM</vt:lpstr>
      <vt:lpstr>TSTBF!TSTBFNAV</vt:lpstr>
      <vt:lpstr>TSTBF!TTMFSP1NAV</vt:lpstr>
      <vt:lpstr>TCS!TTOFE</vt:lpstr>
      <vt:lpstr>TEOF!TTOFE</vt:lpstr>
      <vt:lpstr>TEQPEF!TTOFE</vt:lpstr>
      <vt:lpstr>TFEF!TTOFE</vt:lpstr>
      <vt:lpstr>TINR!TTOFE</vt:lpstr>
      <vt:lpstr>TMCAPF!TTOFE</vt:lpstr>
      <vt:lpstr>TQNTF!TTOFE</vt:lpstr>
      <vt:lpstr>TSCAPF!TTOFE</vt:lpstr>
      <vt:lpstr>TTOFE!TTOFE</vt:lpstr>
      <vt:lpstr>TTSF96!TTOFE</vt:lpstr>
      <vt:lpstr>TYCF!TTOFE</vt:lpstr>
      <vt:lpstr>TTOFE!TTOFE_EQ</vt:lpstr>
      <vt:lpstr>TTOFE!TTOFE_EQ_Related</vt:lpstr>
      <vt:lpstr>TTOFE!TTOFENAV</vt:lpstr>
      <vt:lpstr>TCS!TTSF96</vt:lpstr>
      <vt:lpstr>TQNTF!TTSF96</vt:lpstr>
      <vt:lpstr>TSCAPF!TTSF96</vt:lpstr>
      <vt:lpstr>TTSF96!TTSF96</vt:lpstr>
      <vt:lpstr>TYCF!TTSF96</vt:lpstr>
      <vt:lpstr>TTSF96!TTSF96_EQ</vt:lpstr>
      <vt:lpstr>TTSF96!TTSF96NAV</vt:lpstr>
      <vt:lpstr>TUSTF</vt:lpstr>
      <vt:lpstr>TUSTF!TUSTF_Debt_Related</vt:lpstr>
      <vt:lpstr>TUSTF!TUSTF_GOV_SEC</vt:lpstr>
      <vt:lpstr>TUSTF!TUSTF_MM</vt:lpstr>
      <vt:lpstr>TUSTF!TUSTFNAV</vt:lpstr>
      <vt:lpstr>TBFSF!TVFS1</vt:lpstr>
      <vt:lpstr>TCS!TVFS1</vt:lpstr>
      <vt:lpstr>TDIF!TVFS1</vt:lpstr>
      <vt:lpstr>TEOF!TVFS1</vt:lpstr>
      <vt:lpstr>TEQPEF!TVFS1</vt:lpstr>
      <vt:lpstr>TFEF!TVFS1</vt:lpstr>
      <vt:lpstr>TICF!TVFS1</vt:lpstr>
      <vt:lpstr>TIFNA!TVFS1</vt:lpstr>
      <vt:lpstr>TIFSA!TVFS1</vt:lpstr>
      <vt:lpstr>TINR!TVFS1</vt:lpstr>
      <vt:lpstr>TIPHF!TVFS1</vt:lpstr>
      <vt:lpstr>TISF!TVFS1</vt:lpstr>
      <vt:lpstr>TMAOF!TVFS1</vt:lpstr>
      <vt:lpstr>TMCAPF!TVFS1</vt:lpstr>
      <vt:lpstr>TMIF!TVFS1</vt:lpstr>
      <vt:lpstr>TNETF!TVFS1</vt:lpstr>
      <vt:lpstr>TNPBETF!TVFS1</vt:lpstr>
      <vt:lpstr>TQNTF!TVFS1</vt:lpstr>
      <vt:lpstr>TREF!TVFS1</vt:lpstr>
      <vt:lpstr>TRSFM!TVFS1</vt:lpstr>
      <vt:lpstr>TRSFP!TVFS1</vt:lpstr>
      <vt:lpstr>TSCAPF!TVFS1</vt:lpstr>
      <vt:lpstr>TTOFE!TVFS1</vt:lpstr>
      <vt:lpstr>TTSF96!TVFS1</vt:lpstr>
      <vt:lpstr>TVFS1!TVFS1</vt:lpstr>
      <vt:lpstr>TYCF!TVFS1</vt:lpstr>
      <vt:lpstr>TVFS1!TVFS1_EQ</vt:lpstr>
      <vt:lpstr>TVFS1!TVFS1NAV</vt:lpstr>
      <vt:lpstr>TBFSF!TVFS2</vt:lpstr>
      <vt:lpstr>TCS!TVFS2</vt:lpstr>
      <vt:lpstr>TDIF!TVFS2</vt:lpstr>
      <vt:lpstr>TEOF!TVFS2</vt:lpstr>
      <vt:lpstr>TEQPEF!TVFS2</vt:lpstr>
      <vt:lpstr>TFEF!TVFS2</vt:lpstr>
      <vt:lpstr>TICF!TVFS2</vt:lpstr>
      <vt:lpstr>TIFNA!TVFS2</vt:lpstr>
      <vt:lpstr>TIFSA!TVFS2</vt:lpstr>
      <vt:lpstr>TINR!TVFS2</vt:lpstr>
      <vt:lpstr>TIPHF!TVFS2</vt:lpstr>
      <vt:lpstr>TISF!TVFS2</vt:lpstr>
      <vt:lpstr>TMAOF!TVFS2</vt:lpstr>
      <vt:lpstr>TMCAPF!TVFS2</vt:lpstr>
      <vt:lpstr>TMIF!TVFS2</vt:lpstr>
      <vt:lpstr>TNETF!TVFS2</vt:lpstr>
      <vt:lpstr>TNPBETF!TVFS2</vt:lpstr>
      <vt:lpstr>TQNTF!TVFS2</vt:lpstr>
      <vt:lpstr>TREF!TVFS2</vt:lpstr>
      <vt:lpstr>TRSFM!TVFS2</vt:lpstr>
      <vt:lpstr>TRSFP!TVFS2</vt:lpstr>
      <vt:lpstr>TSCAPF!TVFS2</vt:lpstr>
      <vt:lpstr>TTOFE!TVFS2</vt:lpstr>
      <vt:lpstr>TTSF96!TVFS2</vt:lpstr>
      <vt:lpstr>TVFS1!TVFS2</vt:lpstr>
      <vt:lpstr>TVFS2!TVFS2</vt:lpstr>
      <vt:lpstr>TYCF!TVFS2</vt:lpstr>
      <vt:lpstr>TVFS2!TVFS2_EQ</vt:lpstr>
      <vt:lpstr>TVFS2!TVFS2NAV</vt:lpstr>
      <vt:lpstr>TQNTF!TYCF</vt:lpstr>
      <vt:lpstr>TYCF!TYCF</vt:lpstr>
      <vt:lpstr>TYCF!TYCF_EQ</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praja</dc:creator>
  <cp:lastModifiedBy>HASH</cp:lastModifiedBy>
  <dcterms:created xsi:type="dcterms:W3CDTF">2021-04-01T07:53:35Z</dcterms:created>
  <dcterms:modified xsi:type="dcterms:W3CDTF">2021-05-25T12:23:42Z</dcterms:modified>
</cp:coreProperties>
</file>