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3.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drawings/drawing4.xml" ContentType="application/vnd.openxmlformats-officedocument.drawing+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5.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6.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queryTables/queryTable36.xml" ContentType="application/vnd.openxmlformats-officedocument.spreadsheetml.queryTable+xml"/>
  <Override PartName="/xl/drawings/drawing7.xml" ContentType="application/vnd.openxmlformats-officedocument.drawing+xml"/>
  <Override PartName="/xl/queryTables/queryTable37.xml" ContentType="application/vnd.openxmlformats-officedocument.spreadsheetml.queryTable+xml"/>
  <Override PartName="/xl/queryTables/queryTable38.xml" ContentType="application/vnd.openxmlformats-officedocument.spreadsheetml.queryTable+xml"/>
  <Override PartName="/xl/drawings/drawing8.xml" ContentType="application/vnd.openxmlformats-officedocument.drawing+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9.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drawings/drawing10.xml" ContentType="application/vnd.openxmlformats-officedocument.drawing+xml"/>
  <Override PartName="/xl/queryTables/queryTable43.xml" ContentType="application/vnd.openxmlformats-officedocument.spreadsheetml.queryTable+xml"/>
  <Override PartName="/xl/queryTables/queryTable44.xml" ContentType="application/vnd.openxmlformats-officedocument.spreadsheetml.queryTable+xml"/>
  <Override PartName="/xl/drawings/drawing11.xml" ContentType="application/vnd.openxmlformats-officedocument.drawing+xml"/>
  <Override PartName="/xl/queryTables/queryTable45.xml" ContentType="application/vnd.openxmlformats-officedocument.spreadsheetml.queryTable+xml"/>
  <Override PartName="/xl/queryTables/queryTable46.xml" ContentType="application/vnd.openxmlformats-officedocument.spreadsheetml.queryTable+xml"/>
  <Override PartName="/xl/drawings/drawing12.xml" ContentType="application/vnd.openxmlformats-officedocument.drawing+xml"/>
  <Override PartName="/xl/queryTables/queryTable47.xml" ContentType="application/vnd.openxmlformats-officedocument.spreadsheetml.queryTable+xml"/>
  <Override PartName="/xl/queryTables/queryTable48.xml" ContentType="application/vnd.openxmlformats-officedocument.spreadsheetml.queryTable+xml"/>
  <Override PartName="/xl/drawings/drawing13.xml" ContentType="application/vnd.openxmlformats-officedocument.drawing+xml"/>
  <Override PartName="/xl/queryTables/queryTable49.xml" ContentType="application/vnd.openxmlformats-officedocument.spreadsheetml.queryTable+xml"/>
  <Override PartName="/xl/queryTables/queryTable50.xml" ContentType="application/vnd.openxmlformats-officedocument.spreadsheetml.queryTable+xml"/>
  <Override PartName="/xl/drawings/drawing14.xml" ContentType="application/vnd.openxmlformats-officedocument.drawing+xml"/>
  <Override PartName="/xl/queryTables/queryTable51.xml" ContentType="application/vnd.openxmlformats-officedocument.spreadsheetml.queryTable+xml"/>
  <Override PartName="/xl/queryTables/queryTable52.xml" ContentType="application/vnd.openxmlformats-officedocument.spreadsheetml.queryTable+xml"/>
  <Override PartName="/xl/drawings/drawing15.xml" ContentType="application/vnd.openxmlformats-officedocument.drawing+xml"/>
  <Override PartName="/xl/queryTables/queryTable53.xml" ContentType="application/vnd.openxmlformats-officedocument.spreadsheetml.queryTable+xml"/>
  <Override PartName="/xl/queryTables/queryTable54.xml" ContentType="application/vnd.openxmlformats-officedocument.spreadsheetml.queryTable+xml"/>
  <Override PartName="/xl/drawings/drawing16.xml" ContentType="application/vnd.openxmlformats-officedocument.drawing+xml"/>
  <Override PartName="/xl/queryTables/queryTable55.xml" ContentType="application/vnd.openxmlformats-officedocument.spreadsheetml.queryTable+xml"/>
  <Override PartName="/xl/queryTables/queryTable56.xml" ContentType="application/vnd.openxmlformats-officedocument.spreadsheetml.queryTable+xml"/>
  <Override PartName="/xl/queryTables/queryTable57.xml" ContentType="application/vnd.openxmlformats-officedocument.spreadsheetml.queryTable+xml"/>
  <Override PartName="/xl/drawings/drawing17.xml" ContentType="application/vnd.openxmlformats-officedocument.drawing+xml"/>
  <Override PartName="/xl/queryTables/queryTable58.xml" ContentType="application/vnd.openxmlformats-officedocument.spreadsheetml.queryTable+xml"/>
  <Override PartName="/xl/queryTables/queryTable59.xml" ContentType="application/vnd.openxmlformats-officedocument.spreadsheetml.queryTable+xml"/>
  <Override PartName="/xl/queryTables/queryTable60.xml" ContentType="application/vnd.openxmlformats-officedocument.spreadsheetml.queryTable+xml"/>
  <Override PartName="/xl/drawings/drawing18.xml" ContentType="application/vnd.openxmlformats-officedocument.drawing+xml"/>
  <Override PartName="/xl/queryTables/queryTable61.xml" ContentType="application/vnd.openxmlformats-officedocument.spreadsheetml.queryTable+xml"/>
  <Override PartName="/xl/queryTables/queryTable62.xml" ContentType="application/vnd.openxmlformats-officedocument.spreadsheetml.queryTable+xml"/>
  <Override PartName="/xl/drawings/drawing19.xml" ContentType="application/vnd.openxmlformats-officedocument.drawing+xml"/>
  <Override PartName="/xl/queryTables/queryTable63.xml" ContentType="application/vnd.openxmlformats-officedocument.spreadsheetml.queryTable+xml"/>
  <Override PartName="/xl/queryTables/queryTable64.xml" ContentType="application/vnd.openxmlformats-officedocument.spreadsheetml.queryTable+xml"/>
  <Override PartName="/xl/drawings/drawing20.xml" ContentType="application/vnd.openxmlformats-officedocument.drawing+xml"/>
  <Override PartName="/xl/queryTables/queryTable65.xml" ContentType="application/vnd.openxmlformats-officedocument.spreadsheetml.queryTable+xml"/>
  <Override PartName="/xl/queryTables/queryTable66.xml" ContentType="application/vnd.openxmlformats-officedocument.spreadsheetml.queryTable+xml"/>
  <Override PartName="/xl/drawings/drawing21.xml" ContentType="application/vnd.openxmlformats-officedocument.drawing+xml"/>
  <Override PartName="/xl/queryTables/queryTable67.xml" ContentType="application/vnd.openxmlformats-officedocument.spreadsheetml.queryTable+xml"/>
  <Override PartName="/xl/queryTables/queryTable68.xml" ContentType="application/vnd.openxmlformats-officedocument.spreadsheetml.queryTable+xml"/>
  <Override PartName="/xl/drawings/drawing22.xml" ContentType="application/vnd.openxmlformats-officedocument.drawing+xml"/>
  <Override PartName="/xl/queryTables/queryTable69.xml" ContentType="application/vnd.openxmlformats-officedocument.spreadsheetml.queryTable+xml"/>
  <Override PartName="/xl/queryTables/queryTable70.xml" ContentType="application/vnd.openxmlformats-officedocument.spreadsheetml.queryTable+xml"/>
  <Override PartName="/xl/queryTables/queryTable71.xml" ContentType="application/vnd.openxmlformats-officedocument.spreadsheetml.queryTable+xml"/>
  <Override PartName="/xl/drawings/drawing23.xml" ContentType="application/vnd.openxmlformats-officedocument.drawing+xml"/>
  <Override PartName="/xl/queryTables/queryTable72.xml" ContentType="application/vnd.openxmlformats-officedocument.spreadsheetml.queryTable+xml"/>
  <Override PartName="/xl/queryTables/queryTable73.xml" ContentType="application/vnd.openxmlformats-officedocument.spreadsheetml.queryTable+xml"/>
  <Override PartName="/xl/drawings/drawing24.xml" ContentType="application/vnd.openxmlformats-officedocument.drawing+xml"/>
  <Override PartName="/xl/queryTables/queryTable74.xml" ContentType="application/vnd.openxmlformats-officedocument.spreadsheetml.queryTable+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25.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drawings/drawing26.xml" ContentType="application/vnd.openxmlformats-officedocument.drawing+xml"/>
  <Override PartName="/xl/queryTables/queryTable79.xml" ContentType="application/vnd.openxmlformats-officedocument.spreadsheetml.queryTable+xml"/>
  <Override PartName="/xl/queryTables/queryTable80.xml" ContentType="application/vnd.openxmlformats-officedocument.spreadsheetml.queryTable+xml"/>
  <Override PartName="/xl/drawings/drawing27.xml" ContentType="application/vnd.openxmlformats-officedocument.drawing+xml"/>
  <Override PartName="/xl/queryTables/queryTable81.xml" ContentType="application/vnd.openxmlformats-officedocument.spreadsheetml.queryTable+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28.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29.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drawings/drawing30.xml" ContentType="application/vnd.openxmlformats-officedocument.drawing+xml"/>
  <Override PartName="/xl/queryTables/queryTable88.xml" ContentType="application/vnd.openxmlformats-officedocument.spreadsheetml.queryTable+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queryTables/queryTable93.xml" ContentType="application/vnd.openxmlformats-officedocument.spreadsheetml.queryTable+xml"/>
  <Override PartName="/xl/drawings/drawing31.xml" ContentType="application/vnd.openxmlformats-officedocument.drawing+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drawings/drawing32.xml" ContentType="application/vnd.openxmlformats-officedocument.drawing+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drawings/drawing33.xml" ContentType="application/vnd.openxmlformats-officedocument.drawing+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34.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35.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drawings/drawing36.xml" ContentType="application/vnd.openxmlformats-officedocument.drawing+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drawings/drawing37.xml" ContentType="application/vnd.openxmlformats-officedocument.drawing+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drawings/drawing38.xml" ContentType="application/vnd.openxmlformats-officedocument.drawing+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drawings/drawing39.xml" ContentType="application/vnd.openxmlformats-officedocument.drawing+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drawings/drawing40.xml" ContentType="application/vnd.openxmlformats-officedocument.drawing+xml"/>
  <Override PartName="/xl/queryTables/queryTable134.xml" ContentType="application/vnd.openxmlformats-officedocument.spreadsheetml.queryTable+xml"/>
  <Override PartName="/xl/queryTables/queryTable135.xml" ContentType="application/vnd.openxmlformats-officedocument.spreadsheetml.queryTable+xml"/>
  <Override PartName="/xl/drawings/drawing41.xml" ContentType="application/vnd.openxmlformats-officedocument.drawing+xml"/>
  <Override PartName="/xl/queryTables/queryTable136.xml" ContentType="application/vnd.openxmlformats-officedocument.spreadsheetml.queryTable+xml"/>
  <Override PartName="/xl/drawings/drawing42.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drawings/drawing43.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drawings/drawing44.xml" ContentType="application/vnd.openxmlformats-officedocument.drawing+xml"/>
  <Override PartName="/xl/queryTables/queryTable145.xml" ContentType="application/vnd.openxmlformats-officedocument.spreadsheetml.queryTable+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527"/>
  <workbookPr defaultThemeVersion="124226"/>
  <mc:AlternateContent xmlns:mc="http://schemas.openxmlformats.org/markup-compatibility/2006">
    <mc:Choice Requires="x15">
      <x15ac:absPath xmlns:x15ac="http://schemas.microsoft.com/office/spreadsheetml/2010/11/ac" url="H:\Product\General\Z - Fact Sheet\2021 - 2022\November 2021\Files from Raja\Monthly Portflios\"/>
    </mc:Choice>
  </mc:AlternateContent>
  <xr:revisionPtr revIDLastSave="0" documentId="13_ncr:1_{E060D26A-E0D0-45D5-8F7B-8C8A192BD559}" xr6:coauthVersionLast="47" xr6:coauthVersionMax="47" xr10:uidLastSave="{00000000-0000-0000-0000-000000000000}"/>
  <bookViews>
    <workbookView xWindow="-120" yWindow="-120" windowWidth="20730" windowHeight="11160" xr2:uid="{00000000-000D-0000-FFFF-FFFF00000000}"/>
  </bookViews>
  <sheets>
    <sheet name="Index" sheetId="1" r:id="rId1"/>
    <sheet name="TATA Scheme Risk-O-Meters" sheetId="53" r:id="rId2"/>
    <sheet name="Dividend History" sheetId="33" r:id="rId3"/>
    <sheet name="TAF" sheetId="32" r:id="rId4"/>
    <sheet name="TBAF" sheetId="31" r:id="rId5"/>
    <sheet name="TMIF" sheetId="25" r:id="rId6"/>
    <sheet name="TMAOF" sheetId="52" r:id="rId7"/>
    <sheet name="TEGF" sheetId="21" r:id="rId8"/>
    <sheet name="TDIVYF" sheetId="27" r:id="rId9"/>
    <sheet name="TTOFE" sheetId="13" r:id="rId10"/>
    <sheet name="TEOF" sheetId="14" r:id="rId11"/>
    <sheet name="TINR" sheetId="12" r:id="rId12"/>
    <sheet name="TSCAPF" sheetId="4" r:id="rId13"/>
    <sheet name="TEQPEF" sheetId="26" r:id="rId14"/>
    <sheet name="TMCAPF" sheetId="23" r:id="rId15"/>
    <sheet name="TFEF" sheetId="22" r:id="rId16"/>
    <sheet name="TTSF96" sheetId="16" r:id="rId17"/>
    <sheet name="TBFSF" sheetId="30" r:id="rId18"/>
    <sheet name="TDIF" sheetId="28" r:id="rId19"/>
    <sheet name="TICF" sheetId="18" r:id="rId20"/>
    <sheet name="TIPHF" sheetId="17" r:id="rId21"/>
    <sheet name="TREF" sheetId="7" r:id="rId22"/>
    <sheet name="TISF" sheetId="15" r:id="rId23"/>
    <sheet name="TIFSA" sheetId="19" r:id="rId24"/>
    <sheet name="TIFNA" sheetId="20" r:id="rId25"/>
    <sheet name="TNPBETF" sheetId="9" r:id="rId26"/>
    <sheet name="TNETF" sheetId="10" r:id="rId27"/>
    <sheet name="TCS" sheetId="24" r:id="rId28"/>
    <sheet name="TYCF" sheetId="3" r:id="rId29"/>
    <sheet name="TQNTF" sheetId="8" r:id="rId30"/>
    <sheet name="TBCF" sheetId="29" r:id="rId31"/>
    <sheet name="TRSFP" sheetId="5" r:id="rId32"/>
    <sheet name="TRSFM" sheetId="6" r:id="rId33"/>
    <sheet name="TRSFC" sheetId="36" r:id="rId34"/>
    <sheet name="TLF" sheetId="49" r:id="rId35"/>
    <sheet name="TSTBF" sheetId="48" r:id="rId36"/>
    <sheet name="TFF" sheetId="47" r:id="rId37"/>
    <sheet name="TIPF" sheetId="46" r:id="rId38"/>
    <sheet name="TFRSTF" sheetId="45" r:id="rId39"/>
    <sheet name="TUSTF" sheetId="44" r:id="rId40"/>
    <sheet name="TFRF" sheetId="43" r:id="rId41"/>
    <sheet name="TIFA" sheetId="42" r:id="rId42"/>
    <sheet name="TGSFR" sheetId="41" r:id="rId43"/>
    <sheet name="TOF" sheetId="40" r:id="rId44"/>
    <sheet name="TDBF" sheetId="39" r:id="rId45"/>
    <sheet name="TBPSUF" sheetId="38" r:id="rId46"/>
    <sheet name="TFM56F" sheetId="37" r:id="rId47"/>
    <sheet name="TFM55F" sheetId="35" r:id="rId48"/>
    <sheet name="TFM55E" sheetId="34" r:id="rId49"/>
  </sheets>
  <definedNames>
    <definedName name="_xlnm._FilterDatabase" localSheetId="1" hidden="1">'TATA Scheme Risk-O-Meters'!$A$3:$G$47</definedName>
    <definedName name="_IEF1" localSheetId="2">#REF!</definedName>
    <definedName name="_IEF1" localSheetId="45">#REF!</definedName>
    <definedName name="_IEF1" localSheetId="44">#REF!</definedName>
    <definedName name="_IEF1" localSheetId="36">#REF!</definedName>
    <definedName name="_IEF1" localSheetId="48">#REF!</definedName>
    <definedName name="_IEF1" localSheetId="47">#REF!</definedName>
    <definedName name="_IEF1" localSheetId="46">#REF!</definedName>
    <definedName name="_IEF1" localSheetId="40">#REF!</definedName>
    <definedName name="_IEF1" localSheetId="38">#REF!</definedName>
    <definedName name="_IEF1" localSheetId="42">#REF!</definedName>
    <definedName name="_IEF1" localSheetId="41">#REF!</definedName>
    <definedName name="_IEF1" localSheetId="37">#REF!</definedName>
    <definedName name="_IEF1" localSheetId="34">#REF!</definedName>
    <definedName name="_IEF1" localSheetId="43">#REF!</definedName>
    <definedName name="_IEF1" localSheetId="33">#REF!</definedName>
    <definedName name="_IEF1" localSheetId="35">#REF!</definedName>
    <definedName name="_IEF1" localSheetId="39">#REF!</definedName>
    <definedName name="_IEF1">#REF!</definedName>
    <definedName name="_IEF2" localSheetId="2">#REF!</definedName>
    <definedName name="_IEF2">#REF!</definedName>
    <definedName name="AAA" localSheetId="2">#REF!</definedName>
    <definedName name="AAA">#REF!</definedName>
    <definedName name="h" localSheetId="2">#REF!</definedName>
    <definedName name="h">#REF!</definedName>
    <definedName name="IEF" localSheetId="2">#REF!</definedName>
    <definedName name="IEF">#REF!</definedName>
    <definedName name="Main_Sheet" localSheetId="0">Index!$A$2:$C$46</definedName>
    <definedName name="raja" localSheetId="2">#REF!</definedName>
    <definedName name="raja" localSheetId="45">#REF!</definedName>
    <definedName name="raja" localSheetId="44">#REF!</definedName>
    <definedName name="raja" localSheetId="36">#REF!</definedName>
    <definedName name="raja" localSheetId="48">#REF!</definedName>
    <definedName name="raja" localSheetId="47">#REF!</definedName>
    <definedName name="raja" localSheetId="46">#REF!</definedName>
    <definedName name="raja" localSheetId="40">#REF!</definedName>
    <definedName name="raja" localSheetId="38">#REF!</definedName>
    <definedName name="raja" localSheetId="42">#REF!</definedName>
    <definedName name="raja" localSheetId="41">#REF!</definedName>
    <definedName name="raja" localSheetId="37">#REF!</definedName>
    <definedName name="raja" localSheetId="34">#REF!</definedName>
    <definedName name="raja" localSheetId="43">#REF!</definedName>
    <definedName name="raja" localSheetId="33">#REF!</definedName>
    <definedName name="raja" localSheetId="35">#REF!</definedName>
    <definedName name="raja" localSheetId="39">#REF!</definedName>
    <definedName name="raja">#REF!</definedName>
    <definedName name="TAF" localSheetId="45">#REF!</definedName>
    <definedName name="TAF" localSheetId="44">#REF!</definedName>
    <definedName name="TAF" localSheetId="36">#REF!</definedName>
    <definedName name="TAF" localSheetId="48">#REF!</definedName>
    <definedName name="TAF" localSheetId="47">#REF!</definedName>
    <definedName name="TAF" localSheetId="46">#REF!</definedName>
    <definedName name="TAF" localSheetId="40">#REF!</definedName>
    <definedName name="TAF" localSheetId="38">#REF!</definedName>
    <definedName name="TAF" localSheetId="42">#REF!</definedName>
    <definedName name="TAF" localSheetId="41">#REF!</definedName>
    <definedName name="TAF" localSheetId="37">#REF!</definedName>
    <definedName name="TAF" localSheetId="34">#REF!</definedName>
    <definedName name="TAF" localSheetId="43">#REF!</definedName>
    <definedName name="TAF" localSheetId="33">#REF!</definedName>
    <definedName name="TAF" localSheetId="35">#REF!</definedName>
    <definedName name="TAF" localSheetId="39">#REF!</definedName>
    <definedName name="TAF">TAF!$B$1</definedName>
    <definedName name="TAF_Debt_Related" localSheetId="3">TAF!$B$316:$H$330</definedName>
    <definedName name="TAF_EQ" localSheetId="3">TAF!$B$12:$I$154</definedName>
    <definedName name="TAF_EQ_Related" localSheetId="3">TAF!$B$155:$I$294</definedName>
    <definedName name="TAF_FD" localSheetId="3">TAF!$B$350:$H$354</definedName>
    <definedName name="TAF_GOV_SEC" localSheetId="3">TAF!$B$296:$H$314</definedName>
    <definedName name="TAF_MM" localSheetId="3">TAF!$B$332:$H$343</definedName>
    <definedName name="TAFNAV" localSheetId="3">TAF!$B$368:$B$375</definedName>
    <definedName name="TBAF" localSheetId="45">#REF!</definedName>
    <definedName name="TBAF" localSheetId="44">#REF!</definedName>
    <definedName name="TBAF" localSheetId="36">#REF!</definedName>
    <definedName name="TBAF" localSheetId="48">#REF!</definedName>
    <definedName name="TBAF" localSheetId="47">#REF!</definedName>
    <definedName name="TBAF" localSheetId="46">#REF!</definedName>
    <definedName name="TBAF" localSheetId="40">#REF!</definedName>
    <definedName name="TBAF" localSheetId="38">#REF!</definedName>
    <definedName name="TBAF" localSheetId="42">#REF!</definedName>
    <definedName name="TBAF" localSheetId="41">#REF!</definedName>
    <definedName name="TBAF" localSheetId="37">#REF!</definedName>
    <definedName name="TBAF" localSheetId="34">#REF!</definedName>
    <definedName name="TBAF" localSheetId="43">#REF!</definedName>
    <definedName name="TBAF" localSheetId="33">#REF!</definedName>
    <definedName name="TBAF" localSheetId="35">#REF!</definedName>
    <definedName name="TBAF" localSheetId="39">#REF!</definedName>
    <definedName name="TBAF">TBAF!$B$1</definedName>
    <definedName name="TBAF_Debt_Related" localSheetId="4">TBAF!$B$143:$H$179</definedName>
    <definedName name="TBAF_EQ" localSheetId="4">TBAF!$B$13:$I$85</definedName>
    <definedName name="TBAF_EQ_FU_Related" localSheetId="4">TBAF!#REF!</definedName>
    <definedName name="TBAF_EQ_Related" localSheetId="4">TBAF!$B$39:$I$119</definedName>
    <definedName name="TBAF_FD" localSheetId="4">TBAF!$B$190:$H$191</definedName>
    <definedName name="TBAF_GOV_SEC" localSheetId="4">TBAF!$B$126:$H$141</definedName>
    <definedName name="TBAF_MM" localSheetId="4">TBAF!$B$181:$H$185</definedName>
    <definedName name="TBAF_Mutual_F_Units" localSheetId="4">TBAF!#REF!</definedName>
    <definedName name="TBAFNAV" localSheetId="4">TBAF!$B$205:$B$212</definedName>
    <definedName name="TBCF" localSheetId="45">#REF!</definedName>
    <definedName name="TBCF" localSheetId="44">#REF!</definedName>
    <definedName name="TBCF" localSheetId="36">#REF!</definedName>
    <definedName name="TBCF" localSheetId="48">#REF!</definedName>
    <definedName name="TBCF" localSheetId="47">#REF!</definedName>
    <definedName name="TBCF" localSheetId="46">#REF!</definedName>
    <definedName name="TBCF" localSheetId="40">#REF!</definedName>
    <definedName name="TBCF" localSheetId="38">#REF!</definedName>
    <definedName name="TBCF" localSheetId="42">#REF!</definedName>
    <definedName name="TBCF" localSheetId="41">#REF!</definedName>
    <definedName name="TBCF" localSheetId="37">#REF!</definedName>
    <definedName name="TBCF" localSheetId="34">#REF!</definedName>
    <definedName name="TBCF" localSheetId="43">#REF!</definedName>
    <definedName name="TBCF" localSheetId="33">#REF!</definedName>
    <definedName name="TBCF" localSheetId="35">#REF!</definedName>
    <definedName name="TBCF" localSheetId="39">#REF!</definedName>
    <definedName name="TBCF">TBCF!$B$1</definedName>
    <definedName name="TBCF_EQ" localSheetId="30">TBCF!$B$13:$I$63</definedName>
    <definedName name="TBCFNAV" localSheetId="30">TBCF!$B$82:$B$85</definedName>
    <definedName name="TBFSF" localSheetId="45">#REF!</definedName>
    <definedName name="TBFSF" localSheetId="44">#REF!</definedName>
    <definedName name="TBFSF" localSheetId="36">#REF!</definedName>
    <definedName name="TBFSF" localSheetId="48">#REF!</definedName>
    <definedName name="TBFSF" localSheetId="47">#REF!</definedName>
    <definedName name="TBFSF" localSheetId="46">#REF!</definedName>
    <definedName name="TBFSF" localSheetId="40">#REF!</definedName>
    <definedName name="TBFSF" localSheetId="38">#REF!</definedName>
    <definedName name="TBFSF" localSheetId="42">#REF!</definedName>
    <definedName name="TBFSF" localSheetId="41">#REF!</definedName>
    <definedName name="TBFSF" localSheetId="37">#REF!</definedName>
    <definedName name="TBFSF" localSheetId="34">#REF!</definedName>
    <definedName name="TBFSF" localSheetId="43">#REF!</definedName>
    <definedName name="TBFSF" localSheetId="33">#REF!</definedName>
    <definedName name="TBFSF" localSheetId="35">#REF!</definedName>
    <definedName name="TBFSF" localSheetId="39">#REF!</definedName>
    <definedName name="TBFSF">TBFSF!$B$1</definedName>
    <definedName name="TBFSF_EQ" localSheetId="17">TBFSF!$B$13:$I$37</definedName>
    <definedName name="TBFSFNAV" localSheetId="17">TBFSF!$B$51:$B$58</definedName>
    <definedName name="TBPSUF" localSheetId="45">TBPSUF!$B$1</definedName>
    <definedName name="TBPSUF" localSheetId="44">TBPSUF!$B$1</definedName>
    <definedName name="TBPSUF" localSheetId="36">TBPSUF!$B$1</definedName>
    <definedName name="TBPSUF" localSheetId="40">TBPSUF!$B$1</definedName>
    <definedName name="TBPSUF" localSheetId="38">TBPSUF!$B$1</definedName>
    <definedName name="TBPSUF" localSheetId="42">TBPSUF!$B$1</definedName>
    <definedName name="TBPSUF" localSheetId="41">TBPSUF!$B$1</definedName>
    <definedName name="TBPSUF" localSheetId="37">TBPSUF!$B$1</definedName>
    <definedName name="TBPSUF" localSheetId="34">TBPSUF!$B$1</definedName>
    <definedName name="TBPSUF" localSheetId="43">TBPSUF!$B$1</definedName>
    <definedName name="TBPSUF" localSheetId="35">TBPSUF!$B$1</definedName>
    <definedName name="TBPSUF" localSheetId="39">TBPSUF!$B$1</definedName>
    <definedName name="TBPSUF">#REF!</definedName>
    <definedName name="TBPSUF_Debt_Related" localSheetId="45">TBPSUF!$B$49:$H$66</definedName>
    <definedName name="TBPSUF_GOV_SEC" localSheetId="45">TBPSUF!$B$21:$H$47</definedName>
    <definedName name="TBPSUF_MM" localSheetId="45">TBPSUF!$B$68:$H$69</definedName>
    <definedName name="TBPSUFNAV" localSheetId="45">TBPSUF!$B$83:$B$90</definedName>
    <definedName name="TCF" localSheetId="2">#REF!</definedName>
    <definedName name="TCF" localSheetId="45">#REF!</definedName>
    <definedName name="TCF" localSheetId="44">#REF!</definedName>
    <definedName name="TCF" localSheetId="36">#REF!</definedName>
    <definedName name="TCF" localSheetId="48">#REF!</definedName>
    <definedName name="TCF" localSheetId="47">#REF!</definedName>
    <definedName name="TCF" localSheetId="46">#REF!</definedName>
    <definedName name="TCF" localSheetId="40">#REF!</definedName>
    <definedName name="TCF" localSheetId="38">#REF!</definedName>
    <definedName name="TCF" localSheetId="42">#REF!</definedName>
    <definedName name="TCF" localSheetId="41">#REF!</definedName>
    <definedName name="TCF" localSheetId="37">#REF!</definedName>
    <definedName name="TCF" localSheetId="34">#REF!</definedName>
    <definedName name="TCF" localSheetId="43">#REF!</definedName>
    <definedName name="TCF" localSheetId="33">#REF!</definedName>
    <definedName name="TCF" localSheetId="35">#REF!</definedName>
    <definedName name="TCF" localSheetId="39">#REF!</definedName>
    <definedName name="TCF">#REF!</definedName>
    <definedName name="TCF_EQDetails" localSheetId="2">#REF!</definedName>
    <definedName name="TCF_EQDetails">#REF!</definedName>
    <definedName name="TCPF1" localSheetId="2">#REF!</definedName>
    <definedName name="TCPF1">#REF!</definedName>
    <definedName name="TCPF2" localSheetId="2">#REF!</definedName>
    <definedName name="TCPF2">#REF!</definedName>
    <definedName name="TCS" localSheetId="45">#REF!</definedName>
    <definedName name="TCS" localSheetId="44">#REF!</definedName>
    <definedName name="TCS" localSheetId="36">#REF!</definedName>
    <definedName name="TCS" localSheetId="48">#REF!</definedName>
    <definedName name="TCS" localSheetId="47">#REF!</definedName>
    <definedName name="TCS" localSheetId="46">#REF!</definedName>
    <definedName name="TCS" localSheetId="40">#REF!</definedName>
    <definedName name="TCS" localSheetId="38">#REF!</definedName>
    <definedName name="TCS" localSheetId="42">#REF!</definedName>
    <definedName name="TCS" localSheetId="41">#REF!</definedName>
    <definedName name="TCS" localSheetId="37">#REF!</definedName>
    <definedName name="TCS" localSheetId="34">#REF!</definedName>
    <definedName name="TCS" localSheetId="43">#REF!</definedName>
    <definedName name="TCS" localSheetId="33">#REF!</definedName>
    <definedName name="TCS" localSheetId="35">#REF!</definedName>
    <definedName name="TCS" localSheetId="39">#REF!</definedName>
    <definedName name="TCS">TCS!$B$1</definedName>
    <definedName name="TCS_EQ" localSheetId="27">TCS!$B$13:$I$64</definedName>
    <definedName name="TCSNAV" localSheetId="27">TCS!$B$77:$B$84</definedName>
    <definedName name="TDAF2A" localSheetId="2">#REF!</definedName>
    <definedName name="TDAF2A" localSheetId="45">#REF!</definedName>
    <definedName name="TDAF2A" localSheetId="44">#REF!</definedName>
    <definedName name="TDAF2A" localSheetId="36">#REF!</definedName>
    <definedName name="TDAF2A" localSheetId="48">#REF!</definedName>
    <definedName name="TDAF2A" localSheetId="47">#REF!</definedName>
    <definedName name="TDAF2A" localSheetId="46">#REF!</definedName>
    <definedName name="TDAF2A" localSheetId="40">#REF!</definedName>
    <definedName name="TDAF2A" localSheetId="38">#REF!</definedName>
    <definedName name="TDAF2A" localSheetId="42">#REF!</definedName>
    <definedName name="TDAF2A" localSheetId="41">#REF!</definedName>
    <definedName name="TDAF2A" localSheetId="37">#REF!</definedName>
    <definedName name="TDAF2A" localSheetId="34">#REF!</definedName>
    <definedName name="TDAF2A" localSheetId="43">#REF!</definedName>
    <definedName name="TDAF2A" localSheetId="33">#REF!</definedName>
    <definedName name="TDAF2A" localSheetId="35">#REF!</definedName>
    <definedName name="TDAF2A" localSheetId="39">#REF!</definedName>
    <definedName name="TDAF2A">#REF!</definedName>
    <definedName name="TDAF2B" localSheetId="2">#REF!</definedName>
    <definedName name="TDAF2B">#REF!</definedName>
    <definedName name="TDAF2C" localSheetId="2">#REF!</definedName>
    <definedName name="TDAF2C">#REF!</definedName>
    <definedName name="TDAF3A" localSheetId="2">#REF!</definedName>
    <definedName name="TDAF3A">#REF!</definedName>
    <definedName name="TDAFA" localSheetId="2">#REF!</definedName>
    <definedName name="TDAFA">#REF!</definedName>
    <definedName name="TDAFB" localSheetId="2">#REF!</definedName>
    <definedName name="TDAFB">#REF!</definedName>
    <definedName name="TDAFC" localSheetId="2">#REF!</definedName>
    <definedName name="TDAFC">#REF!</definedName>
    <definedName name="TDBF" localSheetId="44">TDBF!$B$1</definedName>
    <definedName name="TDBF" localSheetId="36">TDBF!$B$1</definedName>
    <definedName name="TDBF" localSheetId="40">TDBF!$B$1</definedName>
    <definedName name="TDBF" localSheetId="38">TDBF!$B$1</definedName>
    <definedName name="TDBF" localSheetId="42">TDBF!$B$1</definedName>
    <definedName name="TDBF" localSheetId="41">TDBF!$B$1</definedName>
    <definedName name="TDBF" localSheetId="37">TDBF!$B$1</definedName>
    <definedName name="TDBF" localSheetId="34">TDBF!$B$1</definedName>
    <definedName name="TDBF" localSheetId="43">TDBF!$B$1</definedName>
    <definedName name="TDBF" localSheetId="35">TDBF!$B$1</definedName>
    <definedName name="TDBF" localSheetId="39">TDBF!$B$1</definedName>
    <definedName name="TDBF">#REF!</definedName>
    <definedName name="TDBF_Debt_Related" localSheetId="44">TDBF!$B$28:$H$41</definedName>
    <definedName name="TDBF_GOV_SEC" localSheetId="44">TDBF!$B$21:$H$26</definedName>
    <definedName name="TDBF_MM" localSheetId="44">TDBF!$B$43:$H$44</definedName>
    <definedName name="TDBFNAV" localSheetId="44">TDBF!$B$57:$B$64</definedName>
    <definedName name="TDIF" localSheetId="45">#REF!</definedName>
    <definedName name="TDIF" localSheetId="44">#REF!</definedName>
    <definedName name="TDIF" localSheetId="36">#REF!</definedName>
    <definedName name="TDIF" localSheetId="48">#REF!</definedName>
    <definedName name="TDIF" localSheetId="47">#REF!</definedName>
    <definedName name="TDIF" localSheetId="46">#REF!</definedName>
    <definedName name="TDIF" localSheetId="40">#REF!</definedName>
    <definedName name="TDIF" localSheetId="38">#REF!</definedName>
    <definedName name="TDIF" localSheetId="42">#REF!</definedName>
    <definedName name="TDIF" localSheetId="41">#REF!</definedName>
    <definedName name="TDIF" localSheetId="37">#REF!</definedName>
    <definedName name="TDIF" localSheetId="34">#REF!</definedName>
    <definedName name="TDIF" localSheetId="43">#REF!</definedName>
    <definedName name="TDIF" localSheetId="33">#REF!</definedName>
    <definedName name="TDIF" localSheetId="35">#REF!</definedName>
    <definedName name="TDIF" localSheetId="39">#REF!</definedName>
    <definedName name="TDIF">TDIF!$B$1</definedName>
    <definedName name="TDIF_EQ" localSheetId="18">TDIF!$B$13:$I$48</definedName>
    <definedName name="TDIF_Foreign_Units" localSheetId="18">TDIF!$B$50:$H$58</definedName>
    <definedName name="TDIFNAV" localSheetId="18">TDIF!$B$72:$B$79</definedName>
    <definedName name="TDIVYF" localSheetId="45">#REF!</definedName>
    <definedName name="TDIVYF" localSheetId="44">#REF!</definedName>
    <definedName name="TDIVYF" localSheetId="36">#REF!</definedName>
    <definedName name="TDIVYF" localSheetId="48">#REF!</definedName>
    <definedName name="TDIVYF" localSheetId="47">#REF!</definedName>
    <definedName name="TDIVYF" localSheetId="46">#REF!</definedName>
    <definedName name="TDIVYF" localSheetId="40">#REF!</definedName>
    <definedName name="TDIVYF" localSheetId="38">#REF!</definedName>
    <definedName name="TDIVYF" localSheetId="42">#REF!</definedName>
    <definedName name="TDIVYF" localSheetId="41">#REF!</definedName>
    <definedName name="TDIVYF" localSheetId="37">#REF!</definedName>
    <definedName name="TDIVYF" localSheetId="34">#REF!</definedName>
    <definedName name="TDIVYF" localSheetId="43">#REF!</definedName>
    <definedName name="TDIVYF" localSheetId="33">#REF!</definedName>
    <definedName name="TDIVYF" localSheetId="35">#REF!</definedName>
    <definedName name="TDIVYF" localSheetId="39">#REF!</definedName>
    <definedName name="TDIVYF">TDIVYF!$B$1</definedName>
    <definedName name="TDIVYF_Debt_Related" localSheetId="8">TDIVYF!$B$72:$H$73</definedName>
    <definedName name="TDIVYF_EQ" localSheetId="8">TDIVYF!$B$13:$I$64</definedName>
    <definedName name="TDIVYF_EQ_Related" localSheetId="8">TDIVYF!$C$30:$I$30</definedName>
    <definedName name="TDIVYF_GOV_SEC" localSheetId="8">TDIVYF!$B$66:$H$70</definedName>
    <definedName name="TDIVYFNAV" localSheetId="8">TDIVYF!$B$87:$B$94</definedName>
    <definedName name="TDYF" localSheetId="2">#REF!</definedName>
    <definedName name="TDYF" localSheetId="45">#REF!</definedName>
    <definedName name="TDYF" localSheetId="44">#REF!</definedName>
    <definedName name="TDYF" localSheetId="36">#REF!</definedName>
    <definedName name="TDYF" localSheetId="48">#REF!</definedName>
    <definedName name="TDYF" localSheetId="47">#REF!</definedName>
    <definedName name="TDYF" localSheetId="46">#REF!</definedName>
    <definedName name="TDYF" localSheetId="40">#REF!</definedName>
    <definedName name="TDYF" localSheetId="38">#REF!</definedName>
    <definedName name="TDYF" localSheetId="42">#REF!</definedName>
    <definedName name="TDYF" localSheetId="41">#REF!</definedName>
    <definedName name="TDYF" localSheetId="37">#REF!</definedName>
    <definedName name="TDYF" localSheetId="34">#REF!</definedName>
    <definedName name="TDYF" localSheetId="43">#REF!</definedName>
    <definedName name="TDYF" localSheetId="33">#REF!</definedName>
    <definedName name="TDYF" localSheetId="35">#REF!</definedName>
    <definedName name="TDYF" localSheetId="39">#REF!</definedName>
    <definedName name="TDYF">#REF!</definedName>
    <definedName name="TEGF" localSheetId="45">#REF!</definedName>
    <definedName name="TEGF" localSheetId="44">#REF!</definedName>
    <definedName name="TEGF" localSheetId="36">#REF!</definedName>
    <definedName name="TEGF" localSheetId="48">#REF!</definedName>
    <definedName name="TEGF" localSheetId="47">#REF!</definedName>
    <definedName name="TEGF" localSheetId="46">#REF!</definedName>
    <definedName name="TEGF" localSheetId="40">#REF!</definedName>
    <definedName name="TEGF" localSheetId="38">#REF!</definedName>
    <definedName name="TEGF" localSheetId="42">#REF!</definedName>
    <definedName name="TEGF" localSheetId="41">#REF!</definedName>
    <definedName name="TEGF" localSheetId="37">#REF!</definedName>
    <definedName name="TEGF" localSheetId="34">#REF!</definedName>
    <definedName name="TEGF" localSheetId="43">#REF!</definedName>
    <definedName name="TEGF" localSheetId="33">#REF!</definedName>
    <definedName name="TEGF" localSheetId="35">#REF!</definedName>
    <definedName name="TEGF" localSheetId="39">#REF!</definedName>
    <definedName name="TEGF">TEGF!$B$1</definedName>
    <definedName name="TEGF_Debt_Related" localSheetId="7">TEGF!$B$68:$H$92</definedName>
    <definedName name="TEGF_EQ" localSheetId="7">TEGF!$B$14:$I$49</definedName>
    <definedName name="TEGF_GOV_SEC" localSheetId="7">TEGF!$B$51:$H$66</definedName>
    <definedName name="TEGF_MM" localSheetId="7">TEGF!$B$94:$H$99</definedName>
    <definedName name="TEGF_Mutual_F_Units" localSheetId="7">TEGF!$B$101:$H$102</definedName>
    <definedName name="TEGFNAV" localSheetId="7">TEGF!$B$116:$B$127</definedName>
    <definedName name="TEMF" localSheetId="2">#REF!</definedName>
    <definedName name="TEMF" localSheetId="45">#REF!</definedName>
    <definedName name="TEMF" localSheetId="44">#REF!</definedName>
    <definedName name="TEMF" localSheetId="36">#REF!</definedName>
    <definedName name="TEMF" localSheetId="48">#REF!</definedName>
    <definedName name="TEMF" localSheetId="47">#REF!</definedName>
    <definedName name="TEMF" localSheetId="46">#REF!</definedName>
    <definedName name="TEMF" localSheetId="40">#REF!</definedName>
    <definedName name="TEMF" localSheetId="38">#REF!</definedName>
    <definedName name="TEMF" localSheetId="42">#REF!</definedName>
    <definedName name="TEMF" localSheetId="41">#REF!</definedName>
    <definedName name="TEMF" localSheetId="37">#REF!</definedName>
    <definedName name="TEMF" localSheetId="34">#REF!</definedName>
    <definedName name="TEMF" localSheetId="43">#REF!</definedName>
    <definedName name="TEMF" localSheetId="33">#REF!</definedName>
    <definedName name="TEMF" localSheetId="35">#REF!</definedName>
    <definedName name="TEMF" localSheetId="39">#REF!</definedName>
    <definedName name="TEMF">#REF!</definedName>
    <definedName name="TEOF" localSheetId="45">#REF!</definedName>
    <definedName name="TEOF" localSheetId="44">#REF!</definedName>
    <definedName name="TEOF" localSheetId="36">#REF!</definedName>
    <definedName name="TEOF" localSheetId="48">#REF!</definedName>
    <definedName name="TEOF" localSheetId="47">#REF!</definedName>
    <definedName name="TEOF" localSheetId="46">#REF!</definedName>
    <definedName name="TEOF" localSheetId="40">#REF!</definedName>
    <definedName name="TEOF" localSheetId="38">#REF!</definedName>
    <definedName name="TEOF" localSheetId="42">#REF!</definedName>
    <definedName name="TEOF" localSheetId="41">#REF!</definedName>
    <definedName name="TEOF" localSheetId="37">#REF!</definedName>
    <definedName name="TEOF" localSheetId="34">#REF!</definedName>
    <definedName name="TEOF" localSheetId="43">#REF!</definedName>
    <definedName name="TEOF" localSheetId="33">#REF!</definedName>
    <definedName name="TEOF" localSheetId="35">#REF!</definedName>
    <definedName name="TEOF" localSheetId="39">#REF!</definedName>
    <definedName name="TEOF">TEOF!$B$1</definedName>
    <definedName name="TEOF_EQ" localSheetId="10">TEOF!$B$13:$I$55</definedName>
    <definedName name="TEOF_EQ_FU_Related" localSheetId="10">TEOF!#REF!</definedName>
    <definedName name="TEOFNAV" localSheetId="10">TEOF!$B$70:$B$77</definedName>
    <definedName name="TEQPEF" localSheetId="45">#REF!</definedName>
    <definedName name="TEQPEF" localSheetId="44">#REF!</definedName>
    <definedName name="TEQPEF" localSheetId="36">#REF!</definedName>
    <definedName name="TEQPEF" localSheetId="48">#REF!</definedName>
    <definedName name="TEQPEF" localSheetId="47">#REF!</definedName>
    <definedName name="TEQPEF" localSheetId="46">#REF!</definedName>
    <definedName name="TEQPEF" localSheetId="40">#REF!</definedName>
    <definedName name="TEQPEF" localSheetId="38">#REF!</definedName>
    <definedName name="TEQPEF" localSheetId="42">#REF!</definedName>
    <definedName name="TEQPEF" localSheetId="41">#REF!</definedName>
    <definedName name="TEQPEF" localSheetId="37">#REF!</definedName>
    <definedName name="TEQPEF" localSheetId="34">#REF!</definedName>
    <definedName name="TEQPEF" localSheetId="43">#REF!</definedName>
    <definedName name="TEQPEF" localSheetId="33">#REF!</definedName>
    <definedName name="TEQPEF" localSheetId="35">#REF!</definedName>
    <definedName name="TEQPEF" localSheetId="39">#REF!</definedName>
    <definedName name="TEQPEF">TEQPEF!$B$1</definedName>
    <definedName name="TEQPEF_EQ" localSheetId="13">TEQPEF!$B$13:$I$52</definedName>
    <definedName name="TEQPEFNAV" localSheetId="13">TEQPEF!$B$66:$B$77</definedName>
    <definedName name="TFEF" localSheetId="45">#REF!</definedName>
    <definedName name="TFEF" localSheetId="44">#REF!</definedName>
    <definedName name="TFEF" localSheetId="36">#REF!</definedName>
    <definedName name="TFEF" localSheetId="48">#REF!</definedName>
    <definedName name="TFEF" localSheetId="47">#REF!</definedName>
    <definedName name="TFEF" localSheetId="46">#REF!</definedName>
    <definedName name="TFEF" localSheetId="40">#REF!</definedName>
    <definedName name="TFEF" localSheetId="38">#REF!</definedName>
    <definedName name="TFEF" localSheetId="42">#REF!</definedName>
    <definedName name="TFEF" localSheetId="41">#REF!</definedName>
    <definedName name="TFEF" localSheetId="37">#REF!</definedName>
    <definedName name="TFEF" localSheetId="34">#REF!</definedName>
    <definedName name="TFEF" localSheetId="43">#REF!</definedName>
    <definedName name="TFEF" localSheetId="33">#REF!</definedName>
    <definedName name="TFEF" localSheetId="35">#REF!</definedName>
    <definedName name="TFEF" localSheetId="39">#REF!</definedName>
    <definedName name="TFEF">TFEF!$B$1</definedName>
    <definedName name="TFEF_EQ" localSheetId="15">TFEF!$B$13:$I$43</definedName>
    <definedName name="TFEFNAV" localSheetId="15">TFEF!$B$57:$B$64</definedName>
    <definedName name="TFF" localSheetId="36">TFF!$B$1</definedName>
    <definedName name="TFF" localSheetId="34">TFF!$B$1</definedName>
    <definedName name="TFF" localSheetId="35">TFF!$B$1</definedName>
    <definedName name="TFF">#REF!</definedName>
    <definedName name="TFF_Debt_Related" localSheetId="36">TFF!$B$33:$H$77</definedName>
    <definedName name="TFF_GOV_SEC" localSheetId="36">TFF!$B$20:$H$31</definedName>
    <definedName name="TFF_MM" localSheetId="36">TFF!$B$79:$H$104</definedName>
    <definedName name="TFFNAV" localSheetId="36">TFF!$B$117:$B$132</definedName>
    <definedName name="TFFSP1" localSheetId="2">#REF!</definedName>
    <definedName name="TFFSP1" localSheetId="45">#REF!</definedName>
    <definedName name="TFFSP1" localSheetId="44">#REF!</definedName>
    <definedName name="TFFSP1" localSheetId="36">#REF!</definedName>
    <definedName name="TFFSP1" localSheetId="48">#REF!</definedName>
    <definedName name="TFFSP1" localSheetId="47">#REF!</definedName>
    <definedName name="TFFSP1" localSheetId="46">#REF!</definedName>
    <definedName name="TFFSP1" localSheetId="40">#REF!</definedName>
    <definedName name="TFFSP1" localSheetId="38">#REF!</definedName>
    <definedName name="TFFSP1" localSheetId="42">#REF!</definedName>
    <definedName name="TFFSP1" localSheetId="41">#REF!</definedName>
    <definedName name="TFFSP1" localSheetId="37">#REF!</definedName>
    <definedName name="TFFSP1" localSheetId="34">#REF!</definedName>
    <definedName name="TFFSP1" localSheetId="43">#REF!</definedName>
    <definedName name="TFFSP1" localSheetId="33">#REF!</definedName>
    <definedName name="TFFSP1" localSheetId="35">#REF!</definedName>
    <definedName name="TFFSP1" localSheetId="39">#REF!</definedName>
    <definedName name="TFFSP1">#REF!</definedName>
    <definedName name="TFFSP1_Debt_Related" localSheetId="36">TFF!$B$146:$H$150</definedName>
    <definedName name="TFFSP1NAV" localSheetId="36">TFF!$B$162:$B$177</definedName>
    <definedName name="TFHA20" localSheetId="2">#REF!</definedName>
    <definedName name="TFHA20" localSheetId="45">#REF!</definedName>
    <definedName name="TFHA20" localSheetId="44">#REF!</definedName>
    <definedName name="TFHA20" localSheetId="36">#REF!</definedName>
    <definedName name="TFHA20" localSheetId="48">#REF!</definedName>
    <definedName name="TFHA20" localSheetId="47">#REF!</definedName>
    <definedName name="TFHA20" localSheetId="46">#REF!</definedName>
    <definedName name="TFHA20" localSheetId="40">#REF!</definedName>
    <definedName name="TFHA20" localSheetId="38">#REF!</definedName>
    <definedName name="TFHA20" localSheetId="42">#REF!</definedName>
    <definedName name="TFHA20" localSheetId="41">#REF!</definedName>
    <definedName name="TFHA20" localSheetId="37">#REF!</definedName>
    <definedName name="TFHA20" localSheetId="34">#REF!</definedName>
    <definedName name="TFHA20" localSheetId="43">#REF!</definedName>
    <definedName name="TFHA20" localSheetId="33">#REF!</definedName>
    <definedName name="TFHA20" localSheetId="35">#REF!</definedName>
    <definedName name="TFHA20" localSheetId="39">#REF!</definedName>
    <definedName name="TFHA20">#REF!</definedName>
    <definedName name="TFHA32" localSheetId="2">#REF!</definedName>
    <definedName name="TFHA32">#REF!</definedName>
    <definedName name="TFHAP1" localSheetId="2">#REF!</definedName>
    <definedName name="TFHAP1">#REF!</definedName>
    <definedName name="TFHAP2" localSheetId="2">#REF!</definedName>
    <definedName name="TFHAP2">#REF!</definedName>
    <definedName name="TFHF" localSheetId="2">#REF!</definedName>
    <definedName name="TFHF">#REF!</definedName>
    <definedName name="TFIPA1" localSheetId="2">#REF!</definedName>
    <definedName name="TFIPA1">#REF!</definedName>
    <definedName name="TFIPA2" localSheetId="2">#REF!</definedName>
    <definedName name="TFIPA2">#REF!</definedName>
    <definedName name="TFIPA3" localSheetId="2">#REF!</definedName>
    <definedName name="TFIPA3">#REF!</definedName>
    <definedName name="TFIPB2" localSheetId="2">#REF!</definedName>
    <definedName name="TFIPB2">#REF!</definedName>
    <definedName name="TFIPB3" localSheetId="2">#REF!</definedName>
    <definedName name="TFIPB3">#REF!</definedName>
    <definedName name="TFIPC2" localSheetId="2">#REF!</definedName>
    <definedName name="TFIPC2">#REF!</definedName>
    <definedName name="TFIPC3" localSheetId="2">#REF!</definedName>
    <definedName name="TFIPC3">#REF!</definedName>
    <definedName name="TFM40B" localSheetId="2">#REF!</definedName>
    <definedName name="TFM40B">#REF!</definedName>
    <definedName name="TFM40C" localSheetId="2">#REF!</definedName>
    <definedName name="TFM40C">#REF!</definedName>
    <definedName name="TFM40F" localSheetId="2">#REF!</definedName>
    <definedName name="TFM40F">#REF!</definedName>
    <definedName name="TFM40H" localSheetId="2">#REF!</definedName>
    <definedName name="TFM40H">#REF!</definedName>
    <definedName name="TFM42A" localSheetId="2">#REF!</definedName>
    <definedName name="TFM42A">#REF!</definedName>
    <definedName name="TFM42B" localSheetId="2">#REF!</definedName>
    <definedName name="TFM42B">#REF!</definedName>
    <definedName name="TFM42C" localSheetId="2">#REF!</definedName>
    <definedName name="TFM42C">#REF!</definedName>
    <definedName name="TFM42D" localSheetId="2">#REF!</definedName>
    <definedName name="TFM42D">#REF!</definedName>
    <definedName name="TFM42E" localSheetId="2">#REF!</definedName>
    <definedName name="TFM42E">#REF!</definedName>
    <definedName name="TFM42F" localSheetId="2">#REF!</definedName>
    <definedName name="TFM42F">#REF!</definedName>
    <definedName name="TFM42G" localSheetId="2">#REF!</definedName>
    <definedName name="TFM42G">#REF!</definedName>
    <definedName name="TFM42H" localSheetId="2">#REF!</definedName>
    <definedName name="TFM42H">#REF!</definedName>
    <definedName name="TFM42I" localSheetId="2">#REF!</definedName>
    <definedName name="TFM42I">#REF!</definedName>
    <definedName name="TFM43A" localSheetId="2">#REF!</definedName>
    <definedName name="TFM43A">#REF!</definedName>
    <definedName name="TFM43B" localSheetId="2">#REF!</definedName>
    <definedName name="TFM43B">#REF!</definedName>
    <definedName name="TFM43C" localSheetId="2">#REF!</definedName>
    <definedName name="TFM43C">#REF!</definedName>
    <definedName name="TFM43D" localSheetId="2">#REF!</definedName>
    <definedName name="TFM43D">#REF!</definedName>
    <definedName name="TFM43E" localSheetId="2">#REF!</definedName>
    <definedName name="TFM43E">#REF!</definedName>
    <definedName name="TFM44A" localSheetId="2">#REF!</definedName>
    <definedName name="TFM44A">#REF!</definedName>
    <definedName name="TFM44B" localSheetId="2">#REF!</definedName>
    <definedName name="TFM44B">#REF!</definedName>
    <definedName name="TFM44C" localSheetId="2">#REF!</definedName>
    <definedName name="TFM44C">#REF!</definedName>
    <definedName name="TFM44D" localSheetId="2">#REF!</definedName>
    <definedName name="TFM44D">#REF!</definedName>
    <definedName name="TFM45A" localSheetId="2">#REF!</definedName>
    <definedName name="TFM45A">#REF!</definedName>
    <definedName name="TFM45B" localSheetId="2">#REF!</definedName>
    <definedName name="TFM45B">#REF!</definedName>
    <definedName name="TFM45C" localSheetId="2">#REF!</definedName>
    <definedName name="TFM45C">#REF!</definedName>
    <definedName name="TFM45D" localSheetId="2">#REF!</definedName>
    <definedName name="TFM45D">#REF!</definedName>
    <definedName name="TFM45E" localSheetId="2">#REF!</definedName>
    <definedName name="TFM45E">#REF!</definedName>
    <definedName name="TFM46A" localSheetId="2">#REF!</definedName>
    <definedName name="TFM46A">#REF!</definedName>
    <definedName name="TFM46B" localSheetId="2">#REF!</definedName>
    <definedName name="TFM46B">#REF!</definedName>
    <definedName name="TFM46C" localSheetId="2">#REF!</definedName>
    <definedName name="TFM46C">#REF!</definedName>
    <definedName name="TFM46D" localSheetId="2">#REF!</definedName>
    <definedName name="TFM46D">#REF!</definedName>
    <definedName name="TFM46E" localSheetId="2">#REF!</definedName>
    <definedName name="TFM46E">#REF!</definedName>
    <definedName name="TFM46F" localSheetId="2">#REF!</definedName>
    <definedName name="TFM46F">#REF!</definedName>
    <definedName name="TFM46G" localSheetId="2">#REF!</definedName>
    <definedName name="TFM46G">#REF!</definedName>
    <definedName name="TFM46H" localSheetId="2">#REF!</definedName>
    <definedName name="TFM46H">#REF!</definedName>
    <definedName name="TFM46I" localSheetId="2">#REF!</definedName>
    <definedName name="TFM46I">#REF!</definedName>
    <definedName name="TFM46J" localSheetId="2">#REF!</definedName>
    <definedName name="TFM46J">#REF!</definedName>
    <definedName name="TFM46K" localSheetId="2">#REF!</definedName>
    <definedName name="TFM46K">#REF!</definedName>
    <definedName name="TFM46L" localSheetId="2">#REF!</definedName>
    <definedName name="TFM46L">#REF!</definedName>
    <definedName name="TFM46M" localSheetId="2">#REF!</definedName>
    <definedName name="TFM46M">#REF!</definedName>
    <definedName name="TFM46N" localSheetId="2">#REF!</definedName>
    <definedName name="TFM46N">#REF!</definedName>
    <definedName name="TFM46O" localSheetId="2">#REF!</definedName>
    <definedName name="TFM46O">#REF!</definedName>
    <definedName name="TFM46P" localSheetId="2">#REF!</definedName>
    <definedName name="TFM46P">#REF!</definedName>
    <definedName name="TFM46Q" localSheetId="2">#REF!</definedName>
    <definedName name="TFM46Q">#REF!</definedName>
    <definedName name="TFM46R" localSheetId="2">#REF!</definedName>
    <definedName name="TFM46R">#REF!</definedName>
    <definedName name="TFM46S" localSheetId="2">#REF!</definedName>
    <definedName name="TFM46S">#REF!</definedName>
    <definedName name="TFM46T" localSheetId="2">#REF!</definedName>
    <definedName name="TFM46T">#REF!</definedName>
    <definedName name="TFM47A" localSheetId="2">#REF!</definedName>
    <definedName name="TFM47A">#REF!</definedName>
    <definedName name="TFM47B" localSheetId="2">#REF!</definedName>
    <definedName name="TFM47B">#REF!</definedName>
    <definedName name="TFM47C" localSheetId="2">#REF!</definedName>
    <definedName name="TFM47C">#REF!</definedName>
    <definedName name="TFM47D" localSheetId="2">#REF!</definedName>
    <definedName name="TFM47D">#REF!</definedName>
    <definedName name="TFM47E" localSheetId="2">#REF!</definedName>
    <definedName name="TFM47E">#REF!</definedName>
    <definedName name="TFM47F" localSheetId="2">#REF!</definedName>
    <definedName name="TFM47F">#REF!</definedName>
    <definedName name="TFM47G" localSheetId="2">#REF!</definedName>
    <definedName name="TFM47G">#REF!</definedName>
    <definedName name="TFM47H" localSheetId="2">#REF!</definedName>
    <definedName name="TFM47H">#REF!</definedName>
    <definedName name="TFM47I" localSheetId="2">#REF!</definedName>
    <definedName name="TFM47I">#REF!</definedName>
    <definedName name="TFM47J" localSheetId="2">#REF!</definedName>
    <definedName name="TFM47J">#REF!</definedName>
    <definedName name="TFM47K" localSheetId="2">#REF!</definedName>
    <definedName name="TFM47K">#REF!</definedName>
    <definedName name="TFM47L" localSheetId="2">#REF!</definedName>
    <definedName name="TFM47L">#REF!</definedName>
    <definedName name="TFM47M" localSheetId="2">#REF!</definedName>
    <definedName name="TFM47M">#REF!</definedName>
    <definedName name="TFM47N" localSheetId="2">#REF!</definedName>
    <definedName name="TFM47N">#REF!</definedName>
    <definedName name="TFM48A" localSheetId="2">#REF!</definedName>
    <definedName name="TFM48A">#REF!</definedName>
    <definedName name="TFM48B" localSheetId="2">#REF!</definedName>
    <definedName name="TFM48B">#REF!</definedName>
    <definedName name="TFM48C" localSheetId="2">#REF!</definedName>
    <definedName name="TFM48C">#REF!</definedName>
    <definedName name="TFM48D" localSheetId="2">#REF!</definedName>
    <definedName name="TFM48D">#REF!</definedName>
    <definedName name="TFM48E" localSheetId="2">#REF!</definedName>
    <definedName name="TFM48E">#REF!</definedName>
    <definedName name="TFM48F" localSheetId="2">#REF!</definedName>
    <definedName name="TFM48F">#REF!</definedName>
    <definedName name="TFM48G" localSheetId="2">#REF!</definedName>
    <definedName name="TFM48G">#REF!</definedName>
    <definedName name="TFM49A" localSheetId="2">#REF!</definedName>
    <definedName name="TFM49A">#REF!</definedName>
    <definedName name="TFM49B" localSheetId="2">#REF!</definedName>
    <definedName name="TFM49B">#REF!</definedName>
    <definedName name="TFM49C" localSheetId="2">#REF!</definedName>
    <definedName name="TFM49C">#REF!</definedName>
    <definedName name="TFM53A">#REF!</definedName>
    <definedName name="TFM53B">#REF!</definedName>
    <definedName name="TFM53C" localSheetId="2">#REF!</definedName>
    <definedName name="TFM53C">#REF!</definedName>
    <definedName name="TFM54A">#REF!</definedName>
    <definedName name="TFM54B" localSheetId="2">#REF!</definedName>
    <definedName name="TFM54B">#REF!</definedName>
    <definedName name="TFM54C" localSheetId="2">#REF!</definedName>
    <definedName name="TFM54C">#REF!</definedName>
    <definedName name="TFM55A">#REF!</definedName>
    <definedName name="TFM55B">#REF!</definedName>
    <definedName name="TFM55C" localSheetId="2">#REF!</definedName>
    <definedName name="TFM55C">#REF!</definedName>
    <definedName name="TFM55D">#REF!</definedName>
    <definedName name="TFM55E" localSheetId="45">#REF!</definedName>
    <definedName name="TFM55E" localSheetId="44">#REF!</definedName>
    <definedName name="TFM55E" localSheetId="36">#REF!</definedName>
    <definedName name="TFM55E" localSheetId="48">TFM55E!$B$1</definedName>
    <definedName name="TFM55E" localSheetId="47">TFM55E!$B$1</definedName>
    <definedName name="TFM55E" localSheetId="40">#REF!</definedName>
    <definedName name="TFM55E" localSheetId="38">#REF!</definedName>
    <definedName name="TFM55E" localSheetId="42">#REF!</definedName>
    <definedName name="TFM55E" localSheetId="41">#REF!</definedName>
    <definedName name="TFM55E" localSheetId="37">#REF!</definedName>
    <definedName name="TFM55E" localSheetId="34">#REF!</definedName>
    <definedName name="TFM55E" localSheetId="43">#REF!</definedName>
    <definedName name="TFM55E" localSheetId="33">TFM55E!$B$1</definedName>
    <definedName name="TFM55E" localSheetId="35">#REF!</definedName>
    <definedName name="TFM55E" localSheetId="39">#REF!</definedName>
    <definedName name="TFM55E">#REF!</definedName>
    <definedName name="TFM55E_Debt_Related" localSheetId="48">TFM55E!$B$7:$G$11</definedName>
    <definedName name="TFM55F" localSheetId="45">#REF!</definedName>
    <definedName name="TFM55F" localSheetId="44">#REF!</definedName>
    <definedName name="TFM55F" localSheetId="36">#REF!</definedName>
    <definedName name="TFM55F" localSheetId="47">TFM55F!$B$1</definedName>
    <definedName name="TFM55F" localSheetId="40">#REF!</definedName>
    <definedName name="TFM55F" localSheetId="38">#REF!</definedName>
    <definedName name="TFM55F" localSheetId="42">#REF!</definedName>
    <definedName name="TFM55F" localSheetId="41">#REF!</definedName>
    <definedName name="TFM55F" localSheetId="37">#REF!</definedName>
    <definedName name="TFM55F" localSheetId="34">#REF!</definedName>
    <definedName name="TFM55F" localSheetId="43">#REF!</definedName>
    <definedName name="TFM55F" localSheetId="33">TFM55F!$B$1</definedName>
    <definedName name="TFM55F" localSheetId="35">#REF!</definedName>
    <definedName name="TFM55F" localSheetId="39">#REF!</definedName>
    <definedName name="TFM55F">#REF!</definedName>
    <definedName name="TFM55F_Debt_Related" localSheetId="47">TFM55F!$B$7:$G$11</definedName>
    <definedName name="TFM55G" localSheetId="45">#REF!</definedName>
    <definedName name="TFM55G" localSheetId="44">#REF!</definedName>
    <definedName name="TFM55G" localSheetId="36">#REF!</definedName>
    <definedName name="TFM55G" localSheetId="48">#REF!</definedName>
    <definedName name="TFM55G" localSheetId="47">#REF!</definedName>
    <definedName name="TFM55G" localSheetId="46">#REF!</definedName>
    <definedName name="TFM55G" localSheetId="40">#REF!</definedName>
    <definedName name="TFM55G" localSheetId="38">#REF!</definedName>
    <definedName name="TFM55G" localSheetId="42">#REF!</definedName>
    <definedName name="TFM55G" localSheetId="41">#REF!</definedName>
    <definedName name="TFM55G" localSheetId="37">#REF!</definedName>
    <definedName name="TFM55G" localSheetId="34">#REF!</definedName>
    <definedName name="TFM55G" localSheetId="43">#REF!</definedName>
    <definedName name="TFM55G" localSheetId="33">#REF!</definedName>
    <definedName name="TFM55G" localSheetId="35">#REF!</definedName>
    <definedName name="TFM55G" localSheetId="39">#REF!</definedName>
    <definedName name="TFM55G">#REF!</definedName>
    <definedName name="TFM55H" localSheetId="2">#REF!</definedName>
    <definedName name="TFM55H">#REF!</definedName>
    <definedName name="TFM55I">#REF!</definedName>
    <definedName name="TFM55J" localSheetId="2">#REF!</definedName>
    <definedName name="TFM55J">#REF!</definedName>
    <definedName name="TFM56A">#REF!</definedName>
    <definedName name="TFM56B">#REF!</definedName>
    <definedName name="TFM56C">#REF!</definedName>
    <definedName name="TFM56D">#REF!</definedName>
    <definedName name="TFM56E" localSheetId="2">#REF!</definedName>
    <definedName name="TFM56E">#REF!</definedName>
    <definedName name="TFM56F" localSheetId="45">TFM56F!$B$1</definedName>
    <definedName name="TFM56F" localSheetId="44">TFM56F!$B$1</definedName>
    <definedName name="TFM56F" localSheetId="36">TFM56F!$B$1</definedName>
    <definedName name="TFM56F" localSheetId="46">TFM56F!$B$1</definedName>
    <definedName name="TFM56F" localSheetId="40">TFM56F!$B$1</definedName>
    <definedName name="TFM56F" localSheetId="38">TFM56F!$B$1</definedName>
    <definedName name="TFM56F" localSheetId="42">TFM56F!$B$1</definedName>
    <definedName name="TFM56F" localSheetId="41">TFM56F!$B$1</definedName>
    <definedName name="TFM56F" localSheetId="37">TFM56F!$B$1</definedName>
    <definedName name="TFM56F" localSheetId="34">TFM56F!$B$1</definedName>
    <definedName name="TFM56F" localSheetId="43">TFM56F!$B$1</definedName>
    <definedName name="TFM56F" localSheetId="33">#REF!</definedName>
    <definedName name="TFM56F" localSheetId="35">TFM56F!$B$1</definedName>
    <definedName name="TFM56F" localSheetId="39">TFM56F!$B$1</definedName>
    <definedName name="TFM56F">#REF!</definedName>
    <definedName name="TFM56F_Debt_Related" localSheetId="46">TFM56F!$B$21:$H$38</definedName>
    <definedName name="TFM56FNAV" localSheetId="46">TFM56F!$B$51:$B$58</definedName>
    <definedName name="TFMP02" localSheetId="2">#REF!</definedName>
    <definedName name="TFMP02" localSheetId="45">#REF!</definedName>
    <definedName name="TFMP02" localSheetId="44">#REF!</definedName>
    <definedName name="TFMP02" localSheetId="36">#REF!</definedName>
    <definedName name="TFMP02" localSheetId="48">#REF!</definedName>
    <definedName name="TFMP02" localSheetId="47">#REF!</definedName>
    <definedName name="TFMP02" localSheetId="46">#REF!</definedName>
    <definedName name="TFMP02" localSheetId="40">#REF!</definedName>
    <definedName name="TFMP02" localSheetId="38">#REF!</definedName>
    <definedName name="TFMP02" localSheetId="42">#REF!</definedName>
    <definedName name="TFMP02" localSheetId="41">#REF!</definedName>
    <definedName name="TFMP02" localSheetId="37">#REF!</definedName>
    <definedName name="TFMP02" localSheetId="34">#REF!</definedName>
    <definedName name="TFMP02" localSheetId="43">#REF!</definedName>
    <definedName name="TFMP02" localSheetId="33">#REF!</definedName>
    <definedName name="TFMP02" localSheetId="35">#REF!</definedName>
    <definedName name="TFMP02" localSheetId="39">#REF!</definedName>
    <definedName name="TFMP02">#REF!</definedName>
    <definedName name="TFMP04" localSheetId="2">#REF!</definedName>
    <definedName name="TFMP04">#REF!</definedName>
    <definedName name="TFMP15" localSheetId="2">#REF!</definedName>
    <definedName name="TFMP15">#REF!</definedName>
    <definedName name="TFMP19" localSheetId="2">#REF!</definedName>
    <definedName name="TFMP19">#REF!</definedName>
    <definedName name="TFMP22" localSheetId="2">#REF!</definedName>
    <definedName name="TFMP22">#REF!</definedName>
    <definedName name="TFMP23" localSheetId="2">#REF!</definedName>
    <definedName name="TFMP23">#REF!</definedName>
    <definedName name="TFMP24" localSheetId="2">#REF!</definedName>
    <definedName name="TFMP24">#REF!</definedName>
    <definedName name="TFMP25" localSheetId="2">#REF!</definedName>
    <definedName name="TFMP25">#REF!</definedName>
    <definedName name="TFMP27" localSheetId="2">#REF!</definedName>
    <definedName name="TFMP27">#REF!</definedName>
    <definedName name="TFMP30" localSheetId="2">#REF!</definedName>
    <definedName name="TFMP30">#REF!</definedName>
    <definedName name="TFMP32" localSheetId="2">#REF!</definedName>
    <definedName name="TFMP32">#REF!</definedName>
    <definedName name="TFMP33" localSheetId="2">#REF!</definedName>
    <definedName name="TFMP33">#REF!</definedName>
    <definedName name="TFMP35" localSheetId="2">#REF!</definedName>
    <definedName name="TFMP35">#REF!</definedName>
    <definedName name="TFMP36" localSheetId="2">#REF!</definedName>
    <definedName name="TFMP36">#REF!</definedName>
    <definedName name="TFMP37" localSheetId="2">#REF!</definedName>
    <definedName name="TFMP37">#REF!</definedName>
    <definedName name="TFMP38" localSheetId="2">#REF!</definedName>
    <definedName name="TFMP38">#REF!</definedName>
    <definedName name="TFMP40" localSheetId="2">#REF!</definedName>
    <definedName name="TFMP40">#REF!</definedName>
    <definedName name="TFMP41" localSheetId="2">#REF!</definedName>
    <definedName name="TFMP41">#REF!</definedName>
    <definedName name="TFMP42" localSheetId="2">#REF!</definedName>
    <definedName name="TFMP42">#REF!</definedName>
    <definedName name="TFMP43" localSheetId="2">#REF!</definedName>
    <definedName name="TFMP43">#REF!</definedName>
    <definedName name="TFMP44" localSheetId="2">#REF!</definedName>
    <definedName name="TFMP44">#REF!</definedName>
    <definedName name="TFMP45" localSheetId="2">#REF!</definedName>
    <definedName name="TFMP45">#REF!</definedName>
    <definedName name="TFRF" localSheetId="36">TFRF!$B$1</definedName>
    <definedName name="TFRF" localSheetId="40">TFRF!$B$1</definedName>
    <definedName name="TFRF" localSheetId="38">TFRF!$B$1</definedName>
    <definedName name="TFRF" localSheetId="37">TFRF!$B$1</definedName>
    <definedName name="TFRF" localSheetId="34">TFRF!$B$1</definedName>
    <definedName name="TFRF" localSheetId="35">TFRF!$B$1</definedName>
    <definedName name="TFRF" localSheetId="39">TFRF!$B$1</definedName>
    <definedName name="TFRF">#REF!</definedName>
    <definedName name="TFRF_Debt_Related" localSheetId="40">TFRF!$B$30:$H$44</definedName>
    <definedName name="TFRF_GOV_SEC" localSheetId="40">TFRF!$B$20:$H$28</definedName>
    <definedName name="TFRFNAV" localSheetId="40">TFRF!$B$59:$B$66</definedName>
    <definedName name="TFRLTF" localSheetId="2">#REF!</definedName>
    <definedName name="TFRLTF" localSheetId="45">#REF!</definedName>
    <definedName name="TFRLTF" localSheetId="44">#REF!</definedName>
    <definedName name="TFRLTF" localSheetId="36">#REF!</definedName>
    <definedName name="TFRLTF" localSheetId="48">#REF!</definedName>
    <definedName name="TFRLTF" localSheetId="47">#REF!</definedName>
    <definedName name="TFRLTF" localSheetId="46">#REF!</definedName>
    <definedName name="TFRLTF" localSheetId="40">#REF!</definedName>
    <definedName name="TFRLTF" localSheetId="38">#REF!</definedName>
    <definedName name="TFRLTF" localSheetId="42">#REF!</definedName>
    <definedName name="TFRLTF" localSheetId="41">#REF!</definedName>
    <definedName name="TFRLTF" localSheetId="37">#REF!</definedName>
    <definedName name="TFRLTF" localSheetId="34">#REF!</definedName>
    <definedName name="TFRLTF" localSheetId="43">#REF!</definedName>
    <definedName name="TFRLTF" localSheetId="33">#REF!</definedName>
    <definedName name="TFRLTF" localSheetId="35">#REF!</definedName>
    <definedName name="TFRLTF" localSheetId="39">#REF!</definedName>
    <definedName name="TFRLTF">#REF!</definedName>
    <definedName name="TFRSTF" localSheetId="36">TFRSTF!$B$1</definedName>
    <definedName name="TFRSTF" localSheetId="38">TFRSTF!$B$1</definedName>
    <definedName name="TFRSTF" localSheetId="37">TFRSTF!$B$1</definedName>
    <definedName name="TFRSTF" localSheetId="34">TFRSTF!$B$1</definedName>
    <definedName name="TFRSTF" localSheetId="35">TFRSTF!$B$1</definedName>
    <definedName name="TFRSTF">#REF!</definedName>
    <definedName name="TFRSTF_GOV_SEC" localSheetId="38">TFRSTF!$B$20:$H$25</definedName>
    <definedName name="TFRSTF_MM" localSheetId="38">TFRSTF!$B$27:$H$72</definedName>
    <definedName name="TFRSTFNAV" localSheetId="38">TFRSTF!$B$86:$B$93</definedName>
    <definedName name="TFTF1" localSheetId="2">#REF!</definedName>
    <definedName name="TFTF1" localSheetId="45">#REF!</definedName>
    <definedName name="TFTF1" localSheetId="44">#REF!</definedName>
    <definedName name="TFTF1" localSheetId="36">#REF!</definedName>
    <definedName name="TFTF1" localSheetId="48">#REF!</definedName>
    <definedName name="TFTF1" localSheetId="47">#REF!</definedName>
    <definedName name="TFTF1" localSheetId="46">#REF!</definedName>
    <definedName name="TFTF1" localSheetId="40">#REF!</definedName>
    <definedName name="TFTF1" localSheetId="38">#REF!</definedName>
    <definedName name="TFTF1" localSheetId="42">#REF!</definedName>
    <definedName name="TFTF1" localSheetId="41">#REF!</definedName>
    <definedName name="TFTF1" localSheetId="37">#REF!</definedName>
    <definedName name="TFTF1" localSheetId="34">#REF!</definedName>
    <definedName name="TFTF1" localSheetId="43">#REF!</definedName>
    <definedName name="TFTF1" localSheetId="33">#REF!</definedName>
    <definedName name="TFTF1" localSheetId="35">#REF!</definedName>
    <definedName name="TFTF1" localSheetId="39">#REF!</definedName>
    <definedName name="TFTF1">#REF!</definedName>
    <definedName name="TFTF2A" localSheetId="2">#REF!</definedName>
    <definedName name="TFTF2A">#REF!</definedName>
    <definedName name="TFTF2B" localSheetId="2">#REF!</definedName>
    <definedName name="TFTF2B">#REF!</definedName>
    <definedName name="TGEIFA" localSheetId="2">#REF!</definedName>
    <definedName name="TGEIFA">#REF!</definedName>
    <definedName name="TGEIFB" localSheetId="2">#REF!</definedName>
    <definedName name="TGEIFB">#REF!</definedName>
    <definedName name="TGMTF" localSheetId="2">#REF!</definedName>
    <definedName name="TGMTF">#REF!</definedName>
    <definedName name="TGSFR" localSheetId="36">TGSFR!$B$1</definedName>
    <definedName name="TGSFR" localSheetId="40">TGSFR!$B$1</definedName>
    <definedName name="TGSFR" localSheetId="38">TGSFR!$B$1</definedName>
    <definedName name="TGSFR" localSheetId="42">TGSFR!$B$1</definedName>
    <definedName name="TGSFR" localSheetId="41">TGSFR!$B$1</definedName>
    <definedName name="TGSFR" localSheetId="37">TGSFR!$B$1</definedName>
    <definedName name="TGSFR" localSheetId="34">TGSFR!$B$1</definedName>
    <definedName name="TGSFR" localSheetId="35">TGSFR!$B$1</definedName>
    <definedName name="TGSFR" localSheetId="39">TGSFR!$B$1</definedName>
    <definedName name="TGSFR">#REF!</definedName>
    <definedName name="TGSFR_GOV_SEC" localSheetId="42">TGSFR!$B$21:$H$38</definedName>
    <definedName name="TGSFRNAV" localSheetId="42">TGSFR!$B$51:$B$62</definedName>
    <definedName name="TGSMF" localSheetId="2">#REF!</definedName>
    <definedName name="TGSMF" localSheetId="45">#REF!</definedName>
    <definedName name="TGSMF" localSheetId="44">#REF!</definedName>
    <definedName name="TGSMF" localSheetId="36">#REF!</definedName>
    <definedName name="TGSMF" localSheetId="48">#REF!</definedName>
    <definedName name="TGSMF" localSheetId="47">#REF!</definedName>
    <definedName name="TGSMF" localSheetId="46">#REF!</definedName>
    <definedName name="TGSMF" localSheetId="40">#REF!</definedName>
    <definedName name="TGSMF" localSheetId="38">#REF!</definedName>
    <definedName name="TGSMF" localSheetId="42">#REF!</definedName>
    <definedName name="TGSMF" localSheetId="41">#REF!</definedName>
    <definedName name="TGSMF" localSheetId="37">#REF!</definedName>
    <definedName name="TGSMF" localSheetId="34">#REF!</definedName>
    <definedName name="TGSMF" localSheetId="43">#REF!</definedName>
    <definedName name="TGSMF" localSheetId="33">#REF!</definedName>
    <definedName name="TGSMF" localSheetId="35">#REF!</definedName>
    <definedName name="TGSMF" localSheetId="39">#REF!</definedName>
    <definedName name="TGSMF">#REF!</definedName>
    <definedName name="TICF" localSheetId="45">#REF!</definedName>
    <definedName name="TICF" localSheetId="44">#REF!</definedName>
    <definedName name="TICF" localSheetId="36">#REF!</definedName>
    <definedName name="TICF" localSheetId="48">#REF!</definedName>
    <definedName name="TICF" localSheetId="47">#REF!</definedName>
    <definedName name="TICF" localSheetId="46">#REF!</definedName>
    <definedName name="TICF" localSheetId="40">#REF!</definedName>
    <definedName name="TICF" localSheetId="38">#REF!</definedName>
    <definedName name="TICF" localSheetId="42">#REF!</definedName>
    <definedName name="TICF" localSheetId="41">#REF!</definedName>
    <definedName name="TICF" localSheetId="37">#REF!</definedName>
    <definedName name="TICF" localSheetId="34">#REF!</definedName>
    <definedName name="TICF" localSheetId="43">#REF!</definedName>
    <definedName name="TICF" localSheetId="33">#REF!</definedName>
    <definedName name="TICF" localSheetId="35">#REF!</definedName>
    <definedName name="TICF" localSheetId="39">#REF!</definedName>
    <definedName name="TICF">TICF!$B$1</definedName>
    <definedName name="TICF_Debt_Related" localSheetId="19">TICF!$B$49:$H$53</definedName>
    <definedName name="TICF_EQ" localSheetId="19">TICF!$B$13:$I$47</definedName>
    <definedName name="TICFNAV" localSheetId="19">TICF!$B$67:$B$74</definedName>
    <definedName name="TIFA" localSheetId="36">TIFA!$B$1</definedName>
    <definedName name="TIFA" localSheetId="40">TIFA!$B$1</definedName>
    <definedName name="TIFA" localSheetId="38">TIFA!$B$1</definedName>
    <definedName name="TIFA" localSheetId="41">TIFA!$B$1</definedName>
    <definedName name="TIFA" localSheetId="37">TIFA!$B$1</definedName>
    <definedName name="TIFA" localSheetId="34">TIFA!$B$1</definedName>
    <definedName name="TIFA" localSheetId="35">TIFA!$B$1</definedName>
    <definedName name="TIFA" localSheetId="39">TIFA!$B$1</definedName>
    <definedName name="TIFA">#REF!</definedName>
    <definedName name="TIFA_Debt_Related" localSheetId="41">TIFA!$B$30:$H$36</definedName>
    <definedName name="TIFA_Debt_Related_UNLISTED" localSheetId="41">TIFA!$B$38:$H$39</definedName>
    <definedName name="TIFA_GOV_SEC" localSheetId="41">TIFA!$B$21:$H$28</definedName>
    <definedName name="TIFANAV" localSheetId="41">TIFA!$B$52:$B$63</definedName>
    <definedName name="TIFNA" localSheetId="45">#REF!</definedName>
    <definedName name="TIFNA" localSheetId="44">#REF!</definedName>
    <definedName name="TIFNA" localSheetId="36">#REF!</definedName>
    <definedName name="TIFNA" localSheetId="48">#REF!</definedName>
    <definedName name="TIFNA" localSheetId="47">#REF!</definedName>
    <definedName name="TIFNA" localSheetId="46">#REF!</definedName>
    <definedName name="TIFNA" localSheetId="40">#REF!</definedName>
    <definedName name="TIFNA" localSheetId="38">#REF!</definedName>
    <definedName name="TIFNA" localSheetId="42">#REF!</definedName>
    <definedName name="TIFNA" localSheetId="41">#REF!</definedName>
    <definedName name="TIFNA" localSheetId="37">#REF!</definedName>
    <definedName name="TIFNA" localSheetId="34">#REF!</definedName>
    <definedName name="TIFNA" localSheetId="43">#REF!</definedName>
    <definedName name="TIFNA" localSheetId="33">#REF!</definedName>
    <definedName name="TIFNA" localSheetId="35">#REF!</definedName>
    <definedName name="TIFNA" localSheetId="39">#REF!</definedName>
    <definedName name="TIFNA">TIFNA!$B$1</definedName>
    <definedName name="TIFNA_Debt_Related" localSheetId="24">TIFNA!$B$68:$H$72</definedName>
    <definedName name="TIFNA_EQ" localSheetId="24">TIFNA!$B$13:$I$66</definedName>
    <definedName name="TIFNANAV" localSheetId="24">TIFNA!$B$86:$B$89</definedName>
    <definedName name="TIFSA" localSheetId="45">#REF!</definedName>
    <definedName name="TIFSA" localSheetId="44">#REF!</definedName>
    <definedName name="TIFSA" localSheetId="36">#REF!</definedName>
    <definedName name="TIFSA" localSheetId="48">#REF!</definedName>
    <definedName name="TIFSA" localSheetId="47">#REF!</definedName>
    <definedName name="TIFSA" localSheetId="46">#REF!</definedName>
    <definedName name="TIFSA" localSheetId="40">#REF!</definedName>
    <definedName name="TIFSA" localSheetId="38">#REF!</definedName>
    <definedName name="TIFSA" localSheetId="42">#REF!</definedName>
    <definedName name="TIFSA" localSheetId="41">#REF!</definedName>
    <definedName name="TIFSA" localSheetId="37">#REF!</definedName>
    <definedName name="TIFSA" localSheetId="34">#REF!</definedName>
    <definedName name="TIFSA" localSheetId="43">#REF!</definedName>
    <definedName name="TIFSA" localSheetId="33">#REF!</definedName>
    <definedName name="TIFSA" localSheetId="35">#REF!</definedName>
    <definedName name="TIFSA" localSheetId="39">#REF!</definedName>
    <definedName name="TIFSA">TIFSA!$B$1</definedName>
    <definedName name="TIFSA_EQ" localSheetId="23">TIFSA!$B$13:$I$45</definedName>
    <definedName name="TIFSANAV" localSheetId="23">TIFSA!$B$59:$B$62</definedName>
    <definedName name="TIGIF" localSheetId="2">#REF!</definedName>
    <definedName name="TIGIF" localSheetId="45">#REF!</definedName>
    <definedName name="TIGIF" localSheetId="44">#REF!</definedName>
    <definedName name="TIGIF" localSheetId="36">#REF!</definedName>
    <definedName name="TIGIF" localSheetId="48">#REF!</definedName>
    <definedName name="TIGIF" localSheetId="47">#REF!</definedName>
    <definedName name="TIGIF" localSheetId="46">#REF!</definedName>
    <definedName name="TIGIF" localSheetId="40">#REF!</definedName>
    <definedName name="TIGIF" localSheetId="38">#REF!</definedName>
    <definedName name="TIGIF" localSheetId="42">#REF!</definedName>
    <definedName name="TIGIF" localSheetId="41">#REF!</definedName>
    <definedName name="TIGIF" localSheetId="37">#REF!</definedName>
    <definedName name="TIGIF" localSheetId="34">#REF!</definedName>
    <definedName name="TIGIF" localSheetId="43">#REF!</definedName>
    <definedName name="TIGIF" localSheetId="33">#REF!</definedName>
    <definedName name="TIGIF" localSheetId="35">#REF!</definedName>
    <definedName name="TIGIF" localSheetId="39">#REF!</definedName>
    <definedName name="TIGIF">#REF!</definedName>
    <definedName name="TINR" localSheetId="45">#REF!</definedName>
    <definedName name="TINR" localSheetId="44">#REF!</definedName>
    <definedName name="TINR" localSheetId="36">#REF!</definedName>
    <definedName name="TINR" localSheetId="48">#REF!</definedName>
    <definedName name="TINR" localSheetId="47">#REF!</definedName>
    <definedName name="TINR" localSheetId="46">#REF!</definedName>
    <definedName name="TINR" localSheetId="40">#REF!</definedName>
    <definedName name="TINR" localSheetId="38">#REF!</definedName>
    <definedName name="TINR" localSheetId="42">#REF!</definedName>
    <definedName name="TINR" localSheetId="41">#REF!</definedName>
    <definedName name="TINR" localSheetId="37">#REF!</definedName>
    <definedName name="TINR" localSheetId="34">#REF!</definedName>
    <definedName name="TINR" localSheetId="43">#REF!</definedName>
    <definedName name="TINR" localSheetId="33">#REF!</definedName>
    <definedName name="TINR" localSheetId="35">#REF!</definedName>
    <definedName name="TINR" localSheetId="39">#REF!</definedName>
    <definedName name="TINR">TINR!$B$1</definedName>
    <definedName name="TINR_EQ" localSheetId="11">TINR!$B$13:$I$70</definedName>
    <definedName name="TINRNAV" localSheetId="11">TINR!$B$84:$B$91</definedName>
    <definedName name="TIPF" localSheetId="36">TIPF!$B$1</definedName>
    <definedName name="TIPF" localSheetId="37">TIPF!$B$1</definedName>
    <definedName name="TIPF" localSheetId="34">TIPF!$B$1</definedName>
    <definedName name="TIPF" localSheetId="35">TIPF!$B$1</definedName>
    <definedName name="TIPF">#REF!</definedName>
    <definedName name="TIPF_Debt_Related" localSheetId="37">TIPF!$B$28:$H$44</definedName>
    <definedName name="TIPF_Debt_Related_UNLISTED" localSheetId="37">TIPF!$B$46:$H$47</definedName>
    <definedName name="TIPF_GOV_SEC" localSheetId="37">TIPF!$B$21:$H$26</definedName>
    <definedName name="TIPFNAV" localSheetId="37">TIPF!$B$60:$B$67</definedName>
    <definedName name="TIPFSP1" localSheetId="2">#REF!</definedName>
    <definedName name="TIPFSP1" localSheetId="45">#REF!</definedName>
    <definedName name="TIPFSP1" localSheetId="44">#REF!</definedName>
    <definedName name="TIPFSP1" localSheetId="36">#REF!</definedName>
    <definedName name="TIPFSP1" localSheetId="48">#REF!</definedName>
    <definedName name="TIPFSP1" localSheetId="47">#REF!</definedName>
    <definedName name="TIPFSP1" localSheetId="46">#REF!</definedName>
    <definedName name="TIPFSP1" localSheetId="40">#REF!</definedName>
    <definedName name="TIPFSP1" localSheetId="38">#REF!</definedName>
    <definedName name="TIPFSP1" localSheetId="42">#REF!</definedName>
    <definedName name="TIPFSP1" localSheetId="41">#REF!</definedName>
    <definedName name="TIPFSP1" localSheetId="37">#REF!</definedName>
    <definedName name="TIPFSP1" localSheetId="34">#REF!</definedName>
    <definedName name="TIPFSP1" localSheetId="43">#REF!</definedName>
    <definedName name="TIPFSP1" localSheetId="33">#REF!</definedName>
    <definedName name="TIPFSP1" localSheetId="35">#REF!</definedName>
    <definedName name="TIPFSP1" localSheetId="39">#REF!</definedName>
    <definedName name="TIPFSP1">#REF!</definedName>
    <definedName name="TIPFSP1_Debt_Related" localSheetId="37">TIPF!$B$78:$H$82</definedName>
    <definedName name="TIPFSP1NAV" localSheetId="37">TIPF!$B$94:$B$101</definedName>
    <definedName name="TIPHF" localSheetId="45">#REF!</definedName>
    <definedName name="TIPHF" localSheetId="44">#REF!</definedName>
    <definedName name="TIPHF" localSheetId="36">#REF!</definedName>
    <definedName name="TIPHF" localSheetId="48">#REF!</definedName>
    <definedName name="TIPHF" localSheetId="47">#REF!</definedName>
    <definedName name="TIPHF" localSheetId="46">#REF!</definedName>
    <definedName name="TIPHF" localSheetId="40">#REF!</definedName>
    <definedName name="TIPHF" localSheetId="38">#REF!</definedName>
    <definedName name="TIPHF" localSheetId="42">#REF!</definedName>
    <definedName name="TIPHF" localSheetId="41">#REF!</definedName>
    <definedName name="TIPHF" localSheetId="37">#REF!</definedName>
    <definedName name="TIPHF" localSheetId="34">#REF!</definedName>
    <definedName name="TIPHF" localSheetId="43">#REF!</definedName>
    <definedName name="TIPHF" localSheetId="33">#REF!</definedName>
    <definedName name="TIPHF" localSheetId="35">#REF!</definedName>
    <definedName name="TIPHF" localSheetId="39">#REF!</definedName>
    <definedName name="TIPHF">TIPHF!$B$1</definedName>
    <definedName name="TIPHF_EQ" localSheetId="20">TIPHF!$B$13:$I$42</definedName>
    <definedName name="TIPHFNAV" localSheetId="20">TIPHF!$B$56:$B$63</definedName>
    <definedName name="TISF" localSheetId="45">#REF!</definedName>
    <definedName name="TISF" localSheetId="44">#REF!</definedName>
    <definedName name="TISF" localSheetId="36">#REF!</definedName>
    <definedName name="TISF" localSheetId="48">#REF!</definedName>
    <definedName name="TISF" localSheetId="47">#REF!</definedName>
    <definedName name="TISF" localSheetId="46">#REF!</definedName>
    <definedName name="TISF" localSheetId="40">#REF!</definedName>
    <definedName name="TISF" localSheetId="38">#REF!</definedName>
    <definedName name="TISF" localSheetId="42">#REF!</definedName>
    <definedName name="TISF" localSheetId="41">#REF!</definedName>
    <definedName name="TISF" localSheetId="37">#REF!</definedName>
    <definedName name="TISF" localSheetId="34">#REF!</definedName>
    <definedName name="TISF" localSheetId="43">#REF!</definedName>
    <definedName name="TISF" localSheetId="33">#REF!</definedName>
    <definedName name="TISF" localSheetId="35">#REF!</definedName>
    <definedName name="TISF" localSheetId="39">#REF!</definedName>
    <definedName name="TISF">TISF!$B$1</definedName>
    <definedName name="TISF_EQ" localSheetId="22">TISF!$B$13:$I$52</definedName>
    <definedName name="TISFNAV" localSheetId="22">TISF!$B$71:$B$78</definedName>
    <definedName name="TITSF" localSheetId="2">#REF!</definedName>
    <definedName name="TITSF" localSheetId="45">#REF!</definedName>
    <definedName name="TITSF" localSheetId="44">#REF!</definedName>
    <definedName name="TITSF" localSheetId="36">#REF!</definedName>
    <definedName name="TITSF" localSheetId="48">#REF!</definedName>
    <definedName name="TITSF" localSheetId="47">#REF!</definedName>
    <definedName name="TITSF" localSheetId="46">#REF!</definedName>
    <definedName name="TITSF" localSheetId="40">#REF!</definedName>
    <definedName name="TITSF" localSheetId="38">#REF!</definedName>
    <definedName name="TITSF" localSheetId="42">#REF!</definedName>
    <definedName name="TITSF" localSheetId="41">#REF!</definedName>
    <definedName name="TITSF" localSheetId="37">#REF!</definedName>
    <definedName name="TITSF" localSheetId="34">#REF!</definedName>
    <definedName name="TITSF" localSheetId="43">#REF!</definedName>
    <definedName name="TITSF" localSheetId="33">#REF!</definedName>
    <definedName name="TITSF" localSheetId="35">#REF!</definedName>
    <definedName name="TITSF" localSheetId="39">#REF!</definedName>
    <definedName name="TITSF">#REF!</definedName>
    <definedName name="TLF" localSheetId="34">TLF!$B$1</definedName>
    <definedName name="TLF">#REF!</definedName>
    <definedName name="TLF_GOV_SEC" localSheetId="34">TLF!$B$22:$H$44</definedName>
    <definedName name="TLF_MM" localSheetId="34">TLF!$B$46:$H$108</definedName>
    <definedName name="TLFNAV" localSheetId="34">TLF!$B$122:$B$129</definedName>
    <definedName name="TLMF" localSheetId="2">#REF!</definedName>
    <definedName name="TLMF" localSheetId="45">#REF!</definedName>
    <definedName name="TLMF" localSheetId="44">#REF!</definedName>
    <definedName name="TLMF" localSheetId="36">#REF!</definedName>
    <definedName name="TLMF" localSheetId="48">#REF!</definedName>
    <definedName name="TLMF" localSheetId="47">#REF!</definedName>
    <definedName name="TLMF" localSheetId="46">#REF!</definedName>
    <definedName name="TLMF" localSheetId="40">#REF!</definedName>
    <definedName name="TLMF" localSheetId="38">#REF!</definedName>
    <definedName name="TLMF" localSheetId="42">#REF!</definedName>
    <definedName name="TLMF" localSheetId="41">#REF!</definedName>
    <definedName name="TLMF" localSheetId="37">#REF!</definedName>
    <definedName name="TLMF" localSheetId="34">#REF!</definedName>
    <definedName name="TLMF" localSheetId="43">#REF!</definedName>
    <definedName name="TLMF" localSheetId="33">#REF!</definedName>
    <definedName name="TLMF" localSheetId="35">#REF!</definedName>
    <definedName name="TLMF" localSheetId="39">#REF!</definedName>
    <definedName name="TLMF">#REF!</definedName>
    <definedName name="TMAOF" localSheetId="45">#REF!</definedName>
    <definedName name="TMAOF" localSheetId="44">#REF!</definedName>
    <definedName name="TMAOF" localSheetId="36">#REF!</definedName>
    <definedName name="TMAOF" localSheetId="48">#REF!</definedName>
    <definedName name="TMAOF" localSheetId="47">#REF!</definedName>
    <definedName name="TMAOF" localSheetId="46">#REF!</definedName>
    <definedName name="TMAOF" localSheetId="40">#REF!</definedName>
    <definedName name="TMAOF" localSheetId="38">#REF!</definedName>
    <definedName name="TMAOF" localSheetId="42">#REF!</definedName>
    <definedName name="TMAOF" localSheetId="41">#REF!</definedName>
    <definedName name="TMAOF" localSheetId="37">#REF!</definedName>
    <definedName name="TMAOF" localSheetId="34">#REF!</definedName>
    <definedName name="TMAOF" localSheetId="6">TMAOF!$B$1</definedName>
    <definedName name="TMAOF" localSheetId="43">#REF!</definedName>
    <definedName name="TMAOF" localSheetId="33">#REF!</definedName>
    <definedName name="TMAOF" localSheetId="35">#REF!</definedName>
    <definedName name="TMAOF" localSheetId="39">#REF!</definedName>
    <definedName name="TMAOF">#REF!</definedName>
    <definedName name="TMAOF_Debt_Related" localSheetId="6">TMAOF!$B$129:$H$135</definedName>
    <definedName name="TMAOF_EQ" localSheetId="6">TMAOF!$B$13:$I$77</definedName>
    <definedName name="TMAOF_EQ_Related" localSheetId="6">TMAOF!$B$78:$I$90</definedName>
    <definedName name="TMAOF_GOV_SEC" localSheetId="6">TMAOF!$B$121:$H$127</definedName>
    <definedName name="TMAOF_Mutual_F_Units" localSheetId="6">TMAOF!#REF!</definedName>
    <definedName name="TMAOFNAV" localSheetId="6">TMAOF!$B$152:$B$159</definedName>
    <definedName name="TMCAPF" localSheetId="45">#REF!</definedName>
    <definedName name="TMCAPF" localSheetId="44">#REF!</definedName>
    <definedName name="TMCAPF" localSheetId="36">#REF!</definedName>
    <definedName name="TMCAPF" localSheetId="48">#REF!</definedName>
    <definedName name="TMCAPF" localSheetId="47">#REF!</definedName>
    <definedName name="TMCAPF" localSheetId="46">#REF!</definedName>
    <definedName name="TMCAPF" localSheetId="40">#REF!</definedName>
    <definedName name="TMCAPF" localSheetId="38">#REF!</definedName>
    <definedName name="TMCAPF" localSheetId="42">#REF!</definedName>
    <definedName name="TMCAPF" localSheetId="41">#REF!</definedName>
    <definedName name="TMCAPF" localSheetId="37">#REF!</definedName>
    <definedName name="TMCAPF" localSheetId="34">#REF!</definedName>
    <definedName name="TMCAPF" localSheetId="43">#REF!</definedName>
    <definedName name="TMCAPF" localSheetId="33">#REF!</definedName>
    <definedName name="TMCAPF" localSheetId="35">#REF!</definedName>
    <definedName name="TMCAPF" localSheetId="39">#REF!</definedName>
    <definedName name="TMCAPF">TMCAPF!$B$1</definedName>
    <definedName name="TMCAPF_EQ" localSheetId="14">TMCAPF!$B$13:$I$64</definedName>
    <definedName name="TMCAPFNAV" localSheetId="14">TMCAPF!$B$78:$B$85</definedName>
    <definedName name="TMIF" localSheetId="45">#REF!</definedName>
    <definedName name="TMIF" localSheetId="44">#REF!</definedName>
    <definedName name="TMIF" localSheetId="36">#REF!</definedName>
    <definedName name="TMIF" localSheetId="48">#REF!</definedName>
    <definedName name="TMIF" localSheetId="47">#REF!</definedName>
    <definedName name="TMIF" localSheetId="46">#REF!</definedName>
    <definedName name="TMIF" localSheetId="40">#REF!</definedName>
    <definedName name="TMIF" localSheetId="38">#REF!</definedName>
    <definedName name="TMIF" localSheetId="42">#REF!</definedName>
    <definedName name="TMIF" localSheetId="41">#REF!</definedName>
    <definedName name="TMIF" localSheetId="37">#REF!</definedName>
    <definedName name="TMIF" localSheetId="34">#REF!</definedName>
    <definedName name="TMIF" localSheetId="43">#REF!</definedName>
    <definedName name="TMIF" localSheetId="33">#REF!</definedName>
    <definedName name="TMIF" localSheetId="35">#REF!</definedName>
    <definedName name="TMIF" localSheetId="39">#REF!</definedName>
    <definedName name="TMIF">TMIF!$B$1</definedName>
    <definedName name="TMIF_Debt_Related" localSheetId="5">TMIF!$B$86:$H$88</definedName>
    <definedName name="TMIF_EQ" localSheetId="5">TMIF!$B$13:$I$59</definedName>
    <definedName name="TMIF_EQ_Related" localSheetId="5">TMIF!$B$37:$I$72</definedName>
    <definedName name="TMIF_GOV_SEC" localSheetId="5">TMIF!$B$74:$H$84</definedName>
    <definedName name="TMIFNAV" localSheetId="5">TMIF!$B$102:$B$113</definedName>
    <definedName name="TMPF" localSheetId="2">#REF!</definedName>
    <definedName name="TMPF" localSheetId="45">#REF!</definedName>
    <definedName name="TMPF" localSheetId="44">#REF!</definedName>
    <definedName name="TMPF" localSheetId="36">#REF!</definedName>
    <definedName name="TMPF" localSheetId="48">#REF!</definedName>
    <definedName name="TMPF" localSheetId="47">#REF!</definedName>
    <definedName name="TMPF" localSheetId="46">#REF!</definedName>
    <definedName name="TMPF" localSheetId="40">#REF!</definedName>
    <definedName name="TMPF" localSheetId="38">#REF!</definedName>
    <definedName name="TMPF" localSheetId="42">#REF!</definedName>
    <definedName name="TMPF" localSheetId="41">#REF!</definedName>
    <definedName name="TMPF" localSheetId="37">#REF!</definedName>
    <definedName name="TMPF" localSheetId="34">#REF!</definedName>
    <definedName name="TMPF" localSheetId="43">#REF!</definedName>
    <definedName name="TMPF" localSheetId="33">#REF!</definedName>
    <definedName name="TMPF" localSheetId="35">#REF!</definedName>
    <definedName name="TMPF" localSheetId="39">#REF!</definedName>
    <definedName name="TMPF">#REF!</definedName>
    <definedName name="TNETF" localSheetId="45">#REF!</definedName>
    <definedName name="TNETF" localSheetId="44">#REF!</definedName>
    <definedName name="TNETF" localSheetId="36">#REF!</definedName>
    <definedName name="TNETF" localSheetId="48">#REF!</definedName>
    <definedName name="TNETF" localSheetId="47">#REF!</definedName>
    <definedName name="TNETF" localSheetId="46">#REF!</definedName>
    <definedName name="TNETF" localSheetId="40">#REF!</definedName>
    <definedName name="TNETF" localSheetId="38">#REF!</definedName>
    <definedName name="TNETF" localSheetId="42">#REF!</definedName>
    <definedName name="TNETF" localSheetId="41">#REF!</definedName>
    <definedName name="TNETF" localSheetId="37">#REF!</definedName>
    <definedName name="TNETF" localSheetId="34">#REF!</definedName>
    <definedName name="TNETF" localSheetId="43">#REF!</definedName>
    <definedName name="TNETF" localSheetId="33">#REF!</definedName>
    <definedName name="TNETF" localSheetId="35">#REF!</definedName>
    <definedName name="TNETF" localSheetId="39">#REF!</definedName>
    <definedName name="TNETF">TNETF!$B$1</definedName>
    <definedName name="TNETF_Debt_Related" localSheetId="26">TNETF!$B$68:$H$72</definedName>
    <definedName name="TNETF_EQ" localSheetId="26">TNETF!$B$13:$I$66</definedName>
    <definedName name="TNETFNAV" localSheetId="26">TNETF!$B$86:$B$87</definedName>
    <definedName name="TNPBETF" localSheetId="45">#REF!</definedName>
    <definedName name="TNPBETF" localSheetId="44">#REF!</definedName>
    <definedName name="TNPBETF" localSheetId="36">#REF!</definedName>
    <definedName name="TNPBETF" localSheetId="48">#REF!</definedName>
    <definedName name="TNPBETF" localSheetId="47">#REF!</definedName>
    <definedName name="TNPBETF" localSheetId="46">#REF!</definedName>
    <definedName name="TNPBETF" localSheetId="40">#REF!</definedName>
    <definedName name="TNPBETF" localSheetId="38">#REF!</definedName>
    <definedName name="TNPBETF" localSheetId="42">#REF!</definedName>
    <definedName name="TNPBETF" localSheetId="41">#REF!</definedName>
    <definedName name="TNPBETF" localSheetId="37">#REF!</definedName>
    <definedName name="TNPBETF" localSheetId="34">#REF!</definedName>
    <definedName name="TNPBETF" localSheetId="43">#REF!</definedName>
    <definedName name="TNPBETF" localSheetId="33">#REF!</definedName>
    <definedName name="TNPBETF" localSheetId="35">#REF!</definedName>
    <definedName name="TNPBETF" localSheetId="39">#REF!</definedName>
    <definedName name="TNPBETF">TNPBETF!$B$1</definedName>
    <definedName name="TNPBETF_EQ" localSheetId="25">TNPBETF!$B$13:$I$26</definedName>
    <definedName name="TNPBETFNAV" localSheetId="25">TNPBETF!$B$40:$B$41</definedName>
    <definedName name="TOF" localSheetId="36">TOF!$B$1</definedName>
    <definedName name="TOF" localSheetId="40">TOF!$B$1</definedName>
    <definedName name="TOF" localSheetId="38">TOF!$B$1</definedName>
    <definedName name="TOF" localSheetId="42">TOF!$B$1</definedName>
    <definedName name="TOF" localSheetId="41">TOF!$B$1</definedName>
    <definedName name="TOF" localSheetId="37">TOF!$B$1</definedName>
    <definedName name="TOF" localSheetId="34">TOF!$B$1</definedName>
    <definedName name="TOF" localSheetId="43">TOF!$B$1</definedName>
    <definedName name="TOF" localSheetId="35">TOF!$B$1</definedName>
    <definedName name="TOF" localSheetId="39">TOF!$B$1</definedName>
    <definedName name="TOF">#REF!</definedName>
    <definedName name="TOFNAV" localSheetId="43">TOF!$B$33:$B$40</definedName>
    <definedName name="TOIIS" localSheetId="2">#REF!</definedName>
    <definedName name="TOIIS" localSheetId="45">#REF!</definedName>
    <definedName name="TOIIS" localSheetId="44">#REF!</definedName>
    <definedName name="TOIIS" localSheetId="36">#REF!</definedName>
    <definedName name="TOIIS" localSheetId="48">#REF!</definedName>
    <definedName name="TOIIS" localSheetId="47">#REF!</definedName>
    <definedName name="TOIIS" localSheetId="46">#REF!</definedName>
    <definedName name="TOIIS" localSheetId="40">#REF!</definedName>
    <definedName name="TOIIS" localSheetId="38">#REF!</definedName>
    <definedName name="TOIIS" localSheetId="42">#REF!</definedName>
    <definedName name="TOIIS" localSheetId="41">#REF!</definedName>
    <definedName name="TOIIS" localSheetId="37">#REF!</definedName>
    <definedName name="TOIIS" localSheetId="34">#REF!</definedName>
    <definedName name="TOIIS" localSheetId="43">#REF!</definedName>
    <definedName name="TOIIS" localSheetId="33">#REF!</definedName>
    <definedName name="TOIIS" localSheetId="35">#REF!</definedName>
    <definedName name="TOIIS" localSheetId="39">#REF!</definedName>
    <definedName name="TOIIS">#REF!</definedName>
    <definedName name="TOIOS" localSheetId="2">#REF!</definedName>
    <definedName name="TOIOS">#REF!</definedName>
    <definedName name="TOISS" localSheetId="2">#REF!</definedName>
    <definedName name="TOISS">#REF!</definedName>
    <definedName name="TQNTF" localSheetId="45">#REF!</definedName>
    <definedName name="TQNTF" localSheetId="44">#REF!</definedName>
    <definedName name="TQNTF" localSheetId="36">#REF!</definedName>
    <definedName name="TQNTF" localSheetId="48">#REF!</definedName>
    <definedName name="TQNTF" localSheetId="47">#REF!</definedName>
    <definedName name="TQNTF" localSheetId="46">#REF!</definedName>
    <definedName name="TQNTF" localSheetId="40">#REF!</definedName>
    <definedName name="TQNTF" localSheetId="38">#REF!</definedName>
    <definedName name="TQNTF" localSheetId="42">#REF!</definedName>
    <definedName name="TQNTF" localSheetId="41">#REF!</definedName>
    <definedName name="TQNTF" localSheetId="37">#REF!</definedName>
    <definedName name="TQNTF" localSheetId="34">#REF!</definedName>
    <definedName name="TQNTF" localSheetId="43">#REF!</definedName>
    <definedName name="TQNTF" localSheetId="33">#REF!</definedName>
    <definedName name="TQNTF" localSheetId="35">#REF!</definedName>
    <definedName name="TQNTF" localSheetId="39">#REF!</definedName>
    <definedName name="TQNTF">TQNTF!$B$1</definedName>
    <definedName name="TQNTF_Debt_Related" localSheetId="29">TQNTF!$B$47:$H$51</definedName>
    <definedName name="TQNTF_EQ" localSheetId="29">TQNTF!$B$13:$I$45</definedName>
    <definedName name="TQNTFNAV" localSheetId="29">TQNTF!$B$65:$B$72</definedName>
    <definedName name="TREF" localSheetId="45">#REF!</definedName>
    <definedName name="TREF" localSheetId="44">#REF!</definedName>
    <definedName name="TREF" localSheetId="36">#REF!</definedName>
    <definedName name="TREF" localSheetId="48">#REF!</definedName>
    <definedName name="TREF" localSheetId="47">#REF!</definedName>
    <definedName name="TREF" localSheetId="46">#REF!</definedName>
    <definedName name="TREF" localSheetId="40">#REF!</definedName>
    <definedName name="TREF" localSheetId="38">#REF!</definedName>
    <definedName name="TREF" localSheetId="42">#REF!</definedName>
    <definedName name="TREF" localSheetId="41">#REF!</definedName>
    <definedName name="TREF" localSheetId="37">#REF!</definedName>
    <definedName name="TREF" localSheetId="34">#REF!</definedName>
    <definedName name="TREF" localSheetId="43">#REF!</definedName>
    <definedName name="TREF" localSheetId="33">#REF!</definedName>
    <definedName name="TREF" localSheetId="35">#REF!</definedName>
    <definedName name="TREF" localSheetId="39">#REF!</definedName>
    <definedName name="TREF">TREF!$B$1</definedName>
    <definedName name="TREF_EQ" localSheetId="21">TREF!$B$13:$I$46</definedName>
    <definedName name="TREFNAV" localSheetId="21">TREF!$B$60:$B$67</definedName>
    <definedName name="TRSFC" localSheetId="45">#REF!</definedName>
    <definedName name="TRSFC" localSheetId="44">#REF!</definedName>
    <definedName name="TRSFC" localSheetId="36">#REF!</definedName>
    <definedName name="TRSFC" localSheetId="40">#REF!</definedName>
    <definedName name="TRSFC" localSheetId="38">#REF!</definedName>
    <definedName name="TRSFC" localSheetId="42">#REF!</definedName>
    <definedName name="TRSFC" localSheetId="41">#REF!</definedName>
    <definedName name="TRSFC" localSheetId="37">#REF!</definedName>
    <definedName name="TRSFC" localSheetId="34">#REF!</definedName>
    <definedName name="TRSFC" localSheetId="43">#REF!</definedName>
    <definedName name="TRSFC" localSheetId="33">TRSFC!$B$1</definedName>
    <definedName name="TRSFC" localSheetId="35">#REF!</definedName>
    <definedName name="TRSFC" localSheetId="39">#REF!</definedName>
    <definedName name="TRSFC">#REF!</definedName>
    <definedName name="TRSFC_Debt_Related" localSheetId="33">TRSFC!$B$74:$H$80</definedName>
    <definedName name="TRSFC_EQ" localSheetId="33">TRSFC!$B$12:$I$60</definedName>
    <definedName name="TRSFC_GOV_SEC" localSheetId="33">TRSFC!$B$62:$H$72</definedName>
    <definedName name="TRSFC_MM" localSheetId="33">TRSFC!$B$82:$H$84</definedName>
    <definedName name="TRSFCNAV" localSheetId="33">TRSFC!$B$97:$B$100</definedName>
    <definedName name="TRSFM" localSheetId="45">#REF!</definedName>
    <definedName name="TRSFM" localSheetId="44">#REF!</definedName>
    <definedName name="TRSFM" localSheetId="36">#REF!</definedName>
    <definedName name="TRSFM" localSheetId="48">#REF!</definedName>
    <definedName name="TRSFM" localSheetId="47">#REF!</definedName>
    <definedName name="TRSFM" localSheetId="46">#REF!</definedName>
    <definedName name="TRSFM" localSheetId="40">#REF!</definedName>
    <definedName name="TRSFM" localSheetId="38">#REF!</definedName>
    <definedName name="TRSFM" localSheetId="42">#REF!</definedName>
    <definedName name="TRSFM" localSheetId="41">#REF!</definedName>
    <definedName name="TRSFM" localSheetId="37">#REF!</definedName>
    <definedName name="TRSFM" localSheetId="34">#REF!</definedName>
    <definedName name="TRSFM" localSheetId="43">#REF!</definedName>
    <definedName name="TRSFM" localSheetId="33">#REF!</definedName>
    <definedName name="TRSFM" localSheetId="35">#REF!</definedName>
    <definedName name="TRSFM" localSheetId="39">#REF!</definedName>
    <definedName name="TRSFM">TRSFM!$B$1</definedName>
    <definedName name="TRSFM_Debt_Related" localSheetId="32">TRSFM!$B$80:$H$95</definedName>
    <definedName name="TRSFM_Debt_Related_UNLISTED" localSheetId="32">TRSFM!$B$97:$H$98</definedName>
    <definedName name="TRSFM_EQ" localSheetId="32">TRSFM!$B$12:$I$64</definedName>
    <definedName name="TRSFM_GOV_SEC" localSheetId="32">TRSFM!$B$71:$H$78</definedName>
    <definedName name="TRSFM_MM" localSheetId="32">TRSFM!$B$100:$H$103</definedName>
    <definedName name="TRSFMNAV" localSheetId="32">TRSFM!$B$117:$B$120</definedName>
    <definedName name="TRSFP" localSheetId="45">#REF!</definedName>
    <definedName name="TRSFP" localSheetId="44">#REF!</definedName>
    <definedName name="TRSFP" localSheetId="36">#REF!</definedName>
    <definedName name="TRSFP" localSheetId="48">#REF!</definedName>
    <definedName name="TRSFP" localSheetId="47">#REF!</definedName>
    <definedName name="TRSFP" localSheetId="46">#REF!</definedName>
    <definedName name="TRSFP" localSheetId="40">#REF!</definedName>
    <definedName name="TRSFP" localSheetId="38">#REF!</definedName>
    <definedName name="TRSFP" localSheetId="42">#REF!</definedName>
    <definedName name="TRSFP" localSheetId="41">#REF!</definedName>
    <definedName name="TRSFP" localSheetId="37">#REF!</definedName>
    <definedName name="TRSFP" localSheetId="34">#REF!</definedName>
    <definedName name="TRSFP" localSheetId="43">#REF!</definedName>
    <definedName name="TRSFP" localSheetId="33">#REF!</definedName>
    <definedName name="TRSFP" localSheetId="35">#REF!</definedName>
    <definedName name="TRSFP" localSheetId="39">#REF!</definedName>
    <definedName name="TRSFP">TRSFP!$B$1</definedName>
    <definedName name="TRSFP_EQ" localSheetId="31">TRSFP!$B$12:$I$65</definedName>
    <definedName name="TRSFPNAV" localSheetId="31">TRSFP!$B$79:$B$82</definedName>
    <definedName name="TSCAPF" localSheetId="45">#REF!</definedName>
    <definedName name="TSCAPF" localSheetId="44">#REF!</definedName>
    <definedName name="TSCAPF" localSheetId="36">#REF!</definedName>
    <definedName name="TSCAPF" localSheetId="48">#REF!</definedName>
    <definedName name="TSCAPF" localSheetId="47">#REF!</definedName>
    <definedName name="TSCAPF" localSheetId="46">#REF!</definedName>
    <definedName name="TSCAPF" localSheetId="40">#REF!</definedName>
    <definedName name="TSCAPF" localSheetId="38">#REF!</definedName>
    <definedName name="TSCAPF" localSheetId="42">#REF!</definedName>
    <definedName name="TSCAPF" localSheetId="41">#REF!</definedName>
    <definedName name="TSCAPF" localSheetId="37">#REF!</definedName>
    <definedName name="TSCAPF" localSheetId="34">#REF!</definedName>
    <definedName name="TSCAPF" localSheetId="43">#REF!</definedName>
    <definedName name="TSCAPF" localSheetId="33">#REF!</definedName>
    <definedName name="TSCAPF" localSheetId="35">#REF!</definedName>
    <definedName name="TSCAPF" localSheetId="39">#REF!</definedName>
    <definedName name="TSCAPF">TSCAPF!$B$1</definedName>
    <definedName name="TSCAPF_EQ" localSheetId="12">TSCAPF!$B$13:$I$55</definedName>
    <definedName name="TSCAPFNAV" localSheetId="12">TSCAPF!$B$74:$B$81</definedName>
    <definedName name="TSIPF3" localSheetId="2">#REF!</definedName>
    <definedName name="TSIPF3" localSheetId="45">#REF!</definedName>
    <definedName name="TSIPF3" localSheetId="44">#REF!</definedName>
    <definedName name="TSIPF3" localSheetId="36">#REF!</definedName>
    <definedName name="TSIPF3" localSheetId="48">#REF!</definedName>
    <definedName name="TSIPF3" localSheetId="47">#REF!</definedName>
    <definedName name="TSIPF3" localSheetId="46">#REF!</definedName>
    <definedName name="TSIPF3" localSheetId="40">#REF!</definedName>
    <definedName name="TSIPF3" localSheetId="38">#REF!</definedName>
    <definedName name="TSIPF3" localSheetId="42">#REF!</definedName>
    <definedName name="TSIPF3" localSheetId="41">#REF!</definedName>
    <definedName name="TSIPF3" localSheetId="37">#REF!</definedName>
    <definedName name="TSIPF3" localSheetId="34">#REF!</definedName>
    <definedName name="TSIPF3" localSheetId="43">#REF!</definedName>
    <definedName name="TSIPF3" localSheetId="33">#REF!</definedName>
    <definedName name="TSIPF3" localSheetId="35">#REF!</definedName>
    <definedName name="TSIPF3" localSheetId="39">#REF!</definedName>
    <definedName name="TSIPF3">#REF!</definedName>
    <definedName name="TSTBF" localSheetId="34">TSTBF!$B$1</definedName>
    <definedName name="TSTBF" localSheetId="35">TSTBF!$B$1</definedName>
    <definedName name="TSTBF">#REF!</definedName>
    <definedName name="TSTBF_Debt_Related" localSheetId="35">TSTBF!$B$42:$H$92</definedName>
    <definedName name="TSTBF_Debt_Related_UNLISTED" localSheetId="35">TSTBF!$B$94:$H$96</definedName>
    <definedName name="TSTBF_GOV_SEC" localSheetId="35">TSTBF!$B$22:$H$40</definedName>
    <definedName name="TSTBF_MM" localSheetId="35">TSTBF!$B$98:$H$102</definedName>
    <definedName name="TSTBFNAV" localSheetId="35">TSTBF!$B$117:$B$128</definedName>
    <definedName name="TTAF1" localSheetId="2">#REF!</definedName>
    <definedName name="TTAF1" localSheetId="45">#REF!</definedName>
    <definedName name="TTAF1" localSheetId="44">#REF!</definedName>
    <definedName name="TTAF1" localSheetId="36">#REF!</definedName>
    <definedName name="TTAF1" localSheetId="48">#REF!</definedName>
    <definedName name="TTAF1" localSheetId="47">#REF!</definedName>
    <definedName name="TTAF1" localSheetId="46">#REF!</definedName>
    <definedName name="TTAF1" localSheetId="40">#REF!</definedName>
    <definedName name="TTAF1" localSheetId="38">#REF!</definedName>
    <definedName name="TTAF1" localSheetId="42">#REF!</definedName>
    <definedName name="TTAF1" localSheetId="41">#REF!</definedName>
    <definedName name="TTAF1" localSheetId="37">#REF!</definedName>
    <definedName name="TTAF1" localSheetId="34">#REF!</definedName>
    <definedName name="TTAF1" localSheetId="43">#REF!</definedName>
    <definedName name="TTAF1" localSheetId="33">#REF!</definedName>
    <definedName name="TTAF1" localSheetId="35">#REF!</definedName>
    <definedName name="TTAF1" localSheetId="39">#REF!</definedName>
    <definedName name="TTAF1">#REF!</definedName>
    <definedName name="TTMF" localSheetId="2">#REF!</definedName>
    <definedName name="TTMF">#REF!</definedName>
    <definedName name="TTMFSP1" localSheetId="45">#REF!</definedName>
    <definedName name="TTMFSP1" localSheetId="44">#REF!</definedName>
    <definedName name="TTMFSP1" localSheetId="36">#REF!</definedName>
    <definedName name="TTMFSP1" localSheetId="48">#REF!</definedName>
    <definedName name="TTMFSP1" localSheetId="47">#REF!</definedName>
    <definedName name="TTMFSP1" localSheetId="46">#REF!</definedName>
    <definedName name="TTMFSP1" localSheetId="40">#REF!</definedName>
    <definedName name="TTMFSP1" localSheetId="38">#REF!</definedName>
    <definedName name="TTMFSP1" localSheetId="42">#REF!</definedName>
    <definedName name="TTMFSP1" localSheetId="41">#REF!</definedName>
    <definedName name="TTMFSP1" localSheetId="37">#REF!</definedName>
    <definedName name="TTMFSP1" localSheetId="34">#REF!</definedName>
    <definedName name="TTMFSP1" localSheetId="43">#REF!</definedName>
    <definedName name="TTMFSP1" localSheetId="33">#REF!</definedName>
    <definedName name="TTMFSP1" localSheetId="35">#REF!</definedName>
    <definedName name="TTMFSP1" localSheetId="39">#REF!</definedName>
    <definedName name="TTMFSP1">#REF!</definedName>
    <definedName name="TTMFSP1_Debt_Related" localSheetId="35">TSTBF!$B$161:$H$165</definedName>
    <definedName name="TTMFSP1NAV" localSheetId="35">TSTBF!$B$177:$B$192</definedName>
    <definedName name="TTOFE" localSheetId="45">#REF!</definedName>
    <definedName name="TTOFE" localSheetId="44">#REF!</definedName>
    <definedName name="TTOFE" localSheetId="36">#REF!</definedName>
    <definedName name="TTOFE" localSheetId="48">#REF!</definedName>
    <definedName name="TTOFE" localSheetId="47">#REF!</definedName>
    <definedName name="TTOFE" localSheetId="46">#REF!</definedName>
    <definedName name="TTOFE" localSheetId="40">#REF!</definedName>
    <definedName name="TTOFE" localSheetId="38">#REF!</definedName>
    <definedName name="TTOFE" localSheetId="42">#REF!</definedName>
    <definedName name="TTOFE" localSheetId="41">#REF!</definedName>
    <definedName name="TTOFE" localSheetId="37">#REF!</definedName>
    <definedName name="TTOFE" localSheetId="34">#REF!</definedName>
    <definedName name="TTOFE" localSheetId="43">#REF!</definedName>
    <definedName name="TTOFE" localSheetId="33">#REF!</definedName>
    <definedName name="TTOFE" localSheetId="35">#REF!</definedName>
    <definedName name="TTOFE" localSheetId="39">#REF!</definedName>
    <definedName name="TTOFE">TTOFE!$B$1</definedName>
    <definedName name="TTOFE_EQ" localSheetId="9">TTOFE!$B$13:$I$61</definedName>
    <definedName name="TTOFE_EQ_FU_Related" localSheetId="9">TTOFE!#REF!</definedName>
    <definedName name="TTOFENAV" localSheetId="9">TTOFE!$B$81:$B$88</definedName>
    <definedName name="TTSF96" localSheetId="45">#REF!</definedName>
    <definedName name="TTSF96" localSheetId="44">#REF!</definedName>
    <definedName name="TTSF96" localSheetId="36">#REF!</definedName>
    <definedName name="TTSF96" localSheetId="48">#REF!</definedName>
    <definedName name="TTSF96" localSheetId="47">#REF!</definedName>
    <definedName name="TTSF96" localSheetId="46">#REF!</definedName>
    <definedName name="TTSF96" localSheetId="40">#REF!</definedName>
    <definedName name="TTSF96" localSheetId="38">#REF!</definedName>
    <definedName name="TTSF96" localSheetId="42">#REF!</definedName>
    <definedName name="TTSF96" localSheetId="41">#REF!</definedName>
    <definedName name="TTSF96" localSheetId="37">#REF!</definedName>
    <definedName name="TTSF96" localSheetId="34">#REF!</definedName>
    <definedName name="TTSF96" localSheetId="43">#REF!</definedName>
    <definedName name="TTSF96" localSheetId="33">#REF!</definedName>
    <definedName name="TTSF96" localSheetId="35">#REF!</definedName>
    <definedName name="TTSF96" localSheetId="39">#REF!</definedName>
    <definedName name="TTSF96">TTSF96!$B$1</definedName>
    <definedName name="TTSF96_EQ" localSheetId="16">TTSF96!$B$13:$I$67</definedName>
    <definedName name="TTSF96NAV" localSheetId="16">TTSF96!$B$81:$B$88</definedName>
    <definedName name="TUDG3S" localSheetId="2">#REF!</definedName>
    <definedName name="TUDG3S" localSheetId="45">#REF!</definedName>
    <definedName name="TUDG3S" localSheetId="44">#REF!</definedName>
    <definedName name="TUDG3S" localSheetId="36">#REF!</definedName>
    <definedName name="TUDG3S" localSheetId="48">#REF!</definedName>
    <definedName name="TUDG3S" localSheetId="47">#REF!</definedName>
    <definedName name="TUDG3S" localSheetId="46">#REF!</definedName>
    <definedName name="TUDG3S" localSheetId="40">#REF!</definedName>
    <definedName name="TUDG3S" localSheetId="38">#REF!</definedName>
    <definedName name="TUDG3S" localSheetId="42">#REF!</definedName>
    <definedName name="TUDG3S" localSheetId="41">#REF!</definedName>
    <definedName name="TUDG3S" localSheetId="37">#REF!</definedName>
    <definedName name="TUDG3S" localSheetId="34">#REF!</definedName>
    <definedName name="TUDG3S" localSheetId="43">#REF!</definedName>
    <definedName name="TUDG3S" localSheetId="33">#REF!</definedName>
    <definedName name="TUDG3S" localSheetId="35">#REF!</definedName>
    <definedName name="TUDG3S" localSheetId="39">#REF!</definedName>
    <definedName name="TUDG3S">#REF!</definedName>
    <definedName name="TUDS" localSheetId="2">#REF!</definedName>
    <definedName name="TUDS">#REF!</definedName>
    <definedName name="TURG3S" localSheetId="2">#REF!</definedName>
    <definedName name="TURG3S">#REF!</definedName>
    <definedName name="TURS" localSheetId="2">#REF!</definedName>
    <definedName name="TURS">#REF!</definedName>
    <definedName name="TUSTF" localSheetId="36">TUSTF!$B$1</definedName>
    <definedName name="TUSTF" localSheetId="38">TUSTF!$B$1</definedName>
    <definedName name="TUSTF" localSheetId="37">TUSTF!$B$1</definedName>
    <definedName name="TUSTF" localSheetId="34">TUSTF!$B$1</definedName>
    <definedName name="TUSTF" localSheetId="35">TUSTF!$B$1</definedName>
    <definedName name="TUSTF" localSheetId="39">TUSTF!$B$1</definedName>
    <definedName name="TUSTF">#REF!</definedName>
    <definedName name="TUSTF_Debt_Related" localSheetId="39">TUSTF!$B$21:$H$35</definedName>
    <definedName name="TUSTF_MM" localSheetId="39">TUSTF!$B$37:$H$55</definedName>
    <definedName name="TUSTFNAV" localSheetId="39">TUSTF!$B$68:$B$79</definedName>
    <definedName name="TVFS1" localSheetId="45">#REF!</definedName>
    <definedName name="TVFS1" localSheetId="44">#REF!</definedName>
    <definedName name="TVFS1" localSheetId="36">#REF!</definedName>
    <definedName name="TVFS1" localSheetId="48">#REF!</definedName>
    <definedName name="TVFS1" localSheetId="47">#REF!</definedName>
    <definedName name="TVFS1" localSheetId="46">#REF!</definedName>
    <definedName name="TVFS1" localSheetId="40">#REF!</definedName>
    <definedName name="TVFS1" localSheetId="38">#REF!</definedName>
    <definedName name="TVFS1" localSheetId="42">#REF!</definedName>
    <definedName name="TVFS1" localSheetId="41">#REF!</definedName>
    <definedName name="TVFS1" localSheetId="37">#REF!</definedName>
    <definedName name="TVFS1" localSheetId="34">#REF!</definedName>
    <definedName name="TVFS1" localSheetId="43">#REF!</definedName>
    <definedName name="TVFS1" localSheetId="33">#REF!</definedName>
    <definedName name="TVFS1" localSheetId="35">#REF!</definedName>
    <definedName name="TVFS1" localSheetId="39">#REF!</definedName>
    <definedName name="TVFS1">#REF!</definedName>
    <definedName name="TVFS2">#REF!</definedName>
    <definedName name="TYCF" localSheetId="45">#REF!</definedName>
    <definedName name="TYCF" localSheetId="44">#REF!</definedName>
    <definedName name="TYCF" localSheetId="36">#REF!</definedName>
    <definedName name="TYCF" localSheetId="48">#REF!</definedName>
    <definedName name="TYCF" localSheetId="47">#REF!</definedName>
    <definedName name="TYCF" localSheetId="46">#REF!</definedName>
    <definedName name="TYCF" localSheetId="40">#REF!</definedName>
    <definedName name="TYCF" localSheetId="38">#REF!</definedName>
    <definedName name="TYCF" localSheetId="42">#REF!</definedName>
    <definedName name="TYCF" localSheetId="41">#REF!</definedName>
    <definedName name="TYCF" localSheetId="37">#REF!</definedName>
    <definedName name="TYCF" localSheetId="34">#REF!</definedName>
    <definedName name="TYCF" localSheetId="43">#REF!</definedName>
    <definedName name="TYCF" localSheetId="33">#REF!</definedName>
    <definedName name="TYCF" localSheetId="35">#REF!</definedName>
    <definedName name="TYCF" localSheetId="39">#REF!</definedName>
    <definedName name="TYCF">TYCF!$B$1</definedName>
    <definedName name="TYCF_EQ" localSheetId="28">TYCF!$B$13:$I$60</definedName>
    <definedName name="TYCFNAV" localSheetId="28">TYCF!$B$74:$B$77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0" i="31" l="1"/>
  <c r="A5" i="53" l="1"/>
  <c r="A6" i="53" s="1"/>
  <c r="A7" i="53" s="1"/>
  <c r="A8" i="53" s="1"/>
  <c r="A9" i="53" s="1"/>
  <c r="A10" i="53" s="1"/>
  <c r="A11" i="53" s="1"/>
  <c r="A12" i="53" s="1"/>
  <c r="A13" i="53" s="1"/>
  <c r="A14" i="53" s="1"/>
  <c r="A15" i="53" s="1"/>
  <c r="A16" i="53" s="1"/>
  <c r="A17" i="53" s="1"/>
  <c r="A18" i="53" s="1"/>
  <c r="A19" i="53" s="1"/>
  <c r="A20" i="53" s="1"/>
  <c r="A21" i="53" s="1"/>
  <c r="A22" i="53" s="1"/>
  <c r="A23" i="53" s="1"/>
  <c r="A24" i="53" s="1"/>
  <c r="A25" i="53" s="1"/>
  <c r="A26" i="53" s="1"/>
  <c r="A27" i="53" s="1"/>
  <c r="A28" i="53" s="1"/>
  <c r="A29" i="53" s="1"/>
  <c r="A30" i="53" s="1"/>
  <c r="A31" i="53" s="1"/>
  <c r="A32" i="53" s="1"/>
  <c r="A33" i="53" s="1"/>
  <c r="A34" i="53" s="1"/>
  <c r="A35" i="53" s="1"/>
  <c r="A36" i="53" s="1"/>
  <c r="A37" i="53" s="1"/>
  <c r="A38" i="53" s="1"/>
  <c r="A39" i="53" s="1"/>
  <c r="A40" i="53" s="1"/>
  <c r="A41" i="53" s="1"/>
  <c r="A42" i="53" s="1"/>
  <c r="A43" i="53" s="1"/>
  <c r="A44" i="53" s="1"/>
  <c r="A45" i="53" s="1"/>
  <c r="A46" i="53" s="1"/>
  <c r="A47" i="53" s="1"/>
  <c r="H120" i="52" l="1"/>
  <c r="G120" i="52"/>
  <c r="H91" i="52" l="1"/>
  <c r="G91" i="52"/>
  <c r="C437" i="52" l="1"/>
  <c r="C402" i="52"/>
  <c r="C256" i="52"/>
  <c r="C240" i="52"/>
  <c r="C173" i="52"/>
  <c r="H139" i="52"/>
  <c r="G139" i="52"/>
  <c r="H136" i="52"/>
  <c r="G136" i="52"/>
  <c r="H128" i="52"/>
  <c r="G128" i="52"/>
  <c r="C155" i="27"/>
  <c r="C159" i="27"/>
  <c r="C161" i="27" s="1"/>
  <c r="G141" i="52" l="1"/>
  <c r="G142" i="52" s="1"/>
  <c r="H141" i="52"/>
  <c r="H142" i="52" s="1"/>
  <c r="C258" i="52"/>
  <c r="C439" i="52"/>
  <c r="C123" i="27"/>
  <c r="C127" i="27"/>
  <c r="C130" i="27" l="1"/>
  <c r="C256" i="25" l="1"/>
  <c r="C258" i="25" s="1"/>
  <c r="C252" i="25"/>
  <c r="C228" i="25"/>
  <c r="C207" i="25"/>
  <c r="C230" i="25" l="1"/>
  <c r="C476" i="31"/>
  <c r="C478" i="31" s="1"/>
  <c r="C472" i="31"/>
  <c r="C447" i="31"/>
  <c r="C401" i="31" l="1"/>
  <c r="C449" i="31" s="1"/>
  <c r="C1485" i="32"/>
  <c r="C1247" i="32" l="1"/>
  <c r="C1488" i="32" s="1"/>
  <c r="C107" i="27" l="1"/>
  <c r="C141" i="21" l="1"/>
  <c r="C126" i="25" l="1"/>
  <c r="C225" i="31"/>
  <c r="C388" i="32"/>
  <c r="G45" i="49" l="1"/>
  <c r="H45" i="49"/>
  <c r="G109" i="49"/>
  <c r="H109" i="49"/>
  <c r="G41" i="48"/>
  <c r="H41" i="48"/>
  <c r="G93" i="48"/>
  <c r="H93" i="48"/>
  <c r="G97" i="48"/>
  <c r="G105" i="48" s="1"/>
  <c r="G106" i="48" s="1"/>
  <c r="H97" i="48"/>
  <c r="G103" i="48"/>
  <c r="H103" i="48"/>
  <c r="G166" i="48"/>
  <c r="H166" i="48"/>
  <c r="G32" i="47"/>
  <c r="H32" i="47"/>
  <c r="G78" i="47"/>
  <c r="H78" i="47"/>
  <c r="G105" i="47"/>
  <c r="H105" i="47"/>
  <c r="G151" i="47"/>
  <c r="H151" i="47"/>
  <c r="G27" i="46"/>
  <c r="H27" i="46"/>
  <c r="G45" i="46"/>
  <c r="H45" i="46"/>
  <c r="G48" i="46"/>
  <c r="H48" i="46"/>
  <c r="G83" i="46"/>
  <c r="H83" i="46"/>
  <c r="G26" i="45"/>
  <c r="H26" i="45"/>
  <c r="G73" i="45"/>
  <c r="H73" i="45"/>
  <c r="G36" i="44"/>
  <c r="H36" i="44"/>
  <c r="G56" i="44"/>
  <c r="H56" i="44"/>
  <c r="G29" i="43"/>
  <c r="H29" i="43"/>
  <c r="H47" i="43" s="1"/>
  <c r="H48" i="43" s="1"/>
  <c r="G45" i="43"/>
  <c r="H45" i="43"/>
  <c r="G29" i="42"/>
  <c r="H29" i="42"/>
  <c r="G37" i="42"/>
  <c r="H37" i="42"/>
  <c r="G40" i="42"/>
  <c r="H40" i="42"/>
  <c r="G39" i="41"/>
  <c r="H39" i="41"/>
  <c r="G27" i="39"/>
  <c r="H27" i="39"/>
  <c r="G42" i="39"/>
  <c r="H42" i="39"/>
  <c r="G45" i="39"/>
  <c r="H45" i="39"/>
  <c r="G48" i="38"/>
  <c r="H48" i="38"/>
  <c r="G67" i="38"/>
  <c r="H67" i="38"/>
  <c r="G70" i="38"/>
  <c r="H70" i="38"/>
  <c r="G39" i="37"/>
  <c r="H39" i="37"/>
  <c r="G61" i="36"/>
  <c r="H61" i="36"/>
  <c r="G73" i="36"/>
  <c r="H73" i="36"/>
  <c r="G81" i="36"/>
  <c r="H81" i="36"/>
  <c r="G85" i="36"/>
  <c r="H85" i="36"/>
  <c r="G12" i="35"/>
  <c r="G12" i="34"/>
  <c r="H73" i="25"/>
  <c r="H120" i="31"/>
  <c r="H63" i="13"/>
  <c r="H68" i="13" s="1"/>
  <c r="G63" i="13"/>
  <c r="G68" i="13" s="1"/>
  <c r="H67" i="13"/>
  <c r="G67" i="13"/>
  <c r="H53" i="15"/>
  <c r="G53" i="15"/>
  <c r="H57" i="15"/>
  <c r="G57" i="15"/>
  <c r="H65" i="6"/>
  <c r="H70" i="6" s="1"/>
  <c r="G65" i="6"/>
  <c r="G70" i="6" s="1"/>
  <c r="H69" i="6"/>
  <c r="G69" i="6"/>
  <c r="H64" i="29"/>
  <c r="H69" i="29" s="1"/>
  <c r="G64" i="29"/>
  <c r="H68" i="29"/>
  <c r="G68" i="29"/>
  <c r="H56" i="4"/>
  <c r="G56" i="4"/>
  <c r="H60" i="4"/>
  <c r="G60" i="4"/>
  <c r="H105" i="48" l="1"/>
  <c r="H106" i="48" s="1"/>
  <c r="G47" i="43"/>
  <c r="G48" i="43" s="1"/>
  <c r="G58" i="15"/>
  <c r="H58" i="15"/>
  <c r="G69" i="29"/>
  <c r="G61" i="4"/>
  <c r="H61" i="4"/>
  <c r="H189" i="31" l="1"/>
  <c r="G189" i="31"/>
  <c r="H124" i="31"/>
  <c r="H125" i="31" s="1"/>
  <c r="G124" i="31"/>
  <c r="G125" i="31" l="1"/>
  <c r="H295" i="32"/>
  <c r="G295" i="32"/>
  <c r="H349" i="32"/>
  <c r="G349" i="32"/>
  <c r="H344" i="32"/>
  <c r="G186" i="31"/>
  <c r="H186" i="31"/>
  <c r="G344" i="32"/>
  <c r="H355" i="32"/>
  <c r="G355" i="32"/>
  <c r="H331" i="32"/>
  <c r="G331" i="32"/>
  <c r="H315" i="32"/>
  <c r="G315" i="32"/>
  <c r="H192" i="31"/>
  <c r="G192" i="31"/>
  <c r="H180" i="31"/>
  <c r="G180" i="31"/>
  <c r="H142" i="31"/>
  <c r="G142" i="31"/>
  <c r="H38" i="30"/>
  <c r="G38" i="30"/>
  <c r="H59" i="28"/>
  <c r="G59" i="28"/>
  <c r="H49" i="28"/>
  <c r="G49" i="28"/>
  <c r="H74" i="27"/>
  <c r="G74" i="27"/>
  <c r="H71" i="27"/>
  <c r="G71" i="27"/>
  <c r="H65" i="27"/>
  <c r="G65" i="27"/>
  <c r="H53" i="26"/>
  <c r="G53" i="26"/>
  <c r="H89" i="25"/>
  <c r="G89" i="25"/>
  <c r="H85" i="25"/>
  <c r="G85" i="25"/>
  <c r="G73" i="25"/>
  <c r="H65" i="24"/>
  <c r="G65" i="24"/>
  <c r="H65" i="23"/>
  <c r="G65" i="23"/>
  <c r="H44" i="22"/>
  <c r="G44" i="22"/>
  <c r="H100" i="21"/>
  <c r="G100" i="21"/>
  <c r="H93" i="21"/>
  <c r="G93" i="21"/>
  <c r="H67" i="21"/>
  <c r="G67" i="21"/>
  <c r="H103" i="21"/>
  <c r="G103" i="21"/>
  <c r="H50" i="21"/>
  <c r="G50" i="21"/>
  <c r="H73" i="20"/>
  <c r="G73" i="20"/>
  <c r="H67" i="20"/>
  <c r="G67" i="20"/>
  <c r="H46" i="19"/>
  <c r="G46" i="19"/>
  <c r="H54" i="18"/>
  <c r="G54" i="18"/>
  <c r="H48" i="18"/>
  <c r="G48" i="18"/>
  <c r="H43" i="17"/>
  <c r="G43" i="17"/>
  <c r="H68" i="16"/>
  <c r="G68" i="16"/>
  <c r="H57" i="14"/>
  <c r="G57" i="14"/>
  <c r="H71" i="12"/>
  <c r="G71" i="12"/>
  <c r="H73" i="10"/>
  <c r="G73" i="10"/>
  <c r="H67" i="10"/>
  <c r="G67" i="10"/>
  <c r="H27" i="9"/>
  <c r="G27" i="9"/>
  <c r="H52" i="8"/>
  <c r="G52" i="8"/>
  <c r="H46" i="8"/>
  <c r="G46" i="8"/>
  <c r="H47" i="7"/>
  <c r="G47" i="7"/>
  <c r="H104" i="6"/>
  <c r="G104" i="6"/>
  <c r="H99" i="6"/>
  <c r="G99" i="6"/>
  <c r="H96" i="6"/>
  <c r="G96" i="6"/>
  <c r="H79" i="6"/>
  <c r="G79" i="6"/>
  <c r="H66" i="5"/>
  <c r="G66" i="5"/>
  <c r="H61" i="3"/>
  <c r="G61" i="3"/>
  <c r="G194" i="31" l="1"/>
  <c r="G195" i="31" s="1"/>
  <c r="H194" i="31"/>
  <c r="H195" i="3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C528ED-6F69-48FF-BECD-68BD59C89640}" name="Connection17023"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BPSUF'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BPSUF')_x000d_order by 6 desc"/>
  </connection>
  <connection id="2" xr16:uid="{C3960CA0-B24A-4915-86AF-197DD5A61DA5}" name="Connection17050"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BPSUF' _x000d_ _x000d_and WEEKEND_DT='30 Nov 2021' and a.ASSET_TYPE in('05','06','07','09','11','12','14','25','29','34','18','52') and LISTED_Y_N='Y'  _x000d_and a.schclass='GLOBAL' and a.security is not null and a.UNITS&gt;0  and LAST_NET_ASSETS&gt;1 and f.schclass='GLOBAL' ) _x000d_where MKTVAL &gt; 0) order by 6 desc"/>
  </connection>
  <connection id="3" xr16:uid="{5CA27621-230B-48AF-BA13-1A933C8CCDA0}" name="Connection17095"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BPSUF' _x000d_ and LAST_NET_ASSETS&gt;1 and f.SCHCLASS='GLOBAL'_x000d_and WEEKEND_DT='30 Nov 2021' and a.ASSET_TYPE in('16','17','19','20','22','03','15'))  _x000d_where MKTVAL &gt; 0 order by 6 desc"/>
  </connection>
  <connection id="4" xr16:uid="{9C91CAAF-18A4-437E-A10E-D4BDCFFF0C48}" name="Connection1714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 xr16:uid="{32742B58-4F8A-47BB-8255-A8DA00300727}" name="Connection171891"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TMFSP1' _x000d_ _x000d_and WEEKEND_DT='30 Nov 2021' and a.ASSET_TYPE in('05','06','07','09','11','12','14','25','29','34','18','52') and LISTED_Y_N='Y'  _x000d_and a.schclass='GLOBAL' and a.security is not null and a.UNITS&gt;0  and LAST_NET_ASSETS&gt;1 and f.schclass='GLOBAL' ) _x000d_where MKTVAL &gt; 0) order by 6 desc"/>
  </connection>
  <connection id="6" xr16:uid="{520BE7E1-CA52-4ABC-90FB-9E8459EBB2DB}" name="Connection17215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TM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 xr16:uid="{5847B441-FFB3-447A-AD70-A612233A533A}" name="Connection17242"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DBF'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DBF')_x000d_order by 6 desc"/>
  </connection>
  <connection id="8" xr16:uid="{9094B1A4-22F1-43C2-B593-44AA68452AF8}" name="Connection17246"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DBF' _x000d_ _x000d_and WEEKEND_DT='30 Nov 2021' and a.ASSET_TYPE in('05','06','07','09','11','12','14','25','29','34','18','52') and LISTED_Y_N='Y'  _x000d_and a.schclass='GLOBAL' and a.security is not null and a.UNITS&gt;0  and LAST_NET_ASSETS&gt;1 and f.schclass='GLOBAL' ) _x000d_where MKTVAL &gt; 0) order by 6 desc"/>
  </connection>
  <connection id="9" xr16:uid="{5A98836A-35FD-4CA4-85F6-518DA55F6E33}" name="Connection17256"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DBF' _x000d_ and LAST_NET_ASSETS&gt;1 and f.SCHCLASS='GLOBAL'_x000d_and WEEKEND_DT='30 Nov 2021' and a.ASSET_TYPE in('16','17','19','20','22','03','15'))  _x000d_where MKTVAL &gt; 0 order by 6 desc"/>
  </connection>
  <connection id="10" xr16:uid="{F4D71A51-D71A-4D7B-AAAE-FC39023C921E}" name="Connection1726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D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 xr16:uid="{B0096167-FA88-4594-9DAF-33D7FFCC3FAE}" name="Connection17287"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FRF'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FRF')_x000d_order by 6 desc"/>
  </connection>
  <connection id="12" xr16:uid="{BABC4EC3-5D04-4B75-ACA7-23FED0CCBF37}" name="Connection17294"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FRF' _x000d_ _x000d_and WEEKEND_DT='30 Nov 2021' and a.ASSET_TYPE in('05','06','07','09','11','12','14','25','29','34','18','52') and LISTED_Y_N='Y'  _x000d_and a.schclass='GLOBAL' and a.security is not null and a.UNITS&gt;0  and LAST_NET_ASSETS&gt;1 and f.schclass='GLOBAL' ) _x000d_where MKTVAL &gt; 0) order by 6 desc"/>
  </connection>
  <connection id="13" xr16:uid="{4CCE2F16-0C7D-4A86-B795-69547A890BC9}" name="Connection17326"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 xr16:uid="{00000000-0015-0000-FFFF-FFFF36000000}" name="Connection17340"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AF' _x000d_ _x000d_and WEEKEND_DT='30 Nov 2021' and a.ASSET_TYPE in ('01','45','51')  _x000d_and a.schclass='GLOBAL' and a.security is not null and a.UNITS&gt;0   and LAST_NET_ASSETS&gt;1 and f.schclass='GLOBAL' ) _x000d_where units &gt; 0 _x000d_order by 6 desc"/>
  </connection>
  <connection id="15" xr16:uid="{00000000-0015-0000-FFFF-FFFF37000000}" name="Connection17341" type="1" refreshedVersion="3"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1' and units&lt;&gt;0 and a.security is not null AND A.scheme='TAF'_x000d_ order by 6 desc"/>
  </connection>
  <connection id="16" xr16:uid="{00000000-0015-0000-FFFF-FFFF39000000}" name="Connection17345"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AF'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AF')_x000d_order by 6 desc"/>
  </connection>
  <connection id="17" xr16:uid="{8BA3073E-2D33-45A3-9706-DA37DCB4EFC2}" name="Connection173451"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GSFR'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GSFR')_x000d_order by 6 desc"/>
  </connection>
  <connection id="18" xr16:uid="{00000000-0015-0000-FFFF-FFFF3A000000}" name="Connection17346"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AF' _x000d_ _x000d_and WEEKEND_DT='30 Nov 2021' and a.ASSET_TYPE in('05','06','07','09','11','12','14','25','29','34','18','52') and LISTED_Y_N='Y'  _x000d_and a.schclass='GLOBAL' and a.security is not null and a.UNITS&gt;0  and LAST_NET_ASSETS&gt;1 and f.schclass='GLOBAL' ) _x000d_where MKTVAL &gt; 0) order by 6 desc"/>
  </connection>
  <connection id="19" xr16:uid="{00000000-0015-0000-FFFF-FFFF3B000000}" name="Connection17350"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AF' _x000d_ and LAST_NET_ASSETS&gt;1 and f.SCHCLASS='GLOBAL'_x000d_and WEEKEND_DT='30 Nov 2021' and a.ASSET_TYPE in('16','17','19','20','22','03','15'))  _x000d_where MKTVAL &gt; 0 order by 6 desc"/>
  </connection>
  <connection id="20" xr16:uid="{00000000-0015-0000-FFFF-FFFF3C000000}" name="Connection17351" type="1" refreshedVersion="3" background="1" saveData="1">
    <dbPr connection="DRIVER={Microsoft ODBC for Oracle};UID=TATADB;" command="_x000d_select 'C) MARGIN MONEY DEPOSIT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0 Nov 2021' and a.asset_type='21' _x000d_   and a.scheme='TAF' and a.security is not null _x000d_   group by a.scheme,nvl(b1.name,b.name))"/>
  </connection>
  <connection id="21" xr16:uid="{00000000-0015-0000-FFFF-FFFF3D000000}" name="Connection17352"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2" xr16:uid="{00000000-0015-0000-FFFF-FFFF3E000000}" name="Connection17353"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BAF' _x000d_ _x000d_and WEEKEND_DT='30 Nov 2021' and a.ASSET_TYPE in ('01','45','51')  _x000d_and a.schclass='GLOBAL' and a.security is not null and a.UNITS&gt;0   and LAST_NET_ASSETS&gt;1 and f.schclass='GLOBAL' ) _x000d_where units &gt; 0 _x000d_order by 6 desc"/>
  </connection>
  <connection id="23" xr16:uid="{00000000-0015-0000-FFFF-FFFF3F000000}" name="Connection17354" type="1" refreshedVersion="3"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1' and units&lt;&gt;0 and a.security is not null AND A.scheme='TBAF'_x000d_ order by 6 desc"/>
  </connection>
  <connection id="24" xr16:uid="{6A27AF58-A691-42F3-A33F-89DD64C91E0B}" name="Connection17355"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5" xr16:uid="{00000000-0015-0000-FFFF-FFFF42000000}" name="Connection17358"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BAF'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BAF')_x000d_order by 6 desc"/>
  </connection>
  <connection id="26" xr16:uid="{00000000-0015-0000-FFFF-FFFF43000000}" name="Connection17359"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BAF' _x000d_ _x000d_and WEEKEND_DT='30 Nov 2021' and a.ASSET_TYPE in('05','06','07','09','11','12','14','25','29','34','18','52') and LISTED_Y_N='Y'  _x000d_and a.schclass='GLOBAL' and a.security is not null and a.UNITS&gt;0  and LAST_NET_ASSETS&gt;1 and f.schclass='GLOBAL' ) _x000d_where MKTVAL &gt; 0) order by 6 desc"/>
  </connection>
  <connection id="27" xr16:uid="{00000000-0015-0000-FFFF-FFFF44000000}" name="Connection17363"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BAF' _x000d_ and LAST_NET_ASSETS&gt;1 and f.SCHCLASS='GLOBAL'_x000d_and WEEKEND_DT='30 Nov 2021' and a.ASSET_TYPE in('16','17','19','20','22','03','15'))  _x000d_where MKTVAL &gt; 0 order by 6 desc"/>
  </connection>
  <connection id="28" xr16:uid="{00000000-0015-0000-FFFF-FFFF45000000}" name="Connection17364" type="1" refreshedVersion="3" background="1" saveData="1">
    <dbPr connection="DRIVER={Microsoft ODBC for Oracle};UID=TATADB;" command="_x000d_select 'C) MARGIN MONEY DEPOSIT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0 Nov 2021' and a.asset_type='21' _x000d_   and a.scheme='TBAF' and a.security is not null _x000d_   group by a.scheme,nvl(b1.name,b.name))"/>
  </connection>
  <connection id="29" xr16:uid="{00000000-0015-0000-FFFF-FFFF46000000}" name="Connection17365"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 xr16:uid="{7CE4120A-665C-4BF8-AD57-1FD640AAD766}" name="Connection173651"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IFA'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IFA')_x000d_order by 6 desc"/>
  </connection>
  <connection id="31" xr16:uid="{00000000-0015-0000-FFFF-FFFF47000000}" name="Connection17366"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BFSF' _x000d_ _x000d_and WEEKEND_DT='30 Nov 2021' and a.ASSET_TYPE in ('01','45','51')  _x000d_and a.schclass='GLOBAL' and a.security is not null and a.UNITS&gt;0   and LAST_NET_ASSETS&gt;1 and f.schclass='GLOBAL' ) _x000d_where units &gt; 0 _x000d_order by 6 desc"/>
  </connection>
  <connection id="32" xr16:uid="{3F6C9E22-24F0-4104-B0DA-EF48B1B77F0E}" name="Connection173661"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IFA' _x000d_ _x000d_and WEEKEND_DT='30 Nov 2021' and a.ASSET_TYPE in('05','06','07','09','11','12','14','25','29','34','18','52') and LISTED_Y_N='Y'  _x000d_and a.schclass='GLOBAL' and a.security is not null and a.UNITS&gt;0  and LAST_NET_ASSETS&gt;1 and f.schclass='GLOBAL' ) _x000d_where MKTVAL &gt; 0) order by 6 desc"/>
  </connection>
  <connection id="33" xr16:uid="{00000000-0015-0000-FFFF-FFFF48000000}" name="Connection17378"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4" xr16:uid="{130519FD-690B-46A8-B8A2-B327C69F82C6}" name="Connection173781" type="1" refreshedVersion="3"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Nov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IFA' _x000d_ _x000d_and WEEKEND_DT='30 Nov 2021' and a.ASSET_TYPE in('05','06','07','09','11','12','14','25','29','34','18','52') and LISTED_Y_N='N'  _x000d_and a.schclass='GLOBAL' and a.security is not null and a.UNITS&gt;0   and LAST_NET_ASSETS&gt;1 and f.schclass='GLOBAL' ) _x000d_where MKTVAL &gt; 0) order by 6 desc"/>
  </connection>
  <connection id="35" xr16:uid="{00000000-0015-0000-FFFF-FFFF49000000}" name="Connection17379"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BCF' _x000d_ _x000d_and WEEKEND_DT='30 Nov 2021' and a.ASSET_TYPE in ('01','45','51')  _x000d_and a.schclass='GLOBAL' and a.security is not null and a.UNITS&gt;0   and LAST_NET_ASSETS&gt;1 and f.schclass='GLOBAL' ) _x000d_where units &gt; 0 _x000d_order by 6 desc"/>
  </connection>
  <connection id="36" xr16:uid="{00000000-0015-0000-FFFF-FFFF4B000000}" name="Connection1739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7" xr16:uid="{00000000-0015-0000-FFFF-FFFF4C000000}" name="Connection17392"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DIF' _x000d_ _x000d_and WEEKEND_DT='30 Nov 2021' and a.ASSET_TYPE in ('01','45','51')  _x000d_and a.schclass='GLOBAL' and a.security is not null and a.UNITS&gt;0   and LAST_NET_ASSETS&gt;1 and f.schclass='GLOBAL' ) _x000d_where units &gt; 0 _x000d_order by 6 desc"/>
  </connection>
  <connection id="38" xr16:uid="{00000000-0015-0000-FFFF-FFFF4D000000}" name="Connection17396"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0 Nov 2021' and a.scheme='TDIF' _x000d_ and LAST_NET_ASSETS &gt;1 and f.SCHCLASS='GLOBAL' _x000d_and WEEKEND_DT='30 Nov 2021' and a.ASSET_TYPE in('43','44')) _x000d_where MKTVAL &gt; 0 order by 6 desc"/>
  </connection>
  <connection id="39" xr16:uid="{931CE64F-4F11-406C-B602-4C5E0DC861DD}" name="Connection17396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IF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0" xr16:uid="{00000000-0015-0000-FFFF-FFFF4E000000}" name="Connection17404"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1" xr16:uid="{00000000-0015-0000-FFFF-FFFF4F000000}" name="Connection17405"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DIVYF' _x000d_ _x000d_and WEEKEND_DT='30 Nov 2021' and a.ASSET_TYPE in ('01','45','51')  _x000d_and a.schclass='GLOBAL' and a.security is not null and a.UNITS&gt;0   and LAST_NET_ASSETS&gt;1 and f.schclass='GLOBAL' ) _x000d_where units &gt; 0 _x000d_order by 6 desc"/>
  </connection>
  <connection id="42" xr16:uid="{00000000-0015-0000-FFFF-FFFF50000000}" name="Connection17406" type="1" refreshedVersion="3"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1' and units&lt;&gt;0 and a.security is not null AND A.scheme='TDIVYF'_x000d_ order by 6 desc"/>
  </connection>
  <connection id="43" xr16:uid="{00000000-0015-0000-FFFF-FFFF51000000}" name="Connection17410"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DIVYF'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DIVYF')_x000d_order by 6 desc"/>
  </connection>
  <connection id="44" xr16:uid="{00000000-0015-0000-FFFF-FFFF52000000}" name="Connection17411"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DIVYF' _x000d_ _x000d_and WEEKEND_DT='30 Nov 2021' and a.ASSET_TYPE in('05','06','07','09','11','12','14','25','29','34','18','52') and LISTED_Y_N='Y'  _x000d_and a.schclass='GLOBAL' and a.security is not null and a.UNITS&gt;0  and LAST_NET_ASSETS&gt;1 and f.schclass='GLOBAL' ) _x000d_where MKTVAL &gt; 0) order by 6 desc"/>
  </connection>
  <connection id="45" xr16:uid="{00000000-0015-0000-FFFF-FFFF53000000}" name="Connection17417"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6" xr16:uid="{4F1A8219-5762-432D-853D-33CA450652F0}" name="Connection174171"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IPF'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IPF')_x000d_order by 6 desc"/>
  </connection>
  <connection id="47" xr16:uid="{00000000-0015-0000-FFFF-FFFF54000000}" name="Connection17418"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EQPEF' _x000d_ _x000d_and WEEKEND_DT='30 Nov 2021' and a.ASSET_TYPE in ('01','45','51')  _x000d_and a.schclass='GLOBAL' and a.security is not null and a.UNITS&gt;0   and LAST_NET_ASSETS&gt;1 and f.schclass='GLOBAL' ) _x000d_where units &gt; 0 _x000d_order by 6 desc"/>
  </connection>
  <connection id="48" xr16:uid="{6BDFF626-5E12-4F08-BA5F-C95FD562C7E7}" name="Connection174181"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IPF' _x000d_ _x000d_and WEEKEND_DT='30 Nov 2021' and a.ASSET_TYPE in('05','06','07','09','11','12','14','25','29','34','18','52') and LISTED_Y_N='Y'  _x000d_and a.schclass='GLOBAL' and a.security is not null and a.UNITS&gt;0  and LAST_NET_ASSETS&gt;1 and f.schclass='GLOBAL' ) _x000d_where MKTVAL &gt; 0) order by 6 desc"/>
  </connection>
  <connection id="49" xr16:uid="{00000000-0015-0000-FFFF-FFFF55000000}" name="Connection17430"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0" xr16:uid="{B5BBB7B8-FCBD-4749-B820-8A9A0AD73B95}" name="Connection174301" type="1" refreshedVersion="3"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Nov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IPF' _x000d_ _x000d_and WEEKEND_DT='30 Nov 2021' and a.ASSET_TYPE in('05','06','07','09','11','12','14','25','29','34','18','52') and LISTED_Y_N='N'  _x000d_and a.schclass='GLOBAL' and a.security is not null and a.UNITS&gt;0   and LAST_NET_ASSETS&gt;1 and f.schclass='GLOBAL' ) _x000d_where MKTVAL &gt; 0) order by 6 desc"/>
  </connection>
  <connection id="51" xr16:uid="{00000000-0015-0000-FFFF-FFFF56000000}" name="Connection17431"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MIF' _x000d_ _x000d_and WEEKEND_DT='30 Nov 2021' and a.ASSET_TYPE in ('01','45','51')  _x000d_and a.schclass='GLOBAL' and a.security is not null and a.UNITS&gt;0   and LAST_NET_ASSETS&gt;1 and f.schclass='GLOBAL' ) _x000d_where units &gt; 0 _x000d_order by 6 desc"/>
  </connection>
  <connection id="52" xr16:uid="{00000000-0015-0000-FFFF-FFFF57000000}" name="Connection17432" type="1" refreshedVersion="3"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1' and units&lt;&gt;0 and a.security is not null AND A.scheme='TMIF'_x000d_ order by 6 desc"/>
  </connection>
  <connection id="53" xr16:uid="{00000000-0015-0000-FFFF-FFFF58000000}" name="Connection17436"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MIF'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MIF')_x000d_order by 6 desc"/>
  </connection>
  <connection id="54" xr16:uid="{00000000-0015-0000-FFFF-FFFF59000000}" name="Connection17437"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MIF' _x000d_ _x000d_and WEEKEND_DT='30 Nov 2021' and a.ASSET_TYPE in('05','06','07','09','11','12','14','25','29','34','18','52') and LISTED_Y_N='Y'  _x000d_and a.schclass='GLOBAL' and a.security is not null and a.UNITS&gt;0  and LAST_NET_ASSETS&gt;1 and f.schclass='GLOBAL' ) _x000d_where MKTVAL &gt; 0) order by 6 desc"/>
  </connection>
  <connection id="55" xr16:uid="{00000000-0015-0000-FFFF-FFFF5A000000}" name="Connection17443"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6" xr16:uid="{2618EB0E-16A2-4D50-B0B7-B2065A085C49}" name="Connection17443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I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7" xr16:uid="{00000000-0015-0000-FFFF-FFFF5B000000}" name="Connection17444"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CS' _x000d_ _x000d_and WEEKEND_DT='30 Nov 2021' and a.ASSET_TYPE in ('01','45','51')  _x000d_and a.schclass='GLOBAL' and a.security is not null and a.UNITS&gt;0   and LAST_NET_ASSETS&gt;1 and f.schclass='GLOBAL' ) _x000d_where units &gt; 0 _x000d_order by 6 desc"/>
  </connection>
  <connection id="58" xr16:uid="{00000000-0015-0000-FFFF-FFFF5C000000}" name="Connection17456"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9" xr16:uid="{00000000-0015-0000-FFFF-FFFF5D000000}" name="Connection17457"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MCAPF' _x000d_ _x000d_and WEEKEND_DT='30 Nov 2021' and a.ASSET_TYPE in ('01','45','51')  _x000d_and a.schclass='GLOBAL' and a.security is not null and a.UNITS&gt;0   and LAST_NET_ASSETS&gt;1 and f.schclass='GLOBAL' ) _x000d_where units &gt; 0 _x000d_order by 6 desc"/>
  </connection>
  <connection id="60" xr16:uid="{00000000-0015-0000-FFFF-FFFF5E000000}" name="Connection17469"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1" xr16:uid="{00000000-0015-0000-FFFF-FFFF5F000000}" name="Connection17470"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FEF' _x000d_ _x000d_and WEEKEND_DT='30 Nov 2021' and a.ASSET_TYPE in ('01','45','51')  _x000d_and a.schclass='GLOBAL' and a.security is not null and a.UNITS&gt;0   and LAST_NET_ASSETS&gt;1 and f.schclass='GLOBAL' ) _x000d_where units &gt; 0 _x000d_order by 6 desc"/>
  </connection>
  <connection id="62" xr16:uid="{00000000-0015-0000-FFFF-FFFF60000000}" name="Connection17482"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3" xr16:uid="{00000000-0015-0000-FFFF-FFFF61000000}" name="Connection17483"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EGF' _x000d_ _x000d_and WEEKEND_DT='30 Nov 2021' and a.ASSET_TYPE in ('01','45','51')  _x000d_and a.schclass='GLOBAL' and a.security is not null and a.UNITS&gt;0   and LAST_NET_ASSETS&gt;1 and f.schclass='GLOBAL' ) _x000d_where units &gt; 0 _x000d_order by 6 desc"/>
  </connection>
  <connection id="64" xr16:uid="{3FC2599D-9833-4B44-8974-BE3112DE4F78}" name="Connection174831"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IPFSP1' _x000d_ _x000d_and WEEKEND_DT='30 Nov 2021' and a.ASSET_TYPE in('05','06','07','09','11','12','14','25','29','34','18','52') and LISTED_Y_N='Y'  _x000d_and a.schclass='GLOBAL' and a.security is not null and a.UNITS&gt;0  and LAST_NET_ASSETS&gt;1 and f.schclass='GLOBAL' ) _x000d_where MKTVAL &gt; 0) order by 6 desc"/>
  </connection>
  <connection id="65" xr16:uid="{00000000-0015-0000-FFFF-FFFF62000000}" name="Connection17486" type="1" refreshedVersion="3"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EGF' _x000d_ _x000d_and WEEKEND_DT='30 Nov 2021' and (A.ASSET_TYPE in('35','36','24') _x000d_and a.schclass='GLOBAL' and a.security is not null and a.UNITS&gt;0   and LAST_NET_ASSETS&gt;1 and f.schclass='GLOBAL' ) _x000d_AND (LAST_NET_ASSETS/100000) &gt; 0 order by 6 desc)"/>
  </connection>
  <connection id="66" xr16:uid="{00000000-0015-0000-FFFF-FFFF63000000}" name="Connection17488"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EGF'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EGF')_x000d_order by 6 desc"/>
  </connection>
  <connection id="67" xr16:uid="{00000000-0015-0000-FFFF-FFFF64000000}" name="Connection17489"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EGF' _x000d_ _x000d_and WEEKEND_DT='30 Nov 2021' and a.ASSET_TYPE in('05','06','07','09','11','12','14','25','29','34','18','52') and LISTED_Y_N='Y'  _x000d_and a.schclass='GLOBAL' and a.security is not null and a.UNITS&gt;0  and LAST_NET_ASSETS&gt;1 and f.schclass='GLOBAL' ) _x000d_where MKTVAL &gt; 0) order by 6 desc"/>
  </connection>
  <connection id="68" xr16:uid="{00000000-0015-0000-FFFF-FFFF65000000}" name="Connection17493"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EGF' _x000d_ and LAST_NET_ASSETS&gt;1 and f.SCHCLASS='GLOBAL'_x000d_and WEEKEND_DT='30 Nov 2021' and a.ASSET_TYPE in('16','17','19','20','22','03','15'))  _x000d_where MKTVAL &gt; 0 order by 6 desc"/>
  </connection>
  <connection id="69" xr16:uid="{00000000-0015-0000-FFFF-FFFF66000000}" name="Connection17495"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0" xr16:uid="{00000000-0015-0000-FFFF-FFFF67000000}" name="Connection17496"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IFNA' _x000d_ _x000d_and WEEKEND_DT='30 Nov 2021' and a.ASSET_TYPE in ('01','45','51')  _x000d_and a.schclass='GLOBAL' and a.security is not null and a.UNITS&gt;0   and LAST_NET_ASSETS&gt;1 and f.schclass='GLOBAL' ) _x000d_where units &gt; 0 _x000d_order by 6 desc"/>
  </connection>
  <connection id="71" xr16:uid="{98B89258-5D8C-4716-8B01-5CC2AA3C2C81}" name="Connection17496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IP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2" xr16:uid="{00000000-0015-0000-FFFF-FFFF68000000}" name="Connection17502"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IFNA' _x000d_ _x000d_and WEEKEND_DT='30 Nov 2021' and a.ASSET_TYPE in('05','06','07','09','11','12','14','25','29','34','18','52') and LISTED_Y_N='Y'  _x000d_and a.schclass='GLOBAL' and a.security is not null and a.UNITS&gt;0  and LAST_NET_ASSETS&gt;1 and f.schclass='GLOBAL' ) _x000d_where MKTVAL &gt; 0) order by 6 desc"/>
  </connection>
  <connection id="73" xr16:uid="{00000000-0015-0000-FFFF-FFFF69000000}" name="Connection17508"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4" xr16:uid="{00000000-0015-0000-FFFF-FFFF6A000000}" name="Connection17509"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IFSA' _x000d_ _x000d_and WEEKEND_DT='30 Nov 2021' and a.ASSET_TYPE in ('01','45','51')  _x000d_and a.schclass='GLOBAL' and a.security is not null and a.UNITS&gt;0   and LAST_NET_ASSETS&gt;1 and f.schclass='GLOBAL' ) _x000d_where units &gt; 0 _x000d_order by 6 desc"/>
  </connection>
  <connection id="75" xr16:uid="{00000000-0015-0000-FFFF-FFFF6B000000}" name="Connection1752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6" xr16:uid="{00000000-0015-0000-FFFF-FFFF6C000000}" name="Connection17522"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ICF' _x000d_ _x000d_and WEEKEND_DT='30 Nov 2021' and a.ASSET_TYPE in ('01','45','51')  _x000d_and a.schclass='GLOBAL' and a.security is not null and a.UNITS&gt;0   and LAST_NET_ASSETS&gt;1 and f.schclass='GLOBAL' ) _x000d_where units &gt; 0 _x000d_order by 6 desc"/>
  </connection>
  <connection id="77" xr16:uid="{00000000-0015-0000-FFFF-FFFF6D000000}" name="Connection17528"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ICF' _x000d_ _x000d_and WEEKEND_DT='30 Nov 2021' and a.ASSET_TYPE in('05','06','07','09','11','12','14','25','29','34','18','52') and LISTED_Y_N='Y'  _x000d_and a.schclass='GLOBAL' and a.security is not null and a.UNITS&gt;0  and LAST_NET_ASSETS&gt;1 and f.schclass='GLOBAL' ) _x000d_where MKTVAL &gt; 0) order by 6 desc"/>
  </connection>
  <connection id="78" xr16:uid="{A64DDA34-8094-4578-BE4C-B4ABB86CFCF7}" name="Connection175281"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LF'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LF')_x000d_order by 6 desc"/>
  </connection>
  <connection id="79" xr16:uid="{00000000-0015-0000-FFFF-FFFF6E000000}" name="Connection17534"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0" xr16:uid="{00000000-0015-0000-FFFF-FFFF6F000000}" name="Connection17535"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IPHF' _x000d_ _x000d_and WEEKEND_DT='30 Nov 2021' and a.ASSET_TYPE in ('01','45','51')  _x000d_and a.schclass='GLOBAL' and a.security is not null and a.UNITS&gt;0   and LAST_NET_ASSETS&gt;1 and f.schclass='GLOBAL' ) _x000d_where units &gt; 0 _x000d_order by 6 desc"/>
  </connection>
  <connection id="81" xr16:uid="{00000000-0015-0000-FFFF-FFFF70000000}" name="Connection17547"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2" xr16:uid="{00000000-0015-0000-FFFF-FFFF71000000}" name="Connection17548"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TSF96' _x000d_ _x000d_and WEEKEND_DT='30 Nov 2021' and a.ASSET_TYPE in ('01','45','51')  _x000d_and a.schclass='GLOBAL' and a.security is not null and a.UNITS&gt;0   and LAST_NET_ASSETS&gt;1 and f.schclass='GLOBAL' ) _x000d_where units &gt; 0 _x000d_order by 6 desc"/>
  </connection>
  <connection id="83" xr16:uid="{00000000-0015-0000-FFFF-FFFF72000000}" name="Connection17560"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4" xr16:uid="{6B80C3DA-3CE7-48F1-AC3E-09FCFA11CDD3}" name="Connection175601"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LF' _x000d_ and LAST_NET_ASSETS&gt;1 and f.SCHCLASS='GLOBAL'_x000d_and WEEKEND_DT='30 Nov 2021' and a.ASSET_TYPE in('16','17','19','20','22','03','15'))  _x000d_where MKTVAL &gt; 0 order by 6 desc"/>
  </connection>
  <connection id="85" xr16:uid="{00000000-0015-0000-FFFF-FFFF73000000}" name="Connection17561"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ISF' _x000d_ _x000d_and WEEKEND_DT='30 Nov 2021' and a.ASSET_TYPE in ('01','45','51')  _x000d_and a.schclass='GLOBAL' and a.security is not null and a.UNITS&gt;0   and LAST_NET_ASSETS&gt;1 and f.schclass='GLOBAL' ) _x000d_where units &gt; 0 _x000d_order by 6 desc"/>
  </connection>
  <connection id="86" xr16:uid="{F61E6F30-C077-4320-918C-06ECD1FF8AE9}" name="Connection17563"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7" xr16:uid="{00000000-0015-0000-FFFF-FFFF75000000}" name="Connection17573"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8" xr16:uid="{00000000-0015-0000-FFFF-FFFF76000000}" name="Connection17574"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EOF' _x000d_ _x000d_and WEEKEND_DT='30 Nov 2021' and a.ASSET_TYPE in ('01','45','51')  _x000d_and a.schclass='GLOBAL' and a.security is not null and a.UNITS&gt;0   and LAST_NET_ASSETS&gt;1 and f.schclass='GLOBAL' ) _x000d_where units &gt; 0 _x000d_order by 6 desc"/>
  </connection>
  <connection id="89" xr16:uid="{00000000-0015-0000-FFFF-FFFF78000000}" name="Connection17586"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0" xr16:uid="{00000000-0015-0000-FFFF-FFFF79000000}" name="Connection17587"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TOFE' _x000d_ _x000d_and WEEKEND_DT='30 Nov 2021' and a.ASSET_TYPE in ('01','45','51')  _x000d_and a.schclass='GLOBAL' and a.security is not null and a.UNITS&gt;0   and LAST_NET_ASSETS&gt;1 and f.schclass='GLOBAL' ) _x000d_where units &gt; 0 _x000d_order by 6 desc"/>
  </connection>
  <connection id="91" xr16:uid="{00000000-0015-0000-FFFF-FFFF7B000000}" name="Connection17599"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2" xr16:uid="{00000000-0015-0000-FFFF-FFFF7C000000}" name="Connection17600"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INR' _x000d_ _x000d_and WEEKEND_DT='30 Nov 2021' and a.ASSET_TYPE in ('01','45','51')  _x000d_and a.schclass='GLOBAL' and a.security is not null and a.UNITS&gt;0   and LAST_NET_ASSETS&gt;1 and f.schclass='GLOBAL' ) _x000d_where units &gt; 0 _x000d_order by 6 desc"/>
  </connection>
  <connection id="93" xr16:uid="{00000000-0015-0000-FFFF-FFFF7D000000}" name="Connection17612"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4" xr16:uid="{ED159D20-B2AD-460F-8D24-3DB50F7700C4}" name="Connection1761311"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MAOF' _x000d_ _x000d_and WEEKEND_DT='30 Nov 2021' and a.ASSET_TYPE in ('01','45','51')  _x000d_and a.schclass='GLOBAL' and a.security is not null and a.UNITS&gt;0   and LAST_NET_ASSETS&gt;1 and f.schclass='GLOBAL' ) _x000d_where units &gt; 0 _x000d_order by 6 desc"/>
  </connection>
  <connection id="95" xr16:uid="{CB44821C-5784-44F7-AC48-D5437B95DFAA}" name="Connection1761411" type="1" refreshedVersion="3"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1' and units&lt;&gt;0 and a.security is not null AND A.scheme='TMAOF'_x000d_ order by 6 desc"/>
  </connection>
  <connection id="96" xr16:uid="{286C4D24-FEC4-45B7-85C1-C70C18168C2C}" name="Connection17618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7" xr16:uid="{4F6AD135-F6BB-44B6-8547-BEE36A975B71}" name="Connection1761821"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MAOF'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MAOF')_x000d_order by 6 desc"/>
  </connection>
  <connection id="98" xr16:uid="{E185BFF0-952F-491A-8F08-47BB9CAAACE7}" name="Connection176191"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RSFC' _x000d_ _x000d_and WEEKEND_DT='30 Nov 2021' and a.ASSET_TYPE in ('01','45','51')  _x000d_and a.schclass='GLOBAL' and a.security is not null and a.UNITS&gt;0   and LAST_NET_ASSETS&gt;1 and f.schclass='GLOBAL' ) _x000d_where units &gt; 0 _x000d_order by 6 desc"/>
  </connection>
  <connection id="99" xr16:uid="{DB9961CE-0A75-4B70-AA67-7D130775133A}" name="Connection1761921"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MAOF' _x000d_ _x000d_and WEEKEND_DT='30 Nov 2021' and a.ASSET_TYPE in('05','06','07','09','11','12','14','25','29','34','18','52') and LISTED_Y_N='Y'  _x000d_and a.schclass='GLOBAL' and a.security is not null and a.UNITS&gt;0  and LAST_NET_ASSETS&gt;1 and f.schclass='GLOBAL' ) _x000d_where MKTVAL &gt; 0) order by 6 desc"/>
  </connection>
  <connection id="100" xr16:uid="{E27ECDB8-403F-4946-9389-79077D5E2ADE}" name="Connection176251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 xr16:uid="{00000000-0015-0000-FFFF-FFFF84000000}" name="Connection17626"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NETF' _x000d_ _x000d_and WEEKEND_DT='30 Nov 2021' and a.ASSET_TYPE in ('01','45','51')  _x000d_and a.schclass='GLOBAL' and a.security is not null and a.UNITS&gt;0   and LAST_NET_ASSETS&gt;1 and f.schclass='GLOBAL' ) _x000d_where units &gt; 0 _x000d_order by 6 desc"/>
  </connection>
  <connection id="102" xr16:uid="{00000000-0015-0000-FFFF-FFFF85000000}" name="Connection17632"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NETF' _x000d_ _x000d_and WEEKEND_DT='30 Nov 2021' and a.ASSET_TYPE in('05','06','07','09','11','12','14','25','29','34','18','52') and LISTED_Y_N='Y'  _x000d_and a.schclass='GLOBAL' and a.security is not null and a.UNITS&gt;0  and LAST_NET_ASSETS&gt;1 and f.schclass='GLOBAL' ) _x000d_where MKTVAL &gt; 0) order by 6 desc"/>
  </connection>
  <connection id="103" xr16:uid="{00000000-0015-0000-FFFF-FFFF86000000}" name="Connection17638"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4" xr16:uid="{00000000-0015-0000-FFFF-FFFF87000000}" name="Connection17639"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NPBETF' _x000d_ _x000d_and WEEKEND_DT='30 Nov 2021' and a.ASSET_TYPE in ('01','45','51')  _x000d_and a.schclass='GLOBAL' and a.security is not null and a.UNITS&gt;0   and LAST_NET_ASSETS&gt;1 and f.schclass='GLOBAL' ) _x000d_where units &gt; 0 _x000d_order by 6 desc"/>
  </connection>
  <connection id="105" xr16:uid="{6217D115-F284-424A-8B62-691CCE354412}" name="Connection176391"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RSFC'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RSFC')_x000d_order by 6 desc"/>
  </connection>
  <connection id="106" xr16:uid="{00000000-0015-0000-FFFF-FFFF88000000}" name="Connection1765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 xr16:uid="{F4237910-2DB5-41DB-93B6-4BBE334DEC50}" name="Connection176511"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RSFC' _x000d_ _x000d_and WEEKEND_DT='30 Nov 2021' and a.ASSET_TYPE in('05','06','07','09','11','12','14','25','29','34','18','52') and LISTED_Y_N='Y'  _x000d_and a.schclass='GLOBAL' and a.security is not null and a.UNITS&gt;0  and LAST_NET_ASSETS&gt;1 and f.schclass='GLOBAL' ) _x000d_where MKTVAL &gt; 0) order by 6 desc"/>
  </connection>
  <connection id="108" xr16:uid="{00000000-0015-0000-FFFF-FFFF89000000}" name="Connection17652"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QNTF' _x000d_ _x000d_and WEEKEND_DT='30 Nov 2021' and a.ASSET_TYPE in ('01','45','51')  _x000d_and a.schclass='GLOBAL' and a.security is not null and a.UNITS&gt;0   and LAST_NET_ASSETS&gt;1 and f.schclass='GLOBAL' ) _x000d_where units &gt; 0 _x000d_order by 6 desc"/>
  </connection>
  <connection id="109" xr16:uid="{00000000-0015-0000-FFFF-FFFF8A000000}" name="Connection17658"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QNTF' _x000d_ _x000d_and WEEKEND_DT='30 Nov 2021' and a.ASSET_TYPE in('05','06','07','09','11','12','14','25','29','34','18','52') and LISTED_Y_N='Y'  _x000d_and a.schclass='GLOBAL' and a.security is not null and a.UNITS&gt;0  and LAST_NET_ASSETS&gt;1 and f.schclass='GLOBAL' ) _x000d_where MKTVAL &gt; 0) order by 6 desc"/>
  </connection>
  <connection id="110" xr16:uid="{00000000-0015-0000-FFFF-FFFF8B000000}" name="Connection17664"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1" xr16:uid="{00000000-0015-0000-FFFF-FFFF8C000000}" name="Connection17665"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REF' _x000d_ _x000d_and WEEKEND_DT='30 Nov 2021' and a.ASSET_TYPE in ('01','45','51')  _x000d_and a.schclass='GLOBAL' and a.security is not null and a.UNITS&gt;0   and LAST_NET_ASSETS&gt;1 and f.schclass='GLOBAL' ) _x000d_where units &gt; 0 _x000d_order by 6 desc"/>
  </connection>
  <connection id="112" xr16:uid="{A358FBCB-F502-486F-AFFE-ADE4313F57D9}" name="Connection176651"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RSFC' _x000d_ and LAST_NET_ASSETS&gt;1 and f.SCHCLASS='GLOBAL'_x000d_and WEEKEND_DT='30 Nov 2021' and a.ASSET_TYPE in('16','17','19','20','22','03','15'))  _x000d_where MKTVAL &gt; 0 order by 6 desc"/>
  </connection>
  <connection id="113" xr16:uid="{00000000-0015-0000-FFFF-FFFF8D000000}" name="Connection17677"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4" xr16:uid="{00000000-0015-0000-FFFF-FFFF8E000000}" name="Connection17678"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RSFM' _x000d_ _x000d_and WEEKEND_DT='30 Nov 2021' and a.ASSET_TYPE in ('01','45','51')  _x000d_and a.schclass='GLOBAL' and a.security is not null and a.UNITS&gt;0   and LAST_NET_ASSETS&gt;1 and f.schclass='GLOBAL' ) _x000d_where units &gt; 0 _x000d_order by 6 desc"/>
  </connection>
  <connection id="115" xr16:uid="{30854847-3AED-48EB-BB8B-9C9AE0BA0CE6}" name="Connection17678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 xr16:uid="{00000000-0015-0000-FFFF-FFFF90000000}" name="Connection17683"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RSFM'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RSFM')_x000d_order by 6 desc"/>
  </connection>
  <connection id="117" xr16:uid="{00000000-0015-0000-FFFF-FFFF91000000}" name="Connection17684"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RSFM' _x000d_ _x000d_and WEEKEND_DT='30 Nov 2021' and a.ASSET_TYPE in('05','06','07','09','11','12','14','25','29','34','18','52') and LISTED_Y_N='Y'  _x000d_and a.schclass='GLOBAL' and a.security is not null and a.UNITS&gt;0  and LAST_NET_ASSETS&gt;1 and f.schclass='GLOBAL' ) _x000d_where MKTVAL &gt; 0) order by 6 desc"/>
  </connection>
  <connection id="118" xr16:uid="{00000000-0015-0000-FFFF-FFFF92000000}" name="Connection17685" type="1" refreshedVersion="3"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Nov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RSFM' _x000d_ _x000d_and WEEKEND_DT='30 Nov 2021' and a.ASSET_TYPE in('05','06','07','09','11','12','14','25','29','34','18','52') and LISTED_Y_N='N'  _x000d_and a.schclass='GLOBAL' and a.security is not null and a.UNITS&gt;0   and LAST_NET_ASSETS&gt;1 and f.schclass='GLOBAL' ) _x000d_where MKTVAL &gt; 0) order by 6 desc"/>
  </connection>
  <connection id="119" xr16:uid="{00000000-0015-0000-FFFF-FFFF93000000}" name="Connection17688"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RSFM' _x000d_ and LAST_NET_ASSETS&gt;1 and f.SCHCLASS='GLOBAL'_x000d_and WEEKEND_DT='30 Nov 2021' and a.ASSET_TYPE in('16','17','19','20','22','03','15'))  _x000d_where MKTVAL &gt; 0 order by 6 desc"/>
  </connection>
  <connection id="120" xr16:uid="{00000000-0015-0000-FFFF-FFFF94000000}" name="Connection17690"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CBA94604-F735-4A23-9D43-7E39586E8556}" name="Connection176901"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STBF'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STBF')_x000d_order by 6 desc"/>
  </connection>
  <connection id="122" xr16:uid="{00000000-0015-0000-FFFF-FFFF95000000}" name="Connection17691"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RSFP' _x000d_ _x000d_and WEEKEND_DT='30 Nov 2021' and a.ASSET_TYPE in ('01','45','51')  _x000d_and a.schclass='GLOBAL' and a.security is not null and a.UNITS&gt;0   and LAST_NET_ASSETS&gt;1 and f.schclass='GLOBAL' ) _x000d_where units &gt; 0 _x000d_order by 6 desc"/>
  </connection>
  <connection id="123" xr16:uid="{CD70502B-7743-4426-AE06-341120BEF139}" name="Connection176911"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STBF' _x000d_ _x000d_and WEEKEND_DT='30 Nov 2021' and a.ASSET_TYPE in('05','06','07','09','11','12','14','25','29','34','18','52') and LISTED_Y_N='Y'  _x000d_and a.schclass='GLOBAL' and a.security is not null and a.UNITS&gt;0  and LAST_NET_ASSETS&gt;1 and f.schclass='GLOBAL' ) _x000d_where MKTVAL &gt; 0) order by 6 desc"/>
  </connection>
  <connection id="124" xr16:uid="{00000000-0015-0000-FFFF-FFFF96000000}" name="Connection17703"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5" xr16:uid="{4D6ACDCC-4411-4D8E-8B1F-C6A3648918BA}" name="Connection177031" type="1" refreshedVersion="3"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Nov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STBF' _x000d_ _x000d_and WEEKEND_DT='30 Nov 2021' and a.ASSET_TYPE in('05','06','07','09','11','12','14','25','29','34','18','52') and LISTED_Y_N='N'  _x000d_and a.schclass='GLOBAL' and a.security is not null and a.UNITS&gt;0   and LAST_NET_ASSETS&gt;1 and f.schclass='GLOBAL' ) _x000d_where MKTVAL &gt; 0) order by 6 desc"/>
  </connection>
  <connection id="126" xr16:uid="{00000000-0015-0000-FFFF-FFFF97000000}" name="Connection17704"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SCAPF' _x000d_ _x000d_and WEEKEND_DT='30 Nov 2021' and a.ASSET_TYPE in ('01','45','51')  _x000d_and a.schclass='GLOBAL' and a.security is not null and a.UNITS&gt;0   and LAST_NET_ASSETS&gt;1 and f.schclass='GLOBAL' ) _x000d_where units &gt; 0 _x000d_order by 6 desc"/>
  </connection>
  <connection id="127" xr16:uid="{00000000-0015-0000-FFFF-FFFF99000000}" name="Connection17716"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8" xr16:uid="{150A1701-0E68-4572-ADA6-012ED39A6DDE}" name="Connection177161"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STBF' _x000d_ and LAST_NET_ASSETS&gt;1 and f.SCHCLASS='GLOBAL'_x000d_and WEEKEND_DT='30 Nov 2021' and a.ASSET_TYPE in('16','17','19','20','22','03','15'))  _x000d_where MKTVAL &gt; 0 order by 6 desc"/>
  </connection>
  <connection id="129" xr16:uid="{00000000-0015-0000-FFFF-FFFF9A000000}" name="Connection17717"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1' and a.scheme='TYCF' _x000d_ _x000d_and WEEKEND_DT='30 Nov 2021' and a.ASSET_TYPE in ('01','45','51')  _x000d_and a.schclass='GLOBAL' and a.security is not null and a.UNITS&gt;0   and LAST_NET_ASSETS&gt;1 and f.schclass='GLOBAL' ) _x000d_where units &gt; 0 _x000d_order by 6 desc"/>
  </connection>
  <connection id="130" xr16:uid="{00000000-0015-0000-FFFF-FFFF9B000000}" name="Connection17729"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1" xr16:uid="{21CCED2B-551F-4535-BBF0-C647E969BAE6}" name="Connection17729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 xr16:uid="{00000000-0015-0000-FFFF-FFFF9F000000}" name="Connection17743" type="1" refreshedVersion="3"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0 Nov 2021' and schclass='GLOBAL' AND (LAST_units_outs&gt;10 or scheme in ('TFM55E','TFM55F'))) and  RECTYPE='L' AND /*ACTIVATE_Y_N='Y'  AND */  scheme not in (select * from fm_scheme_exclude)  and  scheme not in ('UALCAL','GLOBAL','TINUD1','TMFUD1','AAA','TOIN99','UNBROK')    order by 1,3"/>
  </connection>
  <connection id="133" xr16:uid="{350F00AD-FE4D-4C51-85ED-A200FC677807}" name="Connection17745"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FF'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FF')_x000d_order by 6 desc"/>
  </connection>
  <connection id="134" xr16:uid="{5D0E5F22-CE5C-480E-901F-79EE3BDF8493}" name="Connection17746"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FF' _x000d_ _x000d_and WEEKEND_DT='30 Nov 2021' and a.ASSET_TYPE in('05','06','07','09','11','12','14','25','29','34','18','52') and LISTED_Y_N='Y'  _x000d_and a.schclass='GLOBAL' and a.security is not null and a.UNITS&gt;0  and LAST_NET_ASSETS&gt;1 and f.schclass='GLOBAL' ) _x000d_where MKTVAL &gt; 0) order by 6 desc"/>
  </connection>
  <connection id="135" xr16:uid="{CBAE7A8C-A6BA-44BB-AE71-9FBC8CDBD7FC}" name="Connection17750"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FF' _x000d_ and LAST_NET_ASSETS&gt;1 and f.SCHCLASS='GLOBAL'_x000d_and WEEKEND_DT='30 Nov 2021' and a.ASSET_TYPE in('16','17','19','20','22','03','15'))  _x000d_where MKTVAL &gt; 0 order by 6 desc"/>
  </connection>
  <connection id="136" xr16:uid="{81C2E424-4E56-4B33-89BD-1BF34489D14F}" name="Connection17752"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 xr16:uid="{7BF0AF2C-DC10-44D2-856E-3B85DE2C4D12}" name="Connection177591"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FFSP1' _x000d_ _x000d_and WEEKEND_DT='30 Nov 2021' and a.ASSET_TYPE in('05','06','07','09','11','12','14','25','29','34','18','52') and LISTED_Y_N='Y'  _x000d_and a.schclass='GLOBAL' and a.security is not null and a.UNITS&gt;0  and LAST_NET_ASSETS&gt;1 and f.schclass='GLOBAL' ) _x000d_where MKTVAL &gt; 0) order by 6 desc"/>
  </connection>
  <connection id="138" xr16:uid="{705D27A0-44E5-4BF0-A7F6-B983867B3A06}" name="Connection17765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F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9" xr16:uid="{C4D1ADE8-091A-4018-B14F-B1AA8F2635E9}" name="Connection17772"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USTF' _x000d_ _x000d_and WEEKEND_DT='30 Nov 2021' and a.ASSET_TYPE in('05','06','07','09','11','12','14','25','29','34','18','52') and LISTED_Y_N='Y'  _x000d_and a.schclass='GLOBAL' and a.security is not null and a.UNITS&gt;0  and LAST_NET_ASSETS&gt;1 and f.schclass='GLOBAL' ) _x000d_where MKTVAL &gt; 0) order by 6 desc"/>
  </connection>
  <connection id="140" xr16:uid="{FEF3A365-E22B-47D8-8A93-530C48021E37}" name="Connection17776"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USTF' _x000d_ and LAST_NET_ASSETS&gt;1 and f.SCHCLASS='GLOBAL'_x000d_and WEEKEND_DT='30 Nov 2021' and a.ASSET_TYPE in('16','17','19','20','22','03','15'))  _x000d_where MKTVAL &gt; 0 order by 6 desc"/>
  </connection>
  <connection id="141" xr16:uid="{26AD209E-C240-4BB3-A2B3-7B8CF2093C12}" name="Connection17778"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2" xr16:uid="{6AE3E655-207D-42FF-9B5F-F87A0F72F10F}" name="Connection17785"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FM55E' _x000d_ _x000d_and WEEKEND_DT='30 Nov 2021' and a.ASSET_TYPE in('05','06','07','09','11','12','14','25','29','34','18','52') and LISTED_Y_N='Y'  _x000d_and a.schclass='GLOBAL' and a.security is not null and a.UNITS&gt;0  and LAST_NET_ASSETS&gt;1 and f.schclass='GLOBAL' ) _x000d_where MKTVAL &gt; 0) order by 6 desc"/>
  </connection>
  <connection id="143" xr16:uid="{D207FC74-8C75-4C26-ABFB-BBB6D15D5038}" name="Connection17798"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FM55F' _x000d_ _x000d_and WEEKEND_DT='30 Nov 2021' and a.ASSET_TYPE in('05','06','07','09','11','12','14','25','29','34','18','52') and LISTED_Y_N='Y'  _x000d_and a.schclass='GLOBAL' and a.security is not null and a.UNITS&gt;0  and LAST_NET_ASSETS&gt;1 and f.schclass='GLOBAL' ) _x000d_where MKTVAL &gt; 0) order by 6 desc"/>
  </connection>
  <connection id="144" xr16:uid="{2312C52E-595B-494F-9968-E5F0627CC4AB}" name="Connection17811"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FM56F' _x000d_ _x000d_and WEEKEND_DT='30 Nov 2021' and a.ASSET_TYPE in('05','06','07','09','11','12','14','25','29','34','18','52') and LISTED_Y_N='Y'  _x000d_and a.schclass='GLOBAL' and a.security is not null and a.UNITS&gt;0  and LAST_NET_ASSETS&gt;1 and f.schclass='GLOBAL' ) _x000d_where MKTVAL &gt; 0) order by 6 desc"/>
  </connection>
  <connection id="145" xr16:uid="{538052FA-A244-4E48-AF8D-AC07F99C6CFF}" name="Connection17817"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FM56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6" xr16:uid="{ECD2BE90-FE85-404F-8444-6C68606DF274}" name="Connection17823"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1' and a.scheme='TFRSTF' _x000d_ _x000d_and WEEKEND_DT='30 Nov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1'_x000d_left outer join  tatamfplus.weeknav d on  d.weekend_dt='30 Nov 2021' and d.scheme=a.scheme and d.schclass='GLOBAL' _x000d_left outer join  tatamfplus.assetype e on e.rectype='L' and e.asset_type=a.asset_type_x000d_WHERE del_date&lt;='30 Nov 2021' AND mat_date &gt;'30 Nov 2021' and a.scheme='TFRSTF')_x000d_order by 6 desc"/>
  </connection>
  <connection id="147" xr16:uid="{437262AC-BFD3-41F6-A456-AEC6C066C996}" name="Connection17828"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1' and a.scheme='TFRSTF' _x000d_ and LAST_NET_ASSETS&gt;1 and f.SCHCLASS='GLOBAL'_x000d_and WEEKEND_DT='30 Nov 2021' and a.ASSET_TYPE in('16','17','19','20','22','03','15'))  _x000d_where MKTVAL &gt; 0 order by 6 desc"/>
  </connection>
  <connection id="148" xr16:uid="{68962EA7-0189-45D2-AAC8-0A39DB783A31}" name="Connection17830"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0 Nov 2021',add_months('30 Nov 2021',-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s>
</file>

<file path=xl/sharedStrings.xml><?xml version="1.0" encoding="utf-8"?>
<sst xmlns="http://schemas.openxmlformats.org/spreadsheetml/2006/main" count="13474" uniqueCount="3151">
  <si>
    <t>Index</t>
  </si>
  <si>
    <t>CLASSIFICATION</t>
  </si>
  <si>
    <t>SCHEME CODE</t>
  </si>
  <si>
    <t>SCHEME NAME</t>
  </si>
  <si>
    <t>Debt</t>
  </si>
  <si>
    <t>TBPSUF</t>
  </si>
  <si>
    <t>TATA BANKING &amp; PSU DEBT FUND</t>
  </si>
  <si>
    <t>TDBF</t>
  </si>
  <si>
    <t>TATA DYNAMIC BOND FUND</t>
  </si>
  <si>
    <t>TFM56F</t>
  </si>
  <si>
    <t>TFRF</t>
  </si>
  <si>
    <t>TATA FLOATING RATE FUND</t>
  </si>
  <si>
    <t>TGSFR</t>
  </si>
  <si>
    <t>TATA GILT SECURITIES FUND</t>
  </si>
  <si>
    <t>TIFA</t>
  </si>
  <si>
    <t>TATA INCOME FUND</t>
  </si>
  <si>
    <t>TIPF</t>
  </si>
  <si>
    <t>TLF</t>
  </si>
  <si>
    <t>TATA MONEY MARKET FUND</t>
  </si>
  <si>
    <t>TOF</t>
  </si>
  <si>
    <t>TATA OVERNIGHT FUND</t>
  </si>
  <si>
    <t>TRSFC</t>
  </si>
  <si>
    <t>TATA RETIREMENT SAVINGS FUND-CONSERVATIVE PLAN</t>
  </si>
  <si>
    <t>TSTBF</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</si>
  <si>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</si>
  <si>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</si>
  <si>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</si>
  <si>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</si>
  <si>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</si>
  <si>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</si>
  <si>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</si>
  <si>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</si>
  <si>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</si>
  <si>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</si>
  <si>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</si>
  <si>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</si>
  <si>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</si>
  <si>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</si>
  <si>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</si>
  <si>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</si>
  <si>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</si>
  <si>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</si>
  <si>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</si>
  <si>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</si>
  <si>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</si>
  <si>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</si>
  <si>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</si>
  <si>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</si>
  <si>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</si>
  <si>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</si>
  <si>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</si>
  <si>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TEGF</t>
  </si>
  <si>
    <t>TATA HYBRID EQUITY FUND</t>
  </si>
  <si>
    <t>TIFNA</t>
  </si>
  <si>
    <t>TATA INDEX FUND - NIFTY</t>
  </si>
  <si>
    <t>TIFSA</t>
  </si>
  <si>
    <t>TATA INDEX FUND - SENSEX</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</si>
  <si>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</si>
  <si>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</si>
  <si>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</si>
  <si>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</si>
  <si>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</si>
  <si>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</si>
  <si>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</si>
  <si>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</si>
  <si>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</si>
  <si>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</si>
  <si>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</si>
  <si>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</si>
  <si>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</si>
  <si>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</si>
  <si>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</si>
  <si>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</si>
  <si>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</si>
  <si>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TATA NIFTY EXCHANGE TRADED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</si>
  <si>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</si>
  <si>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</si>
  <si>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</si>
  <si>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</si>
  <si>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</si>
  <si>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</si>
  <si>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</si>
  <si>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</si>
  <si>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</si>
  <si>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</si>
  <si>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TSCAPF</t>
  </si>
  <si>
    <t>TATA SMALL CAP FUND</t>
  </si>
  <si>
    <t>TYCF</t>
  </si>
  <si>
    <t>TATA YOUNG CITIZENS FUND</t>
  </si>
  <si>
    <t>Liquid</t>
  </si>
  <si>
    <t>TFRSTF</t>
  </si>
  <si>
    <t>TATA LIQUID FUND</t>
  </si>
  <si>
    <t>as on 30/11/21</t>
  </si>
  <si>
    <t>NAME OF THE INSTRUMENT</t>
  </si>
  <si>
    <t>YIELD ( IN % )</t>
  </si>
  <si>
    <t>RATINGS</t>
  </si>
  <si>
    <t>ISIN CODE</t>
  </si>
  <si>
    <t>QUANTITY</t>
  </si>
  <si>
    <t>MKT VAL(Rs. Lacs)</t>
  </si>
  <si>
    <t>% to NAV</t>
  </si>
  <si>
    <t>DEBT INSTRUMENTS</t>
  </si>
  <si>
    <t>A) LISTED/AWAITING LISTING ON STOCK EXCHANGES</t>
  </si>
  <si>
    <t>(I) GOVERNMENT SECURITIES</t>
  </si>
  <si>
    <t>SOV</t>
  </si>
  <si>
    <t>IN0020060037</t>
  </si>
  <si>
    <t>GOVERNMENT SECURITIES TOTAL</t>
  </si>
  <si>
    <t>B) MONEY MARKET INSTRUMENTS</t>
  </si>
  <si>
    <t>CRISIL-A1+</t>
  </si>
  <si>
    <t>IN002020Z410</t>
  </si>
  <si>
    <t>ICRA-A1+</t>
  </si>
  <si>
    <t>MONEY MARKET INSTRUMENTS TOTAL</t>
  </si>
  <si>
    <t>D) REPO</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</si>
  <si>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</si>
  <si>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</si>
  <si>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</si>
  <si>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</si>
  <si>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</si>
  <si>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</si>
  <si>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</si>
  <si>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</si>
  <si>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TOTAL BELOW INVESTMENT GRADE OR DEFAULT PROVIDED FOR: NIL</t>
  </si>
  <si>
    <t>TOTAL OUTSTANDING EXPOSURE IN DERIVATIVE INSTRUMENTS: NIL</t>
  </si>
  <si>
    <t>DIVIDEND DECLARED: NIL</t>
  </si>
  <si>
    <t>TOTAL INVESTMENTS IN FOREIGN SECURITIES / ADRS / GDRS: NIL</t>
  </si>
  <si>
    <t>INDUSTRY</t>
  </si>
  <si>
    <t/>
  </si>
  <si>
    <t>EQUITY &amp; EQUITY RELATED</t>
  </si>
  <si>
    <t>NA</t>
  </si>
  <si>
    <t>BANKS</t>
  </si>
  <si>
    <t>INE090A01021</t>
  </si>
  <si>
    <t>PETROLEUM PRODUCTS</t>
  </si>
  <si>
    <t>INE002A01018</t>
  </si>
  <si>
    <t>INE040A01034</t>
  </si>
  <si>
    <t>SOFTWARE</t>
  </si>
  <si>
    <t>INE009A01021</t>
  </si>
  <si>
    <t>INE467B01029</t>
  </si>
  <si>
    <t>INE237A01028</t>
  </si>
  <si>
    <t>CONSUMER DURABLES</t>
  </si>
  <si>
    <t>INE280A01028</t>
  </si>
  <si>
    <t>FINANCE</t>
  </si>
  <si>
    <t>INE001A01036</t>
  </si>
  <si>
    <t>TELECOM - SERVICES</t>
  </si>
  <si>
    <t>INE397D01024</t>
  </si>
  <si>
    <t>INE075A01022</t>
  </si>
  <si>
    <t>CONSUMER NON DURABLES</t>
  </si>
  <si>
    <t>INE154A01025</t>
  </si>
  <si>
    <t>CAPITAL MARKETS</t>
  </si>
  <si>
    <t>INE094J01016</t>
  </si>
  <si>
    <t>INE238A01034</t>
  </si>
  <si>
    <t>INE262H01013</t>
  </si>
  <si>
    <t>AUTO ANCILLARIES</t>
  </si>
  <si>
    <t>INE883A01011</t>
  </si>
  <si>
    <t>INE836A01035</t>
  </si>
  <si>
    <t>INE030A01027</t>
  </si>
  <si>
    <t>PHARMACEUTICALS</t>
  </si>
  <si>
    <t>INE361B01024</t>
  </si>
  <si>
    <t>INE018I01017</t>
  </si>
  <si>
    <t>INDUSTRIAL PRODUCTS</t>
  </si>
  <si>
    <t>INE536A01023</t>
  </si>
  <si>
    <t>CONSTRUCTION PROJECT</t>
  </si>
  <si>
    <t>INE018A01030</t>
  </si>
  <si>
    <t>RETAILING</t>
  </si>
  <si>
    <t>INE192R01011</t>
  </si>
  <si>
    <t>INE854D01024</t>
  </si>
  <si>
    <t>INE089A01023</t>
  </si>
  <si>
    <t>INE461C01038</t>
  </si>
  <si>
    <t>CEMENT &amp; CEMENT PRODUCTS</t>
  </si>
  <si>
    <t>INE481G01011</t>
  </si>
  <si>
    <t>INDUSTRIAL CAPITAL GOODS</t>
  </si>
  <si>
    <t>INE152A01029</t>
  </si>
  <si>
    <t>PAPER</t>
  </si>
  <si>
    <t>INE055A01016</t>
  </si>
  <si>
    <t>CHEMICALS</t>
  </si>
  <si>
    <t>INE288B01029</t>
  </si>
  <si>
    <t>INE044A01036</t>
  </si>
  <si>
    <t>INE192A01025</t>
  </si>
  <si>
    <t>INE012A01025</t>
  </si>
  <si>
    <t>INSURANCE</t>
  </si>
  <si>
    <t>INE765G01017</t>
  </si>
  <si>
    <t>INE196A01026</t>
  </si>
  <si>
    <t>INE540L01014</t>
  </si>
  <si>
    <t>INE371P01015</t>
  </si>
  <si>
    <t>INE036D01028</t>
  </si>
  <si>
    <t>TRANSPORTATION</t>
  </si>
  <si>
    <t>INE517F01014</t>
  </si>
  <si>
    <t>INE058A01010</t>
  </si>
  <si>
    <t>GAS</t>
  </si>
  <si>
    <t>INE203G01027</t>
  </si>
  <si>
    <t>INE470A01017</t>
  </si>
  <si>
    <t>INE795G01014</t>
  </si>
  <si>
    <t>INDIAN BANK</t>
  </si>
  <si>
    <t>INE562A01011</t>
  </si>
  <si>
    <t>INE503A01015</t>
  </si>
  <si>
    <t>PESTICIDES</t>
  </si>
  <si>
    <t>INE462A01022</t>
  </si>
  <si>
    <t>EQUITY &amp; EQUITY RELATED TOTAL</t>
  </si>
  <si>
    <t>A) REPO</t>
  </si>
  <si>
    <t>TOTAL VALUE AND PERCENTAGE OF ILLIQUID EQUITY SHARES: NIL</t>
  </si>
  <si>
    <t>NAV AS ON 30-NOV-21: RS.40.8082 (REGULAR  - GROWTH)</t>
  </si>
  <si>
    <t>NAV AS ON 30-NOV-21: RS.44.4293 (DIRECT - GROWTH)</t>
  </si>
  <si>
    <t>NAV AS ON 31-MAY-21: RS.36.2176 (REGULAR  - GROWTH)</t>
  </si>
  <si>
    <t>NAV AS ON 31-MAY-21: RS.39.3174 (DIRECT - GROWTH)</t>
  </si>
  <si>
    <t>INE418H01029</t>
  </si>
  <si>
    <t>TRADING</t>
  </si>
  <si>
    <t>INE891D01026</t>
  </si>
  <si>
    <t>INE944F01028</t>
  </si>
  <si>
    <t>OTHER SERVICES</t>
  </si>
  <si>
    <t>INE615P01015</t>
  </si>
  <si>
    <t>INE373A01013</t>
  </si>
  <si>
    <t>INE811A01020</t>
  </si>
  <si>
    <t>INE974X01010</t>
  </si>
  <si>
    <t>INE634A01018</t>
  </si>
  <si>
    <t>INE280B01018</t>
  </si>
  <si>
    <t>INE209A01019</t>
  </si>
  <si>
    <t>HEALTHCARE SERVICES</t>
  </si>
  <si>
    <t>INE08LI01020</t>
  </si>
  <si>
    <t>INE688A01022</t>
  </si>
  <si>
    <t>INE075I01017</t>
  </si>
  <si>
    <t>INE235A01022</t>
  </si>
  <si>
    <t>INE536H01010</t>
  </si>
  <si>
    <t>INE614A01028</t>
  </si>
  <si>
    <t>INE246F01010</t>
  </si>
  <si>
    <t>INE133A01011</t>
  </si>
  <si>
    <t>TEXTILE PRODUCTS</t>
  </si>
  <si>
    <t>INE887G01027</t>
  </si>
  <si>
    <t>LEISURE SERVICES</t>
  </si>
  <si>
    <t>INE872J01023</t>
  </si>
  <si>
    <t>INE613A01020</t>
  </si>
  <si>
    <t>INE386A01015</t>
  </si>
  <si>
    <t>INE183A01024</t>
  </si>
  <si>
    <t>ENTERTAINMENT</t>
  </si>
  <si>
    <t>INE979A01017</t>
  </si>
  <si>
    <t>INE868B01028</t>
  </si>
  <si>
    <t>INE128A01029</t>
  </si>
  <si>
    <t>INE500L01026</t>
  </si>
  <si>
    <t>INE00LO01017</t>
  </si>
  <si>
    <t>INE999A01015</t>
  </si>
  <si>
    <t>INE686Y01026</t>
  </si>
  <si>
    <t>TEXTILES - SYNTHETIC</t>
  </si>
  <si>
    <t>INE845D01014</t>
  </si>
  <si>
    <t>INE043D01016</t>
  </si>
  <si>
    <t>INE124G01033</t>
  </si>
  <si>
    <t>INE710A01016</t>
  </si>
  <si>
    <t>INE265F01028</t>
  </si>
  <si>
    <t>AUTO</t>
  </si>
  <si>
    <t>INE451A01017</t>
  </si>
  <si>
    <t>POWERGRID INFRASTRUCTURE INVESTMENT TRUST</t>
  </si>
  <si>
    <t>POWER</t>
  </si>
  <si>
    <t>INE0GGX23010</t>
  </si>
  <si>
    <t>NET CURRENT LIABILITIES</t>
  </si>
  <si>
    <t>NAV AS ON 30-NOV-21: RS.21.3327 (REGULAR  - IDCW)</t>
  </si>
  <si>
    <t>NAV AS ON 30-NOV-21: RS.21.3327 (REGULAR  - GROWTH)</t>
  </si>
  <si>
    <t>NAV AS ON 30-NOV-21: RS.22.6012 (DIRECT - IDCW)</t>
  </si>
  <si>
    <t>NAV AS ON 30-NOV-21: RS.22.6012 (DIRECT - GROWTH)</t>
  </si>
  <si>
    <t>NAV AS ON 31-MAY-21: RS.17.8223 (REGULAR  - IDCW)</t>
  </si>
  <si>
    <t>NAV AS ON 31-MAY-21: RS.17.8223 (REGULAR  - GROWTH)</t>
  </si>
  <si>
    <t>NAV AS ON 31-MAY-21: RS.18.7135 (DIRECT - IDCW)</t>
  </si>
  <si>
    <t>NAV AS ON 31-MAY-21: RS.18.7135 (DIRECT - GROWTH)</t>
  </si>
  <si>
    <t>INE860A01027</t>
  </si>
  <si>
    <t>INE752E01010</t>
  </si>
  <si>
    <t>INE018E01016</t>
  </si>
  <si>
    <t>INE455K01017</t>
  </si>
  <si>
    <t>INE758T01015</t>
  </si>
  <si>
    <t>INE935N01020</t>
  </si>
  <si>
    <t>INE663F01024</t>
  </si>
  <si>
    <t>INE797F01012</t>
  </si>
  <si>
    <t>INE079A01024</t>
  </si>
  <si>
    <t>INE881D01027</t>
  </si>
  <si>
    <t>INE226A01021</t>
  </si>
  <si>
    <t>INE176B01034</t>
  </si>
  <si>
    <t>INE726G01019</t>
  </si>
  <si>
    <t>INE866R01028</t>
  </si>
  <si>
    <t>INE437A01024</t>
  </si>
  <si>
    <t>INE531A01024</t>
  </si>
  <si>
    <t>INE123W01016</t>
  </si>
  <si>
    <t>INE217B01036</t>
  </si>
  <si>
    <t>INE199A01012</t>
  </si>
  <si>
    <t>CONSTRUCTION</t>
  </si>
  <si>
    <t>INE805D01034</t>
  </si>
  <si>
    <t>INE563J01010</t>
  </si>
  <si>
    <t>STATE BANK OF INDIA</t>
  </si>
  <si>
    <t>INE062A01020</t>
  </si>
  <si>
    <t>INE917I01010</t>
  </si>
  <si>
    <t>INE414G01012</t>
  </si>
  <si>
    <t>INE689W01016</t>
  </si>
  <si>
    <t>GODREJ INDUSTRIES LTD</t>
  </si>
  <si>
    <t>INE233A01035</t>
  </si>
  <si>
    <t>INE182A01018</t>
  </si>
  <si>
    <t>INE02NC01014</t>
  </si>
  <si>
    <t>INE348B01021</t>
  </si>
  <si>
    <t>NAV AS ON 30-NOV-21: RS.43.2043 (REGULAR  - GROWTH)</t>
  </si>
  <si>
    <t>NAV AS ON 30-NOV-21: RS.49.6917 (DIRECT - GROWTH)</t>
  </si>
  <si>
    <t>NAV AS ON 31-MAY-21: RS.38.8664 (REGULAR  - GROWTH)</t>
  </si>
  <si>
    <t>NAV AS ON 31-MAY-21: RS.44.3529 (DIRECT - GROWTH)</t>
  </si>
  <si>
    <t>FINANCIAL TECHNOLOGY</t>
  </si>
  <si>
    <t>INE417T01026</t>
  </si>
  <si>
    <t>GOI - 7.27% (08/04/2026)</t>
  </si>
  <si>
    <t>IN0020190016</t>
  </si>
  <si>
    <t>GOI - 6.79% (26/12/2029)</t>
  </si>
  <si>
    <t>IN0020160118</t>
  </si>
  <si>
    <t>GOI - 6.10% (12/07/2031)</t>
  </si>
  <si>
    <t>IN0020210095</t>
  </si>
  <si>
    <t>GOI - 7.26% (14/01/2029)</t>
  </si>
  <si>
    <t>IN0020180454</t>
  </si>
  <si>
    <t>(II) NON-CONVERTIBLE DEBENTURES/BONDS</t>
  </si>
  <si>
    <t>CRISIL-AAA</t>
  </si>
  <si>
    <t>INE999X07014</t>
  </si>
  <si>
    <t>INE377Y07227</t>
  </si>
  <si>
    <t>INE936D07174</t>
  </si>
  <si>
    <t>INE090A08UE8</t>
  </si>
  <si>
    <t>INE001W07011</t>
  </si>
  <si>
    <t>INE961M07017</t>
  </si>
  <si>
    <t>CRISIL-AA+</t>
  </si>
  <si>
    <t>INE343G08026</t>
  </si>
  <si>
    <t>ICRA-AA</t>
  </si>
  <si>
    <t>INE516Y07444</t>
  </si>
  <si>
    <t>** 07.42 % POWER FINANCE CORPORATION - 19/11/2024</t>
  </si>
  <si>
    <t>INE134E08KH0</t>
  </si>
  <si>
    <t>ICRA-AAA</t>
  </si>
  <si>
    <t>INE848E07AY3</t>
  </si>
  <si>
    <t>INE848E07AZ0</t>
  </si>
  <si>
    <t>INE848E07BB9</t>
  </si>
  <si>
    <t>INE964M07011</t>
  </si>
  <si>
    <t>INE752E07MF1</t>
  </si>
  <si>
    <t>** 08.81 % SMALL INDUST DEVLOP BANK  OF INDIA - 25/01/2022</t>
  </si>
  <si>
    <t>INE556F08JI1</t>
  </si>
  <si>
    <t>NON-CONVERTIBLE DEBENTURES/BONDS TOTAL</t>
  </si>
  <si>
    <t>(III) PRIVATELY PLACED/UNLISTED</t>
  </si>
  <si>
    <t>INE018E08078</t>
  </si>
  <si>
    <t>NON-CONVERTIBLE DEBENTURES/BONDS/FRN'S TOTAL</t>
  </si>
  <si>
    <t>INE087M14991</t>
  </si>
  <si>
    <t>INE121A14TP7</t>
  </si>
  <si>
    <t>INE116F14125</t>
  </si>
  <si>
    <t>C) REPO</t>
  </si>
  <si>
    <t>NAV AS ON 30-NOV-21: RS.43.0454 (REGULAR  - GROWTH)</t>
  </si>
  <si>
    <t>NAV AS ON 30-NOV-21: RS.48.6835 (DIRECT - GROWTH)</t>
  </si>
  <si>
    <t>NAV AS ON 31-MAY-21: RS.39.1123 (REGULAR  - GROWTH)</t>
  </si>
  <si>
    <t>NAV AS ON 31-MAY-21: RS.43.9079 (DIRECT - GROWTH)</t>
  </si>
  <si>
    <t>FERROUS METALS</t>
  </si>
  <si>
    <t>INE081A01012</t>
  </si>
  <si>
    <t>NON - FERROUS METALS</t>
  </si>
  <si>
    <t>INE038A01020</t>
  </si>
  <si>
    <t>INE205A01025</t>
  </si>
  <si>
    <t>INE749A01030</t>
  </si>
  <si>
    <t>INE094A01015</t>
  </si>
  <si>
    <t>INE047A01021</t>
  </si>
  <si>
    <t>INE220G01021</t>
  </si>
  <si>
    <t>INE139A01034</t>
  </si>
  <si>
    <t>INE340A01012</t>
  </si>
  <si>
    <t>INE048G01026</t>
  </si>
  <si>
    <t>MINERALS/MINING</t>
  </si>
  <si>
    <t>INE522F01014</t>
  </si>
  <si>
    <t>INE331A01037</t>
  </si>
  <si>
    <t>FERTILISERS</t>
  </si>
  <si>
    <t>INE169A01031</t>
  </si>
  <si>
    <t>INE245A01021</t>
  </si>
  <si>
    <t>INE03YM01018</t>
  </si>
  <si>
    <t>INE129A01019</t>
  </si>
  <si>
    <t>INE029A01011</t>
  </si>
  <si>
    <t>INE099Z01011</t>
  </si>
  <si>
    <t>INE628A01036</t>
  </si>
  <si>
    <t>INE070A01015</t>
  </si>
  <si>
    <t>INE603J01030</t>
  </si>
  <si>
    <t>INE085A01013</t>
  </si>
  <si>
    <t>INE578A01017</t>
  </si>
  <si>
    <t>NAV AS ON 30-NOV-21: RS.27.2885 (REGULAR  - GROWTH)</t>
  </si>
  <si>
    <t>NAV AS ON 31-MAY-21: RS.23.4424 (REGULAR  - IDCW)</t>
  </si>
  <si>
    <t>NAV AS ON 31-MAY-21: RS.25.6149 (REGULAR  - GROWTH)</t>
  </si>
  <si>
    <t>NAV AS ON 31-MAY-21: RS.28.1012 (DIRECT - IDCW)</t>
  </si>
  <si>
    <t>NAV AS ON 31-MAY-21: RS.28.1012 (DIRECT - GROWTH)</t>
  </si>
  <si>
    <t>INE059A01026</t>
  </si>
  <si>
    <t>INE296A01024</t>
  </si>
  <si>
    <t>INE406A01037</t>
  </si>
  <si>
    <t>INE021A01026</t>
  </si>
  <si>
    <t>INE158A01026</t>
  </si>
  <si>
    <t>INE326A01037</t>
  </si>
  <si>
    <t>INE571A01020</t>
  </si>
  <si>
    <t>INE101A01026</t>
  </si>
  <si>
    <t>(I) NON-CONVERTIBLE DEBENTURES/BONDS</t>
  </si>
  <si>
    <t>INE216A08027</t>
  </si>
  <si>
    <t>B) REPO</t>
  </si>
  <si>
    <t>NAV AS ON 30-NOV-21: RS.10.6933 (DIRECT - IDCW)</t>
  </si>
  <si>
    <t>NAV AS ON 30-NOV-21: RS.10.6933 (DIRECT - GROWTH)</t>
  </si>
  <si>
    <t>NAV AS ON 31-MAY-21: RS.10.6705 (DIRECT - IDCW)</t>
  </si>
  <si>
    <t>NAV AS ON 31-MAY-21: RS.10.6705 (DIRECT - GROWTH)</t>
  </si>
  <si>
    <t>INE095A01012</t>
  </si>
  <si>
    <t>INE545U01014</t>
  </si>
  <si>
    <t>INE171A01029</t>
  </si>
  <si>
    <t>INE092T01019</t>
  </si>
  <si>
    <t>INE491A01021</t>
  </si>
  <si>
    <t>INE976G01028</t>
  </si>
  <si>
    <t>INE528G01027</t>
  </si>
  <si>
    <t>*</t>
  </si>
  <si>
    <t>NAV AS ON 30-NOV-21: RS.184.5634 (DIRECT PLAN)</t>
  </si>
  <si>
    <t>NAV AS ON 31-MAY-21: RS.188.7208 (DIRECT PLAN)</t>
  </si>
  <si>
    <t>INE918I01018</t>
  </si>
  <si>
    <t>INE669C01036</t>
  </si>
  <si>
    <t>INE585B01010</t>
  </si>
  <si>
    <t>INE155A01022</t>
  </si>
  <si>
    <t>INE239A01016</t>
  </si>
  <si>
    <t>INE733E01010</t>
  </si>
  <si>
    <t>INE019A01038</t>
  </si>
  <si>
    <t>OIL &amp; NATURAL GAS CO.</t>
  </si>
  <si>
    <t>OIL</t>
  </si>
  <si>
    <t>INE213A01029</t>
  </si>
  <si>
    <t>INE742F01042</t>
  </si>
  <si>
    <t>INE216A01030</t>
  </si>
  <si>
    <t>INE066A01021</t>
  </si>
  <si>
    <t>INE242A01010</t>
  </si>
  <si>
    <t>NAV AS ON 30-NOV-21: RS.175.5316 (DIRECT PLAN)</t>
  </si>
  <si>
    <t>NAV AS ON 31-MAY-21: RS.160.1382 (DIRECT PLAN)</t>
  </si>
  <si>
    <t>SILVER (30 KG) COMMODITY</t>
  </si>
  <si>
    <t>SILVER</t>
  </si>
  <si>
    <t>GOLD MINI (100 GRAMS) COMMODITY</t>
  </si>
  <si>
    <t>GOLDM</t>
  </si>
  <si>
    <t>INE791I01019</t>
  </si>
  <si>
    <t>BANK OF BARODA</t>
  </si>
  <si>
    <t>INE028A01039</t>
  </si>
  <si>
    <t>INE117A01022</t>
  </si>
  <si>
    <t>INE298A01020</t>
  </si>
  <si>
    <t>INE271C01023</t>
  </si>
  <si>
    <t>INE127D01025</t>
  </si>
  <si>
    <t>INE486A01021</t>
  </si>
  <si>
    <t>INE389H01022</t>
  </si>
  <si>
    <t>INE572E01012</t>
  </si>
  <si>
    <t>FSN E COMMERCE VENTURES LTD</t>
  </si>
  <si>
    <t>INE388Y01029</t>
  </si>
  <si>
    <t>INE299U01018</t>
  </si>
  <si>
    <t>INE759A01021</t>
  </si>
  <si>
    <t>INE465A01025</t>
  </si>
  <si>
    <t>INE584A01023</t>
  </si>
  <si>
    <t>IN9397D01014</t>
  </si>
  <si>
    <t>COPPER</t>
  </si>
  <si>
    <t>SILVERMICRO</t>
  </si>
  <si>
    <t>SILVERMINI</t>
  </si>
  <si>
    <t>NICKEL</t>
  </si>
  <si>
    <t>LEAD</t>
  </si>
  <si>
    <t>STATE BANK OF INDIA^</t>
  </si>
  <si>
    <t>MUTUAL FUND UNITS</t>
  </si>
  <si>
    <t>Mutual Fund</t>
  </si>
  <si>
    <t>INF277K01YE6</t>
  </si>
  <si>
    <t>GOI - 7.32% (28/01/2024)</t>
  </si>
  <si>
    <t>IN0020180488</t>
  </si>
  <si>
    <t>GOI - 5.77% (03/08/2030)</t>
  </si>
  <si>
    <t>IN0020200153</t>
  </si>
  <si>
    <t>** 04.90 % SMALL INDUST DEVLOP BANK  OF INDIA - 18/08/2023</t>
  </si>
  <si>
    <t>INE556F08JQ4</t>
  </si>
  <si>
    <t>INE001A07TC3</t>
  </si>
  <si>
    <t>INE040A08401</t>
  </si>
  <si>
    <t>** 08.50 % NABARD - 31/01/2023</t>
  </si>
  <si>
    <t>INE261F08AT4</t>
  </si>
  <si>
    <t>** 06.40 % NABARD - 31/07/2023</t>
  </si>
  <si>
    <t>INE261F08CA0</t>
  </si>
  <si>
    <t>NAV AS ON 30-NOV-21: RS.15.1687 (REGULAR  - IDCW)</t>
  </si>
  <si>
    <t>NAV AS ON 30-NOV-21: RS.15.1687 (REGULAR  - GROWTH)</t>
  </si>
  <si>
    <t>NAV AS ON 30-NOV-21: RS.15.6694 (DIRECT - IDCW)</t>
  </si>
  <si>
    <t>NAV AS ON 30-NOV-21: RS.15.6694 (DIRECT - GROWTH)</t>
  </si>
  <si>
    <t>NAV AS ON 31-MAY-21: RS.13.9335 (REGULAR  - IDCW)</t>
  </si>
  <si>
    <t>NAV AS ON 31-MAY-21: RS.13.9335 (REGULAR  - GROWTH)</t>
  </si>
  <si>
    <t>NAV AS ON 31-MAY-21: RS.14.2698 (DIRECT - IDCW)</t>
  </si>
  <si>
    <t>NAV AS ON 31-MAY-21: RS.14.2698 (DIRECT - GROWTH)</t>
  </si>
  <si>
    <t>INE761H01022</t>
  </si>
  <si>
    <t>INE180A01020</t>
  </si>
  <si>
    <t>INE634I01029</t>
  </si>
  <si>
    <t>INE356A01018</t>
  </si>
  <si>
    <t>INE665J01013</t>
  </si>
  <si>
    <t>INE405E01023</t>
  </si>
  <si>
    <t>INE121A01024</t>
  </si>
  <si>
    <t>INE136B01020</t>
  </si>
  <si>
    <t>INE195A01028</t>
  </si>
  <si>
    <t>INE212H01026</t>
  </si>
  <si>
    <t>INE849A01020</t>
  </si>
  <si>
    <t>INE774D01024</t>
  </si>
  <si>
    <t>INE913H01037</t>
  </si>
  <si>
    <t>INE410P01011</t>
  </si>
  <si>
    <t>INE006I01046</t>
  </si>
  <si>
    <t>INE844O01030</t>
  </si>
  <si>
    <t>INE438A01022</t>
  </si>
  <si>
    <t>INE947Q01028</t>
  </si>
  <si>
    <t>INE211B01039</t>
  </si>
  <si>
    <t>INE208A01029</t>
  </si>
  <si>
    <t>NAV AS ON 30-NOV-21: RS.66.5997 (REGULAR  - IDCW)</t>
  </si>
  <si>
    <t>NAV AS ON 30-NOV-21: RS.240.9585 (REGULAR  - GROWTH)</t>
  </si>
  <si>
    <t>NAV AS ON 30-NOV-21: RS.86.5299 (DIRECT - IDCW)</t>
  </si>
  <si>
    <t>NAV AS ON 30-NOV-21: RS.262.1198 (DIRECT - GROWTH)</t>
  </si>
  <si>
    <t>NAV AS ON 31-MAY-21: RS.57.3115 (REGULAR  - IDCW)</t>
  </si>
  <si>
    <t>NAV AS ON 31-MAY-21: RS.73.9866 (DIRECT - IDCW)</t>
  </si>
  <si>
    <t>NAV AS ON 31-MAY-21: RS.224.1175 (DIRECT - GROWTH)</t>
  </si>
  <si>
    <t>INE016A01026</t>
  </si>
  <si>
    <t>INE671A01010</t>
  </si>
  <si>
    <t>INE572A01028</t>
  </si>
  <si>
    <t>INE003A01024</t>
  </si>
  <si>
    <t>INE031B01049</t>
  </si>
  <si>
    <t>INE259A01022</t>
  </si>
  <si>
    <t>INE256A04022</t>
  </si>
  <si>
    <t>NAV AS ON 30-NOV-21: RS.324.7855 (REGULAR  - GROWTH)</t>
  </si>
  <si>
    <t>NAV AS ON 30-NOV-21: RS.70.8318 (REGULAR  - IDCW)</t>
  </si>
  <si>
    <t>NAV AS ON 30-NOV-21: RS.359.1467 (DIRECT - GROWTH)</t>
  </si>
  <si>
    <t>NAV AS ON 30-NOV-21: RS.81.5929 (DIRECT - IDCW)</t>
  </si>
  <si>
    <t>NAV AS ON 31-MAY-21: RS.293.5024 (REGULAR  - GROWTH)</t>
  </si>
  <si>
    <t>NAV AS ON 31-MAY-21: RS.64.0192 (REGULAR  - IDCW)</t>
  </si>
  <si>
    <t>NAV AS ON 31-MAY-21: RS.323.3277 (DIRECT - GROWTH)</t>
  </si>
  <si>
    <t>NAV AS ON 31-MAY-21: RS.73.4526 (DIRECT - IDCW)</t>
  </si>
  <si>
    <t>INE387A01021</t>
  </si>
  <si>
    <t>INE200M01013</t>
  </si>
  <si>
    <t>INE647O01011</t>
  </si>
  <si>
    <t>INE987B01026</t>
  </si>
  <si>
    <t>INE061F01013</t>
  </si>
  <si>
    <t>INE118D01016</t>
  </si>
  <si>
    <t>INE398R01022</t>
  </si>
  <si>
    <t>NAV AS ON 30-NOV-21: RS.51.8886 (REGULAR  - IDCW)</t>
  </si>
  <si>
    <t>NAV AS ON 30-NOV-21: RS.321.5915 (REGULAR  - GROWTH)</t>
  </si>
  <si>
    <t>NAV AS ON 30-NOV-21: RS.68.9942 (DIRECT - IDCW)</t>
  </si>
  <si>
    <t>NAV AS ON 30-NOV-21: RS.352.2922 (DIRECT - GROWTH)</t>
  </si>
  <si>
    <t>NAV AS ON 31-MAY-21: RS.47.1791 (REGULAR  - IDCW)</t>
  </si>
  <si>
    <t>NAV AS ON 31-MAY-21: RS.292.3336 (REGULAR  - GROWTH)</t>
  </si>
  <si>
    <t>NAV AS ON 31-MAY-21: RS.318.5128 (DIRECT - GROWTH)</t>
  </si>
  <si>
    <t>INE325A01013</t>
  </si>
  <si>
    <t>INE513A01014</t>
  </si>
  <si>
    <t>INE484J01027</t>
  </si>
  <si>
    <t>INE877F01012</t>
  </si>
  <si>
    <t>INE177A01018</t>
  </si>
  <si>
    <t>NAV AS ON 30-NOV-21: RS.42.2175 (REGULAR  - IDCW)</t>
  </si>
  <si>
    <t>NAV AS ON 30-NOV-21: RS.88.9917 (REGULAR  - GROWTH)</t>
  </si>
  <si>
    <t>NAV AS ON 30-NOV-21: RS.93.5694 (DIRECT - GROWTH)</t>
  </si>
  <si>
    <t>NAV AS ON 31-MAY-21: RS.35.9724 (REGULAR  - IDCW)</t>
  </si>
  <si>
    <t>NAV AS ON 31-MAY-21: RS.75.8142 (REGULAR  - GROWTH)</t>
  </si>
  <si>
    <t>NAV AS ON 31-MAY-21: RS.41.6024 (DIRECT - IDCW)</t>
  </si>
  <si>
    <t>NAV AS ON 31-MAY-21: RS.79.3937 (DIRECT - GROWTH)</t>
  </si>
  <si>
    <t>INE878B01027</t>
  </si>
  <si>
    <t>INE406M01024</t>
  </si>
  <si>
    <t>INE371A01025</t>
  </si>
  <si>
    <t>INE192B01031</t>
  </si>
  <si>
    <t>AEROSPACE &amp; DEFENSE</t>
  </si>
  <si>
    <t>INE263A01024</t>
  </si>
  <si>
    <t>INE930H01031</t>
  </si>
  <si>
    <t>INE312H01016</t>
  </si>
  <si>
    <t>INE066F01012</t>
  </si>
  <si>
    <t>NAV AS ON 30-NOV-21: RS.74.5663 (REGULAR  - IDCW)</t>
  </si>
  <si>
    <t>NAV AS ON 30-NOV-21: RS.147.6791 (DIRECT - IDCW)</t>
  </si>
  <si>
    <t>NAV AS ON 30-NOV-21: RS.27.2483 (REGULAR  - GROWTH)</t>
  </si>
  <si>
    <t>NAV AS ON 30-NOV-21: RS.29.9037 (DIRECT - GROWTH)</t>
  </si>
  <si>
    <t>NAV AS ON 31-MAY-21: RS.67.0019 (REGULAR  - IDCW)</t>
  </si>
  <si>
    <t>NAV AS ON 31-MAY-21: RS.131.8758 (DIRECT - IDCW)</t>
  </si>
  <si>
    <t>NAV AS ON 31-MAY-21: RS.24.4822 (REGULAR  - GROWTH)</t>
  </si>
  <si>
    <t>NAV AS ON 31-MAY-21: RS.26.7042 (DIRECT - GROWTH)</t>
  </si>
  <si>
    <t>INE967H01017</t>
  </si>
  <si>
    <t>INE068V01023</t>
  </si>
  <si>
    <t>INE258B01022</t>
  </si>
  <si>
    <t>INE358A01014</t>
  </si>
  <si>
    <t>INE935A01035</t>
  </si>
  <si>
    <t>INE873D01024</t>
  </si>
  <si>
    <t>INE159A01016</t>
  </si>
  <si>
    <t>INE600L01024</t>
  </si>
  <si>
    <t>INE624Z01016</t>
  </si>
  <si>
    <t>NAV AS ON 30-NOV-21: RS.17.5362 (REGULAR  - IDCW)</t>
  </si>
  <si>
    <t>NAV AS ON 30-NOV-21: RS.17.5362 (REGULAR  - GROWTH)</t>
  </si>
  <si>
    <t>NAV AS ON 30-NOV-21: RS.19.3215 (DIRECT - IDCW)</t>
  </si>
  <si>
    <t>NAV AS ON 30-NOV-21: RS.19.3215 (DIRECT - GROWTH)</t>
  </si>
  <si>
    <t>NAV AS ON 31-MAY-21: RS.16.5634 (REGULAR  - IDCW)</t>
  </si>
  <si>
    <t>NAV AS ON 31-MAY-21: RS.16.5634 (REGULAR  - GROWTH)</t>
  </si>
  <si>
    <t>NAV AS ON 31-MAY-21: RS.18.1107 (DIRECT - IDCW)</t>
  </si>
  <si>
    <t>NAV AS ON 31-MAY-21: RS.18.1107 (DIRECT - GROWTH)</t>
  </si>
  <si>
    <t>INE08ZM01014</t>
  </si>
  <si>
    <t>INE421D01022</t>
  </si>
  <si>
    <t>INE716A01013</t>
  </si>
  <si>
    <t>INE768C01010</t>
  </si>
  <si>
    <t>INE418L01021</t>
  </si>
  <si>
    <t>INE355A01028</t>
  </si>
  <si>
    <t>INE193E01025</t>
  </si>
  <si>
    <t>INE225D01027</t>
  </si>
  <si>
    <t>INE102D01028</t>
  </si>
  <si>
    <t>INE978A01027</t>
  </si>
  <si>
    <t>NAV AS ON 30-NOV-21: RS.24.0692 (REGULAR  - IDCW)</t>
  </si>
  <si>
    <t>NAV AS ON 30-NOV-21: RS.26.1001 (REGULAR  - GROWTH)</t>
  </si>
  <si>
    <t>NAV AS ON 30-NOV-21: RS.28.6678 (DIRECT - IDCW)</t>
  </si>
  <si>
    <t>NAV AS ON 30-NOV-21: RS.28.6678 (DIRECT - GROWTH)</t>
  </si>
  <si>
    <t>NAV AS ON 31-MAY-21: RS.20.7626 (REGULAR  - IDCW)</t>
  </si>
  <si>
    <t>NAV AS ON 31-MAY-21: RS.22.5762 (REGULAR  - GROWTH)</t>
  </si>
  <si>
    <t>NAV AS ON 31-MAY-21: RS.24.6296 (DIRECT - IDCW)</t>
  </si>
  <si>
    <t>NAV AS ON 31-MAY-21: RS.24.6296 (DIRECT - GROWTH)</t>
  </si>
  <si>
    <t>NAV AS ON 30-NOV-21: RS.140.0763 (REGULAR  - GROWTH)</t>
  </si>
  <si>
    <t>NAV AS ON 30-NOV-21: RS.146.5969 (DIRECT - GROWTH)</t>
  </si>
  <si>
    <t>NAV AS ON 31-MAY-21: RS.127.4535 (REGULAR  - GROWTH)</t>
  </si>
  <si>
    <t>NAV AS ON 31-MAY-21: RS.133.1759 (DIRECT - GROWTH)</t>
  </si>
  <si>
    <t>NAV AS ON 30-NOV-21: RS.103.2843 (REGULAR  - GROWTH)</t>
  </si>
  <si>
    <t>NAV AS ON 30-NOV-21: RS.110.6465 (DIRECT - GROWTH)</t>
  </si>
  <si>
    <t>NAV AS ON 31-MAY-21: RS.94.4074 (REGULAR  - GROWTH)</t>
  </si>
  <si>
    <t>NAV AS ON 31-MAY-21: RS.100.9519 (DIRECT - GROWTH)</t>
  </si>
  <si>
    <t>INF277K011T0</t>
  </si>
  <si>
    <t>IN0020200021</t>
  </si>
  <si>
    <t>GOI - 6.64% (16/06/2035)</t>
  </si>
  <si>
    <t>IN0020210020</t>
  </si>
  <si>
    <t>GOI -  8.30% (02/07/2040)</t>
  </si>
  <si>
    <t>IN0020100031</t>
  </si>
  <si>
    <t>GOI - 8.13% (22/06/2045)</t>
  </si>
  <si>
    <t>IN0020150044</t>
  </si>
  <si>
    <t>GOI - 5.63% (12/04/2026)</t>
  </si>
  <si>
    <t>IN0020210012</t>
  </si>
  <si>
    <t>GOI - 7.68% (15/12/2023)</t>
  </si>
  <si>
    <t>IN0020150010</t>
  </si>
  <si>
    <t>SDL TAMILNADU  8.14% (27/05/2025)</t>
  </si>
  <si>
    <t>IN3120150047</t>
  </si>
  <si>
    <t>GOI - 6.19% (16/09/2034)</t>
  </si>
  <si>
    <t>IN0020200096</t>
  </si>
  <si>
    <t>SDL MAHARASHTRA 7.33% (13/09/2027)</t>
  </si>
  <si>
    <t>IN2220170103</t>
  </si>
  <si>
    <t>GOI - 6.57% (05/12/2033)</t>
  </si>
  <si>
    <t>IN0020160100</t>
  </si>
  <si>
    <t>IND-AA</t>
  </si>
  <si>
    <t>INE477K07018</t>
  </si>
  <si>
    <t>INE053F08122</t>
  </si>
  <si>
    <t>INE936D07075</t>
  </si>
  <si>
    <t>** 09.05 % PUNJAB NATIONAL BANK - 10/11/2027</t>
  </si>
  <si>
    <t>CRISIL--AA+</t>
  </si>
  <si>
    <t>INE695A08063</t>
  </si>
  <si>
    <t>INE020B08DC3</t>
  </si>
  <si>
    <t>INE020B08DU5</t>
  </si>
  <si>
    <t>INE081A08231</t>
  </si>
  <si>
    <t>IND-AAA</t>
  </si>
  <si>
    <t>INE213Y07018</t>
  </si>
  <si>
    <t>INE941D07158</t>
  </si>
  <si>
    <t>INE020B08CB7</t>
  </si>
  <si>
    <t>INE537P07398</t>
  </si>
  <si>
    <t>CRISIL-AA</t>
  </si>
  <si>
    <t>INE118D07179</t>
  </si>
  <si>
    <t>INE936D07166</t>
  </si>
  <si>
    <t>** 07.00 % H.P.C.L. - 14/08/2024</t>
  </si>
  <si>
    <t>INE094A08036</t>
  </si>
  <si>
    <t>INE020B08DR1</t>
  </si>
  <si>
    <t>INE941D07208</t>
  </si>
  <si>
    <t>INE031A08657</t>
  </si>
  <si>
    <t>INE020B08BF0</t>
  </si>
  <si>
    <t>INE477A14BE5</t>
  </si>
  <si>
    <t>INE238A166V1</t>
  </si>
  <si>
    <t>NAV AS ON 30-NOV-21: RS.297.0664 (REGULAR  - GROWTH)</t>
  </si>
  <si>
    <t>NAV AS ON 30-NOV-21: RS.81.9636 (REGULAR  - IDCW)</t>
  </si>
  <si>
    <t>NAV AS ON 30-NOV-21: RS.322.1864 (DIRECT - GROWTH)</t>
  </si>
  <si>
    <t>NAV AS ON 30-NOV-21: RS.91.6932 (DIRECT - IDCW)</t>
  </si>
  <si>
    <t>NAV AS ON 30-NOV-21: RS.79.9379 (DIRECT - MONTHLY IDCW)</t>
  </si>
  <si>
    <t>NAV AS ON 31-MAY-21: RS.272.8945 (REGULAR  - GROWTH)</t>
  </si>
  <si>
    <t>NAV AS ON 31-MAY-21: RS.75.2975 (REGULAR  - IDCW)</t>
  </si>
  <si>
    <t>NAV AS ON 31-MAY-21: RS.67.5085 (REGULAR  - MONTHLY IDCW)</t>
  </si>
  <si>
    <t>NAV AS ON 31-MAY-21: RS.294.6065 (DIRECT - GROWTH)</t>
  </si>
  <si>
    <t>NAV AS ON 31-MAY-21: RS.83.8439 (DIRECT - IDCW)</t>
  </si>
  <si>
    <t>NAV AS ON 31-MAY-21: RS.74.7857 (DIRECT - MONTHLY IDCW)</t>
  </si>
  <si>
    <t>NAV AS ON 30-NOV-21: RS.14.7123 (REGULAR  - IDCW)</t>
  </si>
  <si>
    <t>NAV AS ON 30-NOV-21: RS.14.7123 (REGULAR  - GROWTH)</t>
  </si>
  <si>
    <t>NAV AS ON 30-NOV-21: RS.15.2732 (DIRECT - IDCW)</t>
  </si>
  <si>
    <t>NAV AS ON 30-NOV-21: RS.15.2732 (DIRECT - GROWTH)</t>
  </si>
  <si>
    <t>NAV AS ON 31-MAY-21: RS.13.0974 (REGULAR  - IDCW)</t>
  </si>
  <si>
    <t>NAV AS ON 31-MAY-21: RS.13.0974 (REGULAR  - GROWTH)</t>
  </si>
  <si>
    <t>NAV AS ON 31-MAY-21: RS.13.4894 (DIRECT - IDCW)</t>
  </si>
  <si>
    <t>NAV AS ON 31-MAY-21: RS.13.4894 (DIRECT - GROWTH)</t>
  </si>
  <si>
    <t>INE07O001018</t>
  </si>
  <si>
    <t>NAV AS ON 30-NOV-21: RS.15.9215 (REGULAR  - IDCW)</t>
  </si>
  <si>
    <t>NAV AS ON 30-NOV-21: RS.15.9215 (REGULAR  - GROWTH)</t>
  </si>
  <si>
    <t>NAV AS ON 31-MAY-21: RS.14.1747 (REGULAR  - IDCW)</t>
  </si>
  <si>
    <t>NAV AS ON 31-MAY-21: RS.14.1747 (REGULAR  - GROWTH)</t>
  </si>
  <si>
    <t>NAV AS ON 31-MAY-21: RS.14.9018 (DIRECT - IDCW)</t>
  </si>
  <si>
    <t>NAV AS ON 31-MAY-21: RS.14.9018 (DIRECT - GROWTH)</t>
  </si>
  <si>
    <t>INE670A01012</t>
  </si>
  <si>
    <t>INE120A01034</t>
  </si>
  <si>
    <t>INE04I401011</t>
  </si>
  <si>
    <t>INE142Z01019</t>
  </si>
  <si>
    <t>INE111A01025</t>
  </si>
  <si>
    <t>INE040D01038</t>
  </si>
  <si>
    <t>NAV AS ON 30-NOV-21: RS.275.5428 (REGULAR  - GROWTH)</t>
  </si>
  <si>
    <t>NAV AS ON 30-NOV-21: RS.112.4027 (REGULAR  - IDCW)</t>
  </si>
  <si>
    <t>NAV AS ON 30-NOV-21: RS.165.1614 (DIRECT - IDCW)</t>
  </si>
  <si>
    <t>NAV AS ON 31-MAY-21: RS.238.1833 (REGULAR  - GROWTH)</t>
  </si>
  <si>
    <t>NAV AS ON 31-MAY-21: RS.97.1856 (REGULAR  - IDCW)</t>
  </si>
  <si>
    <t>NAV AS ON 31-MAY-21: RS.258.5737 (DIRECT - GROWTH)</t>
  </si>
  <si>
    <t>NAV AS ON 31-MAY-21: RS.141.9876 (DIRECT - IDCW)</t>
  </si>
  <si>
    <t>INE214T01019</t>
  </si>
  <si>
    <t>INE813H01021</t>
  </si>
  <si>
    <t>INE100A01010</t>
  </si>
  <si>
    <t>INE823G01014</t>
  </si>
  <si>
    <t>INE114A01011</t>
  </si>
  <si>
    <t>IN0020070028</t>
  </si>
  <si>
    <t>IN0020120013</t>
  </si>
  <si>
    <t>IN0020180025</t>
  </si>
  <si>
    <t>IN0020070051</t>
  </si>
  <si>
    <t>IN0020160050</t>
  </si>
  <si>
    <t>NAV AS ON 30-NOV-21: RS.19.5578 (REGULAR  - PERIODIC IDCW)</t>
  </si>
  <si>
    <t>NAV AS ON 30-NOV-21: RS.17.5395 (DIRECT - MONTHLY IDCW)</t>
  </si>
  <si>
    <t>NAV AS ON 30-NOV-21: RS.44.6724 (DIRECT - GROWTH)</t>
  </si>
  <si>
    <t>NAV AS ON 30-NOV-21: RS.21.8491 (DIRECT - PERIODIC IDCW)</t>
  </si>
  <si>
    <t>NAV AS ON 31-MAY-21: RS.14.6626 (REGULAR  - MONTHLY IDCW)</t>
  </si>
  <si>
    <t>NAV AS ON 31-MAY-21: RS.38.8517 (REGULAR  - GROWTH)</t>
  </si>
  <si>
    <t>NAV AS ON 31-MAY-21: RS.18.6216 (REGULAR  - PERIODIC IDCW)</t>
  </si>
  <si>
    <t>NAV AS ON 31-MAY-21: RS.16.9022 (DIRECT - MONTHLY IDCW)</t>
  </si>
  <si>
    <t>NAV AS ON 31-MAY-21: RS.20.6923 (DIRECT - PERIODIC IDCW)</t>
  </si>
  <si>
    <t>INE763G01038</t>
  </si>
  <si>
    <t>INE424H01027</t>
  </si>
  <si>
    <t>INE901L01018</t>
  </si>
  <si>
    <t>INE042A01014</t>
  </si>
  <si>
    <t>INE482A01020</t>
  </si>
  <si>
    <t>NAV AS ON 30-NOV-21: RS.74.0007 (REGULAR  - IDCW TRIGGER B (10%))</t>
  </si>
  <si>
    <t>NAV AS ON 30-NOV-21: RS.194.7962 (REGULAR  - GROWTH)</t>
  </si>
  <si>
    <t>NAV AS ON 30-NOV-21: RS.80.1172 (REGULAR  - IDCW TRIGGER A (5%))</t>
  </si>
  <si>
    <t>NAV AS ON 30-NOV-21: RS.81.5277 (DIRECT - IDCW TRIGGER B (10%))</t>
  </si>
  <si>
    <t>NAV AS ON 30-NOV-21: RS.211.5675 (DIRECT - GROWTH)</t>
  </si>
  <si>
    <t>NAV AS ON 30-NOV-21: RS.85.8419 (DIRECT - IDCW TRIGGER A (5%))</t>
  </si>
  <si>
    <t>NAV AS ON 31-MAY-21: RS.69.2789 (REGULAR  - IDCW TRIGGER B (10%))</t>
  </si>
  <si>
    <t>NAV AS ON 31-MAY-21: RS.173.2578 (REGULAR  - GROWTH)</t>
  </si>
  <si>
    <t>NAV AS ON 31-MAY-21: RS.74.0216 (REGULAR  - IDCW TRIGGER A (5%))</t>
  </si>
  <si>
    <t>NAV AS ON 31-MAY-21: RS.75.8459 (DIRECT - IDCW TRIGGER B (10%))</t>
  </si>
  <si>
    <t>NAV AS ON 31-MAY-21: RS.187.1889 (DIRECT - GROWTH)</t>
  </si>
  <si>
    <t>NAV AS ON 31-MAY-21: RS.78.6931 (DIRECT - IDCW TRIGGER A (5%))</t>
  </si>
  <si>
    <t>INE594H01019</t>
  </si>
  <si>
    <t>INE745G01035</t>
  </si>
  <si>
    <t>INE010B01027</t>
  </si>
  <si>
    <t>INE022Q01020</t>
  </si>
  <si>
    <t>INE736A01011</t>
  </si>
  <si>
    <t>INE787D01026</t>
  </si>
  <si>
    <t>INE591G01017</t>
  </si>
  <si>
    <t>NAV AS ON 30-NOV-21: RS.10.8953 (REGULAR  - IDCW)</t>
  </si>
  <si>
    <t>NAV AS ON 30-NOV-21: RS.10.8953 (REGULAR  - GROWTH)</t>
  </si>
  <si>
    <t>NAV AS ON 30-NOV-21: RS.11.0017 (DIRECT - IDCW)</t>
  </si>
  <si>
    <t>NAV AS ON 30-NOV-21: RS.11.0017 (DIRECT - GROWTH)</t>
  </si>
  <si>
    <t>NAV AS ON 31-MAY-21: RS.10.0486 (REGULAR  - IDCW)</t>
  </si>
  <si>
    <t>NAV AS ON 31-MAY-21: RS.10.0486 (REGULAR  - GROWTH)</t>
  </si>
  <si>
    <t>NAV AS ON 31-MAY-21: RS.10.0538 (DIRECT - IDCW)</t>
  </si>
  <si>
    <t>NAV AS ON 31-MAY-21: RS.10.0538 (DIRECT - GROWTH)</t>
  </si>
  <si>
    <t>INE010V01017</t>
  </si>
  <si>
    <t>INE151A01013</t>
  </si>
  <si>
    <t>INE269A01021</t>
  </si>
  <si>
    <t>INE738I01010</t>
  </si>
  <si>
    <t>INE0DD101019</t>
  </si>
  <si>
    <t>INE00WC01027</t>
  </si>
  <si>
    <t>INE684F01012</t>
  </si>
  <si>
    <t>INE933S01016</t>
  </si>
  <si>
    <t>INE599M01018</t>
  </si>
  <si>
    <t>B) FOREIGN SECURITIES AND /OR OVERSEAS ETF(S)</t>
  </si>
  <si>
    <t>COGNIZANT TECHNOLOGY SOLUTIONS CORPORATION  (CLASS A)</t>
  </si>
  <si>
    <t>US1924461023</t>
  </si>
  <si>
    <t>GLOBAL X CYBERSECURITY ETF (BUG)</t>
  </si>
  <si>
    <t>US37954Y3844</t>
  </si>
  <si>
    <t>AMAZON.COM INC.</t>
  </si>
  <si>
    <t>US0231351067</t>
  </si>
  <si>
    <t>MICROSOFT CORPORATION (MSFT)</t>
  </si>
  <si>
    <t>US5949181045</t>
  </si>
  <si>
    <t>GLOBANT S.A</t>
  </si>
  <si>
    <t>LU0974299876</t>
  </si>
  <si>
    <t>ALPHABET INC. - CLASS A COMMON STOCK</t>
  </si>
  <si>
    <t>US02079K3059</t>
  </si>
  <si>
    <t>FOREIGN SECURITIES AND /OR OVERSEAS ETF(S) TOTAL</t>
  </si>
  <si>
    <t>NAV AS ON 30-NOV-21: RS.37.7369 (REGULAR  - IDCW)</t>
  </si>
  <si>
    <t>NAV AS ON 30-NOV-21: RS.37.7369 (REGULAR  - GROWTH)</t>
  </si>
  <si>
    <t>NAV AS ON 30-NOV-21: RS.41.7122 (DIRECT - IDCW)</t>
  </si>
  <si>
    <t>NAV AS ON 30-NOV-21: RS.41.7122 (DIRECT - GROWTH)</t>
  </si>
  <si>
    <t>NAV AS ON 31-MAY-21: RS.30.6651 (DIRECT - IDCW)</t>
  </si>
  <si>
    <t>NAV AS ON 31-MAY-21: RS.30.6651 (DIRECT - GROWTH)</t>
  </si>
  <si>
    <t>INE670K01029</t>
  </si>
  <si>
    <t>BROOKFIELD INDIA REAL ESTATE TRUST</t>
  </si>
  <si>
    <t>INE0FDU25010</t>
  </si>
  <si>
    <t>NAV AS ON 30-NOV-21: RS.10.2229 (REGULAR - IDCW)</t>
  </si>
  <si>
    <t>NAV AS ON 30-NOV-21: RS.10.2229 (	REGULAR - GROWTH)</t>
  </si>
  <si>
    <t>NAV AS ON 30-NOV-21: RS.10.2745 (DIRECT - IDCW)</t>
  </si>
  <si>
    <t>NAV AS ON 30-NOV-21: RS.10.2745 (DIRECT - GROWTH)</t>
  </si>
  <si>
    <t>NAV AS ON 30-NOV-21: RS.23.2061 (REGULAR  - IDCW)</t>
  </si>
  <si>
    <t>NAV AS ON 30-NOV-21: RS.27.7674 (DIRECT - IDCW)</t>
  </si>
  <si>
    <t>NAV AS ON 30-NOV-21: RS.27.7674 (DIRECT - GROWTH)</t>
  </si>
  <si>
    <t>NAV AS ON 31-MAY-21: RS.22.8242 (REGULAR  - IDCW)</t>
  </si>
  <si>
    <t>NAV AS ON 31-MAY-21: RS.24.7979 (REGULAR  - GROWTH)</t>
  </si>
  <si>
    <t>NAV AS ON 31-MAY-21: RS.27.0902 (DIRECT - IDCW)</t>
  </si>
  <si>
    <t>NAV AS ON 31-MAY-21: RS.27.0902 (DIRECT - GROWTH)</t>
  </si>
  <si>
    <t>INE176A01028</t>
  </si>
  <si>
    <t>INE002S01010</t>
  </si>
  <si>
    <t>IN0020130012</t>
  </si>
  <si>
    <t>IN0020020072</t>
  </si>
  <si>
    <t>IN0020200260</t>
  </si>
  <si>
    <t>IN0020200112</t>
  </si>
  <si>
    <t>SDL MAHARASHTRA 8.62% (20/02/2023)</t>
  </si>
  <si>
    <t>IN2220120108</t>
  </si>
  <si>
    <t>IN0020160035</t>
  </si>
  <si>
    <t>(II) NON-CONVERTIBLE DEBENTURES/BONDS/ZCB</t>
  </si>
  <si>
    <t>** 05.00 % NABARD - 11/03/2024</t>
  </si>
  <si>
    <t>INE261F08CY0</t>
  </si>
  <si>
    <t>INE414G07EZ8</t>
  </si>
  <si>
    <t>INE414G07EV7</t>
  </si>
  <si>
    <t>INE242A08445</t>
  </si>
  <si>
    <t>** 08.20 % POWER FINANCE CORPORATION - 10/03/2025</t>
  </si>
  <si>
    <t>INE134E08GY3</t>
  </si>
  <si>
    <t>INE020B08CT9</t>
  </si>
  <si>
    <t>** 06.83 % POWER FINANCE CORPORATION - 24/04/2023</t>
  </si>
  <si>
    <t>INE134E08KO6</t>
  </si>
  <si>
    <t>INE306N07ME0</t>
  </si>
  <si>
    <t>** 06.40 % EMBASSY OFFICE PARKS REIT - 15/02/2024</t>
  </si>
  <si>
    <t>INE041007050</t>
  </si>
  <si>
    <t>INE027E07BM7</t>
  </si>
  <si>
    <t>INE308O08015</t>
  </si>
  <si>
    <t>** 05.70 % NABARD - 31/07/2025</t>
  </si>
  <si>
    <t>INE261F08DK7</t>
  </si>
  <si>
    <t>INE001A07SV5</t>
  </si>
  <si>
    <t>** 05.14 % NABARD - 31/01/2024</t>
  </si>
  <si>
    <t>INE261F08CK9</t>
  </si>
  <si>
    <t>INE001A07TA7</t>
  </si>
  <si>
    <t>INE306N07KK1</t>
  </si>
  <si>
    <t>INE296A07QH4</t>
  </si>
  <si>
    <t>** POWER FINANCE CORPORATION - 02/08/2024 - FRB</t>
  </si>
  <si>
    <t>INE134E08LJ4</t>
  </si>
  <si>
    <t>INE660A07PV4</t>
  </si>
  <si>
    <t>** 07.04 % POWER FINANCE CORPORATION - 14/04/2023</t>
  </si>
  <si>
    <t>INE134E08KJ6</t>
  </si>
  <si>
    <t>** 06.50 % NABARD - 17/04/2023</t>
  </si>
  <si>
    <t>INE261F08CD4</t>
  </si>
  <si>
    <t>INE343G08018</t>
  </si>
  <si>
    <t>INE020B08CC5</t>
  </si>
  <si>
    <t>INE296A08656</t>
  </si>
  <si>
    <t>INE848E07BA1</t>
  </si>
  <si>
    <t>INE936D07133</t>
  </si>
  <si>
    <t>INE001A07SM4</t>
  </si>
  <si>
    <t>** 05.32 % NATIONAL HOUSING BANK - 01/09/2023</t>
  </si>
  <si>
    <t>INE557F08FK3</t>
  </si>
  <si>
    <t>INE775A08048</t>
  </si>
  <si>
    <t>INE969M07010</t>
  </si>
  <si>
    <t>** 07.35 % POWER FINANCE CORPORATION - 22/11/2022</t>
  </si>
  <si>
    <t>INE134E08JF6</t>
  </si>
  <si>
    <t>INE095A16L89</t>
  </si>
  <si>
    <t>IN002020Z436</t>
  </si>
  <si>
    <t>.</t>
  </si>
  <si>
    <t>MARGIN MONEY DEPOSITS TOTAL</t>
  </si>
  <si>
    <t>NAV AS ON 30-NOV-21: RS.14.3667 (REGULAR  - IDCW)</t>
  </si>
  <si>
    <t>NAV AS ON 30-NOV-21: RS.14.3667 (REGULAR  - GROWTH)</t>
  </si>
  <si>
    <t>NAV AS ON 30-NOV-21: RS.15.1061 (DIRECT - IDCW)</t>
  </si>
  <si>
    <t>NAV AS ON 30-NOV-21: RS.15.1061 (DIRECT - GROWTH)</t>
  </si>
  <si>
    <t>NAV AS ON 31-MAY-21: RS.13.4994 (REGULAR  - IDCW)</t>
  </si>
  <si>
    <t>NAV AS ON 31-MAY-21: RS.13.4994 (REGULAR  - GROWTH)</t>
  </si>
  <si>
    <t>NAV AS ON 31-MAY-21: RS.14.0744 (DIRECT - IDCW)</t>
  </si>
  <si>
    <t>NAV AS ON 31-MAY-21: RS.14.0744 (DIRECT - GROWTH)</t>
  </si>
  <si>
    <t>INE423A01024</t>
  </si>
  <si>
    <t>INE256A01028</t>
  </si>
  <si>
    <t>INE318A01026</t>
  </si>
  <si>
    <t>INE257A01026</t>
  </si>
  <si>
    <t>INE949L01017</t>
  </si>
  <si>
    <t>INE463A01038</t>
  </si>
  <si>
    <t>INE646L01027</t>
  </si>
  <si>
    <t>INE302A01020</t>
  </si>
  <si>
    <t>PUNJAB NATIONAL BANK</t>
  </si>
  <si>
    <t>INE160A01022</t>
  </si>
  <si>
    <t>INE685A01028</t>
  </si>
  <si>
    <t>CANARA BANK</t>
  </si>
  <si>
    <t>INE476A01014</t>
  </si>
  <si>
    <t>INE092A01019</t>
  </si>
  <si>
    <t>INE885A01032</t>
  </si>
  <si>
    <t>INE115A01026</t>
  </si>
  <si>
    <t>INE101D01020</t>
  </si>
  <si>
    <t>INE134E01011</t>
  </si>
  <si>
    <t>INE376G01013</t>
  </si>
  <si>
    <t>INE498L01015</t>
  </si>
  <si>
    <t>INE522D01027</t>
  </si>
  <si>
    <t>INE020B01018</t>
  </si>
  <si>
    <t>INE721A01013</t>
  </si>
  <si>
    <t>INE477A01020</t>
  </si>
  <si>
    <t>INE494B01023</t>
  </si>
  <si>
    <t>INE669E01016</t>
  </si>
  <si>
    <t>INE053A01029</t>
  </si>
  <si>
    <t>INE647A01010</t>
  </si>
  <si>
    <t>INE769A01020</t>
  </si>
  <si>
    <t>CANARA BANK^</t>
  </si>
  <si>
    <t>PUNJAB NATIONAL BANK^</t>
  </si>
  <si>
    <t>BANK OF BARODA^</t>
  </si>
  <si>
    <t>INF277K01PR6</t>
  </si>
  <si>
    <t>INF277K01OK4</t>
  </si>
  <si>
    <t>IN0020200211</t>
  </si>
  <si>
    <t>IN0020210046</t>
  </si>
  <si>
    <t>IN0020130061</t>
  </si>
  <si>
    <t>IN0020030014</t>
  </si>
  <si>
    <t>INE001A07SQ5</t>
  </si>
  <si>
    <t>** 07.18 % NABARD - 08/08/2022</t>
  </si>
  <si>
    <t>INE261F08BN5</t>
  </si>
  <si>
    <t>INE691I07EQ6</t>
  </si>
  <si>
    <t>** 08.60 % NABARD - 31/01/2022</t>
  </si>
  <si>
    <t>INE261F08AI7</t>
  </si>
  <si>
    <t>INE001A07SU7</t>
  </si>
  <si>
    <t>INE031A08715</t>
  </si>
  <si>
    <t>INE115A07MJ1</t>
  </si>
  <si>
    <t>INE115A07NZ5</t>
  </si>
  <si>
    <t>INE031A08723</t>
  </si>
  <si>
    <t>INE020B08CL6</t>
  </si>
  <si>
    <t>INE941D07133</t>
  </si>
  <si>
    <t>INE020B08BR5</t>
  </si>
  <si>
    <t>INE403G14OJ0</t>
  </si>
  <si>
    <t>IN002020Z402</t>
  </si>
  <si>
    <t>IN002020Z352</t>
  </si>
  <si>
    <t>IN002020Z527</t>
  </si>
  <si>
    <t>IN002020Z519</t>
  </si>
  <si>
    <t>IN002020Z501</t>
  </si>
  <si>
    <t>IN002020Z444</t>
  </si>
  <si>
    <t>IN002020Z451</t>
  </si>
  <si>
    <t>IN002020Z394</t>
  </si>
  <si>
    <t>IN002020Z477</t>
  </si>
  <si>
    <t>UNION BANK OF INDIA</t>
  </si>
  <si>
    <t>NAV AS ON 30-NOV-21: RS.11.0715 (REGULAR  - MONTHLY IDCW)</t>
  </si>
  <si>
    <t>NAV AS ON 30-NOV-21: RS.11.5802 (REGULAR  - GROWTH)</t>
  </si>
  <si>
    <t>NAV AS ON 30-NOV-21: RS.11.3527 (DIRECT - MONTHLY IDCW)</t>
  </si>
  <si>
    <t>NAV AS ON 30-NOV-21: RS.11.8422 (DIRECT - GROWTH)</t>
  </si>
  <si>
    <t>NAV AS ON 31-MAY-21: RS.10.8715 (REGULAR  - MONTHLY IDCW)</t>
  </si>
  <si>
    <t>NAV AS ON 31-MAY-21: RS.11.3703 (REGULAR  - GROWTH)</t>
  </si>
  <si>
    <t>NAV AS ON 31-MAY-21: RS.11.1044 (DIRECT - MONTHLY IDCW)</t>
  </si>
  <si>
    <t>NAV AS ON 31-MAY-21: RS.11.5821 (DIRECT - GROWTH)</t>
  </si>
  <si>
    <t>C) MUTUAL FUND UNITS</t>
  </si>
  <si>
    <t>MUTUAL FUND &amp; MUTUAL FUND RELATED TOTAL</t>
  </si>
  <si>
    <t>D) MARGIN MONEY DEPOSITS</t>
  </si>
  <si>
    <t>BANK NIFTY DECEMBER 2021 FUTURE^</t>
  </si>
  <si>
    <t>EQUITY RELATED</t>
  </si>
  <si>
    <t>OTHERS</t>
  </si>
  <si>
    <t>REITS</t>
  </si>
  <si>
    <t>OTHERS TOTAL</t>
  </si>
  <si>
    <t>EQUITY &amp; OTHERS RELATED TOTAL</t>
  </si>
  <si>
    <t>$$ - This Security has been kept as Margin for Derivatives</t>
  </si>
  <si>
    <t>GOI - 3.96% (09/11/2022) $$</t>
  </si>
  <si>
    <t>** TREASURY BILL 364 DAYS (24/03/2022) $$</t>
  </si>
  <si>
    <t>** TREASURY BILL 364 DAYS (03/02/2022) $$</t>
  </si>
  <si>
    <t>** TREASURY BILL 364 DAYS (06/01/2022) $$</t>
  </si>
  <si>
    <t>** TREASURY BILL 364 DAYS (09/12/2021) $$</t>
  </si>
  <si>
    <t>** TREASURY BILL 364 DAYS (10/02/2022) $$</t>
  </si>
  <si>
    <t>** TREASURY BILL 364 DAYS (13/01/2022) $$</t>
  </si>
  <si>
    <t>** TREASURY BILL 364 DAYS (17/03/2022) $$</t>
  </si>
  <si>
    <t>** TREASURY BILL 364 DAYS (24/02/2022) $$</t>
  </si>
  <si>
    <t>** TREASURY BILL 364 DAYS (30/03/2022) $$</t>
  </si>
  <si>
    <t>** TREASURY BILL 364 DAYS (30/12/2021) $$</t>
  </si>
  <si>
    <t>GOI - 4.26% (17/05/2023) $$</t>
  </si>
  <si>
    <t>GOI - 4.48% (02/11/2023) $$</t>
  </si>
  <si>
    <t>GOI - 5.09% (13/04/2022) $$</t>
  </si>
  <si>
    <t>GOI 6.30% 9/4/2023 $$</t>
  </si>
  <si>
    <t>GOI - 6.84% (19/12/2022) $$</t>
  </si>
  <si>
    <t>GOI - 7.16% (20/05/2023) $$</t>
  </si>
  <si>
    <t>GOI - 7.32% (28/01/2024) $$</t>
  </si>
  <si>
    <t xml:space="preserve">GOI - 7.37% (16/04/2023) $$ </t>
  </si>
  <si>
    <t>GOI -  8.08% (02/08/2022) $$</t>
  </si>
  <si>
    <t>GOI -  8.13% (21/09/2022) $$</t>
  </si>
  <si>
    <t>GOI -  8.15% (11/06/2022) $$</t>
  </si>
  <si>
    <t>GOI 8.20% (15/02/2022) $$</t>
  </si>
  <si>
    <t>GOI 8.35% 14/5/2022 $$</t>
  </si>
  <si>
    <t>GOI - 8.83% (25/11/2023) $$</t>
  </si>
  <si>
    <t>** TREASURY BILL 364 DAYS (27/01/2022) $$</t>
  </si>
  <si>
    <t>GOI - 5.22% (15/06/2025) $$</t>
  </si>
  <si>
    <t>GOI - 5.63% (12/04/2026) $$</t>
  </si>
  <si>
    <t>GOI - 6.97% (06/09/2026) $$</t>
  </si>
  <si>
    <t>GOI - 7.68% (15/12/2023) $$</t>
  </si>
  <si>
    <t>GOI - 7.37% (16/04/2023) $$</t>
  </si>
  <si>
    <t>B) MUTUAL FUND UNITS</t>
  </si>
  <si>
    <t>OTHERS - INVITS</t>
  </si>
  <si>
    <t>INVITS</t>
  </si>
  <si>
    <t>TATA FIXED MATURITY PLAN-SERIES 56 SCHEME - F</t>
  </si>
  <si>
    <t>TATA MEDIUM TERM FUND ( Scheme has 1 Segregrated Portfolio )</t>
  </si>
  <si>
    <t>TATA SHORT TERM BOND FUND (The scheme has 1 segregated portfolio which was created under Tata Corporate Bond Fund.)</t>
  </si>
  <si>
    <t>TATA TREASURY ADVANTAGE FUND ( Scheme has 1 Segregrated Portfolio )</t>
  </si>
  <si>
    <t>Dividend History</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</si>
  <si>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</si>
  <si>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</si>
  <si>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</si>
  <si>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November 2021 to 30th November 2021.</t>
  </si>
  <si>
    <t>There were no Repo Transactions in Corporate Debt Securities from 1st November 2021 to 30th November 2021.</t>
  </si>
  <si>
    <t>There were Intra - Scheme Investments from 1st November 2021 to 30th November 2021 and also previous Investments still continue.</t>
  </si>
  <si>
    <t>There were no Covered Call Transactions from 1st November 2021 to 30th November 2021.</t>
  </si>
  <si>
    <t>Tata Equity P/E Fund Direct Plan - IDCW Trigger A (5%)</t>
  </si>
  <si>
    <t>RECORD_DATE</t>
  </si>
  <si>
    <t>NAV As on Record Date</t>
  </si>
  <si>
    <t>DIVIDEND PER UNIT(HUF &amp; INDIVIDUALS)</t>
  </si>
  <si>
    <t>DIVIDEND PER UNIT(OTHERS)</t>
  </si>
  <si>
    <t>Tata Equity P/E Fund Direct Plan - IDCW Trigger B(10%)</t>
  </si>
  <si>
    <t>Tata Equity P/E Fund Regular Plan - IDCW Trigger B(10%)</t>
  </si>
  <si>
    <t>Tata Equity P/E Fund Regular Plan - IDCW Trigger A (5%)</t>
  </si>
  <si>
    <t>Tata Equity Savings Fund Regular Plan - IDCW Monthly</t>
  </si>
  <si>
    <t>Tata Equity Savings Fund Direct Plan - IDCW Monthly</t>
  </si>
  <si>
    <t>Tata Hybrid Equity Fund Regular Plan - IDCW Monthly</t>
  </si>
  <si>
    <t>Tata Hybrid Equity Fund Direct Plan - IDCW Monthly</t>
  </si>
  <si>
    <t>Tata Liquid Fund Regular Plan - Daily IDCW</t>
  </si>
  <si>
    <t>Jun'21</t>
  </si>
  <si>
    <t>1001.5157-1001.5157</t>
  </si>
  <si>
    <t>Jul'21</t>
  </si>
  <si>
    <t>Aug'21</t>
  </si>
  <si>
    <t>Sep'21</t>
  </si>
  <si>
    <t>Oct'21</t>
  </si>
  <si>
    <t>Nov'21</t>
  </si>
  <si>
    <t>Tata Liquid Fund Direct Plan - Daily IDCW</t>
  </si>
  <si>
    <t>1001.5187-1001.5187</t>
  </si>
  <si>
    <t>Tata Money Market Fund  Regular Plan - Daily IDCW</t>
  </si>
  <si>
    <t>1114.5200-1114.5200</t>
  </si>
  <si>
    <t>Tata Money Market Fund Direct Plan - Daily IDCW</t>
  </si>
  <si>
    <t>Tata Overnight Fund - Regular Plan - IDCW</t>
  </si>
  <si>
    <t>1000.000-1000.000</t>
  </si>
  <si>
    <t>Tata Overnight Fund - Direct Plan- IDCW</t>
  </si>
  <si>
    <t>Tata Treasury Advantage Fund  Regular Plan - Daily IDCW</t>
  </si>
  <si>
    <t>1003.5288-1003.5288</t>
  </si>
  <si>
    <t>Tata Treasury Advantage Fund Direct Plan - Daily IDCW</t>
  </si>
  <si>
    <t>1003.5316-1003.5316</t>
  </si>
  <si>
    <t>Tata Treasury Advantage Fund Regular Plan - IDCW Weekly</t>
  </si>
  <si>
    <t>Tata Treasury Advantage Fund Direct Plan - IDCW Weekly</t>
  </si>
  <si>
    <t>Tata Ultra Short Term Fund - Regular Plan - IDCW Weekly</t>
  </si>
  <si>
    <t>Tata Ultra Short Term Fund - Direct Plan - IDCW Weekly</t>
  </si>
  <si>
    <t>IDCW</t>
  </si>
  <si>
    <t>Income Distribution cum capital withdrawal</t>
  </si>
  <si>
    <t xml:space="preserve">TOTAL INVESTMENTS IN FOREIGN SECURITIES / ADRS / GDRS: </t>
  </si>
  <si>
    <t>TOTAL INVESTMENTS IN FOREIGN SECURITIES - ETF RS: RS.5,678.85 LACS and 1.35% OF AUM</t>
  </si>
  <si>
    <t>TOTAL INVESTMENTS IN FOREIGN SECURITIES : RS.16,528.64 LACS and 3.94% OF AUM</t>
  </si>
  <si>
    <t>TATA CONSULTANCY SERVICES LTD</t>
  </si>
  <si>
    <t>HCL TECHNOLOGIES LTD</t>
  </si>
  <si>
    <t>ITC LTD</t>
  </si>
  <si>
    <t>HINDUSTAN UNILEVER LTD</t>
  </si>
  <si>
    <t>AXIS BANK LTD</t>
  </si>
  <si>
    <t>TATA STEEL LTD</t>
  </si>
  <si>
    <t>SUN PHARMACEUTICAL INDUSTRIES LTD</t>
  </si>
  <si>
    <t>ADANI PORTS AND SPECIAL ECONOMIC ZONE LTD</t>
  </si>
  <si>
    <t>APOLLO HOSPITALS ENTERPRISE LTD</t>
  </si>
  <si>
    <t>BAJAJ AUTO LTD</t>
  </si>
  <si>
    <t>GRASIM INDUSTRIES LTD</t>
  </si>
  <si>
    <t>ADANI ENTERPRISES LTD</t>
  </si>
  <si>
    <t>ULTRATECH CEMENT LTD</t>
  </si>
  <si>
    <t>ZEE ENTERTAINMENT ENTERPRISES LTD</t>
  </si>
  <si>
    <t>MARUTI SUZUKI INDIA LTD</t>
  </si>
  <si>
    <t>BAJAJ FINSERV LTD</t>
  </si>
  <si>
    <t>JSW STEEL LTD</t>
  </si>
  <si>
    <t>EICHER MOTORS LTD</t>
  </si>
  <si>
    <t>TATA CONSUMER PRODUCTS LTD</t>
  </si>
  <si>
    <t>INFO EDGE (INDIA) LTD</t>
  </si>
  <si>
    <t>AUROBINDO PHARMA LTD</t>
  </si>
  <si>
    <t>HERO MOTOCORP LTD</t>
  </si>
  <si>
    <t>WIPRO LTD</t>
  </si>
  <si>
    <t>DABUR INDIA LTD</t>
  </si>
  <si>
    <t>UPL LTD</t>
  </si>
  <si>
    <t>HDFC ASSET MANAGEMENT COMPANY LTD</t>
  </si>
  <si>
    <t>UNITED SPIRITS LTD</t>
  </si>
  <si>
    <t>AMBUJA CEMENTS LTD</t>
  </si>
  <si>
    <t>BAJAJ FINANCE LTD</t>
  </si>
  <si>
    <t>ASIAN PAINTS (INDIA) LTD</t>
  </si>
  <si>
    <t>FEDERAL BANK LTD</t>
  </si>
  <si>
    <t>PIDILITE INDUSTRIES  LTD</t>
  </si>
  <si>
    <t>DLF LTD</t>
  </si>
  <si>
    <t>BHARAT ELECTRONICS LTD</t>
  </si>
  <si>
    <t>RELIANCE INDUSTRIES LTD</t>
  </si>
  <si>
    <t>BHARAT PETROLEUM CORPORATION LTD</t>
  </si>
  <si>
    <t>LUPIN LTD</t>
  </si>
  <si>
    <t>ESCORTS LTD</t>
  </si>
  <si>
    <t>SHREE CEMENT LTD</t>
  </si>
  <si>
    <t>COLGATE-PALMOLIVE INDIA LTD</t>
  </si>
  <si>
    <t>NMDC LTD</t>
  </si>
  <si>
    <t>LARSEN &amp; TOUBRO LTD</t>
  </si>
  <si>
    <t>INDRAPRASTHA GAS LTD</t>
  </si>
  <si>
    <t>STEEL AUTHORITY INDIA LTD</t>
  </si>
  <si>
    <t>BALKRISHNA INDUSTRIES LTD</t>
  </si>
  <si>
    <t>BHARTI AIRTEL LTD</t>
  </si>
  <si>
    <t>DEEPAK NITRITE LTD</t>
  </si>
  <si>
    <t>ICICI BANK LTD</t>
  </si>
  <si>
    <t>CHOLAMANDALAM INVESTMENT &amp; FINANCE CO LTD</t>
  </si>
  <si>
    <t>ASHOK LEYLAND LTD</t>
  </si>
  <si>
    <t>RBL BANK LTD</t>
  </si>
  <si>
    <t>MUTHOOT FINANCE LTD</t>
  </si>
  <si>
    <t>COAL INDIA LTD</t>
  </si>
  <si>
    <t>INDIAN ENERGY EXCHANGE LTD</t>
  </si>
  <si>
    <t>CONTAINER CORPORATION OF INDIA LTD</t>
  </si>
  <si>
    <t>GODREJ CONSUMER PRODUCTS LTD</t>
  </si>
  <si>
    <t>HDFC LIFE INSURANCE CO. LTD</t>
  </si>
  <si>
    <t>SIEMENS LTD</t>
  </si>
  <si>
    <t>BHARAT HEAVY ELECTRICALS LTD</t>
  </si>
  <si>
    <t>HINDALCO INDUSTRIES LTD</t>
  </si>
  <si>
    <t>ALKEM LABORATORIES LTD</t>
  </si>
  <si>
    <t>DIVI LABORATORIES LTD</t>
  </si>
  <si>
    <t>AU SMALL FINANCE BANK LTD</t>
  </si>
  <si>
    <t>BERGER PAINTS INDIA LTD</t>
  </si>
  <si>
    <t>BHARAT FORGE LTD</t>
  </si>
  <si>
    <t>INTERGLOBE AVIATION LTD</t>
  </si>
  <si>
    <t>JINDAL STEEL &amp; POWER LTD</t>
  </si>
  <si>
    <t>GLENMARK PHARMACEUTICALS LTD</t>
  </si>
  <si>
    <t>EXIDE INDUSTRIES LTD</t>
  </si>
  <si>
    <t>MRF LTD</t>
  </si>
  <si>
    <t>GAIL ( INDIA ) LTD</t>
  </si>
  <si>
    <t>JUBILANT FOODWORKS LTD</t>
  </si>
  <si>
    <t>MARICO LTD</t>
  </si>
  <si>
    <t>TECH MAHINDRA LTD</t>
  </si>
  <si>
    <t>THE RAMCO CEMENTS LTD</t>
  </si>
  <si>
    <t>SBI LIFE INSURANCE COMPANY LTD</t>
  </si>
  <si>
    <t>TORRENT PHARMACEUTICALS LTD</t>
  </si>
  <si>
    <t>PI INDUSTRIES LTD</t>
  </si>
  <si>
    <t>ACC LTD</t>
  </si>
  <si>
    <t>PAGE INDUSTRIES LTD</t>
  </si>
  <si>
    <t>TATA CHEMICALS LTD</t>
  </si>
  <si>
    <t>AMARA RAJA BATTERIES LTD</t>
  </si>
  <si>
    <t>HOUSING DEVELOPMENT FINANCE CORPORATION LTD</t>
  </si>
  <si>
    <t>NATIONAL ALUMINIUM CO. LTD</t>
  </si>
  <si>
    <t>TITAN COMPANY LTD</t>
  </si>
  <si>
    <t>MULTI COMMODITY EXCHANGE OF IND LTD</t>
  </si>
  <si>
    <t>CADILA HEALTHCARE LTD</t>
  </si>
  <si>
    <t>ASTRAL LTD (ERSTWHILE ASTRAL POLY TECHNIK LTD)</t>
  </si>
  <si>
    <t>TRENT LTD</t>
  </si>
  <si>
    <t>LIC HOUSING FINANCE LTD</t>
  </si>
  <si>
    <t>MAHINDRA &amp; MAHINDRA LTD</t>
  </si>
  <si>
    <t>ICICI PRUDENTIAL LIFE INSURANCE COMPANY LTD</t>
  </si>
  <si>
    <t>ADITYA BIRLA FASHION &amp; RETAIL LTD</t>
  </si>
  <si>
    <t>BANDHAN BANK LTD</t>
  </si>
  <si>
    <t>MAHANAGAR GAS LTD</t>
  </si>
  <si>
    <t>DIXON TECHNOLOGIES (INDIA) LTD</t>
  </si>
  <si>
    <t>GRANULES INDIA LTD</t>
  </si>
  <si>
    <t>CITY UNION BANK LTD</t>
  </si>
  <si>
    <t>ICICI LOMBARD GENERAL INSURANCE CO. LTD</t>
  </si>
  <si>
    <t>POWER FINANCE CORPORATION  LTD</t>
  </si>
  <si>
    <t>BIOCON LTD</t>
  </si>
  <si>
    <t>IDFC FIRST BANK LTD</t>
  </si>
  <si>
    <t>DR REDDYs LABORATORIES LTD</t>
  </si>
  <si>
    <t>BATA INDIA LTD</t>
  </si>
  <si>
    <t>MAHINDRA AND MAHINDRA FINANCIAL SERVICES LTD</t>
  </si>
  <si>
    <t>L&amp;T FINANCE HOLDINGS LTD</t>
  </si>
  <si>
    <t>CIPLA LTD</t>
  </si>
  <si>
    <t>COROMANDEL INTERNATIONAL LTD</t>
  </si>
  <si>
    <t>SUN TV NETWORK LTD</t>
  </si>
  <si>
    <t>TATA POWER COMPANY LTD</t>
  </si>
  <si>
    <t>BRITANNIA INDUSTRIES LTD</t>
  </si>
  <si>
    <t>HINDUSTAN PETROLEUM CORPORATION LTD</t>
  </si>
  <si>
    <t>MINDTREE LTD</t>
  </si>
  <si>
    <t>TATA MOTORS LTD</t>
  </si>
  <si>
    <t>NTPC LTD</t>
  </si>
  <si>
    <t>MANAPPURAM FINANCE LTD</t>
  </si>
  <si>
    <t>REC LTD</t>
  </si>
  <si>
    <t>MAX FINANCIAL SERVICES LTD</t>
  </si>
  <si>
    <t>SHRIRAM TRANSPORT FINANCE CO LTD</t>
  </si>
  <si>
    <t>INDIAN OIL CORPORATION LTD</t>
  </si>
  <si>
    <t>ORACLE FINANCIALS SERVICES SOFT LTD</t>
  </si>
  <si>
    <t>MPHASIS LTD</t>
  </si>
  <si>
    <t>LARSEN &amp; TOUBRO INFOTECH LTD</t>
  </si>
  <si>
    <t>L&amp;T TECHNOLOGY SERVICES LTD</t>
  </si>
  <si>
    <t>APOLLO TYRES LTD</t>
  </si>
  <si>
    <t>CAN FIN HOMES LTD</t>
  </si>
  <si>
    <t>SBI CARDS AND PAYMENT SERVICES LTD</t>
  </si>
  <si>
    <t>HAVELLS INDIA LTD</t>
  </si>
  <si>
    <t>TVS MOTOR COMPANY LTD</t>
  </si>
  <si>
    <t>VODAFONE IDEA LTD</t>
  </si>
  <si>
    <t>INDIAN HOTELS CO. LTD</t>
  </si>
  <si>
    <t>SRF LTD</t>
  </si>
  <si>
    <t>PERSISTENT SYSTEMS LTD</t>
  </si>
  <si>
    <t>KOTAK MAHINDRA BANK LTD</t>
  </si>
  <si>
    <t>INFOSYS LTD</t>
  </si>
  <si>
    <t>AARTI INDUSTRIES LTD</t>
  </si>
  <si>
    <t>AARTI INDUSTRIES LTD^</t>
  </si>
  <si>
    <t>INFOSYS LTD^</t>
  </si>
  <si>
    <t>KOTAK MAHINDRA BANK LTD^</t>
  </si>
  <si>
    <t>PERSISTENT SYSTEMS LTD^</t>
  </si>
  <si>
    <t>SRF LTD^</t>
  </si>
  <si>
    <t>INDIAN HOTELS CO. LTD^</t>
  </si>
  <si>
    <t>VODAFONE IDEA LTD^</t>
  </si>
  <si>
    <t>TVS MOTOR COMPANY LTD^</t>
  </si>
  <si>
    <t>HAVELLS INDIA LTD^</t>
  </si>
  <si>
    <t>SBI CARDS AND PAYMENT SERVICES LTD^</t>
  </si>
  <si>
    <t>CAN FIN HOMES LTD^</t>
  </si>
  <si>
    <t>APOLLO TYRES LTD^</t>
  </si>
  <si>
    <t>L&amp;T TECHNOLOGY SERVICES LTD^</t>
  </si>
  <si>
    <t>LARSEN &amp; TOUBRO INFOTECH LTD^</t>
  </si>
  <si>
    <t>MPHASIS LTD^</t>
  </si>
  <si>
    <t>ORACLE FINANCIALS SERVICES SOFT LTD^</t>
  </si>
  <si>
    <t>INDIAN OIL CORPORATION LTD^</t>
  </si>
  <si>
    <t>SHRIRAM TRANSPORT FINANCE CO LTD^</t>
  </si>
  <si>
    <t>MAX FINANCIAL SERVICES LTD^</t>
  </si>
  <si>
    <t>REC LTD^</t>
  </si>
  <si>
    <t>MANAPPURAM FINANCE LTD^</t>
  </si>
  <si>
    <t>NTPC LTD^</t>
  </si>
  <si>
    <t>TATA MOTORS LTD^</t>
  </si>
  <si>
    <t>MINDTREE LTD^</t>
  </si>
  <si>
    <t>HINDUSTAN PETROLEUM CORPORATION LTD^</t>
  </si>
  <si>
    <t>BRITANNIA INDUSTRIES LTD^</t>
  </si>
  <si>
    <t>TATA POWER COMPANY LTD^</t>
  </si>
  <si>
    <t>SUN TV NETWORK LTD^</t>
  </si>
  <si>
    <t>COROMANDEL INTERNATIONAL LTD^</t>
  </si>
  <si>
    <t>CIPLA LTD^</t>
  </si>
  <si>
    <t>L&amp;T FINANCE HOLDINGS LTD^</t>
  </si>
  <si>
    <t>MAHINDRA AND MAHINDRA FINANCIAL SERVICES LTD^</t>
  </si>
  <si>
    <t>BATA INDIA LTD^</t>
  </si>
  <si>
    <t>DR REDDYs LABORATORIES LTD^</t>
  </si>
  <si>
    <t>IDFC FIRST BANK LTD^</t>
  </si>
  <si>
    <t>BIOCON LTD^</t>
  </si>
  <si>
    <t>POWER FINANCE CORPORATION  LTD^</t>
  </si>
  <si>
    <t>ICICI LOMBARD GENERAL INSURANCE CO. LTD^</t>
  </si>
  <si>
    <t>CITY UNION BANK LTD^</t>
  </si>
  <si>
    <t>GRANULES INDIA LTD^</t>
  </si>
  <si>
    <t>DIXON TECHNOLOGIES (INDIA) LTD^</t>
  </si>
  <si>
    <t>MAHANAGAR GAS LTD^</t>
  </si>
  <si>
    <t>BANDHAN BANK LTD^</t>
  </si>
  <si>
    <t>ADITYA BIRLA FASHION &amp; RETAIL LTD^</t>
  </si>
  <si>
    <t>ICICI PRUDENTIAL LIFE INSURANCE COMPANY LTD^</t>
  </si>
  <si>
    <t>MAHINDRA &amp; MAHINDRA LTD^</t>
  </si>
  <si>
    <t>LIC HOUSING FINANCE LTD^</t>
  </si>
  <si>
    <t>TRENT LTD^</t>
  </si>
  <si>
    <t>ASTRAL LTD (ERSTWHILE ASTRAL POLY TECHNIK LTD)^</t>
  </si>
  <si>
    <t>CADILA HEALTHCARE LTD^</t>
  </si>
  <si>
    <t>MULTI COMMODITY EXCHANGE OF IND LTD^</t>
  </si>
  <si>
    <t>TITAN COMPANY LTD^</t>
  </si>
  <si>
    <t>NATIONAL ALUMINIUM CO. LTD^</t>
  </si>
  <si>
    <t>HOUSING DEVELOPMENT FINANCE CORPORATION LTD^</t>
  </si>
  <si>
    <t>AMARA RAJA BATTERIES LTD^</t>
  </si>
  <si>
    <t>TATA CHEMICALS LTD^</t>
  </si>
  <si>
    <t>PAGE INDUSTRIES LTD^</t>
  </si>
  <si>
    <t>ACC LTD^</t>
  </si>
  <si>
    <t>PI INDUSTRIES LTD^</t>
  </si>
  <si>
    <t>TORRENT PHARMACEUTICALS LTD^</t>
  </si>
  <si>
    <t>SBI LIFE INSURANCE COMPANY LTD^</t>
  </si>
  <si>
    <t>THE RAMCO CEMENTS LTD^</t>
  </si>
  <si>
    <t>TECH MAHINDRA LTD^</t>
  </si>
  <si>
    <t>MARICO LTD^</t>
  </si>
  <si>
    <t>JUBILANT FOODWORKS LTD^</t>
  </si>
  <si>
    <t>GAIL ( INDIA ) LTD^</t>
  </si>
  <si>
    <t>MRF LTD^</t>
  </si>
  <si>
    <t>EXIDE INDUSTRIES LTD^</t>
  </si>
  <si>
    <t>GLENMARK PHARMACEUTICALS LTD^</t>
  </si>
  <si>
    <t>JINDAL STEEL &amp; POWER LTD^</t>
  </si>
  <si>
    <t>INTERGLOBE AVIATION LTD^</t>
  </si>
  <si>
    <t>BHARAT FORGE LTD^</t>
  </si>
  <si>
    <t>BERGER PAINTS INDIA LTD^</t>
  </si>
  <si>
    <t>AU SMALL FINANCE BANK LTD^</t>
  </si>
  <si>
    <t>DIVI LABORATORIES LTD^</t>
  </si>
  <si>
    <t>ALKEM LABORATORIES LTD^</t>
  </si>
  <si>
    <t>HINDALCO INDUSTRIES LTD^</t>
  </si>
  <si>
    <t>BHARAT HEAVY ELECTRICALS LTD^</t>
  </si>
  <si>
    <t>SIEMENS LTD^</t>
  </si>
  <si>
    <t>HDFC LIFE INSURANCE CO. LTD^</t>
  </si>
  <si>
    <t>GODREJ CONSUMER PRODUCTS LTD^</t>
  </si>
  <si>
    <t>CONTAINER CORPORATION OF INDIA LTD^</t>
  </si>
  <si>
    <t>INDIAN ENERGY EXCHANGE LTD^</t>
  </si>
  <si>
    <t>COAL INDIA LTD^</t>
  </si>
  <si>
    <t>MUTHOOT FINANCE LTD^</t>
  </si>
  <si>
    <t>RBL BANK LTD^</t>
  </si>
  <si>
    <t>ASHOK LEYLAND LTD^</t>
  </si>
  <si>
    <t>CHOLAMANDALAM INVESTMENT &amp; FINANCE CO LTD^</t>
  </si>
  <si>
    <t>ICICI BANK LTD^</t>
  </si>
  <si>
    <t>DEEPAK NITRITE LTD^</t>
  </si>
  <si>
    <t>BHARTI AIRTEL LTD^</t>
  </si>
  <si>
    <t>BALKRISHNA INDUSTRIES LTD^</t>
  </si>
  <si>
    <t>STEEL AUTHORITY INDIA LTD^</t>
  </si>
  <si>
    <t>INDRAPRASTHA GAS LTD^</t>
  </si>
  <si>
    <t>NMDC LTD^</t>
  </si>
  <si>
    <t>LARSEN &amp; TOUBRO LTD^</t>
  </si>
  <si>
    <t>COLGATE-PALMOLIVE INDIA LTD^</t>
  </si>
  <si>
    <t>SHREE CEMENT LTD^</t>
  </si>
  <si>
    <t>ESCORTS LTD^</t>
  </si>
  <si>
    <t>LUPIN LTD^</t>
  </si>
  <si>
    <t>BHARAT PETROLEUM CORPORATION LTD^</t>
  </si>
  <si>
    <t>RELIANCE INDUSTRIES LTD^</t>
  </si>
  <si>
    <t>BHARAT ELECTRONICS LTD^</t>
  </si>
  <si>
    <t>DLF LTD^</t>
  </si>
  <si>
    <t>PIDILITE INDUSTRIES  LTD^</t>
  </si>
  <si>
    <t>FEDERAL BANK LTD^</t>
  </si>
  <si>
    <t>ASIAN PAINTS (INDIA) LTD^</t>
  </si>
  <si>
    <t>BAJAJ FINANCE LTD^</t>
  </si>
  <si>
    <t>AMBUJA CEMENTS LTD^</t>
  </si>
  <si>
    <t>UNITED SPIRITS LTD^</t>
  </si>
  <si>
    <t>HDFC ASSET MANAGEMENT COMPANY LTD^</t>
  </si>
  <si>
    <t>UPL LTD^</t>
  </si>
  <si>
    <t>DABUR INDIA LTD^</t>
  </si>
  <si>
    <t>WIPRO LTD^</t>
  </si>
  <si>
    <t>HERO MOTOCORP LTD^</t>
  </si>
  <si>
    <t>AUROBINDO PHARMA LTD^</t>
  </si>
  <si>
    <t>INFO EDGE (INDIA) LTD^</t>
  </si>
  <si>
    <t>TATA CONSUMER PRODUCTS LTD^</t>
  </si>
  <si>
    <t>EICHER MOTORS LTD^</t>
  </si>
  <si>
    <t>JSW STEEL LTD^</t>
  </si>
  <si>
    <t>BAJAJ FINSERV LTD^</t>
  </si>
  <si>
    <t>MARUTI SUZUKI INDIA LTD^</t>
  </si>
  <si>
    <t>ZEE ENTERTAINMENT ENTERPRISES LTD^</t>
  </si>
  <si>
    <t>ULTRATECH CEMENT LTD^</t>
  </si>
  <si>
    <t>ADANI ENTERPRISES LTD^</t>
  </si>
  <si>
    <t>GRASIM INDUSTRIES LTD^</t>
  </si>
  <si>
    <t>BAJAJ AUTO LTD^</t>
  </si>
  <si>
    <t>APOLLO HOSPITALS ENTERPRISE LTD^</t>
  </si>
  <si>
    <t>ADANI PORTS AND SPECIAL ECONOMIC ZONE LTD^</t>
  </si>
  <si>
    <t>SUN PHARMACEUTICAL INDUSTRIES LTD^</t>
  </si>
  <si>
    <t>TATA STEEL LTD^</t>
  </si>
  <si>
    <t>AXIS BANK LTD^</t>
  </si>
  <si>
    <t>HINDUSTAN UNILEVER LTD^</t>
  </si>
  <si>
    <t>ITC LTD^</t>
  </si>
  <si>
    <t>HCL TECHNOLOGIES LTD^</t>
  </si>
  <si>
    <t>TATA CONSULTANCY SERVICES LTD^</t>
  </si>
  <si>
    <t>** 04.95 % HDFC LTD - 09/09/2022</t>
  </si>
  <si>
    <t>** 07.67 % L&amp;T FINANCE LTD - 18/03/2022</t>
  </si>
  <si>
    <t>** 04.50 % HDFC LTD - 14/12/2022</t>
  </si>
  <si>
    <t>** 07.00 % HDFC LTD - 19/05/2022</t>
  </si>
  <si>
    <t>** 07.61 % HOUSING &amp; URBAN DEVELOPMENT CORPORATION LTD - 22/06/2022</t>
  </si>
  <si>
    <t>** 07.39 % LIC HOUSING FINANCE LTD - 30/08/2022</t>
  </si>
  <si>
    <t>** 08.60 % LIC HOUSING FINANCE LTD - 14/01/2022</t>
  </si>
  <si>
    <t>** 07.62 % HOUSING &amp; URBAN DEVELOPMENT CORPORATION LTD - 15/07/2022</t>
  </si>
  <si>
    <t>** 06.32 % REC LTD - 31/12/2021</t>
  </si>
  <si>
    <t>** 08.45 % SIKKA PORTS AND TERMINALS LTD - 12/06/2023</t>
  </si>
  <si>
    <t>** 07.90 % INDIA INFRADEBT LTD - 31/10/2022</t>
  </si>
  <si>
    <t>** 08.50 % REC LTD - 20/12/2021</t>
  </si>
  <si>
    <t>** - STANDARD CHARTERED CAPITAL LTD (ERSTWHILE STDCHTD INV &amp; LOANS (INDIA) LTD) - CP - 28/04/2022</t>
  </si>
  <si>
    <t>HDFC BANK LTD</t>
  </si>
  <si>
    <t>POWER GRID CORPORATION OF INDIA LTD</t>
  </si>
  <si>
    <t>ABB INDIA LTD</t>
  </si>
  <si>
    <t>CUMMINS INDIA LTD</t>
  </si>
  <si>
    <t>CESC LTD</t>
  </si>
  <si>
    <t>CROMPTON GREAVES CONSUMER ELECTRICALS LTD</t>
  </si>
  <si>
    <t>KEC INTERNATIONAL LTD</t>
  </si>
  <si>
    <t>IDFC  LTD</t>
  </si>
  <si>
    <t>AKZO NOBEL INDIA LTD</t>
  </si>
  <si>
    <t>GUJARAT STATE PETRONET LTD</t>
  </si>
  <si>
    <t>AMBER ENTERPRISES INDIA LTD</t>
  </si>
  <si>
    <t>VARUN BEVERAGES LTD</t>
  </si>
  <si>
    <t>GODREJ PROPERTIES LTD</t>
  </si>
  <si>
    <t>3M INDIA LTD</t>
  </si>
  <si>
    <t>KNR CONSTRUCTIONS LTD</t>
  </si>
  <si>
    <t>POLYCAB INDIA LTD</t>
  </si>
  <si>
    <t>BHARTI AIRTEL LTD (RIGHT 14/10/2021) (PARTLY PAID)</t>
  </si>
  <si>
    <t>** 06.40 % JAMNAGAR UTILITIES &amp; POWER PVT. LTD - 29/09/2026</t>
  </si>
  <si>
    <t>** 07.15 % MUTHOOT FINANCE LTD - 25/11/2022</t>
  </si>
  <si>
    <t>** 08.30 % MUTHOOT FINANCE LTD - 08/08/2022</t>
  </si>
  <si>
    <t>** 06.44 % INDIAN OIL CORP LTD - 14/04/2023</t>
  </si>
  <si>
    <t>** 05.69 % REC LTD - 30/09/2023</t>
  </si>
  <si>
    <t>** 06.92 % REC LTD - 21/04/2023</t>
  </si>
  <si>
    <t>** 05.84 % TATA CAPITAL FINANCIAL SERVICES LTD - 17/03/2023</t>
  </si>
  <si>
    <t>** VARANASI SANGAM EXPRESSWAY PVT. LTD - 29/12/2034 - FRB</t>
  </si>
  <si>
    <t>** 06.45 % L&amp;T FINANCE LTD - 10/05/2024</t>
  </si>
  <si>
    <t>** 05.35 % TELESONIC NETWORKS LTD - 28/04/2023</t>
  </si>
  <si>
    <t>** 04.23 % HDFC LTD - 18/02/2022</t>
  </si>
  <si>
    <t>** 04.71 % HDFC LTD - 07/09/2023</t>
  </si>
  <si>
    <t>** 09.25 % TATA CAPITAL FINANCIAL SERVICES LTD - 19/12/2023</t>
  </si>
  <si>
    <t>** 07.70 % BAJAJ FINANCE LTD - 28/12/2022</t>
  </si>
  <si>
    <t>** SUNDARAM FIN LTD - 05/04/2022 - ZCB</t>
  </si>
  <si>
    <t>** 06.00 % BHARTI HEXACOM LTD - 19/01/2024</t>
  </si>
  <si>
    <t>** 06.49 % YARROW INFRASTRUCTURE PVT LTD - 01/07/2024</t>
  </si>
  <si>
    <t>** 07.55 % REC LTD - 26/09/2023</t>
  </si>
  <si>
    <t>** 10.21 % BAJAJ FINANCE LTD - 22/08/2022</t>
  </si>
  <si>
    <t>** 07.13 % NHPC LTD - 11/02/2028</t>
  </si>
  <si>
    <t>** 07.65 % JAMNAGAR UTILITIES &amp; POWER PVT. LTD - 29/08/2022</t>
  </si>
  <si>
    <t>** 06.49 % SEPSET CONSTRUCTION LTD - 01/07/2024</t>
  </si>
  <si>
    <t>** 06.65 % MOTHERSON SUMI SYSTEMS LTD - 14/09/2023</t>
  </si>
  <si>
    <t>** 06.49 % CITRA REAL ESTATE LTD - 01/07/2024</t>
  </si>
  <si>
    <t>** - INDUSIND BANK LTD - CD - 15/02/2022</t>
  </si>
  <si>
    <t>** - AXIS BANK LTD - CD - 10/03/2022</t>
  </si>
  <si>
    <t>** - PANATONE FINVEST LTD - CP - 30/08/2022</t>
  </si>
  <si>
    <t>VOLTAS LTD</t>
  </si>
  <si>
    <t>TORRENT POWER LTD</t>
  </si>
  <si>
    <t>ATUL LTD</t>
  </si>
  <si>
    <t>J K CEMENT LTD</t>
  </si>
  <si>
    <t>BIRLA CORPORATION LTD</t>
  </si>
  <si>
    <t>** 09.75 % JAMNAGAR UTILITIES &amp; POWER PVT. LTD - 02/08/2024</t>
  </si>
  <si>
    <t>BRIGADE ENTERPRISES LTD</t>
  </si>
  <si>
    <t>THERMAX LTD</t>
  </si>
  <si>
    <t>CHAMBAL FERTILISER &amp; CHEMICALS LTD</t>
  </si>
  <si>
    <t>PNB HOUSING FINANCE LTD</t>
  </si>
  <si>
    <t>MASTEK LTD</t>
  </si>
  <si>
    <t>NAVIN FLUORINE INTERNATIONAL LTD</t>
  </si>
  <si>
    <t>GANESHA ECOSPHERE LTD</t>
  </si>
  <si>
    <t>** HDFC LTD - 30/09/2024 - FRB</t>
  </si>
  <si>
    <t>** 06.44 % HDFC BANK LTD - 27/09/2028</t>
  </si>
  <si>
    <t>** 06.45 % ICICI BANK LTD - 15/06/2028</t>
  </si>
  <si>
    <t>BASF INDIA LTD</t>
  </si>
  <si>
    <t>REDINGTON (INDIA) LTD</t>
  </si>
  <si>
    <t xml:space="preserve">QUESS CORP LTD </t>
  </si>
  <si>
    <t>SCHAEFFLER (I) LTD</t>
  </si>
  <si>
    <t>TUBE INVESTMENTS OF INDIA LTD</t>
  </si>
  <si>
    <t>NATCO PHARMA LTD</t>
  </si>
  <si>
    <t>SUNDRAM FASTENERS LTD</t>
  </si>
  <si>
    <t>AGRO TECH FOODS LTD</t>
  </si>
  <si>
    <t>GUJARAT PIPAVAV PORT LTD</t>
  </si>
  <si>
    <t>AJANTA PHARMA LTD</t>
  </si>
  <si>
    <t>** 09.15 % GREEN INFRA WIND ENERGY LTD - 04/08/2023</t>
  </si>
  <si>
    <t>** 06.92 % INDIAN RAILWAYS FINANCE CORPORATION LTD - 31/08/2031</t>
  </si>
  <si>
    <t>** REC LTD - 31/10/2024 - FRB</t>
  </si>
  <si>
    <t>** 05.70 % BAJAJ HOUSING FINANCE LTD - 10/06/2024</t>
  </si>
  <si>
    <t>** 07.70 % TATA STEEL LTD - 13/03/2025</t>
  </si>
  <si>
    <t>** 07.95 % SIKKA PORTS AND TERMINALS LTD - 28/10/2026</t>
  </si>
  <si>
    <t>** 07.55 % REC LTD - 26/09/2022</t>
  </si>
  <si>
    <t>** 07.25 % NUVOCO VISTAS CORPORATION LTD - 25/09/2023</t>
  </si>
  <si>
    <t>** 07.13 % NHPC LTD - 11/02/2026</t>
  </si>
  <si>
    <t>** 07.13 % NHPC LTD - 11/02/2027</t>
  </si>
  <si>
    <t>** 07.70 % JAMNAGAR UTILITIES &amp; POWER PVT. LTD - 29/06/2023</t>
  </si>
  <si>
    <t>** 07.13 % NHPC LTD - 09/02/2029</t>
  </si>
  <si>
    <t>** 05.74 % REC LTD - 20/06/2024</t>
  </si>
  <si>
    <t>** 06.75 % SIKKA PORTS AND TERMINALS LTD - 22/04/2026</t>
  </si>
  <si>
    <t>** 08.23 % HOUSING &amp; URBAN DEVELOPMENT CORPORATION LTD - 15/04/2022</t>
  </si>
  <si>
    <t>** 08.45 % REC LTD - 22/03/2022</t>
  </si>
  <si>
    <t>** - CAN FIN HOMES LTD - CP - 08/02/2022</t>
  </si>
  <si>
    <t>** - CHOLAMANDALAM INVT &amp; FIN  CO LTD - CP - 16/06/2022</t>
  </si>
  <si>
    <t>** - BAHADUR CHAND INVESTMENTS PVT. LTD - CP - 22/04/2022</t>
  </si>
  <si>
    <t>HONEYWELL AUTOMATION INDIA LTD</t>
  </si>
  <si>
    <t>CYIENT LTD</t>
  </si>
  <si>
    <t>AVENUE SUPERMARTS LTD</t>
  </si>
  <si>
    <t>ENDURANCE TECHNOLOGIES LTD</t>
  </si>
  <si>
    <t>J.B.CHEMICALS &amp; PHARMACEUTICALS LTD</t>
  </si>
  <si>
    <t>IPCA LABORATORIES LTD</t>
  </si>
  <si>
    <t>FINO PAYMENTS BANK LTD</t>
  </si>
  <si>
    <t>ZEE ENTERTAINMENT ENTERPRISES LTD (PREFERENCE SHARE)</t>
  </si>
  <si>
    <t>AIA ENGINEERING LTD</t>
  </si>
  <si>
    <t>FORTIS HEALTHCARE LTD</t>
  </si>
  <si>
    <t>NUVOCO VISTAS CORPORATION LTD</t>
  </si>
  <si>
    <t>SYNGENE INTERNATIONAL LTD</t>
  </si>
  <si>
    <t>ELANTAS BECK INDIA LTD</t>
  </si>
  <si>
    <t>V-MART RETAIL LTD</t>
  </si>
  <si>
    <t>UTI ASSET MANAGEMENT COMPANY LTD</t>
  </si>
  <si>
    <t>MINDA INDUSTRIES LTD</t>
  </si>
  <si>
    <t>SUPREME INDUSTRIES LTD</t>
  </si>
  <si>
    <t>NARAYANA HRUDAYALAYA LTD</t>
  </si>
  <si>
    <t>VESUVIUS INDIA LTD</t>
  </si>
  <si>
    <t>GUJARAT GAS LTD</t>
  </si>
  <si>
    <t>LAURUS LABS LTD</t>
  </si>
  <si>
    <t>THE PHOENIX MILLS LTD</t>
  </si>
  <si>
    <t>ALLCARGO GLOBAL LOGISTICS LTD</t>
  </si>
  <si>
    <t>GREENPLY INDUSTRIES LTD</t>
  </si>
  <si>
    <t>RADICO KHAITAN LTD</t>
  </si>
  <si>
    <t>KIRLOSKAR PNEUMATIC COMPANY LTD</t>
  </si>
  <si>
    <t>HONDA INDIA POWER PRODUCTS LTD</t>
  </si>
  <si>
    <t>KRSNAA DIAGNOSTICS LTD</t>
  </si>
  <si>
    <t>TRANSPORT CORPORATION OF INDIA LTD</t>
  </si>
  <si>
    <t>HEALTHCARE GLOBAL ENTERPRISES LTD</t>
  </si>
  <si>
    <t>FINOLEX CABLES LTD</t>
  </si>
  <si>
    <t>MAHINDRA CIE AUTOMOTIVE LTD</t>
  </si>
  <si>
    <t>RAMCO INDUSTRIES LTD</t>
  </si>
  <si>
    <t>DCB BANK LTD</t>
  </si>
  <si>
    <t>GOKALDAS EXPORTS  LTD</t>
  </si>
  <si>
    <t>DEVYANI INTERNATIONAL LTD</t>
  </si>
  <si>
    <t>RALLIS INDIA LTD</t>
  </si>
  <si>
    <t>FINOLEX INDUSTRIES LTD</t>
  </si>
  <si>
    <t>SAREGAMA INDIA LTD</t>
  </si>
  <si>
    <t>NCC LTD</t>
  </si>
  <si>
    <t>EVEREADY INDUSTRIES INDIA LTD</t>
  </si>
  <si>
    <t>S H KELKAR AND COMPANY LTD</t>
  </si>
  <si>
    <t>CRAFTSMAN AUTOMATION LTD</t>
  </si>
  <si>
    <t>KSB  LTD</t>
  </si>
  <si>
    <t>FINE ORGANIC INDUSTRIES LTD</t>
  </si>
  <si>
    <t>DELTA CORP LTD</t>
  </si>
  <si>
    <t>VST INDUSTRIES LTD</t>
  </si>
  <si>
    <t>ENTERTAINMENT NETWORK ( I ) LTD</t>
  </si>
  <si>
    <t>FORCE MOTORS LTD</t>
  </si>
  <si>
    <t>GREENPANEL INDUSTRIES LTD</t>
  </si>
  <si>
    <t>ICICI SECURITIES LTD</t>
  </si>
  <si>
    <t>ALEMBIC PHARMACEUTICALS LTD</t>
  </si>
  <si>
    <t>CEAT LTD</t>
  </si>
  <si>
    <t>ZOMATO LTD</t>
  </si>
  <si>
    <t>BIRLASOFT LTD</t>
  </si>
  <si>
    <t>GRINDWELL NORTON LTD</t>
  </si>
  <si>
    <t>CENTURY PLYBOARDS (INDIA) LTD</t>
  </si>
  <si>
    <t>MATRIMONY.COM LTD</t>
  </si>
  <si>
    <t>PROCTER &amp; GAMBLE HEALTH LTD</t>
  </si>
  <si>
    <t>KANSAI NEROLAC PAINTS LTD</t>
  </si>
  <si>
    <t>ASTEC LIFESCIENCES LTD</t>
  </si>
  <si>
    <t>SUNTECK REALTY LTD</t>
  </si>
  <si>
    <t>SOMANY CERAMICS LTD</t>
  </si>
  <si>
    <t>EASY TRIP PLANNERS LTD</t>
  </si>
  <si>
    <t>KEI INDUSTRIES  LTD</t>
  </si>
  <si>
    <t>ERIS LIFESCIENCES LTD</t>
  </si>
  <si>
    <t>GRAPHITE INDIA LTD</t>
  </si>
  <si>
    <t>WELSPUN INDIA LTD</t>
  </si>
  <si>
    <t>K.P.R. MILL LTD</t>
  </si>
  <si>
    <t>INOX LEISURE LTD</t>
  </si>
  <si>
    <t>HINDUSTAN AERONAUTICS LTD</t>
  </si>
  <si>
    <t>NESTLE INDIA LTD</t>
  </si>
  <si>
    <t>THYROCARE TECHNOLOGIES LTD</t>
  </si>
  <si>
    <t>PFIZER LTD</t>
  </si>
  <si>
    <t>SANOFI INDIA LTD</t>
  </si>
  <si>
    <t>CENTRAL DEPOSITORY SERVICES (INDIA) LTD</t>
  </si>
  <si>
    <t>COFORGE LTD</t>
  </si>
  <si>
    <t>** 05.50 % BRITANNIA INDUSTRIES LTD - 03/06/2024</t>
  </si>
  <si>
    <t>KARUR VYSA BANK LTD</t>
  </si>
  <si>
    <t>TATA COMMUNICATIONS LTD</t>
  </si>
  <si>
    <t>SONATA SOFTWARE LTD</t>
  </si>
  <si>
    <t>ECLERX SERVICES LTD</t>
  </si>
  <si>
    <t>RAILTEL CORPORATION OF INDIA LTD</t>
  </si>
  <si>
    <t>AFFLE (INDIA) LTD</t>
  </si>
  <si>
    <t>FIRSTSOURCE SOLUTIONS LTD</t>
  </si>
  <si>
    <t>INDIAMART INTERMESH LTD</t>
  </si>
  <si>
    <t>NAZARA TECHNOLOGIES LTD</t>
  </si>
  <si>
    <t>JUST DIAL LTD</t>
  </si>
  <si>
    <t>CCL PRODUCTS INDIA LTD</t>
  </si>
  <si>
    <t>WHIRLPOOL OF INDIA LTD</t>
  </si>
  <si>
    <t>ZYDUS WELLNESS LTD</t>
  </si>
  <si>
    <t>BAJAJ ELECTRICALS LTD</t>
  </si>
  <si>
    <t>SYMPHONY LTD</t>
  </si>
  <si>
    <t>HERITAGE FOODS LTD</t>
  </si>
  <si>
    <t>KRISHNA INSTITUTE OF MEDICAL SCIENCES LTD</t>
  </si>
  <si>
    <t>GLAND PHARMA LTD</t>
  </si>
  <si>
    <t>FDC LTD</t>
  </si>
  <si>
    <t>ABBOTT INDIA LTD</t>
  </si>
  <si>
    <t>INDOCO REMEDIES LTD</t>
  </si>
  <si>
    <t>GLAXOSMITHKLINE PHARMACEUTICALS LTD</t>
  </si>
  <si>
    <t>DR. LAL PATH LABS LTD</t>
  </si>
  <si>
    <t>SOLARA  ACTIVE PHARMA SCIENCES LTD</t>
  </si>
  <si>
    <t>VEDANTA LTD</t>
  </si>
  <si>
    <t>JINDAL STAINLESS LTD</t>
  </si>
  <si>
    <t>CHEMCON SPECIALITY CHEMICALS LTD</t>
  </si>
  <si>
    <t>MISHRA DHATU NIGAM LTD</t>
  </si>
  <si>
    <t>HEIDELBERG CEMENT INDIA LTD</t>
  </si>
  <si>
    <t>TIMKEN INDIA LTD</t>
  </si>
  <si>
    <t>CENTURY TEXTILES &amp; INDUSTRIES LTD</t>
  </si>
  <si>
    <t>PTC INDIA LTD</t>
  </si>
  <si>
    <t>INGERSOLL RAND (INDIA) LTD</t>
  </si>
  <si>
    <t>INDUSIND BANK LTD</t>
  </si>
  <si>
    <t>YES BANK LTD (LOCKED-IN)</t>
  </si>
  <si>
    <t>TATA ELXSI LTD</t>
  </si>
  <si>
    <t>CARBORUNDUM UNIVERSAL LTD</t>
  </si>
  <si>
    <t>KPIT TECHNOLOGIES LTD</t>
  </si>
  <si>
    <t>ORIENT ELECTRIC LTD</t>
  </si>
  <si>
    <t>MAYUR UNIQUOTERS LTD</t>
  </si>
  <si>
    <t>BAYER CROPSCIENCE LTD</t>
  </si>
  <si>
    <t>MACROTECH DEVELOPERS LTD</t>
  </si>
  <si>
    <t>KAJARIA CERAMICS LTD</t>
  </si>
  <si>
    <t>PRINCE PIPES AND FITTINGS LTD</t>
  </si>
  <si>
    <t>PB FINTECH LTD</t>
  </si>
  <si>
    <t>** 06.49 % MALWA SOLAR POWER GENERATION PVT LTD - 01/07/2024</t>
  </si>
  <si>
    <t>** 05.90 % BHARTI HEXACOM LTD - 30/04/2024</t>
  </si>
  <si>
    <t>** 06.75 % PIRAMAL CAPITAL &amp; HOUSING FINANCE LTD - 26/09/2031</t>
  </si>
  <si>
    <t>** 06.49 % PRIAPUS INFRASTRUCTURE LTD - 01/07/2024</t>
  </si>
  <si>
    <t>** 08.20 % POWER GRID CORPORATION OF INDIA LTD - 21/01/2022</t>
  </si>
  <si>
    <t>** 08.10 % SBI CARDS &amp; PAYMENT SERVICES LTD - 17/10/2023</t>
  </si>
  <si>
    <t>NON-CONVERTIBLE DEBENTURES/BONDS/ZCB TOTAL</t>
  </si>
  <si>
    <t>DIVIDEND DECLARED: PLEASE REFER DIVIDEND HISTORY TABLE</t>
  </si>
  <si>
    <t>PORTFOLIO TURNOVER RATIO: 0.16 TIMES</t>
  </si>
  <si>
    <t>PORTFOLIO TURNOVER RATIO: 0.08 TIMES</t>
  </si>
  <si>
    <t>PORTFOLIO TURNOVER RATIO: 0.24 TIMES</t>
  </si>
  <si>
    <t>PORTFOLIO TURNOVER RATIO: 0.22 TIMES</t>
  </si>
  <si>
    <t>PORTFOLIO TURNOVER RATIO: 0.28 TIMES</t>
  </si>
  <si>
    <t>PORTFOLIO TURNOVER RATIO: 0.04 TIMES</t>
  </si>
  <si>
    <t>PORTFOLIO TURNOVER RATIO: 0.13 TIMES</t>
  </si>
  <si>
    <t>PORTFOLIO TURNOVER RATIO: 0.17 TIMES</t>
  </si>
  <si>
    <t>PORTFOLIO TURNOVER RATIO: 0.19 TIMES</t>
  </si>
  <si>
    <t>PORTFOLIO TURNOVER RATIO: 0.18 TIMES</t>
  </si>
  <si>
    <t>PORTFOLIO TURNOVER RATIO: 0.01 TIMES</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</si>
  <si>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</si>
  <si>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PORTFOLIO TURNOVER RATIO: 0.23 TIMES</t>
  </si>
  <si>
    <t>PORTFOLIO TURNOVER RATIO: 0.02 TIMES</t>
  </si>
  <si>
    <t>PORTFOLIO TURNOVER RATIO: 0.27 TIMES</t>
  </si>
  <si>
    <t>Exposure to Securites of Dewan Housing Finace corporation Limited (DHFL)</t>
  </si>
  <si>
    <t>Gross Exposure to DHFL  on the date of Maturity of the Scheme</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</si>
  <si>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</si>
  <si>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</si>
  <si>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</si>
  <si>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t>
  </si>
  <si>
    <t>face Value of the new security (PIRAMAL CAPITAL &amp; HOUSING FINANCE LIMITED 6.75 LOA 26SP31 FVRS1000) received</t>
  </si>
  <si>
    <t>Total  Recovery</t>
  </si>
  <si>
    <t>PORTFOLIO TURNOVER RATIO: 0.34 TIMES</t>
  </si>
  <si>
    <t>PORTFOLIO TURNOVER RATIO: 3.79 TIMES</t>
  </si>
  <si>
    <t>PORTFOLIO TURNOVER RATIO: 0.05 TIMES</t>
  </si>
  <si>
    <t>PORTFOLIO TURNOVER RATIO: 0.09 TIMES</t>
  </si>
  <si>
    <t>PORTFOLIO TURNOVER RATIO: 0.14 TIMES</t>
  </si>
  <si>
    <t>PORTFOLIO TURNOVER RATIO: 0.40 TIMES</t>
  </si>
  <si>
    <t>PORTFOLIO TURNOVER RATIO: 0.11 TIMES</t>
  </si>
  <si>
    <t>PORTFOLIO TURNOVER RATIO: 0.29 TIMES</t>
  </si>
  <si>
    <t>PORTFOLIO TURNOVER RATIO: 0.12 TIMES</t>
  </si>
  <si>
    <t>PORTFOLIO TURNOVER RATIO: 0.25 TIMES</t>
  </si>
  <si>
    <t>PORTFOLIO TURNOVER RATIO: 3.86 TIMES</t>
  </si>
  <si>
    <t>PORTFOLIO TURNOVER RATIO: 4.12 TIMES</t>
  </si>
  <si>
    <t>PORTFOLIO TURNOVER RATIO: 3.23 TIMES</t>
  </si>
  <si>
    <t>PORTFOLIO TURNOVER RATIO: 12.66 TIMES</t>
  </si>
  <si>
    <t>AVERAGE MATURITY :   0.48 MONTHS</t>
  </si>
  <si>
    <t>AVERAGE MATURITY :   1.73 YEARS</t>
  </si>
  <si>
    <t>AVERAGE MATURITY :   0.93 YEARS</t>
  </si>
  <si>
    <t>AVERAGE MATURITY :   1.83 YEARS</t>
  </si>
  <si>
    <t>AVERAGE MATURITY :  2.62 YEARS</t>
  </si>
  <si>
    <t>AVERAGE MATURITY :   3.21 YEARS</t>
  </si>
  <si>
    <t>NIFTY50 - DECEMBER 2021FUTURE</t>
  </si>
  <si>
    <t>Cash received from DHFL Procceds have been distributed to the unit holders in the month of October 2021</t>
  </si>
  <si>
    <t>C</t>
  </si>
  <si>
    <t>B</t>
  </si>
  <si>
    <t>Face Value of the new security (PIRAMAL CAPITAL &amp; HOUSING FINANCE LTD 6.75 LOA 26SP31 FVRS1000) received</t>
  </si>
  <si>
    <t>Cash Received (amount Credited to Bank Account of the Scheme)</t>
  </si>
  <si>
    <t>A</t>
  </si>
  <si>
    <t>Gross Exposure to DHFL  on the date of Maturity of the Security</t>
  </si>
  <si>
    <t>Exposure to Securites of Dewan Housing Finace corporation LTD (DHFL)</t>
  </si>
  <si>
    <t>The scheme has matured on 29th July 2021</t>
  </si>
  <si>
    <t>TATA FIXED MATURITY PLAN-SERIES 55 SCHEME - E (CLOSE ENDED SCHEME)</t>
  </si>
  <si>
    <t>The scheme has matured on 19th August 2021</t>
  </si>
  <si>
    <t>TATA FIXED MATURITY PLAN-SERIES 55 SCHEME - F (CLOSE ENDED SCHEME)</t>
  </si>
  <si>
    <t>AVERAGE MATURITY :   3.05 YEARS</t>
  </si>
  <si>
    <t>NAV AS ON 31-MAY-21: RS.26.6999 (DIRECT - GROWTH)</t>
  </si>
  <si>
    <t>NAV AS ON 31-MAY-21: RS.23.9440 (REGULAR  - GROWTH)</t>
  </si>
  <si>
    <t>NAV AS ON 30-NOV-21: RS.27.9244 (DIRECT - GROWTH)</t>
  </si>
  <si>
    <t>NAV AS ON 30-NOV-21: RS.24.8969 (REGULAR  - GROWTH)</t>
  </si>
  <si>
    <t>INE861G08035</t>
  </si>
  <si>
    <t>CRISIL-AAA(CE)</t>
  </si>
  <si>
    <t>** 09.95 % FOOD CORPORATION OF INDIA LTD - 07/03/2022</t>
  </si>
  <si>
    <t>IN2220140155</t>
  </si>
  <si>
    <t>SDL MAHARASHTRA 8.44% (26/11/2024)</t>
  </si>
  <si>
    <t>IN0020150051</t>
  </si>
  <si>
    <t>GOI - 7.73% (19/12/2034)</t>
  </si>
  <si>
    <t>IN0020120047</t>
  </si>
  <si>
    <t>GOI -  8.20% (24/09/2025)</t>
  </si>
  <si>
    <t>IN0020060078</t>
  </si>
  <si>
    <t>GOI 8.24% 15/02/2027</t>
  </si>
  <si>
    <t>GOI - 6.84% (19/12/2022)</t>
  </si>
  <si>
    <t>Benchmark Risk-O-Meter</t>
  </si>
  <si>
    <t>Scheme Risk-O-Meter</t>
  </si>
  <si>
    <t>TRSF-CONSERVATIVE PLAN: • Long Term Capital Appreciation &amp; Current Income. • A debt oriented (between 70%-100%) savings scheme which provides tool for retirement planning to individual investors</t>
  </si>
  <si>
    <t>This product is suitable for investors who are seeking*:</t>
  </si>
  <si>
    <t>(An open ended retirement solution oriented scheme having a lock-in of 5 years or till retirement age (whichever is earlier))</t>
  </si>
  <si>
    <t>Tata Retirement Savings Fund</t>
  </si>
  <si>
    <t>AVERAGE MATURITY : 0.22 YEARS</t>
  </si>
  <si>
    <t>NAV AS ON 31-MAY-21: RS.12.5998 (DIRECT - GROWTH)</t>
  </si>
  <si>
    <t>NAV AS ON 31-MAY-21: RS.12.5977 (DIRECT - IDCW)</t>
  </si>
  <si>
    <t>NAV AS ON 31-MAY-21: RS.12.5204 (REGULAR  - GROWTH)</t>
  </si>
  <si>
    <t>NAV AS ON 31-MAY-21: RS.12.5202 (REGULAR  - IDCW)</t>
  </si>
  <si>
    <t>NAV AS ON 30-NOV-21: RS.12.8489 (DIRECT - GROWTH)</t>
  </si>
  <si>
    <t>NAV AS ON 30-NOV-21: RS.12.8492 (DIRECT - IDCW)</t>
  </si>
  <si>
    <t>NAV AS ON 30-NOV-21: RS.12.7503 (REGULAR  - GROWTH)</t>
  </si>
  <si>
    <t>NAV AS ON 30-NOV-21: RS.12.7500 (REGULAR  - IDCW)</t>
  </si>
  <si>
    <t>INE115A07BY3</t>
  </si>
  <si>
    <t>** 09.45 % LIC HOUSING FINANCE LTD - 30/01/2022</t>
  </si>
  <si>
    <t>INE752E07ES1</t>
  </si>
  <si>
    <t>** 09.47 % POWER GRID CORPORATION OF INDIA LTD - 31/03/2022</t>
  </si>
  <si>
    <t>INE134E08GT3</t>
  </si>
  <si>
    <t>** 08.55 % POWER FINANCE CORPORATION - 09/12/2021</t>
  </si>
  <si>
    <t>INE134E08JW1</t>
  </si>
  <si>
    <t>** 08.18 % POWER FINANCE CORPORATION - 19/03/2022</t>
  </si>
  <si>
    <t>INE906B07FG1</t>
  </si>
  <si>
    <t>** 07.60 % NATIONAL HIGHWAYS AUTHORITY OF INDIA - 18/03/2022</t>
  </si>
  <si>
    <t>INE115A07NM3</t>
  </si>
  <si>
    <t>** LIC HOUSING FINANCE LTD - 25/02/2022 - ZCB</t>
  </si>
  <si>
    <t>INE002A08575</t>
  </si>
  <si>
    <t>** 08.30 % RELIANCE INDUSTRIES LTD - 08/03/2022</t>
  </si>
  <si>
    <t>INE031A08632</t>
  </si>
  <si>
    <t>** 08.46 % HOUSING &amp; URBAN DEVELOPMENT CORPORATION LTD - 15/02/2022</t>
  </si>
  <si>
    <t>INE296A07QQ5</t>
  </si>
  <si>
    <t>** BAJAJ FINANCE LTD - 05/04/2022 - ZCB</t>
  </si>
  <si>
    <t>INE756I07CI8</t>
  </si>
  <si>
    <t>** HDB FINANCIAL SERVICES LTD - 05/04/2022 - ZCB</t>
  </si>
  <si>
    <t>(I) NON-CONVERTIBLE DEBENTURES/BONDS/ZCB</t>
  </si>
  <si>
    <t>•Investment in Debt &amp; Money market instruments</t>
  </si>
  <si>
    <t>• Fixed income / capital appreciation on maturity.</t>
  </si>
  <si>
    <t>(A Close Ended Debt Scheme)</t>
  </si>
  <si>
    <t>Tata Fixed Maturity Plan Series 56 Scheme F</t>
  </si>
  <si>
    <t>TATA FIXED MATURITY PLAN-SERIES 56 SCHEME - F (CLOSE ENDED SCHEME)</t>
  </si>
  <si>
    <t>AVERAGE MATURITY :   2.26  YEARS</t>
  </si>
  <si>
    <t>NAV AS ON 31-MAY-21: RS.11.4589 (DIRECT - GROWTH)</t>
  </si>
  <si>
    <t>NAV AS ON 31-MAY-21: RS.11.4589 (DIRECT - IDCW)</t>
  </si>
  <si>
    <t>NAV AS ON 31-MAY-21: RS.11.3617 (REGULAR  - GROWTH)</t>
  </si>
  <si>
    <t>NAV AS ON 31-MAY-21: RS.11.3617 (REGULAR  - IDCW)</t>
  </si>
  <si>
    <t>NAV AS ON 30-NOV-21: RS.11.7373 (DIRECT - GROWTH)</t>
  </si>
  <si>
    <t>NAV AS ON 30-NOV-21: RS.11.7373 (DIRECT - IDCW)</t>
  </si>
  <si>
    <t>NAV AS ON 30-NOV-21: RS.11.6095 (REGULAR  - GROWTH)</t>
  </si>
  <si>
    <t>NAV AS ON 30-NOV-21: RS.11.6095 (REGULAR  - IDCW)</t>
  </si>
  <si>
    <t>(C) TREPS</t>
  </si>
  <si>
    <t>INE237A167M9</t>
  </si>
  <si>
    <t>** - KOTAK MAHINDRA BANK - CD - 03/06/2022</t>
  </si>
  <si>
    <t>INE040A08377</t>
  </si>
  <si>
    <t>** 08.85 % HDFC BANK LTD - 12/05/2117</t>
  </si>
  <si>
    <t>INE115A07OD0</t>
  </si>
  <si>
    <t>** 08.50 % LIC HOUSING FINANCE LTD - 20/06/2022</t>
  </si>
  <si>
    <t>INE733E07JP6</t>
  </si>
  <si>
    <t>** 08.49 % NTPC LTD - 25/03/2025</t>
  </si>
  <si>
    <t>INE090A08TW2</t>
  </si>
  <si>
    <t>ICRA-AA+</t>
  </si>
  <si>
    <t>** 09.20 % ICICI BANK LTD - 17/03/2117</t>
  </si>
  <si>
    <t>INE031A08822</t>
  </si>
  <si>
    <t>** 04.78 % HOUSING &amp; URBAN DEVELOPMENT CORPORATION LTD - 28/02/2024</t>
  </si>
  <si>
    <t>INE163N08131</t>
  </si>
  <si>
    <t>ICRA-AAA(CE)</t>
  </si>
  <si>
    <t>** 08.00 % ONGC PETRO-ADDITIONS LTD - 11/04/2025</t>
  </si>
  <si>
    <t>INE848E07AH8</t>
  </si>
  <si>
    <t>** 06.91 % NHPC LTD - 15/09/2022</t>
  </si>
  <si>
    <t>INE053F07CC9</t>
  </si>
  <si>
    <t>** 06.19 % INDIAN RAILWAYS FINANCE CORPORATION LTD - 28/04/2023</t>
  </si>
  <si>
    <t>INE733E08148</t>
  </si>
  <si>
    <t>** 06.55 % NTPC LTD - 17/04/2023</t>
  </si>
  <si>
    <t>INE020B08CN2</t>
  </si>
  <si>
    <t>** 06.80 % REC LTD - 30/06/2023</t>
  </si>
  <si>
    <t>INE062A08256</t>
  </si>
  <si>
    <t>** 06.24 % STATE BANK OF INDIA - 21/09/2030</t>
  </si>
  <si>
    <t>IN2920150439</t>
  </si>
  <si>
    <t>SDL RAJASTHAN 8.21% (31/03/2024)</t>
  </si>
  <si>
    <t>IN3120130015</t>
  </si>
  <si>
    <t>SDL TAMILNADU 8.25% (25/04/2023)</t>
  </si>
  <si>
    <t>IN3120150120</t>
  </si>
  <si>
    <t>SDL TAMILNADU 8.00% (28/10/2025)</t>
  </si>
  <si>
    <t>IN2820150190</t>
  </si>
  <si>
    <t>SDL PUNJAB  8.50% (30/03/2024)</t>
  </si>
  <si>
    <t>IN2020130075</t>
  </si>
  <si>
    <t>SDL KERALA 9.72% (28/08/2023)</t>
  </si>
  <si>
    <t>IN2020130141</t>
  </si>
  <si>
    <t>SDL KERALA 9.41% (30/01/2024)</t>
  </si>
  <si>
    <t>IN1920150050</t>
  </si>
  <si>
    <t>SDL KARNATAKA 8.22% (09/12/2025)</t>
  </si>
  <si>
    <t>IN3420130061</t>
  </si>
  <si>
    <t>SDL WEST BENGAL 9.72% (01/08/2023)</t>
  </si>
  <si>
    <t>IN3420130079</t>
  </si>
  <si>
    <t>SDL WEST BENGAL 9.84% (28/08/2023)</t>
  </si>
  <si>
    <t>IN2020130174</t>
  </si>
  <si>
    <t>SDL KERALA 9.46% (26/03/2024)</t>
  </si>
  <si>
    <t>IN2020200241</t>
  </si>
  <si>
    <t>SDL KERALA 4.85% (03/02/2023)</t>
  </si>
  <si>
    <t>IN1520120099</t>
  </si>
  <si>
    <t>SDL GUJARAT  8.84% (17/10/2022)</t>
  </si>
  <si>
    <t>IN1020130093</t>
  </si>
  <si>
    <t>SDL ANDHRA PRADESH 9.39% (20/11/2023)</t>
  </si>
  <si>
    <t>IN1920130102</t>
  </si>
  <si>
    <t>SDL KARNATAKA 9.55% (12/02/2024)</t>
  </si>
  <si>
    <t>IN1920130060</t>
  </si>
  <si>
    <t>SDL KARNATAKA 9.39% (04/12/2023)</t>
  </si>
  <si>
    <t>IN2920150165</t>
  </si>
  <si>
    <t>SDL RAJASTHAN 8.29% (29/07/2025)</t>
  </si>
  <si>
    <t>IN2120130017</t>
  </si>
  <si>
    <t>SDL MADHYA PRADESH 9.53% (01/08/2023)</t>
  </si>
  <si>
    <t>IN2220130057</t>
  </si>
  <si>
    <t>SDL MAHARASHTRA 9.60% (14/08/2023)</t>
  </si>
  <si>
    <t>IN1520130122</t>
  </si>
  <si>
    <t>SDL GUJARAT  9.39% (20/11/2023)</t>
  </si>
  <si>
    <t>IN1520120131</t>
  </si>
  <si>
    <t>SDL GUJARAT 8.58% (23/01/2023)</t>
  </si>
  <si>
    <t>IN3320150078</t>
  </si>
  <si>
    <t>SDL UTTAR PRADESH SDL SPECIAL 8.55% (04/10/2022)</t>
  </si>
  <si>
    <t>IN2020130166</t>
  </si>
  <si>
    <t>SDL KERALA 9.75% (26/02/2024)</t>
  </si>
  <si>
    <t>IN3420130038</t>
  </si>
  <si>
    <t>SDL WEST BENGAL 7.82% (19/06/2023)</t>
  </si>
  <si>
    <t>•Predominant investment in Debt &amp; Money Market instruments issued by Banks, Public Sector Undertakings &amp; Financial Institutions.</t>
  </si>
  <si>
    <t>•Regular Income Over Short Term to Medium Term.</t>
  </si>
  <si>
    <t>(An open ended debt scheme predominantly investing in debt instruments of Banks, Public Sector Undertakings, Public Financial Institutions and Municipal Bonds)</t>
  </si>
  <si>
    <t>Tata Banking &amp; PSU Debt Fund</t>
  </si>
  <si>
    <t>AVERAGE MATURITY :  1.40 YEARS</t>
  </si>
  <si>
    <t>NAV AS ON 31-MAY-21: RS.35.4641 (DIRECT - GROWTH)</t>
  </si>
  <si>
    <t>NAV AS ON 31-MAY-21: RS.21.0563 (DIRECT - IDCW)</t>
  </si>
  <si>
    <t>NAV AS ON 31-MAY-21: RS.32.5428 (REGULAR  - GROWTH)</t>
  </si>
  <si>
    <t>NAV AS ON 31-MAY-21: RS.18.7522 (REGULAR  - IDCW)</t>
  </si>
  <si>
    <t>NAV AS ON 30-NOV-21: RS.36.3618 (DIRECT - GROWTH)</t>
  </si>
  <si>
    <t>NAV AS ON 30-NOV-21: RS.21.5815 (DIRECT - IDCW)</t>
  </si>
  <si>
    <t>NAV AS ON 30-NOV-21: RS.33.2917 (REGULAR  - GROWTH)</t>
  </si>
  <si>
    <t>NAV AS ON 30-NOV-21: RS.19.1833 (REGULAR  - IDCW)</t>
  </si>
  <si>
    <t>INE517B14792</t>
  </si>
  <si>
    <t>** - TATA TELESERVICES (MAHARASHTRA) LTD - CP - 28/02/2022</t>
  </si>
  <si>
    <t>INE537P07430</t>
  </si>
  <si>
    <t>** 09.25 % INDIA INFRADEBT LTD - 19/06/2023</t>
  </si>
  <si>
    <t>INE134E08JD1</t>
  </si>
  <si>
    <t>** 07.10 % POWER FINANCE CORPORATION - 08/08/2022</t>
  </si>
  <si>
    <t>INE296A07RB5</t>
  </si>
  <si>
    <t>** 07.10 % BAJAJ FINANCE LTD - 10/02/2023</t>
  </si>
  <si>
    <t>INE001A07SJ0</t>
  </si>
  <si>
    <t>** 07.20 % HDFC LTD - 13/04/2023</t>
  </si>
  <si>
    <t>INE115A07OZ3</t>
  </si>
  <si>
    <t>** 04.96 % LIC HOUSING FINANCE LTD - 14/09/2023</t>
  </si>
  <si>
    <t xml:space="preserve">GOI - 7.37% (16/04/2023) </t>
  </si>
  <si>
    <t>GOI - 7.16% (20/05/2023)</t>
  </si>
  <si>
    <t>•Investment in Debt / Money Market Instruments / Government Securities.</t>
  </si>
  <si>
    <t>•Short Term to Medium Capital Appreciation.</t>
  </si>
  <si>
    <t>(An open ended dynamic debt scheme investing across duration)</t>
  </si>
  <si>
    <t>Tata Dynamic Bond Fund</t>
  </si>
  <si>
    <t>AVERAGE MATURITY :   0.03 MONTHS</t>
  </si>
  <si>
    <t>NAV AS ON 31-MAY-21: RS.1091.6615 (DIRECT - GROWTH)</t>
  </si>
  <si>
    <t>NAV AS ON 31-MAY-21: RS.1089.1307 (REGULAR  - GROWTH)</t>
  </si>
  <si>
    <t>NAV AS ON 30-NOV-21: RS.1108.9723 (DIRECT - GROWTH)</t>
  </si>
  <si>
    <t>NAV AS ON 30-NOV-21: RS.1105.8467 (REGULAR  - GROWTH)</t>
  </si>
  <si>
    <t>(A) TREPS</t>
  </si>
  <si>
    <t>•Investment in debt and money market instruments havingmaturity of upto 1 business day.</t>
  </si>
  <si>
    <t>•To generate reasonable returns in line with overnight rates and high liquidity over short term.</t>
  </si>
  <si>
    <t>(An open ended Debt scheme investing in Overnight Securities)</t>
  </si>
  <si>
    <t>Tata Overnight Fund</t>
  </si>
  <si>
    <t>AVERAGE MATURITY :   7.93 YEARS</t>
  </si>
  <si>
    <t>NAV AS ON 31-MAY-21: RS.61.9423 (REGULAR  - GROWTH)</t>
  </si>
  <si>
    <t>NAV AS ON 31-MAY-21: RS.18.7877 (DIRECT - IDCW)</t>
  </si>
  <si>
    <t>NAV AS ON 31-MAY-21: RS.28.1915 (RP280225 - GROWTH)</t>
  </si>
  <si>
    <t>NAV AS ON 31-MAY-21: RS.28.1455 (RP280225 - IDCW)</t>
  </si>
  <si>
    <t>NAV AS ON 31-MAY-21: RS.17.1829 (REGULAR  - IDCW)</t>
  </si>
  <si>
    <t>NAV AS ON 30-NOV-21: RS.63.2242 (REGULAR  - GROWTH)</t>
  </si>
  <si>
    <t>NAV AS ON 30-NOV-21: RS.68.3518 (DIRECT - GROWTH)</t>
  </si>
  <si>
    <t>NAV AS ON 30-NOV-21: RS.19.2438 (DIRECT - IDCW)</t>
  </si>
  <si>
    <t>NAV AS ON 30-NOV-21: RS.28.8052 (RP280225 - GROWTH)</t>
  </si>
  <si>
    <t>NAV AS ON 30-NOV-21: RS.28.7582 (RP280225 - IDCW)</t>
  </si>
  <si>
    <t>NAV AS ON 30-NOV-21: RS.17.5331 (REGULAR  - IDCW)</t>
  </si>
  <si>
    <t>IN1020130176</t>
  </si>
  <si>
    <t>SDL ANDHRA PRADESH 9.48% (26/03/2024)</t>
  </si>
  <si>
    <t>IN1620130204</t>
  </si>
  <si>
    <t>SDL HARYANA  9.71% (12/03/2024)</t>
  </si>
  <si>
    <t>IN1420130065</t>
  </si>
  <si>
    <t>SDL GOA 9.77 % (26/02/2024).</t>
  </si>
  <si>
    <t>IN2220130081</t>
  </si>
  <si>
    <t>SDL MAHARASHTRA 9.79% (25/09/2023)</t>
  </si>
  <si>
    <t>IN0020150093</t>
  </si>
  <si>
    <t>GOI - 7.59% (11/01/2026)</t>
  </si>
  <si>
    <t>IN2220130123</t>
  </si>
  <si>
    <t>SDL MAHARASHTRA 9.39% (20/11/2023)</t>
  </si>
  <si>
    <t>IN0020170042</t>
  </si>
  <si>
    <t xml:space="preserve">GOI - 6.68% (17/09/2031) </t>
  </si>
  <si>
    <t>IN0020210152</t>
  </si>
  <si>
    <t>GOI - 6.67% (15/12/2035)</t>
  </si>
  <si>
    <t>• Predominant investments in Government Securities.</t>
  </si>
  <si>
    <t>• Long Term Capital Appreciation &amp; Regular Income.</t>
  </si>
  <si>
    <t>(An open-ended debt scheme investing predominantly in government securities across maturity.)</t>
  </si>
  <si>
    <t>Tata GILT Securities Fund</t>
  </si>
  <si>
    <t>AVERAGE MATURITY :  5.97 YEARS</t>
  </si>
  <si>
    <t>NAV AS ON 31-MAY-21: RS.16.4207 (DIRECT - HALF YEARLY IDCW)</t>
  </si>
  <si>
    <t>NAV AS ON 31-MAY-21: RS.40.0645 (DIRECT - PERIODIC IDCW)</t>
  </si>
  <si>
    <t>NAV AS ON 31-MAY-21: RS.70.3766 (DIRECT - GROWTH)</t>
  </si>
  <si>
    <t>NAV AS ON 31-MAY-21: RS.15.1103 (REGULAR  - HALF YEARLY IDCW)</t>
  </si>
  <si>
    <t>NAV AS ON 31-MAY-21: RS.38.0593 (REGULAR  - PERIODIC IDCW)</t>
  </si>
  <si>
    <t>NAV AS ON 31-MAY-21: RS.65.5585 (REGULAR  - GROWTH)</t>
  </si>
  <si>
    <t>NAV AS ON 30-NOV-21: RS.16.8054 (DIRECT - HALF YEARLY IDCW)</t>
  </si>
  <si>
    <t>NAV AS ON 30-NOV-21: RS.40.9982 (DIRECT - PERIODIC IDCW)</t>
  </si>
  <si>
    <t>NAV AS ON 30-NOV-21: RS.72.0207 (DIRECT - GROWTH)</t>
  </si>
  <si>
    <t>NAV AS ON 30-NOV-21: RS.15.4055 (REGULAR  - HALF YEARLY IDCW)</t>
  </si>
  <si>
    <t>NAV AS ON 30-NOV-21: RS.38.8077 (REGULAR  - PERIODIC IDCW)</t>
  </si>
  <si>
    <t>NAV AS ON 30-NOV-21: RS.66.8591 (REGULAR  - GROWTH)</t>
  </si>
  <si>
    <t>INE018E08086</t>
  </si>
  <si>
    <t>** 08.30 % SBI CARDS &amp; PAYMENT SERVICES LTD - 17/05/2023</t>
  </si>
  <si>
    <t>INE115A07OB4</t>
  </si>
  <si>
    <t>** 08.70 % LIC HOUSING FINANCE LTD - 23/03/2029</t>
  </si>
  <si>
    <t>INE906B07HP8</t>
  </si>
  <si>
    <t>** 07.35 % NATIONAL HIGHWAYS AUTHORITY OF INDIA - 28/04/2030</t>
  </si>
  <si>
    <t>INE020B08CU7</t>
  </si>
  <si>
    <t>** 07.55 % REC LTD - 11/05/2030</t>
  </si>
  <si>
    <t>INE733E07KL3</t>
  </si>
  <si>
    <t>** 07.32 % NTPC LTD - 17/07/2029</t>
  </si>
  <si>
    <t>INE053F07BA5</t>
  </si>
  <si>
    <t>** 08.55 % INDIAN RAILWAYS FINANCE CORPORATION LTD - 21/02/2029</t>
  </si>
  <si>
    <t>INE134E08JX9</t>
  </si>
  <si>
    <t>** 09.10 % POWER FINANCE CORPORATION - 23/03/2029</t>
  </si>
  <si>
    <t>IN0020190040</t>
  </si>
  <si>
    <t>GOI - 7.69% (17/06/2043)</t>
  </si>
  <si>
    <t>IN0020200278</t>
  </si>
  <si>
    <t>GOI - 5.15% (09/11/2025)</t>
  </si>
  <si>
    <t>•Investment in Debt &amp; Money Market Instruments / Government Securities.</t>
  </si>
  <si>
    <t>•Long Term Capital Appreciation &amp; Regular Income.</t>
  </si>
  <si>
    <t>(An open ended medium term debt scheme investing in instruments such that the Macaulay duration of the portfolio is between 4 year &amp; 7 years)</t>
  </si>
  <si>
    <t>Tata Income Fund</t>
  </si>
  <si>
    <t>Hedging Position through Interest Rate Swaps as on 30th November 2021 : TATA CAPITAL FINANCIAL SERVICES LTD NCD (SR - E  FY21-22 OPTION - II) 5.85% (04/10/2024) of Notional Value Rs. 2,500.00 Lakhs Pay Fixed &amp; Receive Floating.</t>
  </si>
  <si>
    <t>Hedging Position through Interest Rate Swaps as on 30th November 2021 : TATA CAPITAL FINANCIAL SERVICES LTD NCD (TRANCHE -I SR-II) 8.9% (27/09/2023) of Notional Value Rs. 1,000.00 Lakhs Pay Fixed &amp; Receive Floating.</t>
  </si>
  <si>
    <t>Hedging Position through Interest Rate Swaps as on 30th November 2021 : MUTHOOT FINANCE LTD 6.60% NCD (SR-XXV OPTION III) (20/06/2023) of Notional Value Rs. 500.00 Lakhs Pay Fixed &amp; Receive Floating.</t>
  </si>
  <si>
    <t>Hedging Position through Interest Rate Swaps as on 30th November 2021 : BAJAJ HOUSING FINANCE LTD (SR.-25) 5.60% NCD (21/06/2024) of Notional Value Rs. 1,500.00 Lakhs Pay Fixed &amp; Receive Floating.</t>
  </si>
  <si>
    <t>Hedging Position through Interest Rate Swaps as on 30th November 2021 : TELESONIC NETWORK LTD 5.35% NCD (28/04/2023) of Notional Value Rs. 2,500.00 Lakhs Pay Fixed &amp; Receive Floating.</t>
  </si>
  <si>
    <t xml:space="preserve">Hedging Position through Interest Rate Swaps as on 30th November 2021 : YARROW INFRASTRUCTURE PRIVATE LTD 6.49% NCD (01/07/2024) of Notional Value Rs. 1,500.00 Lakhs  Pay Fixed &amp; Receive Floating. </t>
  </si>
  <si>
    <t xml:space="preserve">Hedging Position through Interest Rate Swaps as on 30th November 2021 : SDL HARYANA  9.71% (12/03/2024) of Notional Value Rs. 1,000.00  Lakhs  Pay Fixed &amp; Receive Floating. </t>
  </si>
  <si>
    <t>Pay Fixed - Receive Floating</t>
  </si>
  <si>
    <t>YES BANK LTD - 28-Aug-23</t>
  </si>
  <si>
    <t>ICICI SEC PRM DEALERSHIP LTD 18-Aug-2022</t>
  </si>
  <si>
    <t>HDFC BANK LTD - 11-Aug-2022</t>
  </si>
  <si>
    <t>HDFC BANK LTD - 05-Aug-2023</t>
  </si>
  <si>
    <t>IDFC FIRST BANK LTD - 05-Aug-2022</t>
  </si>
  <si>
    <t>HDFC Bank LTD - 31-July-2023</t>
  </si>
  <si>
    <t>IDFC First Bank - 23-Jul-2022</t>
  </si>
  <si>
    <t>% To net assets</t>
  </si>
  <si>
    <t>Notional Value</t>
  </si>
  <si>
    <t>Position</t>
  </si>
  <si>
    <t>Counter Parties to Interest Rate Swap</t>
  </si>
  <si>
    <t>Hedging Positions through Interest Rate Swaps as on 30th November 2021</t>
  </si>
  <si>
    <t>Hedging Position through Interest Rate Swaps as on 30th November 2021 is 19.43% of the net assets. (On Notional Value of IRS to Net Assets Basis)</t>
  </si>
  <si>
    <t>AVERAGE MATURITY :  3.47 YEARS</t>
  </si>
  <si>
    <t>NAV AS ON 30-NOV-21: RS.10.1515 (DIRECT  - GROWTH)</t>
  </si>
  <si>
    <t>NAV AS ON 30-NOV-21: RS.10.1515 (DIRECT  - PERIODIC IDCW)</t>
  </si>
  <si>
    <t>NAV AS ON 30-NOV-21: RS.10.1515 (DIRECT  - QUARTERLY IDCW)</t>
  </si>
  <si>
    <t>NAV AS ON 30-NOV-21: RS.10.1515 (DIRECT  - MONTHLY IDCW)</t>
  </si>
  <si>
    <t>NAV AS ON 30-NOV-21: RS.10.1324 (REGULAR  - GROWTH)</t>
  </si>
  <si>
    <t>NAV AS ON 30-NOV-21: RS.10.1324 (REGULAR  - PERIODIC IDCW)</t>
  </si>
  <si>
    <t>NAV AS ON 30-NOV-21: RS.10.1324 (REGULAR  - QUARTERLY IDCW)</t>
  </si>
  <si>
    <t>NAV AS ON 30-NOV-21: RS.10.1324 (REGULAR  - MONTHLY IDCW)</t>
  </si>
  <si>
    <t># WITH INTEREST RATE SWAP POSITIONS</t>
  </si>
  <si>
    <t>INE414G07FS0</t>
  </si>
  <si>
    <t>** 06.60 % MUTHOOT FINANCE LTD - 20/06/2023 #</t>
  </si>
  <si>
    <t>INE306N07KF1</t>
  </si>
  <si>
    <t>** 08.90 % TATA CAPITAL FINANCIAL SERVICES LTD - 27/09/2023 #</t>
  </si>
  <si>
    <t>** 06.49 % YARROW INFRASTRUCTURE PVT LTD - 01/07/2024 #</t>
  </si>
  <si>
    <t>INE377Y07235</t>
  </si>
  <si>
    <t>** 05.60 % BAJAJ HOUSING FINANCE LTD - 21/06/2024 #</t>
  </si>
  <si>
    <t>INE957N07625</t>
  </si>
  <si>
    <t>** HERO FINCORP LTD - 19/07/2024 - FRB</t>
  </si>
  <si>
    <t>INE071G07454</t>
  </si>
  <si>
    <t>** ICICI HOME FINANCE CO.LTD - 27/09/2024 - FRB</t>
  </si>
  <si>
    <t>INE721A07QK5</t>
  </si>
  <si>
    <t>** SHRIRAM TRANS. FIN. CO. LTD - 16/06/2023 - FRB</t>
  </si>
  <si>
    <t>INE306N07MK7</t>
  </si>
  <si>
    <t>** 05.85 % TATA CAPITAL FINANCIAL SERVICES LTD - 04/10/2024 #</t>
  </si>
  <si>
    <t>** 05.35 % TELESONIC NETWORKS LTD - 28/04/2023 #</t>
  </si>
  <si>
    <t>INE115A07OQ2</t>
  </si>
  <si>
    <t>** 07.45 % LIC HOUSING FINANCE LTD - 10/02/2023</t>
  </si>
  <si>
    <t>GOI 8.35% 14/5/2022</t>
  </si>
  <si>
    <t>SDL HARYANA  9.71% (12/03/2024) #</t>
  </si>
  <si>
    <t>IN0020210160</t>
  </si>
  <si>
    <t>GOI FLOATING RATE BOND  4.04% (04/10/2028)</t>
  </si>
  <si>
    <t>IN0020180041</t>
  </si>
  <si>
    <t>GOI FLOATING RATE BOND -4.59% (07/12/2031)</t>
  </si>
  <si>
    <t>IN0020160084</t>
  </si>
  <si>
    <t>GOI FLOATING RATE BOND -3.51% (07/11/2024)</t>
  </si>
  <si>
    <t>•Regular Income by investing predominantly in a portfolio of floating rate instruments (including fixed rate instruments converted for floating rate exposures using swaps / derivatives)</t>
  </si>
  <si>
    <t xml:space="preserve">This product is suitable for investors who are seeking*: </t>
  </si>
  <si>
    <t>(An open-ended debt scheme investing predominantly in floating rate instruments (including fixed rate instruments converted to floating rate exposures using swaps/ derivatives))</t>
  </si>
  <si>
    <t>Tata Floating Rate Fund</t>
  </si>
  <si>
    <t>Tata Hybrid Equity Fund</t>
  </si>
  <si>
    <t>Tata Balanced Advantage Fund</t>
  </si>
  <si>
    <t>% of Investment by the Invested scheme</t>
  </si>
  <si>
    <t>Amount Invested ( Rs Crores)</t>
  </si>
  <si>
    <t>Name of the Schemes</t>
  </si>
  <si>
    <t>Details of Intra Scheme Investments as per given below Table</t>
  </si>
  <si>
    <t>AVERAGE MATURITY :  3.70 MONTHS</t>
  </si>
  <si>
    <t>NAV AS ON 31-MAY-21: RS.11.5143 (DIRECT - GROWTH)</t>
  </si>
  <si>
    <t>NAV AS ON 31-MAY-21: RS.11.5149 (DIRECT - MONTHLY IDCW)</t>
  </si>
  <si>
    <t>NAV AS ON 31-MAY-21: RS.11.3278 (REGULAR  - GROWTH)</t>
  </si>
  <si>
    <t>NAV AS ON 31-MAY-21: RS.11.3279 (REGULAR  - MONTHLY IDCW)</t>
  </si>
  <si>
    <t>NAV AS ON 31-MAY-21: RS.10.3791 (REGULAR  - WEEKLY IDCW)</t>
  </si>
  <si>
    <t>NAV AS ON 30-NOV-21: RS.11.7392 (DIRECT - GROWTH)</t>
  </si>
  <si>
    <t>NAV AS ON 30-NOV-21: RS.11.8088 (DIRECT - MONTHLY IDCW)</t>
  </si>
  <si>
    <t>NAV AS ON 30-NOV-21: RS.10.4023 (DIRECT - WEEKLY IDCW)</t>
  </si>
  <si>
    <t>NAV AS ON 30-NOV-21: RS.11.5047 (REGULAR  - GROWTH)</t>
  </si>
  <si>
    <t>NAV AS ON 30-NOV-21: RS.11.5071 (REGULAR  - MONTHLY IDCW)</t>
  </si>
  <si>
    <t>NAV AS ON 30-NOV-21: RS.10.3758 (REGULAR  - WEEKLY IDCW)</t>
  </si>
  <si>
    <t>INE517B14800</t>
  </si>
  <si>
    <t>** - TATA TELESERVICES (MAHARASHTRA) LTD - CP - 11/03/2022</t>
  </si>
  <si>
    <t>INE037E14985</t>
  </si>
  <si>
    <t>** - TATA TELESERVICES LTD - CP - 01/12/2021</t>
  </si>
  <si>
    <t>INE517B14826</t>
  </si>
  <si>
    <t>** - TATA TELESERVICES (MAHARASHTRA) LTD - CP - 18/05/2022</t>
  </si>
  <si>
    <t>INE800X14101</t>
  </si>
  <si>
    <t>** - HERO HOUSING FINANCE LTD - CP - 15/07/2022</t>
  </si>
  <si>
    <t>INE140A14Q40</t>
  </si>
  <si>
    <t>** - PIRAMAL ENTERPRISES LTD - CP - 19/04/2022</t>
  </si>
  <si>
    <t>INE238A167W7</t>
  </si>
  <si>
    <t>** - AXIS BANK LTD - CD - 28/04/2022</t>
  </si>
  <si>
    <t>INE976G16MJ4</t>
  </si>
  <si>
    <t>** - RBL BANK LTD - CD - 28/02/2022</t>
  </si>
  <si>
    <t>INE704I14EP5</t>
  </si>
  <si>
    <t>** - BARCLAYS INVESTMENTS &amp; LOANS (INDIA) LTD - CP - 28/01/2022</t>
  </si>
  <si>
    <t>INE403G14OA9</t>
  </si>
  <si>
    <t>** - STANDARD CHARTERED CAPITAL LTD (ERSTWHILE STDCHTD INV &amp; LOANS (INDIA) LTD) - CP - 07/12/2021</t>
  </si>
  <si>
    <t>INE092T16QP1</t>
  </si>
  <si>
    <t>** - IDFC FIRST BANK LTD - CD - 15/03/2022</t>
  </si>
  <si>
    <t>INE556F16853</t>
  </si>
  <si>
    <t>CARE-A1+</t>
  </si>
  <si>
    <t>** - SMALL INDUST DEVLOP BANK  OF INDIA - CD - 18/03/2022</t>
  </si>
  <si>
    <t>INE002A14IQ0</t>
  </si>
  <si>
    <t>** - RELIANCE INDUSTRIES LTD - CP - 14/03/2022</t>
  </si>
  <si>
    <t>INE238A163W6</t>
  </si>
  <si>
    <t>** - AXIS BANK LTD - CD - 28/01/2022</t>
  </si>
  <si>
    <t>INE514E14PR9</t>
  </si>
  <si>
    <t>** - EXIM - CP - 31/12/2021</t>
  </si>
  <si>
    <t>IN002021Y130</t>
  </si>
  <si>
    <t>** TREASURY BILL 182 DAYS (30/12/2021)</t>
  </si>
  <si>
    <t>IN002021X322</t>
  </si>
  <si>
    <t>** TREASURY BILL 91 DAYS (20/01/2022)</t>
  </si>
  <si>
    <t>INE020B08872</t>
  </si>
  <si>
    <t>** 08.44 % REC LTD - 04/12/2021</t>
  </si>
  <si>
    <t>INE020B08CV5</t>
  </si>
  <si>
    <t>** 06.60 % REC LTD - 21/03/2022</t>
  </si>
  <si>
    <t>INE403D08066</t>
  </si>
  <si>
    <t>** 08.90 % BHARTI TELECOM LTD - 17/02/2022</t>
  </si>
  <si>
    <t>INE020B08AK2</t>
  </si>
  <si>
    <t>** 07.03 % REC LTD - 07/09/2022</t>
  </si>
  <si>
    <t>INE020B08CD3</t>
  </si>
  <si>
    <t>** 07.09 % REC LTD - 13/12/2022</t>
  </si>
  <si>
    <t>INE261F08CS2</t>
  </si>
  <si>
    <t>** 04.60 % NABARD - 29/07/2024</t>
  </si>
  <si>
    <t>•Investment in Debt &amp; Money Market instruments such that the Macaulay Duration of the portfolio is between 3 months - 6 months.</t>
  </si>
  <si>
    <t>•Regular Income Over Short Term.</t>
  </si>
  <si>
    <t>(An open ended ultra-short term  debt scheme investing in instruments such that the Macaulay duration of the portfolio is between 3 months and 6 months)</t>
  </si>
  <si>
    <t>Tata Ultra Short Term Fund</t>
  </si>
  <si>
    <t>Tata Multi Asset Opportunities Fund</t>
  </si>
  <si>
    <t>Tata Arbitrage Fund</t>
  </si>
  <si>
    <t>AVERAGE MATURITY :   0.85 MONTHS</t>
  </si>
  <si>
    <t>NAV AS ON 31-MAY-21: RS.3265.1027 (DIRECT - GROWTH)</t>
  </si>
  <si>
    <t>NAV AS ON 31-MAY-21: RS.1001.5187 (DIRECT - DAILY IDCW)</t>
  </si>
  <si>
    <t>NAV AS ON 31-MAY-21: RS.3241.5166 (REGULAR  - GROWTH)</t>
  </si>
  <si>
    <t>NAV AS ON 31-MAY-21: RS.1001.5157 (REGULAR  - DAILY IDCW)</t>
  </si>
  <si>
    <t>NAV AS ON 30-NOV-21: RS.3320.0447 (DIRECT - GROWTH)</t>
  </si>
  <si>
    <t>NAV AS ON 30-NOV-21: RS.1001.5187 (DIRECT - DAILY IDCW)</t>
  </si>
  <si>
    <t>NAV AS ON 30-NOV-21: RS.3294.1801 (REGULAR  - GROWTH)</t>
  </si>
  <si>
    <t>NAV AS ON 30-NOV-21: RS.1001.5157 (REGULAR  - DAILY IDCW)</t>
  </si>
  <si>
    <t>IN002021X355</t>
  </si>
  <si>
    <t>** TREASURY BILL 91 DAYS (10/02/2022)</t>
  </si>
  <si>
    <t>IN002021Y114</t>
  </si>
  <si>
    <t>** TREASURY BILL 182 DAYS (16/12/2021)</t>
  </si>
  <si>
    <t>INE607M14665</t>
  </si>
  <si>
    <t>** - TATA POWER RENEWABLE ENERGY LTD - CP - 21/02/2022</t>
  </si>
  <si>
    <t>INE144H14ET8</t>
  </si>
  <si>
    <t>** - DEUTSCHE INVESTMENT INDIA PVT LTD - CP - 04/02/2022</t>
  </si>
  <si>
    <t>INE012I14MP6</t>
  </si>
  <si>
    <t>** - JM FINANCIAL SERVICES LTD - CP - 13/01/2022</t>
  </si>
  <si>
    <t>INE870H14NJ0</t>
  </si>
  <si>
    <t>** - NETWORK 18  MEDIA &amp; INVESTMENTS LTD - CP - 30/12/2021</t>
  </si>
  <si>
    <t>INE763G14JJ7</t>
  </si>
  <si>
    <t>** - ICICI SECURITIES LTD - CP - 03/12/2021</t>
  </si>
  <si>
    <t>IN002021Y098</t>
  </si>
  <si>
    <t>** TREASURY BILL 182 DAYS (02/12/2021)</t>
  </si>
  <si>
    <t>INE002A14JI5</t>
  </si>
  <si>
    <t>** - RELIANCE INDUSTRIES LTD - CP - 11/01/2022</t>
  </si>
  <si>
    <t>INE140A14Q57</t>
  </si>
  <si>
    <t>** - PIRAMAL ENTERPRISES LTD - CP - 13/01/2022</t>
  </si>
  <si>
    <t>INE121A14TM4</t>
  </si>
  <si>
    <t>** - CHOLAMANDALAM INVT &amp; FIN  CO LTD - CP - 28/01/2022</t>
  </si>
  <si>
    <t>INE110L14PV3</t>
  </si>
  <si>
    <t>** - RELIANCE JIO INFOCOMM LTD - CP - 13/01/2022</t>
  </si>
  <si>
    <t>IN002021X306</t>
  </si>
  <si>
    <t>** TREASURY BILL 91 DAYS (06/01/2022)</t>
  </si>
  <si>
    <t>INE09OL14847</t>
  </si>
  <si>
    <t>** - BIRLA GROUP HOLDINGS PRIVATE LTD - CP - 17/12/2021</t>
  </si>
  <si>
    <t>INE891K14KL2</t>
  </si>
  <si>
    <t>** - AXIS FINANCE LTD - CP - 10/12/2021</t>
  </si>
  <si>
    <t>IN002020Z345</t>
  </si>
  <si>
    <t>** TREASURY BILL 364 DAYS (02/12/2021)</t>
  </si>
  <si>
    <t>INE178A14HA4</t>
  </si>
  <si>
    <t>** - CHENNAI PETROLEUM CORPORATION LTD - CP - 31/12/2021</t>
  </si>
  <si>
    <t>INE071G14DQ3</t>
  </si>
  <si>
    <t>** - ICICI HOME FINANCE CO.LTD - CP - 17/01/2022</t>
  </si>
  <si>
    <t>INE089C14BI5</t>
  </si>
  <si>
    <t>** - STERLITE TECHNOLOGIES LTD - CP - 20/12/2021</t>
  </si>
  <si>
    <t>INE002A14JO3</t>
  </si>
  <si>
    <t>** - RELIANCE INDUSTRIES LTD - CP - 24/02/2022</t>
  </si>
  <si>
    <t>INE001A14XZ2</t>
  </si>
  <si>
    <t>** - HDFC LTD - CP - 24/01/2022</t>
  </si>
  <si>
    <t>INE289B14HR1</t>
  </si>
  <si>
    <t>** - GIC HOUSING FINANCE LTD - CP - 14/01/2022</t>
  </si>
  <si>
    <t>INE211H14195</t>
  </si>
  <si>
    <t>** - SHAREKHAN LTD - CP - 05/01/2022</t>
  </si>
  <si>
    <t>INE466L14AG2</t>
  </si>
  <si>
    <t>** - IIFL WEALTH MANAGEMENT LTD - CP - 20/12/2021</t>
  </si>
  <si>
    <t>INE242A14VK8</t>
  </si>
  <si>
    <t>** - INDIAN OIL CORP LTD - CP - 13/12/2021</t>
  </si>
  <si>
    <t>INE242A14VL6</t>
  </si>
  <si>
    <t>** - INDIAN OIL CORP LTD - CP - 31/12/2021</t>
  </si>
  <si>
    <t>INE001A14XM0</t>
  </si>
  <si>
    <t>** - HDFC LTD - CP - 28/02/2022</t>
  </si>
  <si>
    <t>INE742F14PR3</t>
  </si>
  <si>
    <t>** - ADANI PORTS &amp; SPECIAL ECONOMIC ZONE LTD - CP - 31/12/2021</t>
  </si>
  <si>
    <t>IN002021Y171</t>
  </si>
  <si>
    <t>** TREASURY BILL 182 DAYS (20/01/2022)</t>
  </si>
  <si>
    <t>INE001A14XX7</t>
  </si>
  <si>
    <t>** - HDFC LTD - CP - 14/01/2022</t>
  </si>
  <si>
    <t>INE002A14JN5</t>
  </si>
  <si>
    <t>** - RELIANCE INDUSTRIES LTD - CP - 30/12/2021</t>
  </si>
  <si>
    <t>IN002021X298</t>
  </si>
  <si>
    <t>** TREASURY BILL 91 DAYS (30/12/2021)</t>
  </si>
  <si>
    <t>INE114A14KJ4</t>
  </si>
  <si>
    <t>** - STEEL AUTHORITY OF INDIA LTD - CP - 27/12/2021</t>
  </si>
  <si>
    <t>** TREASURY BILL 364 DAYS (13/01/2022)</t>
  </si>
  <si>
    <t>IN002021X371</t>
  </si>
  <si>
    <t>** TREASURY BILL 91 DAYS (24/02/2022)</t>
  </si>
  <si>
    <t>INE09OL14821</t>
  </si>
  <si>
    <t>** - BIRLA GROUP HOLDINGS PRIVATE LTD - CP - 13/12/2021</t>
  </si>
  <si>
    <t>INE178A14HC0</t>
  </si>
  <si>
    <t>** - CHENNAI PETROLEUM CORPORATION LTD - CP - 18/01/2022</t>
  </si>
  <si>
    <t>INE110L14PU5</t>
  </si>
  <si>
    <t>** - RELIANCE JIO INFOCOMM LTD - CP - 07/01/2022</t>
  </si>
  <si>
    <t>INE721A14DI3</t>
  </si>
  <si>
    <t>** - SHRIRAM TRANS. FIN. CO. LTD - CP - 27/12/2021</t>
  </si>
  <si>
    <t>INE040A16CL9</t>
  </si>
  <si>
    <t>** - HDFC BANK LTD - CD - 01/12/2021</t>
  </si>
  <si>
    <t>INE733E14AM8</t>
  </si>
  <si>
    <t>** - NTPC LTD - CP - 14/12/2021</t>
  </si>
  <si>
    <t>IN002021X314</t>
  </si>
  <si>
    <t>** TREASURY BILL 91 DAYS (13/01/2022)</t>
  </si>
  <si>
    <t>IN002021X264</t>
  </si>
  <si>
    <t>** TREASURY BILL 91 DAYS (09/12/2021)</t>
  </si>
  <si>
    <t>GOI 8.20% (15/02/2022)</t>
  </si>
  <si>
    <t>IN2820110186</t>
  </si>
  <si>
    <t>SDL PUNJAB  8.79% (22/02/2022)</t>
  </si>
  <si>
    <t>• Investment in Debt / Money Market Instruments.</t>
  </si>
  <si>
    <t>• Regular Income for Short Term.</t>
  </si>
  <si>
    <t>(An Open Ended Liquid Scheme)</t>
  </si>
  <si>
    <t>Tata liquid fund</t>
  </si>
  <si>
    <t>NAV AS ON 30-NOV-21: RS.2.3479 (DIRECT - GROWTH)</t>
  </si>
  <si>
    <t>NAV AS ON 30-NOV-21: RS.1.0744 (DIRECT - IDCW)</t>
  </si>
  <si>
    <t>NAV AS ON 30-NOV-21: RS.2.2022 (REGULAR  - GROWTH)</t>
  </si>
  <si>
    <t>NAV AS ON 30-NOV-21: RS.1.0044 (REGULAR  - IDCW)</t>
  </si>
  <si>
    <t>TATA MEDIUM TERM FUND SEGREGATED PORTFOLIO 1</t>
  </si>
  <si>
    <t>AVERAGE MATURITY :   3.66 YEARS</t>
  </si>
  <si>
    <t>NAV AS ON 31-MAY-21: RS.31.1459 (DIRECT - GROWTH)</t>
  </si>
  <si>
    <t>NAV AS ON 31-MAY-21: RS.14.4808 (DIRECT - IDCW)</t>
  </si>
  <si>
    <t>NAV AS ON 31-MAY-21: RS.28.6624 (REGULAR  - GROWTH)</t>
  </si>
  <si>
    <t>NAV AS ON 31-MAY-21: RS.13.0456 (REGULAR  - IDCW)</t>
  </si>
  <si>
    <t>NAV AS ON 30-NOV-21: RS.32.1952 (DIRECT - GROWTH)</t>
  </si>
  <si>
    <t>NAV AS ON 30-NOV-21: RS.14.9671 (DIRECT - IDCW)</t>
  </si>
  <si>
    <t>NAV AS ON 30-NOV-21: RS.29.4936 (REGULAR  - GROWTH)</t>
  </si>
  <si>
    <t>NAV AS ON 30-NOV-21: RS.13.4206 (REGULAR  - IDCW)</t>
  </si>
  <si>
    <t>INE041007076</t>
  </si>
  <si>
    <t>** 06.25 % EMBASSY OFFICE PARKS REIT - 18/10/2024</t>
  </si>
  <si>
    <t>INE115A07OR0</t>
  </si>
  <si>
    <t>** 07.97 % LIC HOUSING FINANCE LTD - 28/01/2030</t>
  </si>
  <si>
    <t>INE941D07190</t>
  </si>
  <si>
    <t>** 07.20 % SIKKA PORTS AND TERMINALS LTD - 16/06/2023</t>
  </si>
  <si>
    <t>INE053F07BC1</t>
  </si>
  <si>
    <t>** 08.35 % INDIAN RAILWAYS FINANCE CORPORATION LTD - 13/03/2029</t>
  </si>
  <si>
    <t>INE909H08337</t>
  </si>
  <si>
    <t>CRISIL-AA-</t>
  </si>
  <si>
    <t>** 07.75 % TMF HOLDINGS LTD - 30/12/2120</t>
  </si>
  <si>
    <t>•Income/Capital Appreciation over medium term.</t>
  </si>
  <si>
    <t>(An open ended medium term debt scheme investing in instruments such that the Macaulay duration of the portfolio is between 3 years &amp; 4 years)</t>
  </si>
  <si>
    <t>Tata Medium Term Fund</t>
  </si>
  <si>
    <t>TATA MEDIUM TERM FUND ( SCHEME HAS 1 SEGRGRATED PORTFOLIO) ( MAIN PORTFOLIO )</t>
  </si>
  <si>
    <t>NAV AS ON 31-MAY-21: RS.19.9533 (DIRECT - PERIODIC IDCW)</t>
  </si>
  <si>
    <t>NAV AS ON 31-MAY-21: RS.31.4658 (DIRECT - GROWTH)</t>
  </si>
  <si>
    <t>NAV AS ON 31-MAY-21: RS.10.9305 (DIRECT - WEEKLY IDCW)</t>
  </si>
  <si>
    <t>NAV AS ON 31-MAY-21: RS.10.8639 (DIRECT - DAILY IDCW)</t>
  </si>
  <si>
    <t>NAV AS ON 31-MAY-21: RS.19.7444 (REGULAR  - PERIODIC IDCW)</t>
  </si>
  <si>
    <t>NAV AS ON 31-MAY-21: RS.31.1213 (REGULAR  - GROWTH)</t>
  </si>
  <si>
    <t>NAV AS ON 31-MAY-21: RS.10.9293 (REGULAR  - WEEKLY IDCW)</t>
  </si>
  <si>
    <t>NAV AS ON 31-MAY-21: RS.10.8631 (REGULAR  - DAILY IDCW)</t>
  </si>
  <si>
    <t>NAV AS ON 30-NOV-21: RS.49.6022 (DIRECT - PERIODIC IDCW)</t>
  </si>
  <si>
    <t>NAV AS ON 30-NOV-21: RS.78.2216 (DIRECT - GROWTH)</t>
  </si>
  <si>
    <t>NAV AS ON 30-NOV-21: RS.27.1724 (DIRECT - WEEKLY IDCW)</t>
  </si>
  <si>
    <t>NAV AS ON 30-NOV-21: RS.27.0064 (DIRECT - DAILY IDCW)</t>
  </si>
  <si>
    <t>NAV AS ON 30-NOV-21: RS.77.3651 (REGULAR  - GROWTH)</t>
  </si>
  <si>
    <t>NAV AS ON 30-NOV-21: RS.27.1694 (REGULAR  - WEEKLY IDCW)</t>
  </si>
  <si>
    <t>NAV AS ON 30-NOV-21: RS.27.0048 (REGULAR  - DAILY IDCW)</t>
  </si>
  <si>
    <t>TATA TREASURY ADVANTAGE FUND SEGREGATED PORTFOLIO 1</t>
  </si>
  <si>
    <t>AVERAGE MATURITY :  8.76  MONTHS</t>
  </si>
  <si>
    <t>NAV AS ON 31-MAY-21: RS.1995.3012 (DIRECT - PERIODIC IDCW)</t>
  </si>
  <si>
    <t>NAV AS ON 31-MAY-21: RS.3144.4002 (DIRECT - GROWTH)</t>
  </si>
  <si>
    <t>NAV AS ON 31-MAY-21: RS.1003.5316 (DIRECT - DAILY IDCW)</t>
  </si>
  <si>
    <t>NAV AS ON 31-MAY-21: RS.1965.1732 (REGULAR  - PERIODIC IDCW)</t>
  </si>
  <si>
    <t>NAV AS ON 31-MAY-21: RS.3098.7636 (REGULAR  - GROWTH)</t>
  </si>
  <si>
    <t>NAV AS ON 31-MAY-21: RS.1008.3112 (REGULAR  - WEEKLY IDCW)</t>
  </si>
  <si>
    <t>NAV AS ON 31-MAY-21: RS.1003.5288 (REGULAR  - DAILY IDCW)</t>
  </si>
  <si>
    <t>NAV AS ON 30-NOV-21: RS.2033.6198 (DIRECT - PERIODIC IDCW)</t>
  </si>
  <si>
    <t>NAV AS ON 30-NOV-21: RS.3205.7413 (DIRECT - GROWTH)</t>
  </si>
  <si>
    <t>NAV AS ON 30-NOV-21: RS.1008.0658 (DIRECT - WEEKLY IDCW)</t>
  </si>
  <si>
    <t>NAV AS ON 30-NOV-21: RS.1003.5316 (DIRECT - DAILY IDCW)</t>
  </si>
  <si>
    <t>NAV AS ON 30-NOV-21: RS.2000.7546 (REGULAR  - PERIODIC IDCW)</t>
  </si>
  <si>
    <t>NAV AS ON 30-NOV-21: RS.3155.2533 (REGULAR  - GROWTH)</t>
  </si>
  <si>
    <t>NAV AS ON 30-NOV-21: RS.1008.0658 (REGULAR  - WEEKLY IDCW)</t>
  </si>
  <si>
    <t>NAV AS ON 30-NOV-21: RS.1003.5288 (REGULAR  - DAILY IDCW)</t>
  </si>
  <si>
    <t>INE037E14AC5</t>
  </si>
  <si>
    <t>** - TATA TELESERVICES LTD - CP - 11/03/2022</t>
  </si>
  <si>
    <t>INE403G14OG6</t>
  </si>
  <si>
    <t>** - STANDARD CHARTERED CAPITAL LTD (ERSTWHILE STDCHTD INV &amp; LOANS (INDIA) LTD) - CP - 04/03/2022</t>
  </si>
  <si>
    <t>INE870H14LZ0</t>
  </si>
  <si>
    <t>** - NETWORK 18  MEDIA &amp; INVESTMENTS LTD - CP - 25/02/2022</t>
  </si>
  <si>
    <t>INE691I14KT3</t>
  </si>
  <si>
    <t>** - L&amp;T FINANCE LTD - CP - 17/02/2022</t>
  </si>
  <si>
    <t>INE261F16595</t>
  </si>
  <si>
    <t>** - NABARD - CD - 18/02/2022</t>
  </si>
  <si>
    <t>INE517B14859</t>
  </si>
  <si>
    <t>** - TATA TELESERVICES (MAHARASHTRA) LTD - CP - 21/11/2022</t>
  </si>
  <si>
    <t>INE556F16861</t>
  </si>
  <si>
    <t>** - SMALL INDUST DEVLOP BANK  OF INDIA - CD - 25/03/2022</t>
  </si>
  <si>
    <t>INE601U14GR9</t>
  </si>
  <si>
    <t>** - TATA MOTORS FINANCE LTD - CP - 28/12/2021</t>
  </si>
  <si>
    <t>INE238A160V4</t>
  </si>
  <si>
    <t>** - AXIS BANK LTD - CD - 17/12/2021</t>
  </si>
  <si>
    <t>INE556F08JM3</t>
  </si>
  <si>
    <t>** 07.29 % SMALL INDUST DEVLOP BANK  OF INDIA - 01/08/2022</t>
  </si>
  <si>
    <t>INE020B08AM8</t>
  </si>
  <si>
    <t>** 07.09 % REC LTD - 17/10/2022</t>
  </si>
  <si>
    <t>INE848E07823</t>
  </si>
  <si>
    <t>** 08.50 % NHPC LTD - 14/07/2022</t>
  </si>
  <si>
    <t>INE020B08922</t>
  </si>
  <si>
    <t>** 08.27 % REC LTD - 09/03/2022</t>
  </si>
  <si>
    <t>INE002A08476</t>
  </si>
  <si>
    <t>** 07.00 % RELIANCE INDUSTRIES LTD - 31/08/2022</t>
  </si>
  <si>
    <t>INE115A07MO1</t>
  </si>
  <si>
    <t>** 07.45 % LIC HOUSING FINANCE LTD - 17/10/2022</t>
  </si>
  <si>
    <t>INE053F07603</t>
  </si>
  <si>
    <t>** 08.83 % INDIAN RAILWAYS FINANCE CORPORATION LTD - 25/03/2023</t>
  </si>
  <si>
    <t>INE296A07RM2</t>
  </si>
  <si>
    <t>** 04.66 % BAJAJ FINANCE LTD - 02/12/2022</t>
  </si>
  <si>
    <t>INE115A07OO7</t>
  </si>
  <si>
    <t>** 07.03 % LIC HOUSING FINANCE LTD - 28/12/2021</t>
  </si>
  <si>
    <t>INE001A07RZ8</t>
  </si>
  <si>
    <t>** 07.28 % HDFC LTD - 26/09/2022</t>
  </si>
  <si>
    <t>INE377Y07052</t>
  </si>
  <si>
    <t>** BAJAJ HOUSING FINANCE LTD - 05/04/2022 - ZCB</t>
  </si>
  <si>
    <t>INE261F08CV6</t>
  </si>
  <si>
    <t>** 05.09 % NABARD - 12/02/2024</t>
  </si>
  <si>
    <t>INE660A07QE8</t>
  </si>
  <si>
    <t>** 07.50 % SUNDARAM FIN LTD - 07/11/2022</t>
  </si>
  <si>
    <t>INE020B08AT3</t>
  </si>
  <si>
    <t>** 07.99 % REC LTD - 23/02/2023</t>
  </si>
  <si>
    <t>INE001A07SN2</t>
  </si>
  <si>
    <t>** 06.22 % HDFC LTD - 10/12/2021</t>
  </si>
  <si>
    <t>INE134E08IN2</t>
  </si>
  <si>
    <t>** 07.27 % POWER FINANCE CORPORATION - 22/12/2021</t>
  </si>
  <si>
    <t>INE115A07PE5</t>
  </si>
  <si>
    <t>** 04.55 % LIC HOUSING FINANCE LTD - 28/03/2022</t>
  </si>
  <si>
    <t>INE001A07RW5</t>
  </si>
  <si>
    <t>** 07.87 % HDFC LTD - 18/07/2022</t>
  </si>
  <si>
    <t>INE242A08460</t>
  </si>
  <si>
    <t>** 05.05 % INDIAN OIL CORP LTD - 25/11/2022</t>
  </si>
  <si>
    <t>IN2020110028</t>
  </si>
  <si>
    <t>SDL KERALA 8.75% (22/02/2022)</t>
  </si>
  <si>
    <t>IN2020200282</t>
  </si>
  <si>
    <t>SDL KERALA 4.77% (24/03/2023)</t>
  </si>
  <si>
    <t>IN1020120037</t>
  </si>
  <si>
    <t xml:space="preserve">SDL ANDHRA PRADESH 9.12% (23/05/2022) </t>
  </si>
  <si>
    <t>IN2220200041</t>
  </si>
  <si>
    <t>SDL MAHARASHTRA 4.54% (03/06/2022)</t>
  </si>
  <si>
    <t>IN1920120087</t>
  </si>
  <si>
    <t>SDL KARNATAKA 8.62% (20/02/2023)</t>
  </si>
  <si>
    <t>GOI - 5.09% (13/04/2022)</t>
  </si>
  <si>
    <t>• Investment in Debt &amp; Money Market Instruments.</t>
  </si>
  <si>
    <t>• Regular Fixed Income for Short Term.</t>
  </si>
  <si>
    <t>(An open ended low duration debt scheme investing in instruments such that the Macaulay duration of portfolio is between 6 months &amp; 12 months)</t>
  </si>
  <si>
    <t>Tata Treasury Advantage Fund</t>
  </si>
  <si>
    <t>TATA TREASURY ADVANTAGE FUND ( SCHEME HAS 1 SEGRGRATED PORTFOLIO) ( MAIN PORTFOLIO )</t>
  </si>
  <si>
    <t>(The scheme has 1 segregated portfolio which was created under Tata Corporate Bond Fund. Main portfolio Tata Corporate Bond Fund was merged with Tata Short Term Bond Fund w.e.f. 14th December 2019)</t>
  </si>
  <si>
    <t>NAV AS ON 31-MAY-21: RS.200.1834 (DIRECT - GROWTH)</t>
  </si>
  <si>
    <t>NAV AS ON 31-MAY-21: RS.82.0312 (DIRECT - MONTHLY IDCW)</t>
  </si>
  <si>
    <t>NAV AS ON 31-MAY-21: RS.82.8462 (DIRECT - WEEKLY IDCW)</t>
  </si>
  <si>
    <t>NAV AS ON 31-MAY-21: RS.82.5747 (DIRECT - DAILY IDCW)</t>
  </si>
  <si>
    <t>NAV AS ON 31-MAY-21: RS.192.0252 (REGULAR  - GROWTH)</t>
  </si>
  <si>
    <t>NAV AS ON 31-MAY-21: RS.81.8416 (REGULAR  - MONTHLY IDCW)</t>
  </si>
  <si>
    <t>NAV AS ON 31-MAY-21: RS.82.5787 (REGULAR  - WEEKLY IDCW)</t>
  </si>
  <si>
    <t>NAV AS ON 31-MAY-21: RS.82.3879 (REGULAR  - DAILY IDCW)</t>
  </si>
  <si>
    <t>NAV AS ON 30-NOV-21: RS.423.2215 (DIRECT - GROWTH)</t>
  </si>
  <si>
    <t>NAV AS ON 30-NOV-21: RS.173.4277 (DIRECT - MONTHLY IDCW)</t>
  </si>
  <si>
    <t>NAV AS ON 30-NOV-21: RS.175.1514 (DIRECT - WEEKLY IDCW)</t>
  </si>
  <si>
    <t>NAV AS ON 30-NOV-21: RS.174.5767 (DIRECT - DAILY IDCW)</t>
  </si>
  <si>
    <t>NAV AS ON 30-NOV-21: RS.405.9736 (REGULAR  - GROWTH)</t>
  </si>
  <si>
    <t>NAV AS ON 30-NOV-21: RS.173.0269 (REGULAR  - MONTHLY IDCW)</t>
  </si>
  <si>
    <t>NAV AS ON 30-NOV-21: RS.174.5853 (REGULAR  - WEEKLY IDCW)</t>
  </si>
  <si>
    <t>NAV AS ON 30-NOV-21: RS.174.1813 (REGULAR  - DAILY IDCW)</t>
  </si>
  <si>
    <t>TATA CORPORATE BOND FUND SEGREGATED PORTFOLIO 1</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</si>
  <si>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</si>
  <si>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</si>
  <si>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</si>
  <si>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</si>
  <si>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 xml:space="preserve"> -   </t>
  </si>
  <si>
    <t>Nil</t>
  </si>
  <si>
    <t>INE121H07BO7</t>
  </si>
  <si>
    <t>IL &amp; FS FINANCIAL SERVICES LTD 8.54% NCD - 08/11/2019</t>
  </si>
  <si>
    <t>$$</t>
  </si>
  <si>
    <t>INE871D14JU2</t>
  </si>
  <si>
    <t>INFRASTRUCTURE LEASING &amp; FINANCIAL SERVICES LTD CP (27/11/2018)</t>
  </si>
  <si>
    <t>$</t>
  </si>
  <si>
    <t>INE871D14JS6</t>
  </si>
  <si>
    <t xml:space="preserve">INFRASTRUCTURE LEASING &amp; FINANCIAL SERVICES LTD CP (26/09/2018)  </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</si>
  <si>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</si>
  <si>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</si>
  <si>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</si>
  <si>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</si>
  <si>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</si>
  <si>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</si>
  <si>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 xml:space="preserve">Hedging Position through Interest Rate Swaps as on 30th November 2021 : HDFC BANK LTD. 6.44%  NCD (SR-I/2021-2022) (27-09-2028) of Notional Value Rs. 5,000.00  Lakhs  Pay Fixed &amp; Receive Floating. </t>
  </si>
  <si>
    <t>ICICI Bank LTD - 23-November-2026</t>
  </si>
  <si>
    <t>Hedging Position through Interest Rate Swaps as on 30th November 2021 is 1.62% of the net assets. (On Notional Value of IRS to Net Assets Basis)</t>
  </si>
  <si>
    <t>AVERAGE MATURITY :   2.25 YEARS</t>
  </si>
  <si>
    <t>NAV AS ON 31-MAY-21: RS.21.7254 (DIRECT - PERIODIC IDCW)</t>
  </si>
  <si>
    <t>NAV AS ON 31-MAY-21: RS.20.3107 (REGULAR  - PERIODIC IDCW)</t>
  </si>
  <si>
    <t>NAV AS ON 31-MAY-21: RS.40.9413 (DIRECT - GROWTH)</t>
  </si>
  <si>
    <t>NAV AS ON 31-MAY-21: RS.18.5958 (DIRECT - MONTHLY IDCW)</t>
  </si>
  <si>
    <t>NAV AS ON 31-MAY-21: RS.38.3009 (REGULAR  - GROWTH)</t>
  </si>
  <si>
    <t>NAV AS ON 31-MAY-21: RS.17.3046 (REGULAR  - MONTHLY IDCW)</t>
  </si>
  <si>
    <t>NAV AS ON 30-NOV-21: RS.22.1793 (DIRECT - PERIODIC IDCW)</t>
  </si>
  <si>
    <t>NAV AS ON 30-NOV-21: RS.20.6357 (REGULAR  - PERIODIC IDCW)</t>
  </si>
  <si>
    <t>NAV AS ON 30-NOV-21: RS.41.7984 (DIRECT - GROWTH)</t>
  </si>
  <si>
    <t>NAV AS ON 30-NOV-21: RS.18.9841 (DIRECT - MONTHLY IDCW)</t>
  </si>
  <si>
    <t>NAV AS ON 30-NOV-21: RS.38.9194 (REGULAR  - GROWTH)</t>
  </si>
  <si>
    <t>NAV AS ON 30-NOV-21: RS.17.5818 (REGULAR  - MONTHLY IDCW)</t>
  </si>
  <si>
    <t>TOTAL BELOW INVESTMENT GRADE OR DEFAULT PROVIDED FOR: TABLE GIVEN BELOW</t>
  </si>
  <si>
    <t>INE238A169W3</t>
  </si>
  <si>
    <t>** - AXIS BANK LTD - CD - 16/11/2022</t>
  </si>
  <si>
    <t>INE906B07GP0</t>
  </si>
  <si>
    <t>** 08.27 % NATIONAL HIGHWAYS AUTHORITY OF INDIA - 28/03/2029</t>
  </si>
  <si>
    <t>INE537P07406</t>
  </si>
  <si>
    <t>** 08.37 % INDIA INFRADEBT LTD - 28/02/2023</t>
  </si>
  <si>
    <t>INE537P07380</t>
  </si>
  <si>
    <t>** 07.75 % INDIA INFRADEBT LTD - 30/08/2022</t>
  </si>
  <si>
    <t>INE848E07AP1</t>
  </si>
  <si>
    <t>** 07.50 % NHPC LTD - 07/10/2026</t>
  </si>
  <si>
    <t>INE001A07SG6</t>
  </si>
  <si>
    <t>** 07.35 % HDFC LTD - 10/02/2025</t>
  </si>
  <si>
    <t>INE033L07GM9</t>
  </si>
  <si>
    <t>** 08.10 % TATA CAPITAL HOUSING FINANCE LTD - 14/01/2023</t>
  </si>
  <si>
    <t>INE935V07012</t>
  </si>
  <si>
    <t>** 06.49 % RATTANINDIA SOLAR 2 PVT LTD - 01/07/2024</t>
  </si>
  <si>
    <t>INE261F08DF7</t>
  </si>
  <si>
    <t>** 05.27 % NABARD - 23/07/2024</t>
  </si>
  <si>
    <t>INE020B08CE1</t>
  </si>
  <si>
    <t>** 06.90 % REC LTD - 30/06/2022</t>
  </si>
  <si>
    <t>INE261F08BQ8</t>
  </si>
  <si>
    <t>** 06.70 % NABARD - 11/11/2022</t>
  </si>
  <si>
    <t>INE031A08749</t>
  </si>
  <si>
    <t>** 07.05 % HOUSING &amp; URBAN DEVELOPMENT CORPORATION LTD - 13/10/2022</t>
  </si>
  <si>
    <t>INE115A07ML7</t>
  </si>
  <si>
    <t>** 07.40 % LIC HOUSING FINANCE LTD - 06/09/2024</t>
  </si>
  <si>
    <t>** 06.44 % HDFC BANK LTD - 27/09/2028 #</t>
  </si>
  <si>
    <t>INE296A07RT7</t>
  </si>
  <si>
    <t>** 05.05 % BAJAJ FINANCE LTD - 10/05/2023</t>
  </si>
  <si>
    <t>INE115A07MG7</t>
  </si>
  <si>
    <t>** 07.42 % LIC HOUSING FINANCE LTD - 15/07/2022</t>
  </si>
  <si>
    <t>INE115A07OG3</t>
  </si>
  <si>
    <t>** 07.85 % LIC HOUSING FINANCE LTD - 23/09/2022</t>
  </si>
  <si>
    <t>INE002A08658</t>
  </si>
  <si>
    <t>** RELIANCE INDUSTRIES LTD - 21/09/2023 - FRB</t>
  </si>
  <si>
    <t>INE053F07BB3</t>
  </si>
  <si>
    <t>** 08.25 % INDIAN RAILWAYS FINANCE CORPORATION LTD - 28/02/2024</t>
  </si>
  <si>
    <t>INE103A08027</t>
  </si>
  <si>
    <t>** 06.64 % MANGALORE REFINERY &amp; PETROCHEMICALS LTD - 14/04/2023</t>
  </si>
  <si>
    <t>INE020B08CG6</t>
  </si>
  <si>
    <t>** 07.24 % REC LTD - 31/12/2022</t>
  </si>
  <si>
    <t>INE296A07RG4</t>
  </si>
  <si>
    <t>** 05.70 % BAJAJ FINANCE LTD - 11/08/2023</t>
  </si>
  <si>
    <t>INE002A08641</t>
  </si>
  <si>
    <t>** 06.95 % RELIANCE INDUSTRIES LTD - 15/03/2023</t>
  </si>
  <si>
    <t>IN3120180192</t>
  </si>
  <si>
    <t>SDL TAMILNADU 8.18% (19/12/2028)</t>
  </si>
  <si>
    <t>IN0020200070</t>
  </si>
  <si>
    <t>GOI - 5.79% (11/05/2030)</t>
  </si>
  <si>
    <t>IN0020170026</t>
  </si>
  <si>
    <t>GOI - 6.79% (15/05/2027)</t>
  </si>
  <si>
    <t>GOI - 6.97% (06/09/2026)</t>
  </si>
  <si>
    <t>•Investment in Debt / Money Market instruments / GovernmentSecurities.</t>
  </si>
  <si>
    <t>•Regular Fixed Income for Short Term.</t>
  </si>
  <si>
    <t>(An open ended short term debt scheme investing in instruments such that the Macaulay duration of portfolio is between 1 year &amp; 3 years)</t>
  </si>
  <si>
    <t>Tata Short Term Bond Fund</t>
  </si>
  <si>
    <t>$  - INFRASTRUCTURE LEASING &amp; FINANCIAL SERVICES LTD CP (29/10/2018) - Principal due on 29th October 2018 is Rs 5,000.00 Lakhs</t>
  </si>
  <si>
    <t>INE871D14KF1</t>
  </si>
  <si>
    <t>INFRASTRUCTURE LEASING &amp; FINANCIAL SERVICES LTD CP (29/10/2018)</t>
  </si>
  <si>
    <t>AVERAGE MATURITY :   3.57 MONTHS</t>
  </si>
  <si>
    <t>NAV AS ON 31-MAY-21: RS.3696.3332 (DIRECT - GROWTH)</t>
  </si>
  <si>
    <t>NAV AS ON 31-MAY-21: RS.3665.2618 (REGULAR  - GROWTH)</t>
  </si>
  <si>
    <t>NAV AS ON 30-NOV-21: RS.3769.2667 (DIRECT - GROWTH)</t>
  </si>
  <si>
    <t>NAV AS ON 30-NOV-21: RS.3733.9626 (REGULAR  - GROWTH)</t>
  </si>
  <si>
    <t>IN002021X280</t>
  </si>
  <si>
    <t>** TREASURY BILL 91 DAYS (23/12/2021)</t>
  </si>
  <si>
    <t>INE477S14BB3</t>
  </si>
  <si>
    <t>** - TATA MOTORS FINANCE SOLUTIONS LTD - CP - 07/03/2022</t>
  </si>
  <si>
    <t>INE870H14MC7</t>
  </si>
  <si>
    <t>** - NETWORK 18  MEDIA &amp; INVESTMENTS LTD - CP - 11/03/2022</t>
  </si>
  <si>
    <t>INE095A16L30</t>
  </si>
  <si>
    <t>** - INDUSIND BANK LTD - CD - 28/02/2022</t>
  </si>
  <si>
    <t>INE909H14OT3</t>
  </si>
  <si>
    <t>** - TMF HOLDINGS LTD - CP - 11/02/2022</t>
  </si>
  <si>
    <t>INE403G14OB7</t>
  </si>
  <si>
    <t>** - STANDARD CHARTERED CAPITAL LTD (ERSTWHILE STDCHTD INV &amp; LOANS (INDIA) LTD) - CP - 03/06/2022</t>
  </si>
  <si>
    <t>INE477A14BO4</t>
  </si>
  <si>
    <t>** - CAN FIN HOMES LTD - CP - 27/09/2022</t>
  </si>
  <si>
    <t>INE517B14842</t>
  </si>
  <si>
    <t>** - TATA TELESERVICES (MAHARASHTRA) LTD - CP - 19/05/2022</t>
  </si>
  <si>
    <t>INE403G14OR3</t>
  </si>
  <si>
    <t>** - STANDARD CHARTERED CAPITAL LTD (ERSTWHILE STDCHTD INV &amp; LOANS (INDIA) LTD) - CP - 20/05/2022</t>
  </si>
  <si>
    <t>INE121A14TJ0</t>
  </si>
  <si>
    <t>** - CHOLAMANDALAM INVT &amp; FIN  CO LTD - CP - 26/04/2022</t>
  </si>
  <si>
    <t>INE601U14HF2</t>
  </si>
  <si>
    <t>** - TATA MOTORS FINANCE LTD - CP - 28/03/2022</t>
  </si>
  <si>
    <t>INE601U14HB1</t>
  </si>
  <si>
    <t>** - TATA MOTORS FINANCE LTD - CP - 21/02/2022</t>
  </si>
  <si>
    <t>INE115A14DA5</t>
  </si>
  <si>
    <t>** - LIC HOUSING FINANCE LTD - CP - 14/02/2022</t>
  </si>
  <si>
    <t>INE261F16587</t>
  </si>
  <si>
    <t>** - NABARD - CD - 08/02/2022</t>
  </si>
  <si>
    <t>INE477A14BF2</t>
  </si>
  <si>
    <t>** - CAN FIN HOMES LTD - CP - 18/01/2022</t>
  </si>
  <si>
    <t>INE824H14FM7</t>
  </si>
  <si>
    <t>** - JULIUS BAER CAPITAL IND PVT LTD - CP - 12/01/2022</t>
  </si>
  <si>
    <t>INE144H14EI1</t>
  </si>
  <si>
    <t>** - DEUTSCHE INVESTMENT INDIA PVT LTD - CP - 11/03/2022</t>
  </si>
  <si>
    <t>INE523H14Y08</t>
  </si>
  <si>
    <t>** - J.M. FINANCIAL PRODUCTS LTD - CP - 27/12/2021</t>
  </si>
  <si>
    <t>INE667F14FR3</t>
  </si>
  <si>
    <t>** - SUNDARAM HOME FINANCE LTD - CP - 29/08/2022</t>
  </si>
  <si>
    <t>INE040A16CM7</t>
  </si>
  <si>
    <t>** - HDFC BANK LTD - CD - 21/06/2022</t>
  </si>
  <si>
    <t>INE238A163X4</t>
  </si>
  <si>
    <t>** - AXIS BANK LTD - CD - 15/06/2022</t>
  </si>
  <si>
    <t>INE763G14KV0</t>
  </si>
  <si>
    <t>** - ICICI SECURITIES LTD - CP - 19/04/2022</t>
  </si>
  <si>
    <t>INE018A14IK9</t>
  </si>
  <si>
    <t>** - LARSEN &amp; TOUBRO LTD - CP - 29/03/2022</t>
  </si>
  <si>
    <t>INE090A168W2</t>
  </si>
  <si>
    <t>** - ICICI BANK LTD - CD - 28/03/2022</t>
  </si>
  <si>
    <t>INE248U14JO0</t>
  </si>
  <si>
    <t>** - IIFL WEALTH PRIME LTD - CP - 25/02/2022</t>
  </si>
  <si>
    <t>INE257A14714</t>
  </si>
  <si>
    <t>** - BHARAT HEAVY ELECTRICALS LTD - CP - 11/02/2022</t>
  </si>
  <si>
    <t>INE002A14JJ3</t>
  </si>
  <si>
    <t>** - RELIANCE INDUSTRIES LTD - CP - 09/02/2022</t>
  </si>
  <si>
    <t>INE027E14KT9</t>
  </si>
  <si>
    <t>** - L&amp;T FINANCE LTD - CP - 28/01/2022</t>
  </si>
  <si>
    <t>INE095A16L97</t>
  </si>
  <si>
    <t>** - INDUSIND BANK LTD - CD - 25/01/2022</t>
  </si>
  <si>
    <t>IN002020Z428</t>
  </si>
  <si>
    <t>** TREASURY BILL 364 DAYS (20/01/2022)</t>
  </si>
  <si>
    <t>INE115A14DE7</t>
  </si>
  <si>
    <t>** - LIC HOUSING FINANCE LTD - CP - 07/07/2022</t>
  </si>
  <si>
    <t>INE936D14121</t>
  </si>
  <si>
    <t>** - JAMNAGAR UTILITIES &amp; POWER PVT. LTD - CP - 24/06/2022</t>
  </si>
  <si>
    <t>INE238A165W1</t>
  </si>
  <si>
    <t>** - AXIS BANK LTD - CD - 10/02/2022</t>
  </si>
  <si>
    <t>INE115A14DG2</t>
  </si>
  <si>
    <t>** - LIC HOUSING FINANCE LTD - CP - 24/01/2022</t>
  </si>
  <si>
    <t>INE037E14AD3</t>
  </si>
  <si>
    <t>** - TATA TELESERVICES LTD - CP - 21/11/2022</t>
  </si>
  <si>
    <t>INE481G14CW4</t>
  </si>
  <si>
    <t>** - ULTRATECH CEMENT LTD - CP - 16/03/2022</t>
  </si>
  <si>
    <t>INE238A166W9</t>
  </si>
  <si>
    <t>** - AXIS BANK LTD - CD - 08/02/2022</t>
  </si>
  <si>
    <t>INE941D14121</t>
  </si>
  <si>
    <t>** - SIKKA PORTS AND TERMINALS LTD - CP - 24/06/2022</t>
  </si>
  <si>
    <t>INE040A16CK1</t>
  </si>
  <si>
    <t>** - HDFC BANK LTD - CD - 21/03/2022</t>
  </si>
  <si>
    <t>INE081A14BO4</t>
  </si>
  <si>
    <t>** - TATA STEEL LTD - CP - 07/03/2022</t>
  </si>
  <si>
    <t>IN2020110085</t>
  </si>
  <si>
    <t>SDL KERALA 8.69% (08/02/2022)</t>
  </si>
  <si>
    <t>IN1520110132</t>
  </si>
  <si>
    <t xml:space="preserve">SDL GUJARAT 8.99% (14/03/2022) </t>
  </si>
  <si>
    <t>IN3120120016</t>
  </si>
  <si>
    <t>SDL TAMILNADU 9.10% (09/05/2022)</t>
  </si>
  <si>
    <t>IN2020110119</t>
  </si>
  <si>
    <t>SDL KERALA 9.25% (30/03/2022)</t>
  </si>
  <si>
    <t>IN1020110129</t>
  </si>
  <si>
    <t>SDL ANDHRA PRADESH 8.71% (08/02/2022)</t>
  </si>
  <si>
    <t>IN2020110051</t>
  </si>
  <si>
    <t>SDL KERALA 9.03% (07/12/2021)</t>
  </si>
  <si>
    <t>IN3120110124</t>
  </si>
  <si>
    <t>SDL TAMILNADU 8.71% (08/02/2022)</t>
  </si>
  <si>
    <t>IN3320110148</t>
  </si>
  <si>
    <t>SDL UTTAR PRADESH 8.76% (22/02/2022)</t>
  </si>
  <si>
    <t>GOI -  8.13% (21/09/2022)</t>
  </si>
  <si>
    <t>IN2920110094</t>
  </si>
  <si>
    <t>SDL RAJASTHAN 9.24% (30/03/2022)</t>
  </si>
  <si>
    <t>IN1720180067</t>
  </si>
  <si>
    <t>SDL HIMACHAL PRADESH 7.52% (27/02/2022)</t>
  </si>
  <si>
    <t>IN1520110124</t>
  </si>
  <si>
    <t>SDL GUJARAT  8.94% (07/03/2022)</t>
  </si>
  <si>
    <t>IN3120110108</t>
  </si>
  <si>
    <t>SDL TAMILNADU 8.72% (11/01/2022)</t>
  </si>
  <si>
    <t>IN3420110170</t>
  </si>
  <si>
    <t>SDL WEST BENGAL 8.80% (22/02/2022)</t>
  </si>
  <si>
    <t>IN2720150027</t>
  </si>
  <si>
    <t>SDL ODISHA 8.24% (09/12/2021)</t>
  </si>
  <si>
    <t>IN2220110117</t>
  </si>
  <si>
    <t>SDL MAHARASHTRA 8.95% (07/03/2022)</t>
  </si>
  <si>
    <t>GOI -  8.15% (11/06/2022)</t>
  </si>
  <si>
    <t>•Investment in Money Market Instruments.</t>
  </si>
  <si>
    <t>(An open-ended debt scheme investing in Money Market instruments)</t>
  </si>
  <si>
    <t>Tata Money Market Fund</t>
  </si>
  <si>
    <t>Name Of The Bank</t>
  </si>
  <si>
    <t>Amount of Margins
( Rs. in Lakhs )</t>
  </si>
  <si>
    <t>Cash as Margin</t>
  </si>
  <si>
    <t>Fixed Deposits</t>
  </si>
  <si>
    <t>Government Securities (Face Value)</t>
  </si>
  <si>
    <t>T-Bills (Face Value)</t>
  </si>
  <si>
    <t>Mutual Fund Units(Amt)</t>
  </si>
  <si>
    <t>Total Gross Margin</t>
  </si>
  <si>
    <t>Disclosure of Margins as of 30th November, 2021 is as given below   :</t>
  </si>
  <si>
    <t xml:space="preserve">^ Hedging positions through futures as on </t>
  </si>
  <si>
    <t>Underlying</t>
  </si>
  <si>
    <t>Long/(Short)</t>
  </si>
  <si>
    <t>Future price when purchased</t>
  </si>
  <si>
    <t>Current Price of the contract  </t>
  </si>
  <si>
    <t>Margin maintained in Rs.lakhs</t>
  </si>
  <si>
    <t>AARTI INDUSTRIES LTD.-FUT-30-DEC-21</t>
  </si>
  <si>
    <t>ACC LTD.-FUT-30-DEC-21</t>
  </si>
  <si>
    <t>ADANI ENTERPRISES LTD.-FUT-30-DEC-21</t>
  </si>
  <si>
    <t>ADANI PORTS AND SPECIAL ECONOMIC ZONE LTD.-FUT-30-DEC-21</t>
  </si>
  <si>
    <t>ADITYA BIRLA FASHION &amp; RETAIL LTD.-FUT-30-DEC-21</t>
  </si>
  <si>
    <t>ALKEM LABORATORIES LTD.-FUT-30-DEC-21</t>
  </si>
  <si>
    <t>AMARA RAJA BATTERIES LTD.-FUT-30-DEC-21</t>
  </si>
  <si>
    <t>AMBUJA CEMENTS LTD.-FUT-30-DEC-21</t>
  </si>
  <si>
    <t>APOLLO HOSPITALS ENTERPRISE LTD.-FUT-30-DEC-21</t>
  </si>
  <si>
    <t>APOLLO TYRES LTD.-FUT-30-DEC-21</t>
  </si>
  <si>
    <t>ASHOK LEYLAND LTD.-FUT-30-DEC-21</t>
  </si>
  <si>
    <t>ASIAN PAINTS (INDIA) LTD.-FUT-30-DEC-21</t>
  </si>
  <si>
    <t>ASTRAL LTD. (ERSTWHILE ASTRAL POLY TECHNIK LTD.)-FUT-30-DEC-21</t>
  </si>
  <si>
    <t>AU SMALL FINANCE BANK LTD.-FUT-30-DEC-21</t>
  </si>
  <si>
    <t>AUROBINDO PHARMA LTD.-FUT-30-DEC-21</t>
  </si>
  <si>
    <t>AXIS BANK LTD.-FUT-30-DEC-21</t>
  </si>
  <si>
    <t>BAJAJ AUTO LTD.-FUT-30-DEC-21</t>
  </si>
  <si>
    <t>BAJAJ FINANCE LTD.-FUT-30-DEC-21</t>
  </si>
  <si>
    <t>BAJAJ FINSERV LTD.-FUT-30-DEC-21</t>
  </si>
  <si>
    <t>BALKRISHNA INDUSTRIES LTD.-FUT-30-DEC-21</t>
  </si>
  <si>
    <t>BANDHAN BANK LTD.-FUT-30-DEC-21</t>
  </si>
  <si>
    <t>BANK OF BARODA-FUT-30-DEC-21</t>
  </si>
  <si>
    <t>BATA INDIA LTD.-FUT-30-DEC-21</t>
  </si>
  <si>
    <t>BERGER PAINTS INDIA LTD.-FUT-30-DEC-21</t>
  </si>
  <si>
    <t>BHARAT ELECTRONICS LTD.-FUT-30-DEC-21</t>
  </si>
  <si>
    <t>BHARAT FORGE LTD.-FUT-30-DEC-21</t>
  </si>
  <si>
    <t>BHARAT HEAVY ELECTRICALS LTD.-FUT-30-DEC-21</t>
  </si>
  <si>
    <t>BHARAT PETROLEUM CORPORATION LTD.-FUT-30-DEC-21</t>
  </si>
  <si>
    <t>BHARTI AIRTEL LTD.-FUT-30-DEC-21</t>
  </si>
  <si>
    <t>BIOCON LTD.-FUT-30-DEC-21</t>
  </si>
  <si>
    <t>BRITANNIA INDUSTRIES LTD.-FUT-30-DEC-21</t>
  </si>
  <si>
    <t>CADILA HEALTHCARE LTD.-FUT-30-DEC-21</t>
  </si>
  <si>
    <t>CAN FIN HOMES LTD.-FUT-30-DEC-21</t>
  </si>
  <si>
    <t>CANARA BANK-FUT-30-DEC-21</t>
  </si>
  <si>
    <t>CHOLAMANDALAM INVESTMENT &amp; FINANCE CO LTD.-FUT-30-DEC-21</t>
  </si>
  <si>
    <t>CIPLA LTD.-FUT-30-DEC-21</t>
  </si>
  <si>
    <t>CITY UNION BANK LTD.-FUT-30-DEC-21</t>
  </si>
  <si>
    <t>COAL INDIA LTD.-FUT-30-DEC-21</t>
  </si>
  <si>
    <t>COLGATE-PALMOLIVE INDIA LTD.-FUT-30-DEC-21</t>
  </si>
  <si>
    <t>CONTAINER CORPORATION OF INDIA LTD.-FUT-30-DEC-21</t>
  </si>
  <si>
    <t>COROMANDEL INTERNATIONAL LTD.-FUT-30-DEC-21</t>
  </si>
  <si>
    <t>DABUR INDIA LTD.-FUT-30-DEC-21</t>
  </si>
  <si>
    <t>DEEPAK NITRITE LTD.-FUT-30-DEC-21</t>
  </si>
  <si>
    <t>DIVI LABORATORIES LTD.-FUT-30-DEC-21</t>
  </si>
  <si>
    <t>DIXON TECHNOLOGIES (INDIA) LTD.-FUT-30-DEC-21</t>
  </si>
  <si>
    <t>DLF LTD.-FUT-30-DEC-21</t>
  </si>
  <si>
    <t>DR REDDYs LABORATORIES LTD.-FUT-30-DEC-21</t>
  </si>
  <si>
    <t>EICHER MOTORS LTD.-FUT-30-DEC-21</t>
  </si>
  <si>
    <t>ESCORTS LTD.-FUT-30-DEC-21</t>
  </si>
  <si>
    <t>EXIDE INDUSTRIES LTD.-FUT-30-DEC-21</t>
  </si>
  <si>
    <t>FEDERAL BANK LTD.-FUT-30-DEC-21</t>
  </si>
  <si>
    <t>GAIL ( INDIA ) LTD.-FUT-30-DEC-21</t>
  </si>
  <si>
    <t>GLENMARK PHARMACEUTICALS LTD.-FUT-30-DEC-21</t>
  </si>
  <si>
    <t>GODREJ CONSUMER PRODUCTS LTD.-FUT-30-DEC-21</t>
  </si>
  <si>
    <t>GRANULES INDIA LTD.-FUT-30-DEC-21</t>
  </si>
  <si>
    <t>GRASIM INDUSTRIES LTD.-FUT-30-DEC-21</t>
  </si>
  <si>
    <t>HAVELLS INDIA LTD.-FUT-30-DEC-21</t>
  </si>
  <si>
    <t>HCL TECHNOLOGIES LTD.-FUT-30-DEC-21</t>
  </si>
  <si>
    <t>HDFC ASSET MANAGEMENT COMPANY LTD.-FUT-30-DEC-21</t>
  </si>
  <si>
    <t>HDFC LIFE INSURANCE CO. LTD.-FUT-30-DEC-21</t>
  </si>
  <si>
    <t>HERO MOTOCORP LTD.-FUT-30-DEC-21</t>
  </si>
  <si>
    <t>HINDALCO INDUSTRIES LTD.-FUT-30-DEC-21</t>
  </si>
  <si>
    <t>HINDUSTAN PETROLEUM CORPORATION LTD.-FUT-30-DEC-21</t>
  </si>
  <si>
    <t>HINDUSTAN UNILEVER LTD.-FUT-30-DEC-21</t>
  </si>
  <si>
    <t>HOUSING DEVELOPMENT FINANCE CORPORATION LTD.-FUT-30-DEC-21</t>
  </si>
  <si>
    <t>ICICI BANK LTD.-FUT-30-DEC-21</t>
  </si>
  <si>
    <t>ICICI LOMBARD GENERAL INSURANCE CO. LTD.-FUT-30-DEC-21</t>
  </si>
  <si>
    <t>ICICI PRUDENTIAL LIFE INSURANCE COMPANY LTD.-FUT-30-DEC-21</t>
  </si>
  <si>
    <t>IDFC FIRST BANK LTD.-FUT-30-DEC-21</t>
  </si>
  <si>
    <t>INDIAN ENERGY EXCHANGE LTD.-FUT-30-DEC-21</t>
  </si>
  <si>
    <t>INDIAN HOTELS CO. LTD.-FUT-30-DEC-21</t>
  </si>
  <si>
    <t>INDIAN OIL CORPORATION LTD.-FUT-30-DEC-21</t>
  </si>
  <si>
    <t>INDRAPRASTHA GAS LTD.-FUT-30-DEC-21</t>
  </si>
  <si>
    <t>INFO EDGE (INDIA) LTD.-FUT-30-DEC-21</t>
  </si>
  <si>
    <t>INFOSYS LTD.-FUT-30-DEC-21</t>
  </si>
  <si>
    <t>INTERGLOBE AVIATION LTD.-FUT-30-DEC-21</t>
  </si>
  <si>
    <t>ITC LTD.-FUT-30-DEC-21</t>
  </si>
  <si>
    <t>JINDAL STEEL &amp; POWER LTD.-FUT-30-DEC-21</t>
  </si>
  <si>
    <t>JSW STEEL LTD.-FUT-30-DEC-21</t>
  </si>
  <si>
    <t>JUBILANT FOODWORKS LTD.-FUT-30-DEC-21</t>
  </si>
  <si>
    <t>KOTAK MAHINDRA BANK LTD.-FUT-30-DEC-21</t>
  </si>
  <si>
    <t>L&amp;T FINANCE HOLDINGS LTD.-FUT-30-DEC-21</t>
  </si>
  <si>
    <t>L&amp;T TECHNOLOGY SERVICES LTD.-FUT-30-DEC-21</t>
  </si>
  <si>
    <t>LARSEN &amp; TOUBRO INFOTECH LTD.-FUT-30-DEC-21</t>
  </si>
  <si>
    <t>LARSEN &amp; TOUBRO LTD.-FUT-30-DEC-21</t>
  </si>
  <si>
    <t>LIC HOUSING FINANCE LTD.-FUT-30-DEC-21</t>
  </si>
  <si>
    <t>LUPIN LTD.-FUT-30-DEC-21</t>
  </si>
  <si>
    <t>MAHANAGAR GAS LTD.-FUT-30-DEC-21</t>
  </si>
  <si>
    <t>MAHINDRA &amp; MAHINDRA LTD.-FUT-30-DEC-21</t>
  </si>
  <si>
    <t>MAHINDRA AND MAHINDRA FINANCIAL SERVICES LTD.-FUT-30-DEC-21</t>
  </si>
  <si>
    <t>MANAPPURAM FINANCE LTD.-FUT-30-DEC-21</t>
  </si>
  <si>
    <t>MARICO LTD.-FUT-30-DEC-21</t>
  </si>
  <si>
    <t>MARUTI SUZUKI INDIA LTD.-FUT-30-DEC-21</t>
  </si>
  <si>
    <t>MAX FINANCIAL SERVICES LTD.-FUT-30-DEC-21</t>
  </si>
  <si>
    <t>MINDTREE LTD.-FUT-30-DEC-21</t>
  </si>
  <si>
    <t>MPHASIS LTD.-FUT-30-DEC-21</t>
  </si>
  <si>
    <t>MRF LTD.-FUT-30-DEC-21</t>
  </si>
  <si>
    <t>MULTI COMMODITY EXCHANGE OF IND LTD.-FUT-30-DEC-21</t>
  </si>
  <si>
    <t>MUTHOOT FINANCE LTD.-FUT-30-DEC-21</t>
  </si>
  <si>
    <t>NATIONAL ALUMINIUM CO. LTD.-FUT-30-DEC-21</t>
  </si>
  <si>
    <t>NMDC LTD.-FUT-30-DEC-21</t>
  </si>
  <si>
    <t>NTPC Ltd.-FUT-30-DEC-21</t>
  </si>
  <si>
    <t>ORACLE FINANCIALS SERVICES SOFT LTD.-FUT-30-DEC-21</t>
  </si>
  <si>
    <t>PAGE INDUSTRIES LTD.-FUT-30-DEC-21</t>
  </si>
  <si>
    <t>PERSISTENT SYSTEMS LTD.-FUT-30-DEC-21</t>
  </si>
  <si>
    <t>PI INDUSTRIES LTD.-FUT-30-DEC-21</t>
  </si>
  <si>
    <t>PIDILITE INDUSTRIES  LTD.-FUT-30-DEC-21</t>
  </si>
  <si>
    <t>POWER FINANCE CORPORATION  LTD.-FUT-30-DEC-21</t>
  </si>
  <si>
    <t>PUNJAB NATIONAL BANK-FUT-30-DEC-21</t>
  </si>
  <si>
    <t>RBL BANK LTD.-FUT-30-DEC-21</t>
  </si>
  <si>
    <t>REC LTD.-FUT-30-DEC-21</t>
  </si>
  <si>
    <t>RELIANCE INDUSTRIES LTD.-FUT-30-DEC-21</t>
  </si>
  <si>
    <t>SBI CARDS AND PAYMENT SERVICES LTD.-FUT-30-DEC-21</t>
  </si>
  <si>
    <t>SBI LIFE INSURANCE COMPANY LTD.-FUT-30-DEC-21</t>
  </si>
  <si>
    <t>SHREE CEMENT LTD.-FUT-30-DEC-21</t>
  </si>
  <si>
    <t>SHRIRAM TRANSPORT FINANCE CO LTD.-FUT-30-DEC-21</t>
  </si>
  <si>
    <t>SIEMENS LTD.-FUT-30-DEC-21</t>
  </si>
  <si>
    <t>SRF LTD.-FUT-30-DEC-21</t>
  </si>
  <si>
    <t>STATE BANK OF INDIA-FUT-30-DEC-21</t>
  </si>
  <si>
    <t>STEEL AUTHORITY INDIA LTD.-FUT-30-DEC-21</t>
  </si>
  <si>
    <t>SUN PHARMACEUTICAL INDUSTRIES LTD.-FUT-30-DEC-21</t>
  </si>
  <si>
    <t>SUN TV NETWORK LTD.-FUT-30-DEC-21</t>
  </si>
  <si>
    <t>TATA CHEMICALS LTD.-FUT-30-DEC-21</t>
  </si>
  <si>
    <t>TATA CONSULTANCY SERVICES LTD.-FUT-30-DEC-21</t>
  </si>
  <si>
    <t>TATA CONSUMER PRODUCTS LTD.-FUT-30-DEC-21</t>
  </si>
  <si>
    <t>TATA MOTORS LTD.-FUT-30-DEC-21</t>
  </si>
  <si>
    <t>TATA POWER COMPANY LTD.-FUT-30-DEC-21</t>
  </si>
  <si>
    <t>TATA STEEL LTD.-FUT-30-DEC-21</t>
  </si>
  <si>
    <t>TECH MAHINDRA LTD.-FUT-30-DEC-21</t>
  </si>
  <si>
    <t>THE RAMCO CEMENTS LTD.-FUT-30-DEC-21</t>
  </si>
  <si>
    <t>TITAN COMPANY LTD.-FUT-30-DEC-21</t>
  </si>
  <si>
    <t>TORRENT PHARMACEUTICALS LTD.-FUT-30-DEC-21</t>
  </si>
  <si>
    <t>TRENT LTD.-FUT-30-DEC-21</t>
  </si>
  <si>
    <t>TVS MOTOR COMPANY LTD.-FUT-30-DEC-21</t>
  </si>
  <si>
    <t>ULTRATECH CEMENT LTD.-FUT-30-DEC-21</t>
  </si>
  <si>
    <t>UNITED SPIRITS LTD.-FUT-30-DEC-21</t>
  </si>
  <si>
    <t>UPL LTD.-FUT-30-DEC-21</t>
  </si>
  <si>
    <t>VODAFONE IDEA LTD.-FUT-30-DEC-21</t>
  </si>
  <si>
    <t>WIPRO LTD.-FUT-30-DEC-21</t>
  </si>
  <si>
    <t>ZEE ENTERTAINMENT ENTERPRISES LTD.-FUT-30-DEC-21</t>
  </si>
  <si>
    <t>Total exposure due to futures ( hedging positions) as a % age of net assets:</t>
  </si>
  <si>
    <t>Total Number of Contracts where stock futures were Bought :</t>
  </si>
  <si>
    <t xml:space="preserve"> Nos. </t>
  </si>
  <si>
    <t xml:space="preserve">For the period ended 30th November 2021 the following for hedging transactions through futures which have been squared off/expired </t>
  </si>
  <si>
    <t>ASTRAL LTD. (ERSTWHILE ASTRAL POLY TECHNIK LTD.)DEC2021FUT</t>
  </si>
  <si>
    <t>ASTRAL LTD. (ERSTWHILE ASTRAL POLY TECHNIK LTD.)NOV2021FUT</t>
  </si>
  <si>
    <t>AARTI INDUSTRIES LTD.NOV2021FUT</t>
  </si>
  <si>
    <t>ACC LTD.NOV2021FUT</t>
  </si>
  <si>
    <t>ADANI ENTERPRISES LTD.NOV2021FUT</t>
  </si>
  <si>
    <t>ADANI PORTS AND SPECIAL ECONOMIC ZONE LTD.NOV2021FUT</t>
  </si>
  <si>
    <t>ALKEM LABORATORIES LTD.DEC2021FUT</t>
  </si>
  <si>
    <t>ALKEM LABORATORIES LTD.NOV2021FUT</t>
  </si>
  <si>
    <t>AMARA RAJA BATTERIES LTD.NOV2021FUT</t>
  </si>
  <si>
    <t>AMBUJA CEMENTS LTD.NOV2021FUT</t>
  </si>
  <si>
    <t>APOLLO HOSPITALS ENTERPRISE LTD.DEC2021FUT</t>
  </si>
  <si>
    <t>APOLLO HOSPITALS ENTERPRISE LTD.NOV2021FUT</t>
  </si>
  <si>
    <t>APOLLO TYRES LTD.DEC2021FUT</t>
  </si>
  <si>
    <t>APOLLO TYRES LTD.NOV2021FUT</t>
  </si>
  <si>
    <t>ASHOK LEYLAND LTD.DEC2021FUT</t>
  </si>
  <si>
    <t>ASHOK LEYLAND LTD.NOV2021FUT</t>
  </si>
  <si>
    <t>ASIAN PAINTS (INDIA) LTD.NOV2021FUT</t>
  </si>
  <si>
    <t>AU SMALL FINANCE BANK LTD.DEC2021FUT</t>
  </si>
  <si>
    <t>AU SMALL FINANCE BANK LTD.NOV2021FUT</t>
  </si>
  <si>
    <t>AUROBINDO PHARMA LTD.DEC2021FUT</t>
  </si>
  <si>
    <t>AUROBINDO PHARMA LTD.NOV2021FUT</t>
  </si>
  <si>
    <t>AXIS BANK LTD.NOV2021FUT</t>
  </si>
  <si>
    <t>BAJAJ AUTO LTD.DEC2021FUT</t>
  </si>
  <si>
    <t>BAJAJ AUTO LTD.NOV2021FUT</t>
  </si>
  <si>
    <t>BAJAJ FINSERV LTD.DEC2021FUT</t>
  </si>
  <si>
    <t>BAJAJ FINSERV LTD.NOV2021FUT</t>
  </si>
  <si>
    <t>BAJAJ FINANCE LTD.DEC2021FUT</t>
  </si>
  <si>
    <t>BAJAJ FINANCE LTD.NOV2021FUT</t>
  </si>
  <si>
    <t>BALKRISHNA INDUSTRIES LTD.NOV2021FUT</t>
  </si>
  <si>
    <t>BANK OF BARODADEC2021FUT</t>
  </si>
  <si>
    <t>BANK OF BARODANOV2021FUT</t>
  </si>
  <si>
    <t>BATA INDIA LTD.DEC2021FUT</t>
  </si>
  <si>
    <t>BATA INDIA LTD.NOV2021FUT</t>
  </si>
  <si>
    <t>BHARAT ELECTRONICS LTD.NOV2021FUT</t>
  </si>
  <si>
    <t>BERGER PAINTS INDIA LTD.NOV2021FUT</t>
  </si>
  <si>
    <t>BHARAT FORGE LTD.DEC2021FUT</t>
  </si>
  <si>
    <t>BHARAT FORGE LTD.NOV2021FUT</t>
  </si>
  <si>
    <t>BHARTI AIRTEL LTD.DEC2021FUT</t>
  </si>
  <si>
    <t>BHARTI AIRTEL LTD.NOV2021FUT</t>
  </si>
  <si>
    <t>BHARAT HEAVY ELECTRICALS LTD.DEC2021FUT</t>
  </si>
  <si>
    <t>BHARAT HEAVY ELECTRICALS LTD.NOV2021FUT</t>
  </si>
  <si>
    <t>BIOCON LTD.NOV2021FUT</t>
  </si>
  <si>
    <t>BOSCH LTD.NOV2021FUT</t>
  </si>
  <si>
    <t>BHARAT PETROLEUM CORPORATION LTD.NOV2021FUT</t>
  </si>
  <si>
    <t>BRITANNIA INDUSTRIES LTD.NOV2021FUT</t>
  </si>
  <si>
    <t>COROMANDEL INTERNATIONAL LTD.DEC2021FUT</t>
  </si>
  <si>
    <t>COROMANDEL INTERNATIONAL LTD.NOV2021FUT</t>
  </si>
  <si>
    <t>CROMPTON GREAVES CONSUMER ELECTRICALS LTD.NOV2021FUT</t>
  </si>
  <si>
    <t>CADILA HEALTHCARE LTD.DEC2021FUT</t>
  </si>
  <si>
    <t>CADILA HEALTHCARE LTD.NOV2021FUT</t>
  </si>
  <si>
    <t>CANARA BANKNOV2021FUT</t>
  </si>
  <si>
    <t>CAN FIN HOMES LTD.DEC2021FUT</t>
  </si>
  <si>
    <t>CAN FIN HOMES LTD.NOV2021FUT</t>
  </si>
  <si>
    <t>CHOLAMANDALAM INVESTMENT &amp; FINANCE CO LTD.DEC2021FUT</t>
  </si>
  <si>
    <t>CHOLAMANDALAM INVESTMENT &amp; FINANCE CO LTD.NOV2021FUT</t>
  </si>
  <si>
    <t>CIPLA LTD.DEC2021FUT</t>
  </si>
  <si>
    <t>CIPLA LTD.NOV2021FUT</t>
  </si>
  <si>
    <t>COAL INDIA LTD.NOV2021FUT</t>
  </si>
  <si>
    <t>COLGATE-PALMOLIVE INDIA LTD.NOV2021FUT</t>
  </si>
  <si>
    <t>CONTAINER CORPORATION OF INDIA LTD.DEC2021FUT</t>
  </si>
  <si>
    <t>CONTAINER CORPORATION OF INDIA LTD.NOV2021FUT</t>
  </si>
  <si>
    <t>CITY UNION BANK LTD.DEC2021FUT</t>
  </si>
  <si>
    <t>CITY UNION BANK LTD.NOV2021FUT</t>
  </si>
  <si>
    <t>DIXON TECHNOLOGIES (INDIA) LTD.DEC2021FUT</t>
  </si>
  <si>
    <t>DIXON TECHNOLOGIES (INDIA) LTD.NOV2021FUT</t>
  </si>
  <si>
    <t>DABUR INDIA LTD.DEC2021FUT</t>
  </si>
  <si>
    <t>DABUR INDIA LTD.NOV2021FUT</t>
  </si>
  <si>
    <t>DEEPAK NITRITE LTD.DEC2021FUT</t>
  </si>
  <si>
    <t>DEEPAK NITRITE LTD.NOV2021FUT</t>
  </si>
  <si>
    <t>DIVI LABORATORIES LTD.NOV2021FUT</t>
  </si>
  <si>
    <t>DLF LTD.NOV2021FUT</t>
  </si>
  <si>
    <t>DR REDDYs LABORATORIES LTD.DEC2021FUT</t>
  </si>
  <si>
    <t>DR REDDYs LABORATORIES LTD.NOV2021FUT</t>
  </si>
  <si>
    <t>EICHER MOTORS LTD.NOV2021FUT</t>
  </si>
  <si>
    <t>ESCORTS LTD.NOV2021FUT</t>
  </si>
  <si>
    <t>EXIDE INDUSTRIES LTD.DEC2021FUT</t>
  </si>
  <si>
    <t>EXIDE INDUSTRIES LTD.NOV2021FUT</t>
  </si>
  <si>
    <t>FEDERAL BANK LTD.DEC2021FUT</t>
  </si>
  <si>
    <t>FEDERAL BANK LTD.NOV2021FUT</t>
  </si>
  <si>
    <t>GODREJ PROPERTIES LTD.DEC2021FUT</t>
  </si>
  <si>
    <t>GODREJ PROPERTIES LTD.NOV2021FUT</t>
  </si>
  <si>
    <t>GAIL ( INDIA ) LTD.NOV2021FUT</t>
  </si>
  <si>
    <t>GLENMARK PHARMACEUTICALS LTD.NOV2021FUT</t>
  </si>
  <si>
    <t>GODREJ CONSUMER PRODUCTS LTD.NOV2021FUT</t>
  </si>
  <si>
    <t>GRANULES INDIA LTD.DEC2021FUT</t>
  </si>
  <si>
    <t>GRANULES INDIA LTD.NOV2021FUT</t>
  </si>
  <si>
    <t>GRASIM INDUSTRIES LTD.DEC2021FUT</t>
  </si>
  <si>
    <t>GRASIM INDUSTRIES LTD.NOV2021FUT</t>
  </si>
  <si>
    <t>GUJARAT GAS LTD.NOV2021FUT</t>
  </si>
  <si>
    <t>HDFC BANK LTD.DEC2021FUT</t>
  </si>
  <si>
    <t>HDFC BANK LTD.NOV2021FUT</t>
  </si>
  <si>
    <t>HAVELLS INDIA LTD.NOV2021FUT</t>
  </si>
  <si>
    <t>HCL TECHNOLOGIES LTD.NOV2021FUT</t>
  </si>
  <si>
    <t>HDFC ASSET MANAGEMENT COMPANY LTD.DEC2021FUT</t>
  </si>
  <si>
    <t>HDFC ASSET MANAGEMENT COMPANY LTD.NOV2021FUT</t>
  </si>
  <si>
    <t>HDFC LIFE INSURANCE CO. LTD.NOV2021FUT</t>
  </si>
  <si>
    <t>HOUSING DEVELOPMENT FINANCE CORPORATION LTD.NOV2021FUT</t>
  </si>
  <si>
    <t>HERO MOTOCORP LTD.DEC2021FUT</t>
  </si>
  <si>
    <t>HERO MOTOCORP LTD.NOV2021FUT</t>
  </si>
  <si>
    <t>HINDALCO INDUSTRIES LTD.NOV2021FUT</t>
  </si>
  <si>
    <t>HINDUSTAN PETROLEUM CORPORATION LTD.NOV2021FUT</t>
  </si>
  <si>
    <t>HINDUSTAN UNILEVER LTD.NOV2021FUT</t>
  </si>
  <si>
    <t>INDIAN HOTELS CO. LTD.DEC2021FUT</t>
  </si>
  <si>
    <t>INDIAN HOTELS CO. LTD.NOV2021FUT</t>
  </si>
  <si>
    <t>INDIAN ENERGY EXCHANGE LTD.DEC2021FUT</t>
  </si>
  <si>
    <t>INDIAN ENERGY EXCHANGE LTD.NOV2021FUT</t>
  </si>
  <si>
    <t>ICICI BANK LTD.NOV2021FUT</t>
  </si>
  <si>
    <t>ICICI LOMBARD GENERAL INSURANCE CO. LTD.DEC2021FUT</t>
  </si>
  <si>
    <t>ICICI LOMBARD GENERAL INSURANCE CO. LTD.NOV2021FUT</t>
  </si>
  <si>
    <t>ICICI PRUDENTIAL LIFE INSURANCE COMPANY LTD.NOV2021FUT</t>
  </si>
  <si>
    <t>VODAFONE IDEA LTD.DEC2021FUT</t>
  </si>
  <si>
    <t>VODAFONE IDEA LTD.NOV2021FUT</t>
  </si>
  <si>
    <t>IDFC FIRST BANK LTD.DEC2021FUT</t>
  </si>
  <si>
    <t>IDFC FIRST BANK LTD.NOV2021FUT</t>
  </si>
  <si>
    <t>INDRAPRASTHA GAS LTD.DEC2021FUT</t>
  </si>
  <si>
    <t>INDRAPRASTHA GAS LTD.NOV2021FUT</t>
  </si>
  <si>
    <t>INDIA CEMENTS LTD.NOV2021FUT</t>
  </si>
  <si>
    <t>INTERGLOBE AVIATION LTD.DEC2021FUT</t>
  </si>
  <si>
    <t>INTERGLOBE AVIATION LTD.NOV2021FUT</t>
  </si>
  <si>
    <t>INDIAN RAILWAY CATERING AND TOURISM CORPORATION LTD.DEC2021FUT</t>
  </si>
  <si>
    <t>INDIAN RAILWAY CATERING AND TOURISM CORPORATION LTD.NOV2021FUT</t>
  </si>
  <si>
    <t>ITC LTD.NOV2021FUT</t>
  </si>
  <si>
    <t>JSW STEEL LTD.NOV2021FUT</t>
  </si>
  <si>
    <t>JINDAL STEEL &amp; POWER LTD.DEC2021FUT</t>
  </si>
  <si>
    <t>JINDAL STEEL &amp; POWER LTD.NOV2021FUT</t>
  </si>
  <si>
    <t>JUBILANT FOODWORKS LTD.DEC2021FUT</t>
  </si>
  <si>
    <t>JUBILANT FOODWORKS LTD.NOV2021FUT</t>
  </si>
  <si>
    <t>KOTAK MAHINDRA BANK LTD.DEC2021FUT</t>
  </si>
  <si>
    <t>KOTAK MAHINDRA BANK LTD.NOV2021FUT</t>
  </si>
  <si>
    <t>L&amp;T FINANCE HOLDINGS LTD.DEC2021FUT</t>
  </si>
  <si>
    <t>L&amp;T FINANCE HOLDINGS LTD.NOV2021FUT</t>
  </si>
  <si>
    <t>LIC HOUSING FINANCE LTD.DEC2021FUT</t>
  </si>
  <si>
    <t>LIC HOUSING FINANCE LTD.NOV2021FUT</t>
  </si>
  <si>
    <t>LARSEN &amp; TOUBRO INFOTECH LTD.NOV2021FUT</t>
  </si>
  <si>
    <t>LARSEN &amp; TOUBRO LTD.NOV2021FUT</t>
  </si>
  <si>
    <t>LUPIN LTD.DEC2021FUT</t>
  </si>
  <si>
    <t>LUPIN LTD.NOV2021FUT</t>
  </si>
  <si>
    <t>MAHINDRA AND MAHINDRA FINANCIAL SERVICES LTD.DEC2021FUT</t>
  </si>
  <si>
    <t>MAHINDRA &amp; MAHINDRA LTD.DEC2021FUT</t>
  </si>
  <si>
    <t>MAHINDRA &amp; MAHINDRA LTD.NOV2021FUT</t>
  </si>
  <si>
    <t>MARUTI SUZUKI INDIA LTD.NOV2021FUT</t>
  </si>
  <si>
    <t>MANAPPURAM FINANCE LTD.DEC2021FUT</t>
  </si>
  <si>
    <t>MANAPPURAM FINANCE LTD.NOV2021FUT</t>
  </si>
  <si>
    <t>MARICO LTD.DEC2021FUT</t>
  </si>
  <si>
    <t>MARICO LTD.NOV2021FUT</t>
  </si>
  <si>
    <t>UNITED SPIRITS LTD.NOV2021FUT</t>
  </si>
  <si>
    <t>MULTI COMMODITY EXCHANGE OF IND LTD.DEC2021FUT</t>
  </si>
  <si>
    <t>MULTI COMMODITY EXCHANGE OF IND LTD.NOV2021FUT</t>
  </si>
  <si>
    <t>MAX FINANCIAL SERVICES LTD.DEC2021FUT</t>
  </si>
  <si>
    <t>MAX FINANCIAL SERVICES LTD.NOV2021FUT</t>
  </si>
  <si>
    <t>MAHANAGAR GAS LTD.DEC2021FUT</t>
  </si>
  <si>
    <t>MAHANAGAR GAS LTD.NOV2021FUT</t>
  </si>
  <si>
    <t>MINDTREE LTD.NOV2021FUT</t>
  </si>
  <si>
    <t>MOTHERSON SUMI SYSTEMS LTD.DEC2021FUT</t>
  </si>
  <si>
    <t>MOTHERSON SUMI SYSTEMS LTD.NOV2021FUT</t>
  </si>
  <si>
    <t>MPHASIS LTD.NOV2021FUT</t>
  </si>
  <si>
    <t>MRF LTD.DEC2021FUT</t>
  </si>
  <si>
    <t>MRF LTD.NOV2021FUT</t>
  </si>
  <si>
    <t>MUTHOOT FINANCE LTD.DEC2021FUT</t>
  </si>
  <si>
    <t>MUTHOOT FINANCE LTD.NOV2021FUT</t>
  </si>
  <si>
    <t>NATIONAL ALUMINIUM CO. LTD.DEC2021FUT</t>
  </si>
  <si>
    <t>NATIONAL ALUMINIUM CO. LTD.NOV2021FUT</t>
  </si>
  <si>
    <t>INFO EDGE (INDIA) LTD.NOV2021FUT</t>
  </si>
  <si>
    <t>NAVIN FLUORINE INTERNATIONAL LTD.DEC2021FUT</t>
  </si>
  <si>
    <t>NAVIN FLUORINE INTERNATIONAL LTD.NOV2021FUT</t>
  </si>
  <si>
    <t>NESTLE INDIA LTD.NOV2021FUT</t>
  </si>
  <si>
    <t>NMDC LTD.NOV2021FUT</t>
  </si>
  <si>
    <t>NTPC Ltd.NOV2021FUT</t>
  </si>
  <si>
    <t>ORACLE FINANCIALS SERVICES SOFT LTD.DEC2021FUT</t>
  </si>
  <si>
    <t>ORACLE FINANCIALS SERVICES SOFT LTD.NOV2021FUT</t>
  </si>
  <si>
    <t>OIL &amp; NATURAL GAS CO.DEC2021FUT</t>
  </si>
  <si>
    <t>OIL &amp; NATURAL GAS CO.NOV2021FUT</t>
  </si>
  <si>
    <t>PERSISTENT SYSTEMS LTD.DEC2021FUT</t>
  </si>
  <si>
    <t>PI INDUSTRIES LTD.DEC2021FUT</t>
  </si>
  <si>
    <t>PI INDUSTRIES LTD.NOV2021FUT</t>
  </si>
  <si>
    <t>ADITYA BIRLA FASHION &amp; RETAIL LTD.DEC2021FUT</t>
  </si>
  <si>
    <t>ADITYA BIRLA FASHION &amp; RETAIL LTD.NOV2021FUT</t>
  </si>
  <si>
    <t>POLYCAB INDIA LTD.DEC2021FUT</t>
  </si>
  <si>
    <t>POLYCAB INDIA LTD.NOV2021FUT</t>
  </si>
  <si>
    <t>PAGE INDUSTRIES LTD.NOV2021FUT</t>
  </si>
  <si>
    <t>POWER FINANCE CORPORATION  LTD.DEC2021FUT</t>
  </si>
  <si>
    <t>POWER FINANCE CORPORATION  LTD.NOV2021FUT</t>
  </si>
  <si>
    <t>PIDILITE INDUSTRIES  LTD.NOV2021FUT</t>
  </si>
  <si>
    <t>PUNJAB NATIONAL BANKDEC2021FUT</t>
  </si>
  <si>
    <t>PUNJAB NATIONAL BANKNOV2021FUT</t>
  </si>
  <si>
    <t>POWER GRID CORPORATION OF INDIA LTD.NOV2021FUT</t>
  </si>
  <si>
    <t>PVR LTD.DEC2021FUT</t>
  </si>
  <si>
    <t>PVR LTD.NOV2021FUT</t>
  </si>
  <si>
    <t>THE RAMCO CEMENTS LTD.DEC2021FUT</t>
  </si>
  <si>
    <t>THE RAMCO CEMENTS LTD.NOV2021FUT</t>
  </si>
  <si>
    <t>RBL BANK LTD.NOV2021FUT</t>
  </si>
  <si>
    <t>REC LTD.NOV2021FUT</t>
  </si>
  <si>
    <t>RELIANCE INDUSTRIES LTD.DEC2021FUT</t>
  </si>
  <si>
    <t>RELIANCE INDUSTRIES LTD.NOV2021FUT</t>
  </si>
  <si>
    <t>SBI LIFE INSURANCE COMPANY LTD.DEC2021FUT</t>
  </si>
  <si>
    <t>SBI LIFE INSURANCE COMPANY LTD.NOV2021FUT</t>
  </si>
  <si>
    <t>STEEL AUTHORITY INDIA LTD.NOV2021FUT</t>
  </si>
  <si>
    <t>STATE BANK OF INDIADEC2021FUT</t>
  </si>
  <si>
    <t>STATE BANK OF INDIANOV2021FUT</t>
  </si>
  <si>
    <t>SHREE CEMENT LTD.DEC2021FUT</t>
  </si>
  <si>
    <t>SHREE CEMENT LTD.NOV2021FUT</t>
  </si>
  <si>
    <t>SIEMENS LTD.DEC2021FUT</t>
  </si>
  <si>
    <t>SIEMENS LTD.NOV2021FUT</t>
  </si>
  <si>
    <t>SRF LTD.NOV2021FUT</t>
  </si>
  <si>
    <t>SHRIRAM TRANSPORT FINANCE CO LTD.NOV2021FUT</t>
  </si>
  <si>
    <t>SUN PHARMACEUTICAL INDUSTRIES LTD.NOV2021FUT</t>
  </si>
  <si>
    <t>SUN TV NETWORK LTD.NOV2021FUT</t>
  </si>
  <si>
    <t>TATA CHEMICALS LTD.DEC2021FUT</t>
  </si>
  <si>
    <t>TATA CHEMICALS LTD.NOV2021FUT</t>
  </si>
  <si>
    <t>TATA CONSUMER PRODUCTS LTD.NOV2021FUT</t>
  </si>
  <si>
    <t>TATA MOTORS LTD.NOV2021FUT</t>
  </si>
  <si>
    <t>TATA POWER COMPANY LTD.DEC2021FUT</t>
  </si>
  <si>
    <t>TATA POWER COMPANY LTD.NOV2021FUT</t>
  </si>
  <si>
    <t>TATA STEEL LTD.NOV2021FUT</t>
  </si>
  <si>
    <t>TATA CONSULTANCY SERVICES LTD.DEC2021FUT</t>
  </si>
  <si>
    <t>TATA CONSULTANCY SERVICES LTD.NOV2021FUT</t>
  </si>
  <si>
    <t>TECH MAHINDRA LTD.NOV2021FUT</t>
  </si>
  <si>
    <t>TITAN COMPANY LTD.DEC2021FUT</t>
  </si>
  <si>
    <t>TITAN COMPANY LTD.NOV2021FUT</t>
  </si>
  <si>
    <t>TORRENT PHARMACEUTICALS LTD.DEC2021FUT</t>
  </si>
  <si>
    <t>TORRENT PHARMACEUTICALS LTD.NOV2021FUT</t>
  </si>
  <si>
    <t>TRENT LTD.DEC2021FUT</t>
  </si>
  <si>
    <t>TRENT LTD.NOV2021FUT</t>
  </si>
  <si>
    <t>TVS MOTOR COMPANY LTD.DEC2021FUT</t>
  </si>
  <si>
    <t>TVS MOTOR COMPANY LTD.NOV2021FUT</t>
  </si>
  <si>
    <t>ULTRATECH CEMENT LTD.DEC2021FUT</t>
  </si>
  <si>
    <t>ULTRATECH CEMENT LTD.NOV2021FUT</t>
  </si>
  <si>
    <t>UPL LTD.NOV2021FUT</t>
  </si>
  <si>
    <t>VEDANTA LTD.DEC2021FUT</t>
  </si>
  <si>
    <t>VEDANTA LTD.NOV2021FUT</t>
  </si>
  <si>
    <t>VOLTAS LTD.NOV2021FUT</t>
  </si>
  <si>
    <t>WIPRO LTD.NOV2021FUT</t>
  </si>
  <si>
    <t>ZEE ENTERTAINMENT ENTERPRISES LTD.DEC2021FUT</t>
  </si>
  <si>
    <t>ZEE ENTERTAINMENT ENTERPRISES LTD.NOV2021FUT</t>
  </si>
  <si>
    <t>Total Number of Contracts where stock futures were sold :</t>
  </si>
  <si>
    <t>Gross Notional Value of Contracts where stock futures were Bought :</t>
  </si>
  <si>
    <t xml:space="preserve"> Rs. </t>
  </si>
  <si>
    <t>Gross Notional Value of Contracts where stock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</si>
  <si>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</si>
  <si>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</si>
  <si>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</si>
  <si>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</si>
  <si>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</si>
  <si>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 xml:space="preserve">For the period ended 30th September 2021 the following for non hedging transactions through futures which have been squared off/expired </t>
  </si>
  <si>
    <t>Total Number of Contracts where stock futures  were bought :</t>
  </si>
  <si>
    <t>Nos.</t>
  </si>
  <si>
    <t>Gross Notional Value of Contracts where stock futures were bought:</t>
  </si>
  <si>
    <t>Rs.</t>
  </si>
  <si>
    <t>Gross Notional Value of Contracts where stock futures were sold:</t>
  </si>
  <si>
    <t>Net Profit/(Net Loss) on all contracts combined  (Rs):</t>
  </si>
  <si>
    <t>Total % of Existing assets hedged through futures :</t>
  </si>
  <si>
    <t>Total Number of Contracts where stock futures were Sold :</t>
  </si>
  <si>
    <t>Net Profit/(Net Loss) on all contracts combined :</t>
  </si>
  <si>
    <t>@</t>
  </si>
  <si>
    <t>Total Number of Contracts where  futures  were bought :</t>
  </si>
  <si>
    <t>Total Number of Contracts where  futures were sold :</t>
  </si>
  <si>
    <t>Gross Notional Value of Contracts where  futures were bought:</t>
  </si>
  <si>
    <t>Gross Notional Value of Contracts where  futures were sold:</t>
  </si>
  <si>
    <t>@ Included in Total Margins provided in Table 'Disclosure of Funds parked in short term deposits as Margin Deposit as of 30th November 2021.</t>
  </si>
  <si>
    <t>BANK-NIFTY FUT-30-DEC-21</t>
  </si>
  <si>
    <t>BANK NIFTY -FUT-NOV-21</t>
  </si>
  <si>
    <t>INDEX NIFTY NOV 2021 FUT</t>
  </si>
  <si>
    <t>INDEX NIFTY DEC 2021 FUT</t>
  </si>
  <si>
    <t>Total % of Existing assets hedged through equity futures :</t>
  </si>
  <si>
    <t>No.</t>
  </si>
  <si>
    <t>INFOSYS LTD.NOV2021FUT</t>
  </si>
  <si>
    <t xml:space="preserve">^ Hedging positions through Commodity futures (ETCDs) as on </t>
  </si>
  <si>
    <t>COCUDAKLFUNCXDEC2021CFUT</t>
  </si>
  <si>
    <t>COCUDAKLFUNCXJAN2022CFUT</t>
  </si>
  <si>
    <t>CRUDEOILFUMCXDEC2021CFUT</t>
  </si>
  <si>
    <t>GOLDFUTMCXFEB2022CFUT</t>
  </si>
  <si>
    <t>GOLDMFUTMCXJAN2022CFUT</t>
  </si>
  <si>
    <t>NATURALGAFMCXDEC2021CFUT</t>
  </si>
  <si>
    <t>SILVERMCXMAR2022FUT</t>
  </si>
  <si>
    <t>Total exposure due to commodity futures (ETCDs) (Hedging Positions)  as a % age of net assets:</t>
  </si>
  <si>
    <t xml:space="preserve">Other than Hedging positions through Commodity futures (ETCD) as on </t>
  </si>
  <si>
    <t>Long/Short (Lots)</t>
  </si>
  <si>
    <t>MCXBULLDEXMCXDEC2021CFUT</t>
  </si>
  <si>
    <t>MCXMETDEXMCXDEC2021CFUT</t>
  </si>
  <si>
    <t>RMSEEDFUTNCXDEC2021CFUT</t>
  </si>
  <si>
    <t>SILVERMICMCXFEB2022FUT</t>
  </si>
  <si>
    <t>COPPERMCXDEC2021CFUT</t>
  </si>
  <si>
    <t xml:space="preserve">Total exposure due to Commodity futures (non hedging positions) as a %age of net assets </t>
  </si>
  <si>
    <t>Total Number of Contracts where Commodities futures (ETCDs) were Bought:</t>
  </si>
  <si>
    <t>ALUMINIUM (5 MT-5000 GMS) COMMODITYNOV2021CFUT</t>
  </si>
  <si>
    <t>COPPER (2500 KGS) COMMODITYDEC2021CFUT</t>
  </si>
  <si>
    <t>COPPER (2500 KGS) COMMODITYNOV2021CFUT</t>
  </si>
  <si>
    <t>CRUDE OIL (100 BARRELS) COMMODITYDEC2021CFUT</t>
  </si>
  <si>
    <t>CRUDE OIL (100 BARRELS) COMMODITYNOV2021CFUT</t>
  </si>
  <si>
    <t>GOLD (1 KG-1000 GMS) COMMODITYDEC2021CFUT</t>
  </si>
  <si>
    <t>GOLD MINI (100 GRAMS) COMMODITYDEC2021CFUT</t>
  </si>
  <si>
    <t>LEAD (5 MT 5000 GMS) COMMODITYNOV2021CFUT</t>
  </si>
  <si>
    <t>MCXBULLDEXNOV2021CFUT</t>
  </si>
  <si>
    <t>MCXMETDEXNOV2021CFUT</t>
  </si>
  <si>
    <t>NATURAL GAS (1250 mmBtu) COMMODITYNOV2021CFUT</t>
  </si>
  <si>
    <t>NICKEL (1500 KGS) COMMODITYNOV2021CFUT</t>
  </si>
  <si>
    <t>SILVER (30 KG) COMMODITYDEC2021FUT</t>
  </si>
  <si>
    <t>SILVER (30 KG) COMMODITYMAR2022FUT</t>
  </si>
  <si>
    <t>SOYABEAN INDORE (10 MT 100 QTLS) COMMODITYNOV2021CFUT</t>
  </si>
  <si>
    <t>Total Number of Contracts where Commodities futures (ETCDs) were Sold:</t>
  </si>
  <si>
    <t>Gross Notional Value of Contracts where Commodities futures (ETCDs) were Bought:</t>
  </si>
  <si>
    <t>Gross Notional Value of Contracts where Commodities futures (ETCDs) were Sold:</t>
  </si>
  <si>
    <t xml:space="preserve">Other than Hedging positions through Equity futures as on </t>
  </si>
  <si>
    <t>Total Number of Contracts where futures were Bought :</t>
  </si>
  <si>
    <t>Total Number of Contracts where futures were Sold :</t>
  </si>
  <si>
    <t>Gross Notional Value of Contracts where futures were Bought:</t>
  </si>
  <si>
    <t>Gross Notional Value of Contracts where futures were Sold:</t>
  </si>
  <si>
    <t>Net Profit/(Net Loss) on all contracts combined (Rs.) :</t>
  </si>
  <si>
    <t xml:space="preserve">For the period ended 30 th November 2021 the following for hedging transactions through futures which have been squared off/expired </t>
  </si>
  <si>
    <t>ALUMINIUM (5 MT-5000 GMS) COMMODITYDEC2021CFUT</t>
  </si>
  <si>
    <t>COTTON SEED OIL CAKE AKOLA (10 MT 100 QTLS) COMMDEC2021CFUT</t>
  </si>
  <si>
    <t>COPPER (2500 KGS) COMMODITYJAN2022CFUT</t>
  </si>
  <si>
    <t>CRUDE OIL (100 BARRELS) COMMODITYJAN2022CFUT</t>
  </si>
  <si>
    <t>GOLD (1 KG-1000 GMS) COMMODITYFEB2022CFUT</t>
  </si>
  <si>
    <t>GOLD MINI (100 GRAMS) COMMODITYFEB2022CFUT</t>
  </si>
  <si>
    <t>GOLD MINI (100 GRAMS) COMMODITYJAN2022CFUT</t>
  </si>
  <si>
    <t>JEERA UNJHA (3 MT 30 QTLS) COMMODITYNOV2021CFUT</t>
  </si>
  <si>
    <t>LEAD (5 MT 5000 GMS) COMMODITYDEC2021CFUT</t>
  </si>
  <si>
    <t>MCXBULLDEXDEC2021CFUT</t>
  </si>
  <si>
    <t>MCXENRGDEXVMMCXNOV2021CFUTNOV2021CFUT</t>
  </si>
  <si>
    <t>MCXMETDEXDEC2021CFUT</t>
  </si>
  <si>
    <t>NATURAL GAS (1250 mmBtu) COMMODITYDEC2021CFUT</t>
  </si>
  <si>
    <t>NICKEL (1500 KGS) COMMODITYDEC2021CFUT</t>
  </si>
  <si>
    <t>RAPE MUSTARD SEED JAIPUR (10 MT -100 QTLS) COMMODITYNOV2021CFUT</t>
  </si>
  <si>
    <t>SILVER MICRO (1 KGS) COMMODITYFEB2022FUT</t>
  </si>
  <si>
    <t>SILVER MICRO (1 KGS) COMMODITYNOV2021FUT</t>
  </si>
  <si>
    <t>INDEX NIFTY DEC 2021FUT</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</si>
  <si>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</si>
  <si>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</si>
  <si>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</si>
  <si>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(An Open Ended Dynamic Asset Allocation Fund)</t>
  </si>
  <si>
    <t>•Capital Appreciation along with generation of income over medium to long term period.</t>
  </si>
  <si>
    <t>• Predominant investment in equity and equity related instruments as well as in debt and money market instruments.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</si>
  <si>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</si>
  <si>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</si>
  <si>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</si>
  <si>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</si>
  <si>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</si>
  <si>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</si>
  <si>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</si>
  <si>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</si>
  <si>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</si>
  <si>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</si>
  <si>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</si>
  <si>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</si>
  <si>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</si>
  <si>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</si>
  <si>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</si>
  <si>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</si>
  <si>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</si>
  <si>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</si>
  <si>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</si>
  <si>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</si>
  <si>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</si>
  <si>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</si>
  <si>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</si>
  <si>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Tata Equity P/E Fund</t>
  </si>
  <si>
    <t>(An open ended equity scheme following a value investment strategy)</t>
  </si>
  <si>
    <t>•Investment (minimum 70%) in equity &amp; equity related instruments of companies whose rolling P/E is lower than rolling P/E of S&amp;PBSE Sensex.</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</si>
  <si>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</si>
  <si>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</si>
  <si>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</si>
  <si>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</si>
  <si>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Tata Focused Equity Fund</t>
  </si>
  <si>
    <t>(An Open Ended Equity Scheme Investing in maximum 30 stocks across market caps (i.e Multi Cap))</t>
  </si>
  <si>
    <t>•Investment in equity/equity related instruments in a concentrated portfolio of maximum 30 stocks across market capitalisation.</t>
  </si>
  <si>
    <t>An open ended equity scheme predominatly  investing in dividend yielding stocks.</t>
  </si>
  <si>
    <t>•An open ended equity scheme that aims for growth by primarily investing in equity and equity related instruments of dividend yielding companies.</t>
  </si>
  <si>
    <t>Tata India Tax Saving Fund</t>
  </si>
  <si>
    <t>(An open ended equity linked savings scheme with a statutory lock-in of 3 years &amp; tax benefit)</t>
  </si>
  <si>
    <t>•An equity linked savings scheme (ELSS) Investing predominantly in Equity &amp; Equity related instruments.</t>
  </si>
  <si>
    <t>Tata Digital India Fund</t>
  </si>
  <si>
    <t>(An open-ended equity scheme investing in Information Technology Sector)</t>
  </si>
  <si>
    <t>•Investment in equity/equity related instruments of the companies in Information Technology Sector.</t>
  </si>
  <si>
    <t>Tata Banking &amp; Financial Service Fund</t>
  </si>
  <si>
    <t>(An open ended equity scheme investing in Banking &amp; Financial Services Sector)</t>
  </si>
  <si>
    <t>•Investment in equity/equity related instruments of the companies in Banking and Financial Services sector in India.</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</si>
  <si>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</si>
  <si>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</si>
  <si>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</si>
  <si>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</si>
  <si>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</si>
  <si>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</si>
  <si>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</si>
  <si>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</si>
  <si>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</si>
  <si>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</si>
  <si>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</si>
  <si>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</si>
  <si>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Tata Index Fund (Sensex)</t>
  </si>
  <si>
    <t>(An open-ended equity scheme tracking S&amp;P BSE Sensex)</t>
  </si>
  <si>
    <t>•To reflect / mirror the S&amp;P BSE Sensex returns by investing in the same stocks which comprises of S&amp;PBSE Sensex.</t>
  </si>
  <si>
    <t>Tata Index Fund (Nifty )</t>
  </si>
  <si>
    <t>(An open-ended equity scheme tracking Nifty 50 Index)</t>
  </si>
  <si>
    <t>•To reflect / mirror the Nifty 50 returns by investing in the same stocks which comprises of NIFTY50.</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</si>
  <si>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</si>
  <si>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</si>
  <si>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</si>
  <si>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</si>
  <si>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Tata Nifty Exchange Traded Fund</t>
  </si>
  <si>
    <t>(An Open Ended Exchange Traded Fund)</t>
  </si>
  <si>
    <t>•Investments in Equity &amp; Equity related instruments covered by Nifty 50 Index.</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</si>
  <si>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</si>
  <si>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</si>
  <si>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</si>
  <si>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</si>
  <si>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</si>
  <si>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</si>
  <si>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Quant Fund</t>
  </si>
  <si>
    <t>(An open-ended equity scheme following quant based investing theme)</t>
  </si>
  <si>
    <t>•Medium to Long Term Capital Appreciation.</t>
  </si>
  <si>
    <t>•Investment in equity &amp; equity related instruments selected based on quant model.</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</si>
  <si>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</si>
  <si>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</si>
  <si>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</si>
  <si>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TRSF-PROGRESSIVE PLAN: • Long Term Capital Appreciation. • An equity oriented (between 85%-100%) savings scheme which provides tool for retirement planning to individual investors.</t>
  </si>
  <si>
    <t>TRSF-MODERATE PLAN: • Long Term Capital Appreciation &amp; Current Income. • A predominantly equity oriented (between 65%-85%) savings scheme which provides tool for retirement planning to individual investors.</t>
  </si>
  <si>
    <t>COMMODITY &amp; EXCHANGE TRADED COMMODITY DERIVATIVES</t>
  </si>
  <si>
    <t>A) COMMODITIES PHYSICAL</t>
  </si>
  <si>
    <t>B) LISTED ON COMMODITY EXCHANGES (Quantity in Lots)</t>
  </si>
  <si>
    <t>COMMODITY &amp; COMMODITY RELATED TOTAL</t>
  </si>
  <si>
    <t>GOLDFUTMCXAPR2022CFUT</t>
  </si>
  <si>
    <t>GOLDMFUTMCXFEB2022CFUT</t>
  </si>
  <si>
    <t>LEADFUTMCXDEC2021CFUT</t>
  </si>
  <si>
    <t>MCXENRGDEXVMMCXDEC2021CFUT</t>
  </si>
  <si>
    <t>MCXMETDEXMCXJAN2022CFUT</t>
  </si>
  <si>
    <t>NICKELFUTMCXDEC2021CFUT</t>
  </si>
  <si>
    <t>NICKELFUTMCXJAN2022CFUT</t>
  </si>
  <si>
    <t>SILVERMCXMAY2022FUT</t>
  </si>
  <si>
    <t>SILVERMMCXFEB2022FUT</t>
  </si>
  <si>
    <t>SILVERMMCXAPR2022FUT</t>
  </si>
  <si>
    <t>COPPER (2500 KGS) COMMODITY - COPPERMCXDEC2021CFUT</t>
  </si>
  <si>
    <t>COTTON SEED OIL CAKE AKOLA (10 MT 100 QTLS) COMM - COCUDAKLFUNCXDEC2021CFUT</t>
  </si>
  <si>
    <t>COTTON SEED OIL CAKE AKOLA (10 MT 100 QTLS) COMM - COCUDAKLFUNCXJAN2022CFUT</t>
  </si>
  <si>
    <t>CRUDE OIL (100 BARRELS) COMMODITY - CRUDEOILFUMCXDEC2021CFUT</t>
  </si>
  <si>
    <t>GOLD (1 KG-1000 GMS) COMMODITY - GOLDFUTMCXAPR2022CFUT</t>
  </si>
  <si>
    <t>GOLD (1 KG-1000 GMS) COMMODITY - GOLDFUTMCXFEB2022CFUT</t>
  </si>
  <si>
    <t>GOLD MINI (100 GRAMS) COMMODITY - GOLDMFUTMCXFEB2022CFUT</t>
  </si>
  <si>
    <t>GOLD MINI (100 GRAMS) COMMODITY - GOLDMFUTMCXJAN2022CFUT</t>
  </si>
  <si>
    <t>LEAD (5 MT 5000 GMS) COMMODITY - LEADFUTMCXDEC2021CFUT</t>
  </si>
  <si>
    <t>MCXBULLDEX - MCXBULLDEXMCXDEC2021CFUT</t>
  </si>
  <si>
    <t>MCXMETDEX - MCXMETDEXMCXDEC2021CFUT</t>
  </si>
  <si>
    <t>MCXMETDEX - MCXMETDEXMCXJAN2022CFUT</t>
  </si>
  <si>
    <t>NATURAL GAS (1250 mmBtu) COMMODITY - NATURALGAFMCXDEC2021CFUT</t>
  </si>
  <si>
    <t>MCXENRGDEXVMMCXDEC2021CFUT - MCXENRGDEXVMMCXDEC2021CFUT</t>
  </si>
  <si>
    <t>NICKEL (1500 KGS) COMMODITY - NICKELFUTMCXDEC2021CFUT</t>
  </si>
  <si>
    <t>NICKEL (1500 KGS) COMMODITY - NICKELFUTMCXJAN2022CFUT</t>
  </si>
  <si>
    <t>RAPE MUSTARD SEED JAIPUR (10 MT -100 QTLS) COMMODITY - RMSEEDFUTNCXDEC2021CFUT</t>
  </si>
  <si>
    <t>SILVER MICRO (1 KGS) COMMODITY - SILVERMICMCXFEB2022FUT</t>
  </si>
  <si>
    <t>SILVER MINI (5 KGS) COMMODITY - SILVERMMCXFEB2022FUT</t>
  </si>
  <si>
    <t>SILVER MINI (5 KGS) COMMODITY - SILVERMMCXAPR2022FUT</t>
  </si>
  <si>
    <t>SILVER (30 KG) COMMODITY - SILVERMCXMAR2022FUT</t>
  </si>
  <si>
    <t>COPPER COMMODITY</t>
  </si>
  <si>
    <t>COTTON COMMODITY</t>
  </si>
  <si>
    <t>COTTON</t>
  </si>
  <si>
    <t>GOLD COMMODITY INDUSTRY</t>
  </si>
  <si>
    <t>SILVER COMMODITY INDUSTRY</t>
  </si>
  <si>
    <t>CRUDE OIL COMMODITY</t>
  </si>
  <si>
    <t>CRUDE OIL</t>
  </si>
  <si>
    <t xml:space="preserve">GOLD COMMODITY </t>
  </si>
  <si>
    <t xml:space="preserve">GOLD </t>
  </si>
  <si>
    <t>BULLION MCX INDEX</t>
  </si>
  <si>
    <t>BULLION</t>
  </si>
  <si>
    <t>MCXENRGDEX</t>
  </si>
  <si>
    <t xml:space="preserve">MCXMETDEX </t>
  </si>
  <si>
    <t>NATURAL GAS COMMODITY</t>
  </si>
  <si>
    <t>NATURAL GAS</t>
  </si>
  <si>
    <t>RAPE MUSTARD SEED</t>
  </si>
  <si>
    <t>SILVER MINI (5 KGS) COMMODITY</t>
  </si>
  <si>
    <t>LEAD COMMODITY</t>
  </si>
  <si>
    <t>NICKEL COMMODITY</t>
  </si>
  <si>
    <t>GOLDMFUTMCXJAN2022CFUT - PHYSICAL</t>
  </si>
  <si>
    <t>Scheme Risk-O-Meter and Scheme Benchmark Risk-O-Meter as of 30th November 2021</t>
  </si>
  <si>
    <t>Serial No.</t>
  </si>
  <si>
    <t>Scheme Name</t>
  </si>
  <si>
    <t>Scheme Riskometer</t>
  </si>
  <si>
    <t>Scheme Bench Mark</t>
  </si>
  <si>
    <t>Bench Mark  Riskometer</t>
  </si>
  <si>
    <t>1</t>
  </si>
  <si>
    <t>Low</t>
  </si>
  <si>
    <t>NIFTY 50 Arbitrage</t>
  </si>
  <si>
    <t>LOW</t>
  </si>
  <si>
    <t>Moderately High</t>
  </si>
  <si>
    <t>CRISIL Hybrid 35+65 - Aggressive Index</t>
  </si>
  <si>
    <t>Very High</t>
  </si>
  <si>
    <t>Nifty Financial Services</t>
  </si>
  <si>
    <t>VERY HIGH</t>
  </si>
  <si>
    <t>Low to Moderate</t>
  </si>
  <si>
    <t>CRISIL Banking and PSU Debt Index</t>
  </si>
  <si>
    <t>Moderate</t>
  </si>
  <si>
    <t>Nifty 500</t>
  </si>
  <si>
    <t>S&amp;P BSE Information Technology</t>
  </si>
  <si>
    <t>Nifty Dividend Opportunities 50</t>
  </si>
  <si>
    <t>CRISIL Composite Bond Fund Index</t>
  </si>
  <si>
    <t>S&amp;P BSE Sensex</t>
  </si>
  <si>
    <t>NIFTY Equity Savings Index</t>
  </si>
  <si>
    <t>MODERATE</t>
  </si>
  <si>
    <t>Nifty500 Shariah</t>
  </si>
  <si>
    <t>Tata FMP - Series 56 - Scheme F</t>
  </si>
  <si>
    <t>CRISIL Medium Term Debt Index</t>
  </si>
  <si>
    <t>S&amp;P BSE 500</t>
  </si>
  <si>
    <t>CRISIL Ultra Short Term Debt Index</t>
  </si>
  <si>
    <t>S&amp;P BSE 200</t>
  </si>
  <si>
    <t>CRISIL Dynamic Gilt Index</t>
  </si>
  <si>
    <t>CRISIL Hybrid 25+75 - Aggressive Index</t>
  </si>
  <si>
    <t>CRISIL Medium To Long Term Debt Index</t>
  </si>
  <si>
    <t>Nifty 50</t>
  </si>
  <si>
    <t>Nifty India Consumption</t>
  </si>
  <si>
    <t>Nifty Pharma</t>
  </si>
  <si>
    <t>S&amp;P BSE India Infrastructure Index</t>
  </si>
  <si>
    <t>NIFTY LargeMidcap 250</t>
  </si>
  <si>
    <t>CRISIL Liquid Fund Index</t>
  </si>
  <si>
    <t>TATA MEDIUM TERM FUND</t>
  </si>
  <si>
    <t>Nifty Midcap 100</t>
  </si>
  <si>
    <t>CRISIL Money Market Index</t>
  </si>
  <si>
    <t>CRISIL Short Term Bond Fund Index,I Comdex composite index*,S&amp;P BSE 200</t>
  </si>
  <si>
    <t>Nifty Private Bank</t>
  </si>
  <si>
    <t>CRISIL Overnight Index</t>
  </si>
  <si>
    <t>Nifty Commodities</t>
  </si>
  <si>
    <t>CRISIL Short Term Debt Hybrid 75+25 Fund Index</t>
  </si>
  <si>
    <t>TATA SHORT TERM BOND FUND</t>
  </si>
  <si>
    <t>CRISIL Short Term Bond Fund Index</t>
  </si>
  <si>
    <t>Nifty Smallcap 100</t>
  </si>
  <si>
    <t>CRISIL Low Duration Debt Index</t>
  </si>
  <si>
    <t>NAV AS ON 30-NOV-21: RS.15.0870 (REGULAR  - MONTHLY IDCW)</t>
  </si>
  <si>
    <t>NAV AS ON 30-NOV-21: RS.40.7990 (REGULAR  - GROWTH)</t>
  </si>
  <si>
    <t>NAV AS ON 31-MAY-21: RS.42.2750 (DIRECT - GROWTH)</t>
  </si>
  <si>
    <t>NAV AS ON 30-NOV-21: RS.71.6450 (REGULAR  - MONTHLY IDCW)</t>
  </si>
  <si>
    <t>NAV AS ON 31-MAY-21: RS.62.3780 (DIRECT - IDCW)</t>
  </si>
  <si>
    <t>NAV AS ON 31-MAY-21: RS.207.2980 (REGULAR  - GROWTH)</t>
  </si>
  <si>
    <t>NAV AS ON 30-NOV-21: RS.16.8550 (DIRECT - IDCW)</t>
  </si>
  <si>
    <t>NAV AS ON 30-NOV-21: RS.16.8550 (DIRECT - GROWTH)</t>
  </si>
  <si>
    <t>NAV AS ON 30-NOV-21: RS.25.2180 (REGULAR  - GROWTH)</t>
  </si>
  <si>
    <t>NAV AS ON 31-MAY-21: RS.27.9680 (REGULAR  - IDCW)</t>
  </si>
  <si>
    <t>NAV AS ON 31-MAY-21: RS.27.9680 (REGULAR  - GROWTH)</t>
  </si>
  <si>
    <t>NAV AS ON 30-NOV-21: RS.24.9790 (REGULAR  - IDCW)</t>
  </si>
  <si>
    <t>NAV AS ON 30-NOV-21: RS.30.1850 (DIRECT - IDCW)</t>
  </si>
  <si>
    <t>NAV AS ON 30-NOV-21: RS.30.1850 (DIRECT - GROWTH)</t>
  </si>
  <si>
    <t>NAV AS ON 30-NOV-21: RS.49.0300 (DIRECT - IDCW)</t>
  </si>
  <si>
    <t>NAV AS ON 30-NOV-21: RS.300.8050 (DIRECT - GROWTH)</t>
  </si>
  <si>
    <t>NAV AS ON 30-NOV-21: RS.10.3660 (REGULAR  - IDCW)</t>
  </si>
  <si>
    <t>NAV AS ON 30-NOV-21: RS.10.3660 (REGULAR  - GROWTH)</t>
  </si>
  <si>
    <t>NAV AS ON 31-MAY-21: RS.10.4080 (REGULAR  - IDCW)</t>
  </si>
  <si>
    <t>NAV AS ON 31-MAY-21: RS.10.4080 (REGULAR  - GROWTH)</t>
  </si>
  <si>
    <t>NAV AS ON 30-NOV-21: RS.1114.5200 (REGULAR  - DAILY IDCW)</t>
  </si>
  <si>
    <t>NAV AS ON 30-NOV-21: RS.1114.5200 (DIRECT - DAILY IDCW)</t>
  </si>
  <si>
    <t>NAV AS ON 31-MAY-21: RS.1114.5200 (REGULAR  - DAILY IDCW)</t>
  </si>
  <si>
    <t>NAV AS ON 31-MAY-21: RS.1114.5200 (DIRECT - DAILY IDCW)</t>
  </si>
  <si>
    <t>NAV AS ON 31-MAY-21: RS.1008.3500 (DIRECT - WEEKLY IDCW)</t>
  </si>
  <si>
    <t>NAV AS ON 30-NOV-21: RS.49.0830 (REGULAR  - PERIODIC IDCW)</t>
  </si>
  <si>
    <t>NAV AS ON 31-MAY-21: RS.00.3582 (REGULAR  - IDCW)</t>
  </si>
  <si>
    <t>NAV AS ON 31-MAY-21: RS.00.7853 (REGULAR  - GROWTH)</t>
  </si>
  <si>
    <t>NAV AS ON 31-MAY-21: RS.00.3831 (DIRECT - IDCW)</t>
  </si>
  <si>
    <t>NAV AS ON 31-MAY-21: RS.00.8373 (DIRECT - GROWTH)</t>
  </si>
  <si>
    <t>NAV AS ON 31-MAY-21: RS.10.4070 (DIRECT - WEEKLY IDCW)</t>
  </si>
  <si>
    <t>NAV AS ON 31-MAY-21: RS.66.7030 (DIRECT - GROWTH)</t>
  </si>
  <si>
    <t>NAV AS ON 30-NOV-21: RS.1000.0000 (REGULAR  - DAILY IDCW)</t>
  </si>
  <si>
    <t>NAV AS ON 30-NOV-21: RS.1000.00 (DIRECT - DAILY IDCW)</t>
  </si>
  <si>
    <t>NAV AS ON 31-MAY-21: RS.1000.0000 (REGULAR  - DAILY IDCW)</t>
  </si>
  <si>
    <t>NAV AS ON 31-MAY-21: RS.1000.0000 (DIRECT - DAILY IDCW)</t>
  </si>
  <si>
    <t>There were transactions in Interest Rate Futures (IRFs) from 1st November 2021 to 30th November 2021.</t>
  </si>
  <si>
    <t>SILVER (30 KG) COMMODITY - PHYSICAL</t>
  </si>
  <si>
    <t>IPCA LABORATORIES LTD.NOV2021FUT</t>
  </si>
  <si>
    <t>COFORGE LTD.-FUT-30-DEC-21</t>
  </si>
  <si>
    <t xml:space="preserve">For the period ended 30th November 2021 the following for non hedging transactions through futures which have been squared off/expired </t>
  </si>
  <si>
    <t xml:space="preserve">TOTAL OUTSTANDING EXPOSURE IN DERIVATIVE INSTRUMENTS: REFER BELOW TABLE </t>
  </si>
  <si>
    <t>(II) NON-CONVERTIBLE DEBENTURES/BONDS/ZCB/ FRB</t>
  </si>
  <si>
    <t xml:space="preserve">For the period ended 30th Novemebr 2021 the following for non hedging transactions through futures which have been squared off/expired </t>
  </si>
  <si>
    <t>Potential Risk Class</t>
  </si>
  <si>
    <t>Credit Risk →</t>
  </si>
  <si>
    <t>Relatively Low (Class A)</t>
  </si>
  <si>
    <t>Moderate (Class B)</t>
  </si>
  <si>
    <t>Relatively High (Class C)</t>
  </si>
  <si>
    <t>Interest Rate Risk ↓</t>
  </si>
  <si>
    <t>Relatively Low (Class I)</t>
  </si>
  <si>
    <t>A-I</t>
  </si>
  <si>
    <t>Moderate (Class II)</t>
  </si>
  <si>
    <t>Relatively High (Class III)</t>
  </si>
  <si>
    <t>B-I</t>
  </si>
  <si>
    <t>B-II</t>
  </si>
  <si>
    <t>B-III</t>
  </si>
  <si>
    <t xml:space="preserve">Interest Rate Risk </t>
  </si>
  <si>
    <t>↓</t>
  </si>
  <si>
    <t>A-III</t>
  </si>
  <si>
    <t>PRC Matrix is as on 30th November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</si>
</sst>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0000"/>
    <numFmt numFmtId="165" formatCode="0.00000"/>
    <numFmt numFmtId="166" formatCode="0.0000"/>
    <numFmt numFmtId="167" formatCode="######0.00000"/>
    <numFmt numFmtId="168" formatCode="#,##0.0000"/>
    <numFmt numFmtId="169" formatCode="[$-409]dd\-mmm\-yy;@"/>
    <numFmt numFmtId="170" formatCode="[$-409]d\-mmm\-yyyy;@"/>
  </numFmts>
  <fonts count="47">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Rupee Foradian"/>
    </font>
    <font>
      <sz val="10"/>
      <name val="Rupee Foradian"/>
    </font>
    <font>
      <u/>
      <sz val="10"/>
      <color indexed="12"/>
      <name val="Arial"/>
      <family val="2"/>
    </font>
    <font>
      <sz val="10"/>
      <name val="Rupee Foradian"/>
      <family val="2"/>
    </font>
    <font>
      <b/>
      <sz val="10"/>
      <name val="Rupee Foradian"/>
      <family val="2"/>
    </font>
    <font>
      <sz val="10"/>
      <name val="Arial"/>
      <family val="2"/>
    </font>
    <font>
      <b/>
      <sz val="11"/>
      <name val="Rupee Foradian"/>
      <family val="2"/>
    </font>
    <font>
      <sz val="10"/>
      <color indexed="8"/>
      <name val="Arial"/>
      <family val="2"/>
    </font>
    <font>
      <b/>
      <sz val="12"/>
      <color indexed="8"/>
      <name val="Calibri"/>
      <family val="2"/>
      <scheme val="minor"/>
    </font>
    <font>
      <b/>
      <sz val="10"/>
      <color indexed="8"/>
      <name val="Arial"/>
      <family val="2"/>
    </font>
    <font>
      <sz val="8"/>
      <color indexed="8"/>
      <name val="Times New Roman"/>
      <family val="1"/>
    </font>
    <font>
      <sz val="10"/>
      <color indexed="8"/>
      <name val="Calibri"/>
      <family val="2"/>
      <scheme val="minor"/>
    </font>
    <font>
      <b/>
      <sz val="14"/>
      <color theme="1"/>
      <name val="Calibri"/>
      <family val="2"/>
      <scheme val="minor"/>
    </font>
    <font>
      <b/>
      <sz val="10"/>
      <name val="Arial"/>
      <family val="2"/>
    </font>
    <font>
      <i/>
      <sz val="11"/>
      <name val="Calibri"/>
      <family val="2"/>
    </font>
    <font>
      <sz val="11"/>
      <name val="Calibri"/>
      <family val="2"/>
    </font>
    <font>
      <b/>
      <sz val="11"/>
      <name val="Calibri"/>
      <family val="2"/>
    </font>
    <font>
      <sz val="11"/>
      <name val="Calibri"/>
      <family val="2"/>
      <scheme val="minor"/>
    </font>
    <font>
      <sz val="11"/>
      <color rgb="FF000000"/>
      <name val="Calibri"/>
      <family val="2"/>
      <scheme val="minor"/>
    </font>
    <font>
      <b/>
      <sz val="11"/>
      <color rgb="FF000000"/>
      <name val="Calibri"/>
      <family val="2"/>
      <scheme val="minor"/>
    </font>
    <font>
      <b/>
      <sz val="11"/>
      <color theme="1"/>
      <name val="Calibri"/>
      <family val="2"/>
    </font>
    <font>
      <sz val="10"/>
      <color theme="1"/>
      <name val="Times New Roman"/>
      <family val="1"/>
    </font>
    <font>
      <b/>
      <sz val="10"/>
      <color theme="1"/>
      <name val="Rupee Foradian"/>
    </font>
    <font>
      <b/>
      <sz val="11"/>
      <name val="Times New Roman"/>
      <family val="1"/>
    </font>
    <font>
      <sz val="11"/>
      <color theme="1"/>
      <name val="Calibri"/>
      <family val="2"/>
    </font>
    <font>
      <b/>
      <sz val="11"/>
      <color theme="1"/>
      <name val="Calibri"/>
      <family val="2"/>
      <scheme val="minor"/>
    </font>
    <font>
      <b/>
      <sz val="11"/>
      <color indexed="8"/>
      <name val="Calibri"/>
      <family val="2"/>
    </font>
    <font>
      <b/>
      <sz val="11"/>
      <name val="Calibri"/>
      <family val="2"/>
      <scheme val="minor"/>
    </font>
    <font>
      <b/>
      <sz val="11"/>
      <color indexed="8"/>
      <name val="Calibri"/>
      <family val="2"/>
      <scheme val="minor"/>
    </font>
    <font>
      <b/>
      <sz val="12"/>
      <name val="Calibri"/>
      <family val="2"/>
      <scheme val="minor"/>
    </font>
    <font>
      <sz val="12"/>
      <name val="Calibri"/>
      <family val="2"/>
      <scheme val="minor"/>
    </font>
    <font>
      <sz val="11"/>
      <color indexed="8"/>
      <name val="Calibri"/>
      <family val="2"/>
    </font>
    <font>
      <b/>
      <sz val="11"/>
      <color indexed="8"/>
      <name val="Times New Roman"/>
      <family val="1"/>
    </font>
    <font>
      <sz val="11"/>
      <color theme="1"/>
      <name val="Times New Roman"/>
      <family val="1"/>
    </font>
    <font>
      <sz val="11"/>
      <color indexed="8"/>
      <name val="Calibri"/>
      <family val="2"/>
      <scheme val="minor"/>
    </font>
    <font>
      <b/>
      <sz val="10"/>
      <color theme="1"/>
      <name val="Times New Roman"/>
      <family val="1"/>
    </font>
    <font>
      <sz val="10"/>
      <name val="Rup"/>
    </font>
    <font>
      <sz val="12"/>
      <color indexed="8"/>
      <name val="Calibri"/>
      <family val="2"/>
      <scheme val="minor"/>
    </font>
    <font>
      <sz val="9"/>
      <color rgb="FF000000"/>
      <name val="Arial"/>
      <family val="2"/>
    </font>
    <font>
      <b/>
      <sz val="14"/>
      <name val="Calibri"/>
      <family val="2"/>
      <scheme val="minor"/>
    </font>
  </fonts>
  <fills count="5">
    <fill>
      <patternFill patternType="none"/>
    </fill>
    <fill>
      <patternFill patternType="gray125"/>
    </fill>
    <fill>
      <patternFill patternType="solid">
        <fgColor indexed="44"/>
        <bgColor indexed="64"/>
      </patternFill>
    </fill>
    <fill>
      <patternFill patternType="solid">
        <fgColor theme="4" tint="0.39997558519241921"/>
        <bgColor indexed="64"/>
      </patternFill>
    </fill>
    <fill>
      <patternFill patternType="solid">
        <fgColor rgb="FFFFFF0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rgb="FF000000"/>
      </right>
      <top/>
      <bottom style="medium">
        <color indexed="64"/>
      </bottom>
      <diagonal/>
    </border>
    <border>
      <left style="medium">
        <color indexed="64"/>
      </left>
      <right style="medium">
        <color indexed="64"/>
      </right>
      <top/>
      <bottom/>
      <diagonal/>
    </border>
    <border>
      <left style="medium">
        <color rgb="FF000000"/>
      </left>
      <right style="medium">
        <color indexed="64"/>
      </right>
      <top/>
      <bottom/>
      <diagonal/>
    </border>
    <border>
      <left style="medium">
        <color indexed="64"/>
      </left>
      <right style="medium">
        <color rgb="FF000000"/>
      </right>
      <top/>
      <bottom/>
      <diagonal/>
    </border>
    <border>
      <left style="medium">
        <color indexed="64"/>
      </left>
      <right style="medium">
        <color indexed="64"/>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style="medium">
        <color indexed="64"/>
      </top>
      <bottom/>
      <diagonal/>
    </border>
    <border>
      <left style="thin">
        <color indexed="64"/>
      </left>
      <right style="medium">
        <color indexed="64"/>
      </right>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rgb="FF000000"/>
      </left>
      <right/>
      <top/>
      <bottom style="medium">
        <color indexed="64"/>
      </bottom>
      <diagonal/>
    </border>
    <border>
      <left style="medium">
        <color rgb="FF000000"/>
      </left>
      <right/>
      <top/>
      <bottom/>
      <diagonal/>
    </border>
    <border>
      <left style="medium">
        <color rgb="FF000000"/>
      </left>
      <right/>
      <top style="medium">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top/>
      <bottom style="medium">
        <color rgb="FF000000"/>
      </bottom>
      <diagonal/>
    </border>
    <border>
      <left style="medium">
        <color indexed="64"/>
      </left>
      <right/>
      <top/>
      <bottom/>
      <diagonal/>
    </border>
  </borders>
  <cellStyleXfs count="13">
    <xf numFmtId="0" fontId="0" fillId="0" borderId="0"/>
    <xf numFmtId="0" fontId="9" fillId="0" borderId="0" applyNumberFormat="0" applyFill="0" applyBorder="0" applyAlignment="0" applyProtection="0">
      <alignment vertical="top"/>
      <protection locked="0"/>
    </xf>
    <xf numFmtId="0" fontId="12" fillId="0" borderId="0"/>
    <xf numFmtId="0" fontId="6" fillId="0" borderId="0"/>
    <xf numFmtId="0" fontId="14" fillId="0" borderId="0"/>
    <xf numFmtId="0" fontId="6" fillId="0" borderId="0"/>
    <xf numFmtId="0" fontId="14" fillId="0" borderId="0"/>
    <xf numFmtId="0" fontId="12" fillId="0" borderId="0"/>
    <xf numFmtId="43"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43" fontId="4" fillId="0" borderId="0" applyFont="0" applyFill="0" applyBorder="0" applyAlignment="0" applyProtection="0"/>
    <xf numFmtId="0" fontId="2" fillId="0" borderId="0"/>
  </cellStyleXfs>
  <cellXfs count="463">
    <xf numFmtId="0" fontId="0" fillId="0" borderId="0" xfId="0"/>
    <xf numFmtId="0" fontId="8" fillId="0" borderId="0" xfId="0" applyFont="1"/>
    <xf numFmtId="0" fontId="7" fillId="0" borderId="0" xfId="0" applyFont="1"/>
    <xf numFmtId="0" fontId="9" fillId="0" borderId="0" xfId="1" applyAlignment="1" applyProtection="1"/>
    <xf numFmtId="2" fontId="8" fillId="0" borderId="0" xfId="0" applyNumberFormat="1" applyFont="1" applyAlignment="1">
      <alignment horizontal="right"/>
    </xf>
    <xf numFmtId="0" fontId="7" fillId="0" borderId="2" xfId="0" applyFont="1" applyBorder="1"/>
    <xf numFmtId="2" fontId="7" fillId="0" borderId="2"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wrapText="1"/>
    </xf>
    <xf numFmtId="2" fontId="8" fillId="0" borderId="0" xfId="0" applyNumberFormat="1" applyFont="1" applyAlignment="1">
      <alignment horizontal="center"/>
    </xf>
    <xf numFmtId="2" fontId="7" fillId="0" borderId="2" xfId="0" applyNumberFormat="1" applyFont="1" applyBorder="1" applyAlignment="1">
      <alignment horizontal="center"/>
    </xf>
    <xf numFmtId="2" fontId="7" fillId="0" borderId="0" xfId="0" applyNumberFormat="1" applyFont="1" applyAlignment="1">
      <alignment horizontal="center"/>
    </xf>
    <xf numFmtId="0" fontId="10" fillId="0" borderId="0" xfId="0" applyFont="1"/>
    <xf numFmtId="0" fontId="11" fillId="0" borderId="0" xfId="0" applyFont="1"/>
    <xf numFmtId="2" fontId="11" fillId="0" borderId="0" xfId="0" applyNumberFormat="1" applyFont="1" applyAlignment="1">
      <alignment horizontal="center"/>
    </xf>
    <xf numFmtId="2" fontId="11" fillId="0" borderId="0" xfId="0" applyNumberFormat="1" applyFont="1" applyAlignment="1">
      <alignment horizontal="right"/>
    </xf>
    <xf numFmtId="2" fontId="11" fillId="0" borderId="0" xfId="0" applyNumberFormat="1" applyFont="1"/>
    <xf numFmtId="2" fontId="7" fillId="0" borderId="0" xfId="0" applyNumberFormat="1" applyFont="1" applyFill="1"/>
    <xf numFmtId="0" fontId="11" fillId="0" borderId="0" xfId="2" applyFont="1"/>
    <xf numFmtId="2" fontId="10" fillId="0" borderId="0" xfId="0" applyNumberFormat="1" applyFont="1" applyAlignment="1">
      <alignment horizontal="center"/>
    </xf>
    <xf numFmtId="2" fontId="10" fillId="0" borderId="0" xfId="0" applyNumberFormat="1" applyFont="1" applyAlignment="1">
      <alignment horizontal="right"/>
    </xf>
    <xf numFmtId="0" fontId="8" fillId="0" borderId="0" xfId="0" applyFont="1" applyFill="1"/>
    <xf numFmtId="2" fontId="8" fillId="0" borderId="0" xfId="0" applyNumberFormat="1" applyFont="1" applyFill="1" applyAlignment="1">
      <alignment horizontal="center"/>
    </xf>
    <xf numFmtId="2" fontId="8" fillId="0" borderId="0" xfId="0" applyNumberFormat="1" applyFont="1" applyFill="1" applyAlignment="1">
      <alignment horizontal="right"/>
    </xf>
    <xf numFmtId="2" fontId="8" fillId="0" borderId="0" xfId="0" applyNumberFormat="1" applyFont="1"/>
    <xf numFmtId="2" fontId="7" fillId="0" borderId="0" xfId="0" applyNumberFormat="1" applyFont="1"/>
    <xf numFmtId="0" fontId="11" fillId="0" borderId="0" xfId="0" applyFont="1" applyFill="1"/>
    <xf numFmtId="2" fontId="11" fillId="0" borderId="0" xfId="0" applyNumberFormat="1" applyFont="1" applyFill="1" applyAlignment="1">
      <alignment horizontal="center"/>
    </xf>
    <xf numFmtId="2" fontId="11" fillId="0" borderId="0" xfId="0" applyNumberFormat="1" applyFont="1" applyFill="1" applyAlignment="1">
      <alignment horizontal="right"/>
    </xf>
    <xf numFmtId="0" fontId="7" fillId="0" borderId="0" xfId="0" applyFont="1" applyFill="1"/>
    <xf numFmtId="2" fontId="7" fillId="0" borderId="0" xfId="0" applyNumberFormat="1" applyFont="1" applyFill="1" applyAlignment="1">
      <alignment horizontal="center"/>
    </xf>
    <xf numFmtId="2" fontId="7" fillId="0" borderId="0" xfId="0" applyNumberFormat="1" applyFont="1" applyFill="1" applyAlignment="1">
      <alignment horizontal="right"/>
    </xf>
    <xf numFmtId="0" fontId="9" fillId="0" borderId="0" xfId="1" applyFill="1" applyAlignment="1" applyProtection="1"/>
    <xf numFmtId="0" fontId="10" fillId="0" borderId="1" xfId="0" applyFont="1" applyBorder="1" applyAlignment="1">
      <alignment horizontal="center"/>
    </xf>
    <xf numFmtId="0" fontId="10" fillId="0" borderId="1" xfId="0" applyFont="1" applyBorder="1" applyAlignment="1">
      <alignment wrapText="1"/>
    </xf>
    <xf numFmtId="0" fontId="10" fillId="0" borderId="1" xfId="0" applyFont="1" applyBorder="1"/>
    <xf numFmtId="0" fontId="13" fillId="0" borderId="0" xfId="0" applyFont="1" applyAlignment="1">
      <alignment vertical="center" wrapText="1"/>
    </xf>
    <xf numFmtId="0" fontId="8" fillId="0" borderId="0" xfId="0" applyFont="1" applyAlignment="1">
      <alignment wrapText="1"/>
    </xf>
    <xf numFmtId="0" fontId="6" fillId="0" borderId="0" xfId="3"/>
    <xf numFmtId="15" fontId="16" fillId="3" borderId="1" xfId="3" applyNumberFormat="1" applyFont="1" applyFill="1" applyBorder="1" applyAlignment="1">
      <alignment horizontal="center" vertical="center" wrapText="1"/>
    </xf>
    <xf numFmtId="164" fontId="16" fillId="3" borderId="1" xfId="3" applyNumberFormat="1" applyFont="1" applyFill="1" applyBorder="1" applyAlignment="1">
      <alignment horizontal="center" vertical="center" wrapText="1"/>
    </xf>
    <xf numFmtId="165" fontId="16" fillId="3" borderId="1" xfId="3" applyNumberFormat="1" applyFont="1" applyFill="1" applyBorder="1" applyAlignment="1">
      <alignment horizontal="center" vertical="center" wrapText="1"/>
    </xf>
    <xf numFmtId="0" fontId="6" fillId="0" borderId="0" xfId="3" applyAlignment="1">
      <alignment wrapText="1"/>
    </xf>
    <xf numFmtId="15" fontId="17" fillId="0" borderId="1" xfId="3" applyNumberFormat="1" applyFont="1" applyBorder="1" applyAlignment="1">
      <alignment horizontal="center"/>
    </xf>
    <xf numFmtId="166" fontId="17" fillId="0" borderId="1" xfId="3" applyNumberFormat="1" applyFont="1" applyBorder="1"/>
    <xf numFmtId="15" fontId="17" fillId="0" borderId="0" xfId="3" applyNumberFormat="1" applyFont="1" applyAlignment="1">
      <alignment horizontal="center"/>
    </xf>
    <xf numFmtId="166" fontId="17" fillId="0" borderId="0" xfId="3" applyNumberFormat="1" applyFont="1"/>
    <xf numFmtId="0" fontId="6" fillId="0" borderId="0" xfId="3" applyAlignment="1">
      <alignment vertical="center" wrapText="1"/>
    </xf>
    <xf numFmtId="166" fontId="17" fillId="0" borderId="1" xfId="3" applyNumberFormat="1" applyFont="1" applyBorder="1" applyAlignment="1">
      <alignment horizontal="right"/>
    </xf>
    <xf numFmtId="15" fontId="16" fillId="3" borderId="3" xfId="3" applyNumberFormat="1" applyFont="1" applyFill="1" applyBorder="1" applyAlignment="1">
      <alignment horizontal="center" vertical="center" wrapText="1"/>
    </xf>
    <xf numFmtId="164" fontId="16" fillId="3" borderId="3" xfId="3" applyNumberFormat="1" applyFont="1" applyFill="1" applyBorder="1" applyAlignment="1">
      <alignment horizontal="center" vertical="center" wrapText="1"/>
    </xf>
    <xf numFmtId="165" fontId="16" fillId="3" borderId="3" xfId="3" applyNumberFormat="1" applyFont="1" applyFill="1" applyBorder="1" applyAlignment="1">
      <alignment horizontal="center" vertical="center" wrapText="1"/>
    </xf>
    <xf numFmtId="0" fontId="6" fillId="0" borderId="1" xfId="3" applyBorder="1" applyAlignment="1">
      <alignment horizontal="center" wrapText="1"/>
    </xf>
    <xf numFmtId="167" fontId="17" fillId="0" borderId="1" xfId="3" applyNumberFormat="1" applyFont="1" applyBorder="1"/>
    <xf numFmtId="166" fontId="18" fillId="0" borderId="1" xfId="3" applyNumberFormat="1" applyFont="1" applyBorder="1"/>
    <xf numFmtId="15" fontId="6" fillId="0" borderId="0" xfId="3" quotePrefix="1" applyNumberFormat="1" applyAlignment="1">
      <alignment horizontal="center"/>
    </xf>
    <xf numFmtId="166" fontId="18" fillId="0" borderId="0" xfId="3" applyNumberFormat="1" applyFont="1"/>
    <xf numFmtId="15" fontId="18" fillId="0" borderId="0" xfId="3" quotePrefix="1" applyNumberFormat="1" applyFont="1" applyAlignment="1">
      <alignment horizontal="center"/>
    </xf>
    <xf numFmtId="167" fontId="17" fillId="0" borderId="1" xfId="3" applyNumberFormat="1" applyFont="1" applyBorder="1" applyAlignment="1">
      <alignment wrapText="1"/>
    </xf>
    <xf numFmtId="166" fontId="18" fillId="0" borderId="1" xfId="3" applyNumberFormat="1" applyFont="1" applyBorder="1" applyAlignment="1">
      <alignment wrapText="1"/>
    </xf>
    <xf numFmtId="166" fontId="6" fillId="0" borderId="1" xfId="3" applyNumberFormat="1" applyBorder="1"/>
    <xf numFmtId="15" fontId="18" fillId="0" borderId="0" xfId="3" applyNumberFormat="1" applyFont="1" applyAlignment="1">
      <alignment horizontal="center"/>
    </xf>
    <xf numFmtId="167" fontId="17" fillId="0" borderId="0" xfId="3" applyNumberFormat="1" applyFont="1"/>
    <xf numFmtId="168" fontId="18" fillId="0" borderId="0" xfId="3" applyNumberFormat="1" applyFont="1"/>
    <xf numFmtId="166" fontId="6" fillId="0" borderId="1" xfId="3" applyNumberFormat="1" applyBorder="1" applyAlignment="1">
      <alignment wrapText="1"/>
    </xf>
    <xf numFmtId="0" fontId="6" fillId="0" borderId="0" xfId="3" applyAlignment="1">
      <alignment horizontal="center"/>
    </xf>
    <xf numFmtId="0" fontId="6" fillId="0" borderId="0" xfId="5"/>
    <xf numFmtId="0" fontId="19" fillId="0" borderId="1" xfId="5" applyFont="1" applyBorder="1" applyAlignment="1">
      <alignment horizontal="center"/>
    </xf>
    <xf numFmtId="0" fontId="14" fillId="0" borderId="0" xfId="6"/>
    <xf numFmtId="0" fontId="11" fillId="0" borderId="0" xfId="2" applyFont="1" applyAlignment="1">
      <alignment wrapText="1"/>
    </xf>
    <xf numFmtId="0" fontId="7" fillId="0" borderId="0" xfId="0" applyFont="1" applyAlignment="1">
      <alignment vertical="center"/>
    </xf>
    <xf numFmtId="0" fontId="7" fillId="0" borderId="0" xfId="2" applyFont="1"/>
    <xf numFmtId="0" fontId="8" fillId="0" borderId="0" xfId="2" applyFont="1"/>
    <xf numFmtId="2" fontId="7" fillId="0" borderId="0" xfId="2" applyNumberFormat="1" applyFont="1" applyAlignment="1">
      <alignment horizontal="center"/>
    </xf>
    <xf numFmtId="2" fontId="8" fillId="0" borderId="0" xfId="2" applyNumberFormat="1" applyFont="1" applyAlignment="1">
      <alignment horizontal="right"/>
    </xf>
    <xf numFmtId="2" fontId="8" fillId="0" borderId="0" xfId="2" applyNumberFormat="1" applyFont="1" applyAlignment="1">
      <alignment horizontal="center"/>
    </xf>
    <xf numFmtId="0" fontId="20" fillId="0" borderId="0" xfId="0" applyFont="1"/>
    <xf numFmtId="2" fontId="11" fillId="0" borderId="0" xfId="7" applyNumberFormat="1" applyFont="1" applyAlignment="1">
      <alignment horizontal="center"/>
    </xf>
    <xf numFmtId="4" fontId="0" fillId="0" borderId="0" xfId="0" applyNumberFormat="1" applyAlignment="1">
      <alignment horizontal="right" vertical="center"/>
    </xf>
    <xf numFmtId="4" fontId="0" fillId="0" borderId="0" xfId="0" applyNumberFormat="1" applyAlignment="1">
      <alignment horizontal="right"/>
    </xf>
    <xf numFmtId="4" fontId="20" fillId="0" borderId="0" xfId="0" applyNumberFormat="1" applyFont="1" applyAlignment="1">
      <alignment horizontal="right"/>
    </xf>
    <xf numFmtId="0" fontId="0" fillId="0" borderId="0" xfId="0" applyAlignment="1">
      <alignment wrapText="1"/>
    </xf>
    <xf numFmtId="0" fontId="8" fillId="0" borderId="0" xfId="4" applyFont="1"/>
    <xf numFmtId="2" fontId="8" fillId="0" borderId="0" xfId="4" applyNumberFormat="1" applyFont="1" applyAlignment="1">
      <alignment horizontal="right"/>
    </xf>
    <xf numFmtId="4" fontId="0" fillId="0" borderId="0" xfId="0" applyNumberFormat="1" applyAlignment="1">
      <alignment horizontal="center" vertical="center"/>
    </xf>
    <xf numFmtId="0" fontId="8" fillId="0" borderId="0" xfId="0" applyFont="1" applyAlignment="1">
      <alignment horizontal="center"/>
    </xf>
    <xf numFmtId="0" fontId="10" fillId="0" borderId="0" xfId="7" applyFont="1"/>
    <xf numFmtId="4" fontId="10" fillId="0" borderId="0" xfId="7" applyNumberFormat="1" applyFont="1"/>
    <xf numFmtId="2" fontId="11" fillId="0" borderId="0" xfId="7" applyNumberFormat="1" applyFont="1" applyAlignment="1">
      <alignment horizontal="right"/>
    </xf>
    <xf numFmtId="0" fontId="11" fillId="0" borderId="0" xfId="7" applyFont="1"/>
    <xf numFmtId="4" fontId="20" fillId="0" borderId="0" xfId="0" applyNumberFormat="1" applyFont="1" applyAlignment="1">
      <alignment horizontal="center"/>
    </xf>
    <xf numFmtId="0" fontId="0" fillId="0" borderId="0" xfId="0" applyAlignment="1">
      <alignment horizontal="center"/>
    </xf>
    <xf numFmtId="4" fontId="0" fillId="0" borderId="0" xfId="0" applyNumberFormat="1" applyAlignment="1">
      <alignment horizontal="center"/>
    </xf>
    <xf numFmtId="169" fontId="7" fillId="0" borderId="0" xfId="0" applyNumberFormat="1" applyFont="1" applyAlignment="1">
      <alignment horizontal="center"/>
    </xf>
    <xf numFmtId="2" fontId="11" fillId="0" borderId="0" xfId="0" applyNumberFormat="1" applyFont="1" applyAlignment="1">
      <alignment horizontal="left"/>
    </xf>
    <xf numFmtId="0" fontId="22" fillId="0" borderId="16" xfId="0" applyFont="1" applyBorder="1" applyAlignment="1">
      <alignment horizontal="justify" vertical="center" wrapText="1"/>
    </xf>
    <xf numFmtId="0" fontId="22" fillId="0" borderId="19" xfId="0" applyFont="1" applyBorder="1" applyAlignment="1">
      <alignment horizontal="justify" vertical="center" wrapText="1"/>
    </xf>
    <xf numFmtId="0" fontId="23" fillId="0" borderId="22" xfId="0" applyFont="1" applyBorder="1" applyAlignment="1">
      <alignment vertical="center" wrapText="1"/>
    </xf>
    <xf numFmtId="0" fontId="22" fillId="0" borderId="16" xfId="0" applyFont="1" applyBorder="1" applyAlignment="1">
      <alignment vertical="center" wrapText="1"/>
    </xf>
    <xf numFmtId="0" fontId="22" fillId="0" borderId="19" xfId="0" applyFont="1" applyBorder="1" applyAlignment="1">
      <alignment vertical="center" wrapText="1"/>
    </xf>
    <xf numFmtId="2" fontId="8" fillId="0" borderId="0" xfId="0" applyNumberFormat="1" applyFont="1" applyAlignment="1">
      <alignment horizontal="center" vertical="center"/>
    </xf>
    <xf numFmtId="0" fontId="8" fillId="0" borderId="0" xfId="0" applyFont="1" applyAlignment="1">
      <alignment vertical="center" wrapText="1"/>
    </xf>
    <xf numFmtId="2" fontId="8" fillId="0" borderId="0" xfId="0" applyNumberFormat="1" applyFont="1" applyAlignment="1">
      <alignment horizontal="right" vertical="center" wrapText="1"/>
    </xf>
    <xf numFmtId="2" fontId="8" fillId="0" borderId="0" xfId="0" applyNumberFormat="1" applyFont="1" applyAlignment="1">
      <alignment horizontal="center" vertical="center" wrapText="1"/>
    </xf>
    <xf numFmtId="0" fontId="7" fillId="0" borderId="0" xfId="0" applyFont="1" applyAlignment="1">
      <alignment vertical="center" wrapText="1"/>
    </xf>
    <xf numFmtId="2" fontId="7" fillId="0" borderId="0" xfId="0" applyNumberFormat="1" applyFont="1" applyAlignment="1">
      <alignment horizontal="right" vertical="center" wrapText="1"/>
    </xf>
    <xf numFmtId="2" fontId="7" fillId="0" borderId="0" xfId="0" applyNumberFormat="1" applyFont="1" applyAlignment="1">
      <alignment horizontal="center" vertical="center" wrapText="1"/>
    </xf>
    <xf numFmtId="4" fontId="24" fillId="0" borderId="1" xfId="0" applyNumberFormat="1" applyFont="1" applyBorder="1" applyAlignment="1">
      <alignment horizontal="center"/>
    </xf>
    <xf numFmtId="3" fontId="25" fillId="0" borderId="1" xfId="0" applyNumberFormat="1" applyFont="1" applyBorder="1" applyAlignment="1">
      <alignment horizontal="center" vertical="center" wrapText="1"/>
    </xf>
    <xf numFmtId="0" fontId="25" fillId="0" borderId="1" xfId="0" applyFont="1" applyBorder="1" applyAlignment="1">
      <alignment vertical="center" wrapText="1"/>
    </xf>
    <xf numFmtId="169" fontId="0" fillId="0" borderId="0" xfId="0" applyNumberFormat="1"/>
    <xf numFmtId="4" fontId="24" fillId="0" borderId="0" xfId="0" applyNumberFormat="1" applyFont="1" applyAlignment="1">
      <alignment horizontal="center"/>
    </xf>
    <xf numFmtId="0" fontId="5" fillId="0" borderId="0" xfId="0" applyFont="1"/>
    <xf numFmtId="0" fontId="22" fillId="0" borderId="24" xfId="0" applyFont="1" applyBorder="1" applyAlignment="1">
      <alignment horizontal="justify" vertical="center" wrapText="1"/>
    </xf>
    <xf numFmtId="0" fontId="22" fillId="0" borderId="26" xfId="0" applyFont="1" applyBorder="1" applyAlignment="1">
      <alignment horizontal="justify" vertical="center" wrapText="1"/>
    </xf>
    <xf numFmtId="0" fontId="23" fillId="0" borderId="28" xfId="0" applyFont="1" applyBorder="1" applyAlignment="1">
      <alignment vertical="center" wrapText="1"/>
    </xf>
    <xf numFmtId="0" fontId="8" fillId="0" borderId="1" xfId="0" applyFont="1" applyBorder="1" applyAlignment="1">
      <alignment horizontal="center"/>
    </xf>
    <xf numFmtId="2" fontId="0" fillId="0" borderId="1" xfId="0" applyNumberFormat="1" applyBorder="1" applyAlignment="1">
      <alignment horizontal="center"/>
    </xf>
    <xf numFmtId="0" fontId="0" fillId="0" borderId="1" xfId="0" applyBorder="1"/>
    <xf numFmtId="4" fontId="0" fillId="0" borderId="1" xfId="0" applyNumberFormat="1" applyBorder="1" applyAlignment="1">
      <alignment horizontal="center"/>
    </xf>
    <xf numFmtId="0" fontId="27" fillId="0" borderId="1" xfId="0" applyFont="1" applyBorder="1" applyAlignment="1">
      <alignment horizontal="center" vertical="center" wrapText="1"/>
    </xf>
    <xf numFmtId="4" fontId="27" fillId="0" borderId="1" xfId="0" applyNumberFormat="1" applyFont="1" applyBorder="1" applyAlignment="1">
      <alignment horizontal="center" vertical="center" wrapText="1"/>
    </xf>
    <xf numFmtId="0" fontId="28" fillId="0" borderId="0" xfId="0" applyFont="1"/>
    <xf numFmtId="4" fontId="28" fillId="0" borderId="0" xfId="0" applyNumberFormat="1" applyFont="1" applyAlignment="1">
      <alignment horizontal="center"/>
    </xf>
    <xf numFmtId="0" fontId="29" fillId="0" borderId="0" xfId="0" applyFont="1" applyAlignment="1">
      <alignment vertical="center"/>
    </xf>
    <xf numFmtId="4" fontId="0" fillId="0" borderId="0" xfId="0" applyNumberFormat="1"/>
    <xf numFmtId="4" fontId="0" fillId="0" borderId="1" xfId="0" applyNumberFormat="1" applyBorder="1" applyAlignment="1">
      <alignment horizontal="center" wrapText="1"/>
    </xf>
    <xf numFmtId="2" fontId="0" fillId="0" borderId="0" xfId="0" applyNumberFormat="1"/>
    <xf numFmtId="4" fontId="10" fillId="0" borderId="0" xfId="7" applyNumberFormat="1" applyFont="1" applyAlignment="1">
      <alignment horizontal="center"/>
    </xf>
    <xf numFmtId="0" fontId="8" fillId="0" borderId="0" xfId="7" applyFont="1"/>
    <xf numFmtId="4" fontId="8" fillId="0" borderId="0" xfId="7" applyNumberFormat="1" applyFont="1"/>
    <xf numFmtId="2" fontId="7" fillId="0" borderId="0" xfId="7" applyNumberFormat="1" applyFont="1" applyAlignment="1">
      <alignment horizontal="right"/>
    </xf>
    <xf numFmtId="0" fontId="7" fillId="0" borderId="0" xfId="7" applyFont="1"/>
    <xf numFmtId="2" fontId="7" fillId="0" borderId="0" xfId="7" applyNumberFormat="1" applyFont="1" applyAlignment="1">
      <alignment horizontal="center"/>
    </xf>
    <xf numFmtId="4" fontId="7" fillId="0" borderId="0" xfId="7" applyNumberFormat="1" applyFont="1" applyAlignment="1">
      <alignment horizontal="right"/>
    </xf>
    <xf numFmtId="4" fontId="11" fillId="0" borderId="0" xfId="7" applyNumberFormat="1" applyFont="1" applyAlignment="1">
      <alignment horizontal="center"/>
    </xf>
    <xf numFmtId="4" fontId="8" fillId="0" borderId="0" xfId="7" applyNumberFormat="1" applyFont="1" applyAlignment="1">
      <alignment horizontal="right"/>
    </xf>
    <xf numFmtId="4" fontId="7" fillId="0" borderId="0" xfId="7" applyNumberFormat="1" applyFont="1"/>
    <xf numFmtId="2" fontId="8" fillId="0" borderId="0" xfId="0" applyNumberFormat="1" applyFont="1" applyAlignment="1">
      <alignment horizontal="right" vertical="center"/>
    </xf>
    <xf numFmtId="0" fontId="8" fillId="0" borderId="0" xfId="0" applyFont="1" applyAlignment="1">
      <alignment vertical="center"/>
    </xf>
    <xf numFmtId="4" fontId="8" fillId="0" borderId="0" xfId="0" applyNumberFormat="1" applyFont="1" applyAlignment="1">
      <alignment horizontal="center" vertical="center"/>
    </xf>
    <xf numFmtId="4" fontId="8" fillId="0" borderId="1" xfId="0" applyNumberFormat="1" applyFont="1" applyBorder="1" applyAlignment="1">
      <alignment horizontal="right" vertical="center"/>
    </xf>
    <xf numFmtId="0" fontId="8" fillId="0" borderId="1" xfId="0" applyFont="1" applyBorder="1" applyAlignment="1">
      <alignment horizontal="center" vertical="center"/>
    </xf>
    <xf numFmtId="4" fontId="8" fillId="0" borderId="1" xfId="0" applyNumberFormat="1" applyFont="1" applyBorder="1" applyAlignment="1">
      <alignment horizontal="center" vertical="center"/>
    </xf>
    <xf numFmtId="0" fontId="8" fillId="0" borderId="1" xfId="0" applyFont="1" applyBorder="1" applyAlignment="1">
      <alignment vertical="center"/>
    </xf>
    <xf numFmtId="2" fontId="8" fillId="0" borderId="1" xfId="0" applyNumberFormat="1" applyFont="1" applyBorder="1" applyAlignment="1">
      <alignment horizontal="right" vertical="center"/>
    </xf>
    <xf numFmtId="2" fontId="7" fillId="0" borderId="1" xfId="0" applyNumberFormat="1" applyFont="1" applyBorder="1" applyAlignment="1">
      <alignment horizontal="center" vertical="center" wrapText="1"/>
    </xf>
    <xf numFmtId="0" fontId="30" fillId="0" borderId="1" xfId="0" applyFont="1" applyBorder="1" applyAlignment="1">
      <alignment horizontal="center" vertical="center" wrapText="1"/>
    </xf>
    <xf numFmtId="4"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3" fontId="31" fillId="0" borderId="1" xfId="0" applyNumberFormat="1" applyFont="1" applyBorder="1"/>
    <xf numFmtId="0" fontId="30" fillId="0" borderId="0" xfId="0" applyFont="1" applyAlignment="1">
      <alignment vertical="center"/>
    </xf>
    <xf numFmtId="0" fontId="20" fillId="0" borderId="1" xfId="0" applyFont="1" applyBorder="1" applyAlignment="1">
      <alignment horizontal="center" vertical="center" wrapText="1"/>
    </xf>
    <xf numFmtId="0" fontId="12" fillId="0" borderId="1" xfId="0" applyFont="1" applyBorder="1" applyAlignment="1">
      <alignment horizontal="left" vertical="center" wrapText="1"/>
    </xf>
    <xf numFmtId="4" fontId="12" fillId="0" borderId="1" xfId="0" applyNumberFormat="1" applyFont="1" applyBorder="1" applyAlignment="1">
      <alignment horizontal="right" vertical="center" wrapText="1"/>
    </xf>
    <xf numFmtId="0" fontId="20" fillId="0" borderId="1" xfId="0" applyFont="1" applyBorder="1" applyAlignment="1">
      <alignment horizontal="left" vertical="center" wrapText="1"/>
    </xf>
    <xf numFmtId="4" fontId="20" fillId="0" borderId="1" xfId="0" applyNumberFormat="1" applyFont="1" applyBorder="1" applyAlignment="1">
      <alignment horizontal="right" vertical="center" wrapText="1"/>
    </xf>
    <xf numFmtId="43" fontId="35" fillId="0" borderId="1" xfId="10" applyFont="1" applyFill="1" applyBorder="1" applyAlignment="1">
      <alignment horizontal="center" vertical="center" wrapText="1"/>
    </xf>
    <xf numFmtId="0" fontId="24" fillId="0" borderId="0" xfId="0" applyFont="1"/>
    <xf numFmtId="0" fontId="32" fillId="0" borderId="0" xfId="0" applyFont="1"/>
    <xf numFmtId="4" fontId="36" fillId="0" borderId="1" xfId="0" applyNumberFormat="1" applyFont="1" applyBorder="1" applyAlignment="1">
      <alignment horizontal="right"/>
    </xf>
    <xf numFmtId="0" fontId="11" fillId="0" borderId="0" xfId="0" applyFont="1" applyAlignment="1">
      <alignment vertical="center"/>
    </xf>
    <xf numFmtId="43" fontId="38" fillId="0" borderId="0" xfId="10" applyFont="1" applyFill="1"/>
    <xf numFmtId="0" fontId="12" fillId="0" borderId="0" xfId="7"/>
    <xf numFmtId="2" fontId="10" fillId="0" borderId="0" xfId="0" applyNumberFormat="1" applyFont="1" applyAlignment="1">
      <alignment horizontal="right" vertical="center"/>
    </xf>
    <xf numFmtId="0" fontId="33" fillId="0" borderId="1" xfId="7" applyFont="1" applyBorder="1" applyAlignment="1">
      <alignment horizontal="center" vertical="center" wrapText="1"/>
    </xf>
    <xf numFmtId="4" fontId="33" fillId="0" borderId="1" xfId="10" applyNumberFormat="1" applyFont="1" applyFill="1" applyBorder="1" applyAlignment="1">
      <alignment horizontal="center" vertical="center" wrapText="1"/>
    </xf>
    <xf numFmtId="4" fontId="33" fillId="0" borderId="1" xfId="7" applyNumberFormat="1" applyFont="1" applyBorder="1" applyAlignment="1">
      <alignment horizontal="center" vertical="center" wrapText="1"/>
    </xf>
    <xf numFmtId="43" fontId="28" fillId="0" borderId="1" xfId="10" applyFont="1" applyFill="1" applyBorder="1" applyAlignment="1">
      <alignment horizontal="center" vertical="top" wrapText="1"/>
    </xf>
    <xf numFmtId="0" fontId="10" fillId="0" borderId="0" xfId="0" quotePrefix="1" applyFont="1" applyAlignment="1">
      <alignment vertical="center"/>
    </xf>
    <xf numFmtId="0" fontId="10" fillId="0" borderId="0" xfId="0" applyFont="1" applyAlignment="1">
      <alignment vertical="center"/>
    </xf>
    <xf numFmtId="43" fontId="33" fillId="0" borderId="0" xfId="10" applyFont="1" applyFill="1" applyAlignment="1">
      <alignment horizontal="center"/>
    </xf>
    <xf numFmtId="37" fontId="4" fillId="0" borderId="0" xfId="10" applyNumberFormat="1" applyFont="1" applyFill="1" applyBorder="1"/>
    <xf numFmtId="0" fontId="33" fillId="0" borderId="1" xfId="7" applyFont="1" applyBorder="1" applyAlignment="1">
      <alignment horizontal="justify" vertical="top" wrapText="1"/>
    </xf>
    <xf numFmtId="43" fontId="33" fillId="0" borderId="1" xfId="10" applyFont="1" applyFill="1" applyBorder="1" applyAlignment="1">
      <alignment horizontal="center" vertical="center"/>
    </xf>
    <xf numFmtId="43" fontId="33" fillId="0" borderId="1" xfId="10" applyFont="1" applyFill="1" applyBorder="1" applyAlignment="1">
      <alignment horizontal="center"/>
    </xf>
    <xf numFmtId="0" fontId="33" fillId="0" borderId="1" xfId="7" applyFont="1" applyBorder="1"/>
    <xf numFmtId="10" fontId="11" fillId="0" borderId="0" xfId="0" applyNumberFormat="1" applyFont="1" applyAlignment="1">
      <alignment horizontal="center"/>
    </xf>
    <xf numFmtId="4" fontId="15" fillId="0" borderId="1" xfId="10" applyNumberFormat="1" applyFont="1" applyFill="1" applyBorder="1" applyAlignment="1">
      <alignment horizontal="center" vertical="center"/>
    </xf>
    <xf numFmtId="4" fontId="36" fillId="0" borderId="0" xfId="0" applyNumberFormat="1" applyFont="1" applyAlignment="1">
      <alignment horizontal="right"/>
    </xf>
    <xf numFmtId="170" fontId="33" fillId="0" borderId="0" xfId="7" applyNumberFormat="1" applyFont="1" applyAlignment="1">
      <alignment horizontal="center" vertical="center"/>
    </xf>
    <xf numFmtId="4" fontId="38" fillId="0" borderId="1" xfId="10" applyNumberFormat="1" applyFont="1" applyFill="1" applyBorder="1" applyAlignment="1">
      <alignment horizontal="center" vertical="center" wrapText="1"/>
    </xf>
    <xf numFmtId="10" fontId="11" fillId="0" borderId="0" xfId="9" applyNumberFormat="1" applyFont="1" applyFill="1" applyBorder="1" applyAlignment="1">
      <alignment horizontal="center" vertical="center"/>
    </xf>
    <xf numFmtId="43" fontId="33" fillId="0" borderId="1" xfId="10" applyFont="1" applyFill="1" applyBorder="1" applyAlignment="1">
      <alignment horizontal="left"/>
    </xf>
    <xf numFmtId="37" fontId="4" fillId="0" borderId="1" xfId="10" applyNumberFormat="1" applyFont="1" applyFill="1" applyBorder="1" applyAlignment="1">
      <alignment horizontal="center"/>
    </xf>
    <xf numFmtId="43" fontId="35" fillId="0" borderId="1" xfId="10" applyFont="1" applyFill="1" applyBorder="1" applyAlignment="1">
      <alignment horizontal="center" vertical="center"/>
    </xf>
    <xf numFmtId="43" fontId="35" fillId="0" borderId="1" xfId="10" applyFont="1" applyFill="1" applyBorder="1" applyAlignment="1">
      <alignment horizontal="center"/>
    </xf>
    <xf numFmtId="37" fontId="4" fillId="0" borderId="1" xfId="10" applyNumberFormat="1" applyFont="1" applyFill="1" applyBorder="1" applyAlignment="1">
      <alignment horizontal="right"/>
    </xf>
    <xf numFmtId="0" fontId="33" fillId="0" borderId="0" xfId="7" applyFont="1"/>
    <xf numFmtId="0" fontId="10" fillId="0" borderId="0" xfId="2" applyFont="1"/>
    <xf numFmtId="2" fontId="10" fillId="0" borderId="0" xfId="2" applyNumberFormat="1" applyFont="1" applyAlignment="1">
      <alignment horizontal="center"/>
    </xf>
    <xf numFmtId="17" fontId="4" fillId="0" borderId="1" xfId="0" applyNumberFormat="1" applyFont="1" applyBorder="1"/>
    <xf numFmtId="37" fontId="4" fillId="0" borderId="1" xfId="11" applyNumberFormat="1" applyFont="1" applyFill="1" applyBorder="1" applyAlignment="1">
      <alignment horizontal="center"/>
    </xf>
    <xf numFmtId="39" fontId="4" fillId="0" borderId="1" xfId="11" applyNumberFormat="1" applyFont="1" applyFill="1" applyBorder="1" applyAlignment="1">
      <alignment horizontal="right"/>
    </xf>
    <xf numFmtId="37" fontId="4" fillId="0" borderId="0" xfId="11" applyNumberFormat="1" applyFont="1" applyFill="1" applyBorder="1" applyAlignment="1">
      <alignment horizontal="center"/>
    </xf>
    <xf numFmtId="43" fontId="33" fillId="0" borderId="0" xfId="10" applyFont="1" applyFill="1" applyBorder="1" applyAlignment="1">
      <alignment horizontal="center" vertical="center"/>
    </xf>
    <xf numFmtId="4" fontId="41" fillId="0" borderId="1" xfId="10" applyNumberFormat="1" applyFont="1" applyFill="1" applyBorder="1" applyAlignment="1">
      <alignment horizontal="right"/>
    </xf>
    <xf numFmtId="43" fontId="4" fillId="0" borderId="1" xfId="8" applyFont="1" applyFill="1" applyBorder="1"/>
    <xf numFmtId="4" fontId="44" fillId="0" borderId="0" xfId="10" applyNumberFormat="1" applyFont="1" applyFill="1" applyBorder="1" applyAlignment="1">
      <alignment horizontal="center" vertical="center"/>
    </xf>
    <xf numFmtId="4" fontId="15" fillId="0" borderId="1" xfId="10" applyNumberFormat="1" applyFont="1" applyFill="1" applyBorder="1" applyAlignment="1">
      <alignment horizontal="center"/>
    </xf>
    <xf numFmtId="43" fontId="33" fillId="0" borderId="1" xfId="10" applyFont="1" applyFill="1" applyBorder="1" applyAlignment="1">
      <alignment horizontal="center" vertical="center" wrapText="1"/>
    </xf>
    <xf numFmtId="43" fontId="33" fillId="0" borderId="0" xfId="10" applyFont="1" applyFill="1" applyAlignment="1">
      <alignment vertical="center"/>
    </xf>
    <xf numFmtId="10" fontId="10" fillId="0" borderId="0" xfId="9" applyNumberFormat="1" applyFont="1" applyFill="1" applyAlignment="1">
      <alignment horizontal="center"/>
    </xf>
    <xf numFmtId="4" fontId="10" fillId="0" borderId="0" xfId="9" applyNumberFormat="1" applyFont="1" applyFill="1" applyAlignment="1">
      <alignment horizontal="right"/>
    </xf>
    <xf numFmtId="10" fontId="11" fillId="0" borderId="0" xfId="9" applyNumberFormat="1" applyFont="1" applyFill="1" applyAlignment="1">
      <alignment horizontal="center"/>
    </xf>
    <xf numFmtId="43" fontId="38" fillId="0" borderId="0" xfId="10" applyFont="1" applyFill="1" applyAlignment="1">
      <alignment horizontal="center" vertical="center"/>
    </xf>
    <xf numFmtId="4" fontId="38" fillId="0" borderId="0" xfId="10" applyNumberFormat="1" applyFont="1" applyFill="1" applyAlignment="1">
      <alignment horizontal="center" vertical="center"/>
    </xf>
    <xf numFmtId="4" fontId="38" fillId="0" borderId="1" xfId="10" applyNumberFormat="1" applyFont="1" applyFill="1" applyBorder="1" applyAlignment="1">
      <alignment horizontal="center" vertical="center"/>
    </xf>
    <xf numFmtId="0" fontId="24" fillId="0" borderId="1" xfId="0" applyFont="1" applyFill="1" applyBorder="1"/>
    <xf numFmtId="4" fontId="24" fillId="0" borderId="1" xfId="0" applyNumberFormat="1" applyFont="1" applyFill="1" applyBorder="1"/>
    <xf numFmtId="0" fontId="24" fillId="0" borderId="1" xfId="0" applyFont="1" applyFill="1" applyBorder="1" applyAlignment="1">
      <alignment horizontal="center"/>
    </xf>
    <xf numFmtId="17" fontId="3" fillId="0" borderId="1" xfId="0" applyNumberFormat="1" applyFont="1" applyBorder="1"/>
    <xf numFmtId="37" fontId="3" fillId="0" borderId="1" xfId="11" applyNumberFormat="1" applyFont="1" applyFill="1" applyBorder="1"/>
    <xf numFmtId="2" fontId="24" fillId="0" borderId="0" xfId="0" applyNumberFormat="1" applyFont="1" applyAlignment="1">
      <alignment horizontal="right"/>
    </xf>
    <xf numFmtId="0" fontId="8" fillId="0" borderId="0" xfId="0" applyFont="1" applyAlignment="1"/>
    <xf numFmtId="4" fontId="10" fillId="0" borderId="0" xfId="0" applyNumberFormat="1" applyFont="1"/>
    <xf numFmtId="0" fontId="23" fillId="0" borderId="20" xfId="0" applyFont="1" applyBorder="1" applyAlignment="1">
      <alignment vertical="center" wrapText="1"/>
    </xf>
    <xf numFmtId="0" fontId="22" fillId="0" borderId="17" xfId="0" applyFont="1" applyBorder="1" applyAlignment="1">
      <alignment horizontal="justify" vertical="center" wrapText="1"/>
    </xf>
    <xf numFmtId="0" fontId="22" fillId="0" borderId="17" xfId="0" applyFont="1" applyBorder="1" applyAlignment="1">
      <alignment vertical="center" wrapText="1"/>
    </xf>
    <xf numFmtId="0" fontId="22" fillId="0" borderId="14" xfId="0" applyFont="1" applyBorder="1" applyAlignment="1">
      <alignment horizontal="justify" vertical="center" wrapText="1"/>
    </xf>
    <xf numFmtId="0" fontId="22" fillId="0" borderId="14" xfId="0" applyFont="1" applyBorder="1" applyAlignment="1">
      <alignment vertical="center" wrapText="1"/>
    </xf>
    <xf numFmtId="0" fontId="10" fillId="0" borderId="0" xfId="0" applyFont="1" applyAlignment="1">
      <alignment vertical="center" wrapText="1"/>
    </xf>
    <xf numFmtId="0" fontId="22" fillId="0" borderId="37" xfId="0" applyFont="1" applyBorder="1" applyAlignment="1">
      <alignment vertical="center" wrapText="1"/>
    </xf>
    <xf numFmtId="2" fontId="10" fillId="0" borderId="0" xfId="0" applyNumberFormat="1" applyFont="1" applyAlignment="1">
      <alignment horizontal="right" vertical="center" wrapText="1"/>
    </xf>
    <xf numFmtId="0" fontId="23" fillId="0" borderId="19" xfId="0" applyFont="1" applyBorder="1" applyAlignment="1">
      <alignment vertical="center" wrapText="1"/>
    </xf>
    <xf numFmtId="0" fontId="7" fillId="0" borderId="12" xfId="0" applyFont="1" applyFill="1" applyBorder="1" applyAlignment="1">
      <alignment vertical="center"/>
    </xf>
    <xf numFmtId="4" fontId="7" fillId="0" borderId="0" xfId="0" applyNumberFormat="1" applyFont="1" applyFill="1"/>
    <xf numFmtId="4" fontId="8" fillId="0" borderId="0" xfId="0" applyNumberFormat="1" applyFont="1" applyFill="1"/>
    <xf numFmtId="0" fontId="8" fillId="0" borderId="0" xfId="0" applyFont="1" applyFill="1" applyAlignment="1">
      <alignment vertical="center"/>
    </xf>
    <xf numFmtId="0" fontId="20" fillId="0" borderId="0" xfId="0" applyFont="1" applyFill="1" applyAlignment="1">
      <alignment vertical="center"/>
    </xf>
    <xf numFmtId="10" fontId="11" fillId="0" borderId="0" xfId="0" applyNumberFormat="1" applyFont="1" applyFill="1" applyAlignment="1">
      <alignment horizontal="center"/>
    </xf>
    <xf numFmtId="0" fontId="45" fillId="0" borderId="33" xfId="0" applyFont="1" applyFill="1" applyBorder="1" applyAlignment="1">
      <alignment horizontal="left" vertical="center" wrapText="1" readingOrder="1"/>
    </xf>
    <xf numFmtId="0" fontId="45" fillId="0" borderId="33" xfId="0" applyFont="1" applyFill="1" applyBorder="1" applyAlignment="1">
      <alignment horizontal="left" vertical="center" readingOrder="1"/>
    </xf>
    <xf numFmtId="4" fontId="4" fillId="0" borderId="1" xfId="8" applyNumberFormat="1" applyFont="1" applyFill="1" applyBorder="1" applyAlignment="1">
      <alignment horizontal="center"/>
    </xf>
    <xf numFmtId="4" fontId="24" fillId="0" borderId="1" xfId="0" applyNumberFormat="1" applyFont="1" applyFill="1" applyBorder="1" applyAlignment="1">
      <alignment horizontal="center"/>
    </xf>
    <xf numFmtId="0" fontId="25" fillId="0" borderId="33" xfId="0" applyFont="1" applyFill="1" applyBorder="1" applyAlignment="1">
      <alignment horizontal="left" vertical="center" wrapText="1" readingOrder="1"/>
    </xf>
    <xf numFmtId="0" fontId="11" fillId="0" borderId="0" xfId="0" applyFont="1" applyFill="1" applyAlignment="1">
      <alignment vertical="center" wrapText="1"/>
    </xf>
    <xf numFmtId="0" fontId="24" fillId="0" borderId="32" xfId="0" applyFont="1" applyFill="1" applyBorder="1"/>
    <xf numFmtId="1" fontId="24" fillId="0" borderId="1" xfId="0" applyNumberFormat="1" applyFont="1" applyFill="1" applyBorder="1" applyAlignment="1">
      <alignment horizontal="center"/>
    </xf>
    <xf numFmtId="4" fontId="38" fillId="0" borderId="32" xfId="7" applyNumberFormat="1" applyFont="1" applyFill="1" applyBorder="1" applyAlignment="1">
      <alignment horizontal="center" vertical="center" wrapText="1"/>
    </xf>
    <xf numFmtId="1" fontId="38" fillId="0" borderId="1" xfId="7" applyNumberFormat="1" applyFont="1" applyFill="1" applyBorder="1" applyAlignment="1">
      <alignment horizontal="center" vertical="center" wrapText="1"/>
    </xf>
    <xf numFmtId="4" fontId="24" fillId="0" borderId="32" xfId="0" applyNumberFormat="1" applyFont="1" applyFill="1" applyBorder="1" applyAlignment="1">
      <alignment horizontal="center"/>
    </xf>
    <xf numFmtId="0" fontId="25" fillId="0" borderId="34" xfId="0" applyFont="1" applyFill="1" applyBorder="1" applyAlignment="1">
      <alignment horizontal="left" vertical="center" wrapText="1" readingOrder="1"/>
    </xf>
    <xf numFmtId="0" fontId="11" fillId="0" borderId="0" xfId="0" applyFont="1" applyFill="1" applyAlignment="1">
      <alignment horizontal="left" vertical="center" wrapText="1"/>
    </xf>
    <xf numFmtId="0" fontId="0" fillId="0" borderId="0" xfId="0" applyFont="1" applyFill="1" applyBorder="1"/>
    <xf numFmtId="0" fontId="24" fillId="0" borderId="0" xfId="12" applyFont="1"/>
    <xf numFmtId="0" fontId="24" fillId="0" borderId="0" xfId="12" applyFont="1" applyAlignment="1">
      <alignment horizontal="left" vertical="center"/>
    </xf>
    <xf numFmtId="0" fontId="34" fillId="3" borderId="1" xfId="12" applyFont="1" applyFill="1" applyBorder="1" applyAlignment="1">
      <alignment horizontal="center" vertical="center" wrapText="1"/>
    </xf>
    <xf numFmtId="0" fontId="34" fillId="0" borderId="0" xfId="12" applyFont="1" applyAlignment="1">
      <alignment horizontal="center" vertical="center" wrapText="1"/>
    </xf>
    <xf numFmtId="0" fontId="24" fillId="0" borderId="1" xfId="12" applyFont="1" applyBorder="1" applyAlignment="1">
      <alignment horizontal="center" vertical="center"/>
    </xf>
    <xf numFmtId="0" fontId="24" fillId="0" borderId="1" xfId="12" applyFont="1" applyBorder="1"/>
    <xf numFmtId="0" fontId="24" fillId="0" borderId="1" xfId="12" applyFont="1" applyBorder="1" applyAlignment="1">
      <alignment horizontal="left" vertical="center"/>
    </xf>
    <xf numFmtId="0" fontId="2" fillId="0" borderId="33" xfId="12" applyBorder="1" applyAlignment="1">
      <alignment wrapText="1"/>
    </xf>
    <xf numFmtId="0" fontId="2" fillId="0" borderId="1" xfId="12" applyBorder="1" applyAlignment="1">
      <alignment horizontal="left"/>
    </xf>
    <xf numFmtId="0" fontId="2" fillId="0" borderId="1" xfId="12" applyBorder="1" applyAlignment="1">
      <alignment wrapText="1"/>
    </xf>
    <xf numFmtId="0" fontId="2" fillId="0" borderId="1" xfId="12" applyBorder="1" applyAlignment="1">
      <alignment horizontal="left" vertical="center"/>
    </xf>
    <xf numFmtId="0" fontId="2" fillId="0" borderId="1" xfId="12" applyBorder="1"/>
    <xf numFmtId="0" fontId="24" fillId="0" borderId="1" xfId="12" applyFont="1" applyBorder="1" applyAlignment="1">
      <alignment wrapText="1"/>
    </xf>
    <xf numFmtId="0" fontId="24" fillId="0" borderId="0" xfId="12" applyFont="1" applyAlignment="1">
      <alignment horizontal="left"/>
    </xf>
    <xf numFmtId="0" fontId="7" fillId="0" borderId="0" xfId="0" applyFont="1" applyFill="1" applyAlignment="1">
      <alignment vertical="center"/>
    </xf>
    <xf numFmtId="0" fontId="0" fillId="0" borderId="0" xfId="0" applyFont="1" applyFill="1"/>
    <xf numFmtId="2" fontId="8" fillId="0" borderId="0" xfId="0" applyNumberFormat="1" applyFont="1" applyFill="1" applyBorder="1" applyAlignment="1">
      <alignment horizontal="center"/>
    </xf>
    <xf numFmtId="2" fontId="8" fillId="0" borderId="0" xfId="0" applyNumberFormat="1" applyFont="1" applyFill="1" applyBorder="1" applyAlignment="1">
      <alignment horizontal="right"/>
    </xf>
    <xf numFmtId="0" fontId="15" fillId="0" borderId="1" xfId="7" applyFont="1" applyFill="1" applyBorder="1" applyAlignment="1">
      <alignment horizontal="justify" vertical="top" wrapText="1"/>
    </xf>
    <xf numFmtId="0" fontId="36" fillId="0" borderId="1" xfId="0" applyFont="1" applyFill="1" applyBorder="1"/>
    <xf numFmtId="0" fontId="35" fillId="0" borderId="1" xfId="0" applyFont="1" applyFill="1" applyBorder="1"/>
    <xf numFmtId="4" fontId="36" fillId="0" borderId="1" xfId="0" applyNumberFormat="1" applyFont="1" applyFill="1" applyBorder="1" applyAlignment="1">
      <alignment horizontal="right"/>
    </xf>
    <xf numFmtId="37" fontId="4" fillId="0" borderId="1" xfId="11" applyNumberFormat="1" applyFont="1" applyFill="1" applyBorder="1" applyAlignment="1">
      <alignment horizontal="right"/>
    </xf>
    <xf numFmtId="2" fontId="8" fillId="0" borderId="1" xfId="0" applyNumberFormat="1" applyFont="1" applyBorder="1" applyAlignment="1">
      <alignment horizontal="right"/>
    </xf>
    <xf numFmtId="4" fontId="8" fillId="0" borderId="1" xfId="0" applyNumberFormat="1" applyFont="1" applyBorder="1"/>
    <xf numFmtId="0" fontId="7" fillId="0" borderId="2" xfId="0" applyFont="1" applyFill="1" applyBorder="1"/>
    <xf numFmtId="2" fontId="7" fillId="0" borderId="2" xfId="0" applyNumberFormat="1" applyFont="1" applyFill="1" applyBorder="1" applyAlignment="1">
      <alignment horizontal="center"/>
    </xf>
    <xf numFmtId="2" fontId="7" fillId="0" borderId="2" xfId="0" applyNumberFormat="1" applyFont="1" applyFill="1" applyBorder="1" applyAlignment="1">
      <alignment horizontal="right"/>
    </xf>
    <xf numFmtId="2" fontId="11" fillId="0" borderId="0" xfId="0" applyNumberFormat="1" applyFont="1" applyFill="1"/>
    <xf numFmtId="0" fontId="10" fillId="0" borderId="0" xfId="0" applyFont="1" applyFill="1"/>
    <xf numFmtId="169" fontId="7" fillId="0" borderId="0" xfId="0" applyNumberFormat="1" applyFont="1" applyFill="1" applyAlignment="1">
      <alignment horizontal="center"/>
    </xf>
    <xf numFmtId="0" fontId="7" fillId="0" borderId="0" xfId="0" applyFont="1" applyFill="1" applyAlignment="1">
      <alignment wrapText="1"/>
    </xf>
    <xf numFmtId="0" fontId="30" fillId="0" borderId="0" xfId="0" applyFont="1" applyFill="1" applyAlignment="1">
      <alignment vertical="center"/>
    </xf>
    <xf numFmtId="0" fontId="20" fillId="0" borderId="1" xfId="0" applyFont="1" applyFill="1" applyBorder="1" applyAlignment="1">
      <alignment horizontal="center" vertical="center" wrapText="1"/>
    </xf>
    <xf numFmtId="0" fontId="12" fillId="0" borderId="1" xfId="0" applyFont="1" applyFill="1" applyBorder="1" applyAlignment="1">
      <alignment horizontal="left" vertical="center" wrapText="1"/>
    </xf>
    <xf numFmtId="4" fontId="12" fillId="0" borderId="1" xfId="0" applyNumberFormat="1" applyFont="1" applyFill="1" applyBorder="1" applyAlignment="1">
      <alignment horizontal="right" vertical="center" wrapText="1"/>
    </xf>
    <xf numFmtId="0" fontId="0" fillId="0" borderId="1" xfId="0" applyFill="1" applyBorder="1"/>
    <xf numFmtId="0" fontId="20" fillId="0" borderId="1" xfId="0" applyFont="1" applyFill="1" applyBorder="1" applyAlignment="1">
      <alignment horizontal="left" vertical="center" wrapText="1"/>
    </xf>
    <xf numFmtId="4" fontId="20" fillId="0" borderId="1" xfId="0" applyNumberFormat="1" applyFont="1" applyFill="1" applyBorder="1" applyAlignment="1">
      <alignment horizontal="right" vertical="center" wrapText="1"/>
    </xf>
    <xf numFmtId="0" fontId="33" fillId="0" borderId="0" xfId="0" applyFont="1" applyFill="1" applyAlignment="1">
      <alignment vertical="center"/>
    </xf>
    <xf numFmtId="170" fontId="33" fillId="0" borderId="0" xfId="0" applyNumberFormat="1" applyFont="1" applyFill="1" applyAlignment="1">
      <alignment horizontal="center" vertical="center"/>
    </xf>
    <xf numFmtId="2" fontId="10" fillId="0" borderId="0" xfId="0" applyNumberFormat="1" applyFont="1" applyFill="1" applyAlignment="1">
      <alignment horizontal="right"/>
    </xf>
    <xf numFmtId="0" fontId="34" fillId="0" borderId="1" xfId="0" applyFont="1" applyFill="1" applyBorder="1" applyAlignment="1">
      <alignment horizontal="center" vertical="center" wrapText="1"/>
    </xf>
    <xf numFmtId="0" fontId="8" fillId="0" borderId="1" xfId="0" applyFont="1" applyFill="1" applyBorder="1"/>
    <xf numFmtId="39" fontId="43" fillId="0" borderId="1" xfId="0" applyNumberFormat="1" applyFont="1" applyFill="1" applyBorder="1" applyAlignment="1">
      <alignment horizontal="center"/>
    </xf>
    <xf numFmtId="4" fontId="43" fillId="0" borderId="1" xfId="0" applyNumberFormat="1" applyFont="1" applyFill="1" applyBorder="1"/>
    <xf numFmtId="2" fontId="10" fillId="0" borderId="0" xfId="0" applyNumberFormat="1" applyFont="1" applyFill="1" applyAlignment="1">
      <alignment horizontal="center"/>
    </xf>
    <xf numFmtId="0" fontId="4" fillId="0" borderId="0" xfId="0" applyFont="1" applyFill="1"/>
    <xf numFmtId="10" fontId="10" fillId="0" borderId="0" xfId="0" applyNumberFormat="1" applyFont="1" applyFill="1" applyAlignment="1">
      <alignment horizontal="center"/>
    </xf>
    <xf numFmtId="0" fontId="10" fillId="0" borderId="0" xfId="2" applyFont="1" applyFill="1"/>
    <xf numFmtId="2" fontId="10" fillId="0" borderId="0" xfId="2" applyNumberFormat="1" applyFont="1" applyFill="1" applyAlignment="1">
      <alignment horizontal="right"/>
    </xf>
    <xf numFmtId="0" fontId="11" fillId="0" borderId="0" xfId="2" applyFont="1" applyFill="1"/>
    <xf numFmtId="2" fontId="11" fillId="0" borderId="0" xfId="2" applyNumberFormat="1" applyFont="1" applyFill="1" applyAlignment="1">
      <alignment horizontal="right"/>
    </xf>
    <xf numFmtId="0" fontId="24" fillId="0" borderId="0" xfId="0" applyFont="1" applyFill="1"/>
    <xf numFmtId="0" fontId="24" fillId="0" borderId="0" xfId="0" applyFont="1" applyFill="1" applyAlignment="1">
      <alignment horizontal="center"/>
    </xf>
    <xf numFmtId="0" fontId="44" fillId="0" borderId="0" xfId="7" applyFont="1" applyFill="1" applyAlignment="1">
      <alignment horizontal="justify" vertical="top" wrapText="1"/>
    </xf>
    <xf numFmtId="4" fontId="36" fillId="0" borderId="1" xfId="0" applyNumberFormat="1" applyFont="1" applyFill="1" applyBorder="1"/>
    <xf numFmtId="0" fontId="39" fillId="0" borderId="0" xfId="0" applyFont="1" applyFill="1"/>
    <xf numFmtId="4" fontId="36" fillId="0" borderId="0" xfId="0" applyNumberFormat="1" applyFont="1" applyFill="1"/>
    <xf numFmtId="0" fontId="11" fillId="0" borderId="0" xfId="0" applyFont="1" applyFill="1" applyAlignment="1">
      <alignment vertical="center"/>
    </xf>
    <xf numFmtId="2" fontId="11" fillId="0" borderId="0" xfId="0" applyNumberFormat="1" applyFont="1" applyFill="1" applyAlignment="1">
      <alignment horizontal="right" vertical="center"/>
    </xf>
    <xf numFmtId="39" fontId="45" fillId="0" borderId="33" xfId="0" applyNumberFormat="1" applyFont="1" applyFill="1" applyBorder="1" applyAlignment="1">
      <alignment horizontal="center" vertical="center" wrapText="1" readingOrder="1"/>
    </xf>
    <xf numFmtId="0" fontId="0" fillId="0" borderId="0" xfId="0" applyFill="1" applyAlignment="1">
      <alignment vertical="center" wrapText="1"/>
    </xf>
    <xf numFmtId="10" fontId="11" fillId="0" borderId="0" xfId="0" applyNumberFormat="1" applyFont="1" applyFill="1" applyAlignment="1">
      <alignment horizontal="center" vertical="center"/>
    </xf>
    <xf numFmtId="0" fontId="20" fillId="0" borderId="0" xfId="7" applyFont="1" applyFill="1" applyAlignment="1">
      <alignment vertical="center"/>
    </xf>
    <xf numFmtId="0" fontId="33" fillId="0" borderId="1" xfId="7" applyFont="1" applyFill="1" applyBorder="1" applyAlignment="1">
      <alignment horizontal="center" vertical="center" wrapText="1"/>
    </xf>
    <xf numFmtId="4" fontId="33" fillId="0" borderId="1" xfId="7" applyNumberFormat="1" applyFont="1" applyFill="1" applyBorder="1" applyAlignment="1">
      <alignment horizontal="center" vertical="center" wrapText="1"/>
    </xf>
    <xf numFmtId="0" fontId="20" fillId="0" borderId="3" xfId="0" applyFont="1" applyFill="1" applyBorder="1" applyAlignment="1">
      <alignment horizontal="center" vertical="center" wrapText="1"/>
    </xf>
    <xf numFmtId="0" fontId="10" fillId="0" borderId="0" xfId="0" applyFont="1" applyFill="1" applyAlignment="1">
      <alignment horizontal="left" vertical="center" wrapText="1"/>
    </xf>
    <xf numFmtId="0" fontId="15" fillId="0" borderId="1" xfId="7" applyFont="1" applyFill="1" applyBorder="1" applyAlignment="1">
      <alignment horizontal="justify" vertical="center" wrapText="1"/>
    </xf>
    <xf numFmtId="0" fontId="37" fillId="0" borderId="0" xfId="0" applyFont="1" applyFill="1" applyAlignment="1">
      <alignment horizontal="left" vertical="center" wrapText="1"/>
    </xf>
    <xf numFmtId="4" fontId="36" fillId="0" borderId="1" xfId="9" applyNumberFormat="1" applyFont="1" applyFill="1" applyBorder="1" applyAlignment="1">
      <alignment horizontal="right"/>
    </xf>
    <xf numFmtId="0" fontId="37" fillId="0" borderId="0" xfId="2" applyFont="1" applyFill="1"/>
    <xf numFmtId="2" fontId="37" fillId="0" borderId="0" xfId="2" applyNumberFormat="1" applyFont="1" applyFill="1" applyAlignment="1">
      <alignment horizontal="right"/>
    </xf>
    <xf numFmtId="0" fontId="15" fillId="0" borderId="1" xfId="7" applyFont="1" applyFill="1" applyBorder="1" applyAlignment="1">
      <alignment horizontal="justify" wrapText="1"/>
    </xf>
    <xf numFmtId="0" fontId="15" fillId="0" borderId="0" xfId="0" applyFont="1" applyFill="1" applyAlignment="1">
      <alignment vertical="center"/>
    </xf>
    <xf numFmtId="4" fontId="36" fillId="0" borderId="0" xfId="9" applyNumberFormat="1" applyFont="1" applyFill="1" applyAlignment="1">
      <alignment horizontal="right"/>
    </xf>
    <xf numFmtId="4" fontId="36" fillId="0" borderId="0" xfId="2" applyNumberFormat="1" applyFont="1" applyFill="1"/>
    <xf numFmtId="0" fontId="36" fillId="0" borderId="0" xfId="2" applyFont="1" applyFill="1"/>
    <xf numFmtId="2" fontId="36" fillId="0" borderId="0" xfId="2" applyNumberFormat="1" applyFont="1" applyFill="1" applyAlignment="1">
      <alignment horizontal="right"/>
    </xf>
    <xf numFmtId="170" fontId="33" fillId="0" borderId="0" xfId="7" applyNumberFormat="1" applyFont="1" applyFill="1" applyAlignment="1">
      <alignment horizontal="center" vertical="center"/>
    </xf>
    <xf numFmtId="4" fontId="38" fillId="0" borderId="1" xfId="7" applyNumberFormat="1" applyFont="1" applyFill="1" applyBorder="1" applyAlignment="1">
      <alignment horizontal="center" vertical="center" wrapText="1"/>
    </xf>
    <xf numFmtId="0" fontId="10" fillId="0" borderId="0" xfId="0" quotePrefix="1" applyFont="1" applyFill="1" applyAlignment="1">
      <alignment vertical="center"/>
    </xf>
    <xf numFmtId="0" fontId="10" fillId="0" borderId="0" xfId="0" applyFont="1" applyFill="1" applyAlignment="1">
      <alignment vertical="center"/>
    </xf>
    <xf numFmtId="2" fontId="10" fillId="0" borderId="0" xfId="0" applyNumberFormat="1" applyFont="1" applyFill="1" applyAlignment="1">
      <alignment horizontal="right" vertical="center"/>
    </xf>
    <xf numFmtId="0" fontId="10" fillId="0" borderId="1" xfId="0" applyFont="1" applyFill="1" applyBorder="1" applyAlignment="1">
      <alignment vertical="center"/>
    </xf>
    <xf numFmtId="0" fontId="38" fillId="0" borderId="0" xfId="7" applyFont="1" applyFill="1" applyAlignment="1">
      <alignment vertical="center"/>
    </xf>
    <xf numFmtId="0" fontId="38" fillId="0" borderId="0" xfId="7" applyFont="1" applyFill="1" applyAlignment="1">
      <alignment horizontal="justify" vertical="center" wrapText="1"/>
    </xf>
    <xf numFmtId="0" fontId="38" fillId="0" borderId="1" xfId="7" applyFont="1" applyFill="1" applyBorder="1" applyAlignment="1">
      <alignment horizontal="justify" vertical="center" wrapText="1"/>
    </xf>
    <xf numFmtId="0" fontId="4" fillId="0" borderId="1" xfId="0" applyFont="1" applyFill="1" applyBorder="1" applyAlignment="1">
      <alignment horizontal="center" vertical="center" wrapText="1"/>
    </xf>
    <xf numFmtId="0" fontId="41" fillId="0" borderId="1" xfId="7" applyFont="1" applyFill="1" applyBorder="1" applyAlignment="1">
      <alignment vertical="center"/>
    </xf>
    <xf numFmtId="0" fontId="38" fillId="0" borderId="1" xfId="7" applyFont="1" applyFill="1" applyBorder="1" applyAlignment="1">
      <alignment vertical="center"/>
    </xf>
    <xf numFmtId="39" fontId="10" fillId="0" borderId="0" xfId="0" applyNumberFormat="1" applyFont="1" applyFill="1" applyAlignment="1">
      <alignment vertical="center"/>
    </xf>
    <xf numFmtId="2" fontId="10" fillId="0" borderId="0" xfId="0" applyNumberFormat="1" applyFont="1" applyFill="1"/>
    <xf numFmtId="0" fontId="8" fillId="0" borderId="0" xfId="0" applyFont="1" applyFill="1" applyAlignment="1">
      <alignment wrapText="1"/>
    </xf>
    <xf numFmtId="2" fontId="8" fillId="0" borderId="0" xfId="0" applyNumberFormat="1" applyFont="1" applyFill="1" applyAlignment="1">
      <alignment horizontal="center" wrapText="1"/>
    </xf>
    <xf numFmtId="2" fontId="8" fillId="0" borderId="0" xfId="0" applyNumberFormat="1" applyFont="1" applyFill="1" applyAlignment="1">
      <alignment horizontal="right" wrapText="1"/>
    </xf>
    <xf numFmtId="2" fontId="8" fillId="0" borderId="0" xfId="0" applyNumberFormat="1" applyFont="1" applyFill="1"/>
    <xf numFmtId="0" fontId="34" fillId="0" borderId="3" xfId="0" applyFont="1" applyFill="1" applyBorder="1" applyAlignment="1">
      <alignment horizontal="center" vertical="center" wrapText="1"/>
    </xf>
    <xf numFmtId="39" fontId="24" fillId="0" borderId="1" xfId="0" applyNumberFormat="1" applyFont="1" applyFill="1" applyBorder="1" applyAlignment="1">
      <alignment horizontal="center"/>
    </xf>
    <xf numFmtId="4" fontId="24" fillId="0" borderId="32" xfId="0" applyNumberFormat="1" applyFont="1" applyFill="1" applyBorder="1"/>
    <xf numFmtId="0" fontId="32" fillId="0" borderId="1" xfId="0" applyFont="1" applyFill="1" applyBorder="1"/>
    <xf numFmtId="10" fontId="32" fillId="0" borderId="1" xfId="0" applyNumberFormat="1" applyFont="1" applyFill="1" applyBorder="1" applyAlignment="1">
      <alignment horizontal="center"/>
    </xf>
    <xf numFmtId="0" fontId="32" fillId="0" borderId="0" xfId="0" applyFont="1" applyFill="1"/>
    <xf numFmtId="10" fontId="32" fillId="0" borderId="0" xfId="0" applyNumberFormat="1" applyFont="1" applyFill="1" applyAlignment="1">
      <alignment horizontal="center"/>
    </xf>
    <xf numFmtId="2" fontId="36" fillId="0" borderId="1" xfId="0" applyNumberFormat="1" applyFont="1" applyFill="1" applyBorder="1" applyAlignment="1">
      <alignment horizontal="center"/>
    </xf>
    <xf numFmtId="0" fontId="37" fillId="0" borderId="0" xfId="0" applyFont="1" applyFill="1"/>
    <xf numFmtId="2" fontId="37" fillId="0" borderId="0" xfId="0" applyNumberFormat="1" applyFont="1" applyFill="1" applyAlignment="1">
      <alignment horizontal="right"/>
    </xf>
    <xf numFmtId="3" fontId="24" fillId="0" borderId="1" xfId="0" applyNumberFormat="1" applyFont="1" applyFill="1" applyBorder="1" applyAlignment="1">
      <alignment horizontal="center"/>
    </xf>
    <xf numFmtId="4" fontId="24" fillId="0" borderId="1" xfId="0" applyNumberFormat="1" applyFont="1" applyFill="1" applyBorder="1" applyAlignment="1">
      <alignment horizontal="right"/>
    </xf>
    <xf numFmtId="0" fontId="12" fillId="0" borderId="0" xfId="7" applyFill="1"/>
    <xf numFmtId="0" fontId="28" fillId="0" borderId="1" xfId="0" applyFont="1" applyFill="1" applyBorder="1" applyAlignment="1">
      <alignment horizontal="center" vertical="center"/>
    </xf>
    <xf numFmtId="0" fontId="28" fillId="0" borderId="1" xfId="0" applyFont="1" applyFill="1" applyBorder="1" applyAlignment="1">
      <alignment horizontal="center" vertical="top" wrapText="1"/>
    </xf>
    <xf numFmtId="0" fontId="10" fillId="0" borderId="0" xfId="0" applyFont="1" applyFill="1" applyAlignment="1">
      <alignment horizontal="center"/>
    </xf>
    <xf numFmtId="0" fontId="10" fillId="0" borderId="1" xfId="0" applyFont="1" applyFill="1" applyBorder="1"/>
    <xf numFmtId="0" fontId="33" fillId="0" borderId="0" xfId="7" applyFont="1" applyFill="1" applyAlignment="1">
      <alignment horizontal="justify" vertical="top" wrapText="1"/>
    </xf>
    <xf numFmtId="0" fontId="38" fillId="0" borderId="1" xfId="3" applyFont="1" applyFill="1" applyBorder="1"/>
    <xf numFmtId="17" fontId="12" fillId="0" borderId="0" xfId="7" applyNumberFormat="1" applyFill="1"/>
    <xf numFmtId="0" fontId="33" fillId="0" borderId="1" xfId="7" applyFont="1" applyFill="1" applyBorder="1" applyAlignment="1">
      <alignment horizontal="justify" vertical="top" wrapText="1"/>
    </xf>
    <xf numFmtId="0" fontId="33" fillId="0" borderId="1" xfId="7" applyFont="1" applyFill="1" applyBorder="1"/>
    <xf numFmtId="0" fontId="20" fillId="0" borderId="1" xfId="0" applyFont="1" applyFill="1" applyBorder="1" applyAlignment="1">
      <alignment vertical="center"/>
    </xf>
    <xf numFmtId="10" fontId="11" fillId="0" borderId="1" xfId="0" applyNumberFormat="1" applyFont="1" applyFill="1" applyBorder="1" applyAlignment="1">
      <alignment horizontal="center"/>
    </xf>
    <xf numFmtId="4" fontId="36" fillId="0" borderId="0" xfId="0" applyNumberFormat="1" applyFont="1" applyFill="1" applyAlignment="1">
      <alignment horizontal="right"/>
    </xf>
    <xf numFmtId="0" fontId="38" fillId="0" borderId="1" xfId="7" applyFont="1" applyFill="1" applyBorder="1" applyAlignment="1">
      <alignment horizontal="left" vertical="center" wrapText="1"/>
    </xf>
    <xf numFmtId="40" fontId="4" fillId="0" borderId="1" xfId="0" applyNumberFormat="1" applyFont="1" applyFill="1" applyBorder="1" applyAlignment="1">
      <alignment horizontal="center" vertical="top" wrapText="1"/>
    </xf>
    <xf numFmtId="43" fontId="40" fillId="0" borderId="1" xfId="0" applyNumberFormat="1" applyFont="1" applyFill="1" applyBorder="1"/>
    <xf numFmtId="0" fontId="33" fillId="0" borderId="0" xfId="7" applyFont="1" applyFill="1"/>
    <xf numFmtId="0" fontId="7" fillId="0" borderId="0" xfId="2" applyFont="1" applyFill="1"/>
    <xf numFmtId="0" fontId="20" fillId="0" borderId="0" xfId="0" applyFont="1" applyFill="1"/>
    <xf numFmtId="2" fontId="10" fillId="0" borderId="0" xfId="2" applyNumberFormat="1" applyFont="1" applyFill="1" applyAlignment="1">
      <alignment horizontal="center"/>
    </xf>
    <xf numFmtId="17" fontId="4" fillId="0" borderId="1" xfId="0" applyNumberFormat="1" applyFont="1" applyFill="1" applyBorder="1"/>
    <xf numFmtId="0" fontId="28" fillId="0" borderId="1" xfId="0" applyFont="1" applyFill="1" applyBorder="1" applyAlignment="1">
      <alignment horizontal="left" vertical="center"/>
    </xf>
    <xf numFmtId="0" fontId="11" fillId="0" borderId="1" xfId="0" applyFont="1" applyFill="1" applyBorder="1"/>
    <xf numFmtId="10" fontId="42" fillId="0" borderId="1" xfId="0" applyNumberFormat="1" applyFont="1" applyFill="1" applyBorder="1" applyAlignment="1">
      <alignment horizontal="center" vertical="top" wrapText="1"/>
    </xf>
    <xf numFmtId="0" fontId="41" fillId="0" borderId="1" xfId="0" applyFont="1" applyFill="1" applyBorder="1"/>
    <xf numFmtId="0" fontId="41" fillId="0" borderId="0" xfId="0" applyFont="1" applyFill="1"/>
    <xf numFmtId="0" fontId="34" fillId="0" borderId="0" xfId="0" applyFont="1" applyFill="1"/>
    <xf numFmtId="3" fontId="34" fillId="0" borderId="0" xfId="0" applyNumberFormat="1" applyFont="1" applyFill="1" applyAlignment="1">
      <alignment horizontal="center"/>
    </xf>
    <xf numFmtId="0" fontId="1" fillId="0" borderId="0" xfId="0" applyFont="1" applyFill="1"/>
    <xf numFmtId="37" fontId="3" fillId="0" borderId="1" xfId="11" applyNumberFormat="1" applyFont="1" applyFill="1" applyBorder="1" applyAlignment="1">
      <alignment horizontal="center"/>
    </xf>
    <xf numFmtId="0" fontId="12" fillId="0" borderId="0"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1" xfId="0" applyFont="1" applyBorder="1" applyAlignment="1">
      <alignment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indent="2"/>
    </xf>
    <xf numFmtId="0" fontId="7" fillId="0" borderId="0" xfId="0" applyFont="1" applyFill="1" applyAlignment="1">
      <alignment horizontal="center"/>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3" fillId="0" borderId="1" xfId="0" applyFont="1" applyBorder="1" applyAlignment="1">
      <alignment horizontal="center" vertical="center" wrapText="1"/>
    </xf>
    <xf numFmtId="0" fontId="46" fillId="4" borderId="0" xfId="12" applyFont="1" applyFill="1" applyAlignment="1">
      <alignment horizontal="center"/>
    </xf>
    <xf numFmtId="0" fontId="15" fillId="0" borderId="0" xfId="4" applyFont="1" applyAlignment="1">
      <alignment horizontal="center"/>
    </xf>
    <xf numFmtId="0" fontId="19" fillId="0" borderId="1" xfId="5" applyFont="1" applyBorder="1" applyAlignment="1">
      <alignment horizontal="left"/>
    </xf>
    <xf numFmtId="0" fontId="7" fillId="2" borderId="1" xfId="0" applyFont="1" applyFill="1" applyBorder="1" applyAlignment="1">
      <alignment horizontal="center"/>
    </xf>
    <xf numFmtId="4" fontId="34" fillId="0" borderId="3" xfId="0" applyNumberFormat="1" applyFont="1" applyFill="1" applyBorder="1" applyAlignment="1">
      <alignment horizontal="right" vertical="top" wrapText="1"/>
    </xf>
    <xf numFmtId="4" fontId="34" fillId="0" borderId="4" xfId="0" applyNumberFormat="1" applyFont="1" applyFill="1" applyBorder="1" applyAlignment="1">
      <alignment horizontal="right" vertical="top" wrapText="1"/>
    </xf>
    <xf numFmtId="4" fontId="34" fillId="0" borderId="5" xfId="0" applyNumberFormat="1" applyFont="1" applyFill="1" applyBorder="1" applyAlignment="1">
      <alignment horizontal="right" vertical="top" wrapText="1"/>
    </xf>
    <xf numFmtId="0" fontId="22" fillId="0" borderId="21" xfId="0" applyFont="1" applyBorder="1" applyAlignment="1">
      <alignment horizontal="center" vertical="top" wrapText="1"/>
    </xf>
    <xf numFmtId="0" fontId="22" fillId="0" borderId="18" xfId="0" applyFont="1" applyBorder="1" applyAlignment="1">
      <alignment horizontal="center" vertical="top" wrapText="1"/>
    </xf>
    <xf numFmtId="0" fontId="22" fillId="0" borderId="15" xfId="0" applyFont="1" applyBorder="1" applyAlignment="1">
      <alignment horizontal="center" vertical="top" wrapText="1"/>
    </xf>
    <xf numFmtId="0" fontId="10" fillId="0" borderId="20" xfId="0" applyFont="1" applyBorder="1" applyAlignment="1">
      <alignment horizontal="center"/>
    </xf>
    <xf numFmtId="0" fontId="10" fillId="0" borderId="17" xfId="0" applyFont="1" applyBorder="1" applyAlignment="1">
      <alignment horizontal="center"/>
    </xf>
    <xf numFmtId="0" fontId="10" fillId="0" borderId="14" xfId="0" applyFont="1" applyBorder="1" applyAlignment="1">
      <alignment horizontal="center"/>
    </xf>
    <xf numFmtId="4" fontId="7" fillId="0" borderId="3" xfId="0" applyNumberFormat="1" applyFont="1" applyFill="1" applyBorder="1" applyAlignment="1">
      <alignment horizontal="right" vertical="top" wrapText="1"/>
    </xf>
    <xf numFmtId="4" fontId="7" fillId="0" borderId="4" xfId="0" applyNumberFormat="1" applyFont="1" applyFill="1" applyBorder="1" applyAlignment="1">
      <alignment horizontal="right" vertical="top" wrapText="1"/>
    </xf>
    <xf numFmtId="4" fontId="7" fillId="0" borderId="5" xfId="0" applyNumberFormat="1" applyFont="1" applyFill="1" applyBorder="1" applyAlignment="1">
      <alignment horizontal="right" vertical="top" wrapText="1"/>
    </xf>
    <xf numFmtId="0" fontId="0" fillId="0" borderId="3" xfId="0" applyFill="1" applyBorder="1" applyAlignment="1">
      <alignment horizontal="center" vertical="top" wrapText="1"/>
    </xf>
    <xf numFmtId="0" fontId="0" fillId="0" borderId="4" xfId="0" applyFill="1" applyBorder="1" applyAlignment="1">
      <alignment horizontal="center" vertical="top" wrapText="1"/>
    </xf>
    <xf numFmtId="0" fontId="0" fillId="0" borderId="5" xfId="0" applyFill="1" applyBorder="1" applyAlignment="1">
      <alignment horizontal="center" vertical="top" wrapText="1"/>
    </xf>
    <xf numFmtId="2" fontId="8" fillId="0" borderId="3" xfId="0" applyNumberFormat="1" applyFont="1" applyFill="1" applyBorder="1" applyAlignment="1">
      <alignment horizontal="center" vertical="center" wrapText="1"/>
    </xf>
    <xf numFmtId="2" fontId="8" fillId="0" borderId="4" xfId="0" applyNumberFormat="1" applyFont="1" applyFill="1" applyBorder="1" applyAlignment="1">
      <alignment horizontal="center" vertical="center" wrapText="1"/>
    </xf>
    <xf numFmtId="2" fontId="8" fillId="0" borderId="5" xfId="0" applyNumberFormat="1" applyFont="1" applyFill="1" applyBorder="1" applyAlignment="1">
      <alignment horizontal="center" vertical="center" wrapText="1"/>
    </xf>
    <xf numFmtId="0" fontId="20" fillId="0" borderId="3" xfId="0" applyFont="1" applyFill="1" applyBorder="1" applyAlignment="1">
      <alignment horizontal="center" vertical="top" wrapText="1"/>
    </xf>
    <xf numFmtId="0" fontId="20" fillId="0" borderId="4" xfId="0" applyFont="1" applyFill="1" applyBorder="1" applyAlignment="1">
      <alignment horizontal="center" vertical="top" wrapText="1"/>
    </xf>
    <xf numFmtId="0" fontId="20" fillId="0" borderId="5" xfId="0" applyFont="1" applyFill="1" applyBorder="1" applyAlignment="1">
      <alignment horizontal="center" vertical="top" wrapText="1"/>
    </xf>
    <xf numFmtId="0" fontId="23" fillId="0" borderId="35" xfId="0" applyFont="1" applyBorder="1" applyAlignment="1">
      <alignment horizontal="center" vertical="top" wrapText="1"/>
    </xf>
    <xf numFmtId="0" fontId="23" fillId="0" borderId="0" xfId="0" applyFont="1" applyAlignment="1">
      <alignment horizontal="center" vertical="top" wrapText="1"/>
    </xf>
    <xf numFmtId="0" fontId="23" fillId="0" borderId="36" xfId="0" applyFont="1" applyBorder="1" applyAlignment="1">
      <alignment horizontal="center" vertical="top" wrapText="1"/>
    </xf>
    <xf numFmtId="0" fontId="22" fillId="0" borderId="35" xfId="0" applyFont="1" applyBorder="1" applyAlignment="1">
      <alignment horizontal="center" vertical="top" wrapText="1"/>
    </xf>
    <xf numFmtId="0" fontId="22" fillId="0" borderId="0" xfId="0" applyFont="1" applyAlignment="1">
      <alignment horizontal="center" vertical="top" wrapText="1"/>
    </xf>
    <xf numFmtId="0" fontId="22" fillId="0" borderId="36" xfId="0" applyFont="1" applyBorder="1" applyAlignment="1">
      <alignment horizontal="center" vertical="top" wrapText="1"/>
    </xf>
    <xf numFmtId="0" fontId="8" fillId="0" borderId="6"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0" xfId="0" applyFont="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8" fillId="0" borderId="12" xfId="0" applyFont="1" applyBorder="1" applyAlignment="1">
      <alignment horizontal="left" vertical="center" wrapText="1"/>
    </xf>
    <xf numFmtId="0" fontId="8" fillId="0" borderId="13" xfId="0" applyFont="1" applyBorder="1" applyAlignment="1">
      <alignment horizontal="left" vertical="center" wrapText="1"/>
    </xf>
    <xf numFmtId="0" fontId="21" fillId="0" borderId="21"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5" xfId="0" applyFont="1" applyBorder="1" applyAlignment="1">
      <alignment horizontal="center" vertical="center" wrapText="1"/>
    </xf>
    <xf numFmtId="0" fontId="21" fillId="0" borderId="20" xfId="0" applyFont="1" applyBorder="1" applyAlignment="1">
      <alignment horizontal="center" vertical="center" wrapText="1"/>
    </xf>
    <xf numFmtId="0" fontId="21" fillId="0" borderId="17" xfId="0" applyFont="1" applyBorder="1" applyAlignment="1">
      <alignment horizontal="center" vertical="center" wrapText="1"/>
    </xf>
    <xf numFmtId="0" fontId="21" fillId="0" borderId="14" xfId="0" applyFont="1" applyBorder="1" applyAlignment="1">
      <alignment horizontal="center" vertical="center" wrapText="1"/>
    </xf>
    <xf numFmtId="0" fontId="10" fillId="0" borderId="20" xfId="0" applyFont="1" applyBorder="1" applyAlignment="1">
      <alignment horizontal="left"/>
    </xf>
    <xf numFmtId="0" fontId="10" fillId="0" borderId="17" xfId="0" applyFont="1" applyBorder="1" applyAlignment="1">
      <alignment horizontal="left"/>
    </xf>
    <xf numFmtId="0" fontId="10" fillId="0" borderId="14" xfId="0" applyFont="1" applyBorder="1" applyAlignment="1">
      <alignment horizontal="left"/>
    </xf>
    <xf numFmtId="0" fontId="22" fillId="0" borderId="1" xfId="0" applyFont="1" applyBorder="1" applyAlignment="1">
      <alignment horizontal="justify" vertical="center" wrapText="1"/>
    </xf>
    <xf numFmtId="0" fontId="20"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5" fillId="0" borderId="1" xfId="0" applyFont="1" applyBorder="1" applyAlignment="1">
      <alignment horizontal="left" vertical="center" wrapText="1"/>
    </xf>
    <xf numFmtId="0" fontId="26" fillId="0" borderId="1" xfId="0" applyFont="1" applyBorder="1" applyAlignment="1">
      <alignment horizontal="left" vertical="center" wrapText="1"/>
    </xf>
    <xf numFmtId="0" fontId="22" fillId="0" borderId="31" xfId="0" applyFont="1" applyBorder="1" applyAlignment="1">
      <alignment horizontal="center" vertical="top" wrapText="1"/>
    </xf>
    <xf numFmtId="0" fontId="22" fillId="0" borderId="30" xfId="0" applyFont="1" applyBorder="1" applyAlignment="1">
      <alignment horizontal="center" vertical="top" wrapText="1"/>
    </xf>
    <xf numFmtId="0" fontId="22" fillId="0" borderId="29" xfId="0" applyFont="1" applyBorder="1" applyAlignment="1">
      <alignment horizontal="center" vertical="top" wrapText="1"/>
    </xf>
    <xf numFmtId="0" fontId="26" fillId="0" borderId="3" xfId="0" applyFont="1" applyBorder="1" applyAlignment="1">
      <alignment horizontal="left" vertical="center" wrapText="1"/>
    </xf>
    <xf numFmtId="0" fontId="26" fillId="0" borderId="5" xfId="0" applyFont="1" applyBorder="1" applyAlignment="1">
      <alignment horizontal="left" vertical="center" wrapText="1"/>
    </xf>
    <xf numFmtId="0" fontId="26" fillId="0" borderId="3" xfId="0" applyFont="1" applyBorder="1" applyAlignment="1">
      <alignment horizontal="center" vertical="center" wrapText="1"/>
    </xf>
    <xf numFmtId="0" fontId="26" fillId="0" borderId="5" xfId="0" applyFont="1" applyBorder="1" applyAlignment="1">
      <alignment horizontal="center" vertical="center" wrapText="1"/>
    </xf>
    <xf numFmtId="0" fontId="22" fillId="0" borderId="27" xfId="0" applyFont="1" applyBorder="1" applyAlignment="1">
      <alignment horizontal="center" vertical="top" wrapText="1"/>
    </xf>
    <xf numFmtId="0" fontId="22" fillId="0" borderId="25" xfId="0" applyFont="1" applyBorder="1" applyAlignment="1">
      <alignment horizontal="center" vertical="top" wrapText="1"/>
    </xf>
    <xf numFmtId="0" fontId="22" fillId="0" borderId="23" xfId="0" applyFont="1" applyBorder="1" applyAlignment="1">
      <alignment horizontal="center" vertical="top" wrapText="1"/>
    </xf>
    <xf numFmtId="0" fontId="11" fillId="0" borderId="1" xfId="0" applyFont="1" applyBorder="1"/>
    <xf numFmtId="0" fontId="11" fillId="0" borderId="0" xfId="0" applyFont="1" applyBorder="1"/>
    <xf numFmtId="0" fontId="20" fillId="0" borderId="0" xfId="0" applyFont="1" applyBorder="1" applyAlignment="1">
      <alignment horizontal="center" vertical="center" wrapText="1"/>
    </xf>
  </cellXfs>
  <cellStyles count="13">
    <cellStyle name="Comma" xfId="8" builtinId="3"/>
    <cellStyle name="Comma 2" xfId="11" xr:uid="{F6F7D945-BEC7-44D9-A7BD-F690354866E7}"/>
    <cellStyle name="Comma 2 2" xfId="10" xr:uid="{324967BF-3D15-441E-846B-39DD5D01C1D6}"/>
    <cellStyle name="Hyperlink" xfId="1" builtinId="8"/>
    <cellStyle name="Normal" xfId="0" builtinId="0"/>
    <cellStyle name="Normal 2" xfId="3" xr:uid="{E3DA2817-1E6B-4376-A81C-42826E165BC8}"/>
    <cellStyle name="Normal 2 2" xfId="4" xr:uid="{AF0BA2F3-C1CD-4952-A6F8-0F6B1CC80551}"/>
    <cellStyle name="Normal 2 2 2" xfId="6" xr:uid="{E53E0037-4BDA-49A2-BBA2-366BEBC37812}"/>
    <cellStyle name="Normal 2 3 2" xfId="5" xr:uid="{736C4995-E0ED-4240-8271-4F73E00C0456}"/>
    <cellStyle name="Normal 3" xfId="7" xr:uid="{14AD3AED-B666-4C1B-B563-7CFC8E82E62D}"/>
    <cellStyle name="Normal 4" xfId="12" xr:uid="{81B4A7F8-1F9B-4A68-989D-DE0F3B5E407A}"/>
    <cellStyle name="Normal 5" xfId="2" xr:uid="{0214C5F1-68E7-4061-B357-A6946ED680CF}"/>
    <cellStyle name="Percent" xfId="9" builtinId="5"/>
  </cellStyles>
  <dxfs count="1319">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4.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3.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4.png"/></Relationships>
</file>

<file path=xl/drawings/_rels/drawing34.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6.png"/></Relationships>
</file>

<file path=xl/drawings/_rels/drawing3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7.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8.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7.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9.png"/></Relationships>
</file>

<file path=xl/drawings/_rels/drawing40.xml.rels><?xml version="1.0" encoding="UTF-8" standalone="yes"?>
<Relationships xmlns="http://schemas.openxmlformats.org/package/2006/relationships"><Relationship Id="rId1" Type="http://schemas.openxmlformats.org/officeDocument/2006/relationships/image" Target="../media/image40.png"/></Relationships>
</file>

<file path=xl/drawings/_rels/drawing41.xml.rels><?xml version="1.0" encoding="UTF-8" standalone="yes"?>
<Relationships xmlns="http://schemas.openxmlformats.org/package/2006/relationships"><Relationship Id="rId1" Type="http://schemas.openxmlformats.org/officeDocument/2006/relationships/image" Target="../media/image4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42.png"/></Relationships>
</file>

<file path=xl/drawings/_rels/drawing43.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43.png"/></Relationships>
</file>

<file path=xl/drawings/_rels/drawing44.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43.png"/></Relationships>
</file>

<file path=xl/drawings/drawing1.xml><?xml version="1.0" encoding="utf-8"?>
<xdr:wsDr xmlns:xdr="http://schemas.openxmlformats.org/drawingml/2006/spreadsheetDrawing" xmlns:a="http://schemas.openxmlformats.org/drawingml/2006/main">
  <xdr:twoCellAnchor>
    <xdr:from>
      <xdr:col>2</xdr:col>
      <xdr:colOff>66675</xdr:colOff>
      <xdr:row>3</xdr:row>
      <xdr:rowOff>9525</xdr:rowOff>
    </xdr:from>
    <xdr:to>
      <xdr:col>2</xdr:col>
      <xdr:colOff>1971674</xdr:colOff>
      <xdr:row>6</xdr:row>
      <xdr:rowOff>390525</xdr:rowOff>
    </xdr:to>
    <xdr:pic>
      <xdr:nvPicPr>
        <xdr:cNvPr id="2" name="Picture 1">
          <a:extLst>
            <a:ext uri="{FF2B5EF4-FFF2-40B4-BE49-F238E27FC236}">
              <a16:creationId xmlns:a16="http://schemas.microsoft.com/office/drawing/2014/main" id="{1A629A6C-E511-4D8E-9F28-7C82C5C15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533400"/>
          <a:ext cx="1904999"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3</xdr:row>
      <xdr:rowOff>1</xdr:rowOff>
    </xdr:from>
    <xdr:to>
      <xdr:col>3</xdr:col>
      <xdr:colOff>1962150</xdr:colOff>
      <xdr:row>6</xdr:row>
      <xdr:rowOff>361951</xdr:rowOff>
    </xdr:to>
    <xdr:pic>
      <xdr:nvPicPr>
        <xdr:cNvPr id="3" name="Picture 2">
          <a:extLst>
            <a:ext uri="{FF2B5EF4-FFF2-40B4-BE49-F238E27FC236}">
              <a16:creationId xmlns:a16="http://schemas.microsoft.com/office/drawing/2014/main" id="{71C48C66-497C-4F8E-B933-D89B4C03A1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10525" y="523876"/>
          <a:ext cx="187642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104775</xdr:colOff>
      <xdr:row>2</xdr:row>
      <xdr:rowOff>161925</xdr:rowOff>
    </xdr:from>
    <xdr:to>
      <xdr:col>2</xdr:col>
      <xdr:colOff>1933575</xdr:colOff>
      <xdr:row>6</xdr:row>
      <xdr:rowOff>266700</xdr:rowOff>
    </xdr:to>
    <xdr:pic>
      <xdr:nvPicPr>
        <xdr:cNvPr id="2" name="Picture 303">
          <a:extLst>
            <a:ext uri="{FF2B5EF4-FFF2-40B4-BE49-F238E27FC236}">
              <a16:creationId xmlns:a16="http://schemas.microsoft.com/office/drawing/2014/main" id="{D3F9F539-C226-48D0-82EE-1A8D25B261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81700" y="495300"/>
          <a:ext cx="182880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76201</xdr:colOff>
      <xdr:row>2</xdr:row>
      <xdr:rowOff>142875</xdr:rowOff>
    </xdr:from>
    <xdr:to>
      <xdr:col>3</xdr:col>
      <xdr:colOff>1924051</xdr:colOff>
      <xdr:row>6</xdr:row>
      <xdr:rowOff>247650</xdr:rowOff>
    </xdr:to>
    <xdr:pic>
      <xdr:nvPicPr>
        <xdr:cNvPr id="3" name="Picture 304">
          <a:extLst>
            <a:ext uri="{FF2B5EF4-FFF2-40B4-BE49-F238E27FC236}">
              <a16:creationId xmlns:a16="http://schemas.microsoft.com/office/drawing/2014/main" id="{BC95B816-2398-4949-83F3-AB59A4B50F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01001" y="476250"/>
          <a:ext cx="18478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2</xdr:row>
      <xdr:rowOff>95250</xdr:rowOff>
    </xdr:from>
    <xdr:to>
      <xdr:col>2</xdr:col>
      <xdr:colOff>1952625</xdr:colOff>
      <xdr:row>6</xdr:row>
      <xdr:rowOff>238125</xdr:rowOff>
    </xdr:to>
    <xdr:pic>
      <xdr:nvPicPr>
        <xdr:cNvPr id="2" name="Picture 326">
          <a:extLst>
            <a:ext uri="{FF2B5EF4-FFF2-40B4-BE49-F238E27FC236}">
              <a16:creationId xmlns:a16="http://schemas.microsoft.com/office/drawing/2014/main" id="{65FD576B-CB36-422A-943D-02ACA8472A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428625"/>
          <a:ext cx="18859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114300</xdr:rowOff>
    </xdr:from>
    <xdr:to>
      <xdr:col>3</xdr:col>
      <xdr:colOff>1971674</xdr:colOff>
      <xdr:row>6</xdr:row>
      <xdr:rowOff>257175</xdr:rowOff>
    </xdr:to>
    <xdr:pic>
      <xdr:nvPicPr>
        <xdr:cNvPr id="3" name="Picture 326">
          <a:extLst>
            <a:ext uri="{FF2B5EF4-FFF2-40B4-BE49-F238E27FC236}">
              <a16:creationId xmlns:a16="http://schemas.microsoft.com/office/drawing/2014/main" id="{94047708-24EC-407F-8472-0D3D5A3785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48625" y="447675"/>
          <a:ext cx="1847849"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114300</xdr:colOff>
      <xdr:row>2</xdr:row>
      <xdr:rowOff>104775</xdr:rowOff>
    </xdr:from>
    <xdr:to>
      <xdr:col>2</xdr:col>
      <xdr:colOff>1990725</xdr:colOff>
      <xdr:row>6</xdr:row>
      <xdr:rowOff>257175</xdr:rowOff>
    </xdr:to>
    <xdr:pic>
      <xdr:nvPicPr>
        <xdr:cNvPr id="2" name="Picture 304">
          <a:extLst>
            <a:ext uri="{FF2B5EF4-FFF2-40B4-BE49-F238E27FC236}">
              <a16:creationId xmlns:a16="http://schemas.microsoft.com/office/drawing/2014/main" id="{B175AE55-F0ED-407C-9CA9-4636F192CC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91225" y="438150"/>
          <a:ext cx="18764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133350</xdr:rowOff>
    </xdr:from>
    <xdr:to>
      <xdr:col>3</xdr:col>
      <xdr:colOff>1981200</xdr:colOff>
      <xdr:row>6</xdr:row>
      <xdr:rowOff>314325</xdr:rowOff>
    </xdr:to>
    <xdr:pic>
      <xdr:nvPicPr>
        <xdr:cNvPr id="3" name="Picture 304">
          <a:extLst>
            <a:ext uri="{FF2B5EF4-FFF2-40B4-BE49-F238E27FC236}">
              <a16:creationId xmlns:a16="http://schemas.microsoft.com/office/drawing/2014/main" id="{6621F6BA-DF1A-4809-93BC-D0671ABA7A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0050" y="466725"/>
          <a:ext cx="18859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85725</xdr:colOff>
      <xdr:row>3</xdr:row>
      <xdr:rowOff>0</xdr:rowOff>
    </xdr:from>
    <xdr:to>
      <xdr:col>2</xdr:col>
      <xdr:colOff>2000251</xdr:colOff>
      <xdr:row>7</xdr:row>
      <xdr:rowOff>200025</xdr:rowOff>
    </xdr:to>
    <xdr:pic>
      <xdr:nvPicPr>
        <xdr:cNvPr id="2" name="Picture 304">
          <a:extLst>
            <a:ext uri="{FF2B5EF4-FFF2-40B4-BE49-F238E27FC236}">
              <a16:creationId xmlns:a16="http://schemas.microsoft.com/office/drawing/2014/main" id="{2A1445AD-6B5B-405B-A065-DB5E6B4E16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2650" y="523875"/>
          <a:ext cx="1914526"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123825</xdr:rowOff>
    </xdr:from>
    <xdr:to>
      <xdr:col>3</xdr:col>
      <xdr:colOff>1971675</xdr:colOff>
      <xdr:row>7</xdr:row>
      <xdr:rowOff>171450</xdr:rowOff>
    </xdr:to>
    <xdr:pic>
      <xdr:nvPicPr>
        <xdr:cNvPr id="3" name="Picture 304">
          <a:extLst>
            <a:ext uri="{FF2B5EF4-FFF2-40B4-BE49-F238E27FC236}">
              <a16:creationId xmlns:a16="http://schemas.microsoft.com/office/drawing/2014/main" id="{B24E8CE4-6CA4-42A6-B95F-72B6CB0018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62900" y="457200"/>
          <a:ext cx="193357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104776</xdr:colOff>
      <xdr:row>2</xdr:row>
      <xdr:rowOff>114300</xdr:rowOff>
    </xdr:from>
    <xdr:to>
      <xdr:col>2</xdr:col>
      <xdr:colOff>1924050</xdr:colOff>
      <xdr:row>6</xdr:row>
      <xdr:rowOff>352425</xdr:rowOff>
    </xdr:to>
    <xdr:pic>
      <xdr:nvPicPr>
        <xdr:cNvPr id="2" name="Picture 290">
          <a:extLst>
            <a:ext uri="{FF2B5EF4-FFF2-40B4-BE49-F238E27FC236}">
              <a16:creationId xmlns:a16="http://schemas.microsoft.com/office/drawing/2014/main" id="{1EFE597A-9220-4DAF-9A44-F5D5BF0234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81701" y="447675"/>
          <a:ext cx="1819274"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66675</xdr:rowOff>
    </xdr:from>
    <xdr:to>
      <xdr:col>3</xdr:col>
      <xdr:colOff>1943100</xdr:colOff>
      <xdr:row>6</xdr:row>
      <xdr:rowOff>323850</xdr:rowOff>
    </xdr:to>
    <xdr:pic>
      <xdr:nvPicPr>
        <xdr:cNvPr id="3" name="Picture 290">
          <a:extLst>
            <a:ext uri="{FF2B5EF4-FFF2-40B4-BE49-F238E27FC236}">
              <a16:creationId xmlns:a16="http://schemas.microsoft.com/office/drawing/2014/main" id="{B4AE1130-2225-456F-AB56-C8C9F0D07D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91475" y="400050"/>
          <a:ext cx="187642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66675</xdr:colOff>
      <xdr:row>2</xdr:row>
      <xdr:rowOff>85725</xdr:rowOff>
    </xdr:from>
    <xdr:to>
      <xdr:col>2</xdr:col>
      <xdr:colOff>2009775</xdr:colOff>
      <xdr:row>6</xdr:row>
      <xdr:rowOff>200024</xdr:rowOff>
    </xdr:to>
    <xdr:pic>
      <xdr:nvPicPr>
        <xdr:cNvPr id="2" name="Picture 288">
          <a:extLst>
            <a:ext uri="{FF2B5EF4-FFF2-40B4-BE49-F238E27FC236}">
              <a16:creationId xmlns:a16="http://schemas.microsoft.com/office/drawing/2014/main" id="{D08C4E17-AABA-47DC-BFD3-6F02014E12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419100"/>
          <a:ext cx="1943100" cy="914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66675</xdr:rowOff>
    </xdr:from>
    <xdr:to>
      <xdr:col>3</xdr:col>
      <xdr:colOff>1914525</xdr:colOff>
      <xdr:row>6</xdr:row>
      <xdr:rowOff>200024</xdr:rowOff>
    </xdr:to>
    <xdr:pic>
      <xdr:nvPicPr>
        <xdr:cNvPr id="3" name="Picture 288">
          <a:extLst>
            <a:ext uri="{FF2B5EF4-FFF2-40B4-BE49-F238E27FC236}">
              <a16:creationId xmlns:a16="http://schemas.microsoft.com/office/drawing/2014/main" id="{1C258988-B639-4221-A604-C28644C23A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10525" y="400050"/>
          <a:ext cx="1828800"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D52A8A33-EBB6-43FE-9ECB-F314AA64DC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2650" y="419099"/>
          <a:ext cx="18669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66675</xdr:rowOff>
    </xdr:from>
    <xdr:to>
      <xdr:col>3</xdr:col>
      <xdr:colOff>1952624</xdr:colOff>
      <xdr:row>6</xdr:row>
      <xdr:rowOff>304800</xdr:rowOff>
    </xdr:to>
    <xdr:pic>
      <xdr:nvPicPr>
        <xdr:cNvPr id="3" name="Picture 289">
          <a:extLst>
            <a:ext uri="{FF2B5EF4-FFF2-40B4-BE49-F238E27FC236}">
              <a16:creationId xmlns:a16="http://schemas.microsoft.com/office/drawing/2014/main" id="{164888A0-C814-4D26-9DEA-B0B441D9135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29575" y="400050"/>
          <a:ext cx="1847849"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2" name="Picture 290">
          <a:extLst>
            <a:ext uri="{FF2B5EF4-FFF2-40B4-BE49-F238E27FC236}">
              <a16:creationId xmlns:a16="http://schemas.microsoft.com/office/drawing/2014/main" id="{EB0D566D-1CEF-4A22-9C04-C62B5F4A646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91225" y="381000"/>
          <a:ext cx="184784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47625</xdr:rowOff>
    </xdr:from>
    <xdr:to>
      <xdr:col>3</xdr:col>
      <xdr:colOff>1962150</xdr:colOff>
      <xdr:row>6</xdr:row>
      <xdr:rowOff>352425</xdr:rowOff>
    </xdr:to>
    <xdr:pic>
      <xdr:nvPicPr>
        <xdr:cNvPr id="3" name="Picture 290">
          <a:extLst>
            <a:ext uri="{FF2B5EF4-FFF2-40B4-BE49-F238E27FC236}">
              <a16:creationId xmlns:a16="http://schemas.microsoft.com/office/drawing/2014/main" id="{B2F41C5F-AF28-4B1C-A9B6-CC01123B346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39100" y="381000"/>
          <a:ext cx="18478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133350</xdr:colOff>
      <xdr:row>2</xdr:row>
      <xdr:rowOff>57150</xdr:rowOff>
    </xdr:from>
    <xdr:to>
      <xdr:col>2</xdr:col>
      <xdr:colOff>1943100</xdr:colOff>
      <xdr:row>6</xdr:row>
      <xdr:rowOff>190500</xdr:rowOff>
    </xdr:to>
    <xdr:pic>
      <xdr:nvPicPr>
        <xdr:cNvPr id="2" name="Picture 292">
          <a:extLst>
            <a:ext uri="{FF2B5EF4-FFF2-40B4-BE49-F238E27FC236}">
              <a16:creationId xmlns:a16="http://schemas.microsoft.com/office/drawing/2014/main" id="{67D05ECC-81E9-427C-AB17-20ACDE399F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10275" y="390525"/>
          <a:ext cx="18097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85725</xdr:rowOff>
    </xdr:from>
    <xdr:to>
      <xdr:col>3</xdr:col>
      <xdr:colOff>1933575</xdr:colOff>
      <xdr:row>7</xdr:row>
      <xdr:rowOff>0</xdr:rowOff>
    </xdr:to>
    <xdr:pic>
      <xdr:nvPicPr>
        <xdr:cNvPr id="3" name="Picture 292">
          <a:extLst>
            <a:ext uri="{FF2B5EF4-FFF2-40B4-BE49-F238E27FC236}">
              <a16:creationId xmlns:a16="http://schemas.microsoft.com/office/drawing/2014/main" id="{4BF3D16D-82EA-4C87-8809-492C5190284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72425" y="419100"/>
          <a:ext cx="18859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114300</xdr:colOff>
      <xdr:row>2</xdr:row>
      <xdr:rowOff>66675</xdr:rowOff>
    </xdr:from>
    <xdr:to>
      <xdr:col>2</xdr:col>
      <xdr:colOff>1885949</xdr:colOff>
      <xdr:row>6</xdr:row>
      <xdr:rowOff>285750</xdr:rowOff>
    </xdr:to>
    <xdr:pic>
      <xdr:nvPicPr>
        <xdr:cNvPr id="2" name="Picture 296">
          <a:extLst>
            <a:ext uri="{FF2B5EF4-FFF2-40B4-BE49-F238E27FC236}">
              <a16:creationId xmlns:a16="http://schemas.microsoft.com/office/drawing/2014/main" id="{635BE711-54CC-4DAD-9468-D31A827992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91225" y="400050"/>
          <a:ext cx="1771649"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200025</xdr:colOff>
      <xdr:row>2</xdr:row>
      <xdr:rowOff>95250</xdr:rowOff>
    </xdr:from>
    <xdr:to>
      <xdr:col>3</xdr:col>
      <xdr:colOff>1866900</xdr:colOff>
      <xdr:row>6</xdr:row>
      <xdr:rowOff>314325</xdr:rowOff>
    </xdr:to>
    <xdr:pic>
      <xdr:nvPicPr>
        <xdr:cNvPr id="3" name="Picture 296">
          <a:extLst>
            <a:ext uri="{FF2B5EF4-FFF2-40B4-BE49-F238E27FC236}">
              <a16:creationId xmlns:a16="http://schemas.microsoft.com/office/drawing/2014/main" id="{0E5A0338-D8D3-42FE-B0E6-88102262E5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10450" y="428625"/>
          <a:ext cx="16668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104776</xdr:colOff>
      <xdr:row>2</xdr:row>
      <xdr:rowOff>142875</xdr:rowOff>
    </xdr:from>
    <xdr:to>
      <xdr:col>2</xdr:col>
      <xdr:colOff>1981202</xdr:colOff>
      <xdr:row>6</xdr:row>
      <xdr:rowOff>200025</xdr:rowOff>
    </xdr:to>
    <xdr:pic>
      <xdr:nvPicPr>
        <xdr:cNvPr id="2" name="Picture 299">
          <a:extLst>
            <a:ext uri="{FF2B5EF4-FFF2-40B4-BE49-F238E27FC236}">
              <a16:creationId xmlns:a16="http://schemas.microsoft.com/office/drawing/2014/main" id="{E8659110-300C-4096-BE9A-1CADCA4410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81701" y="476250"/>
          <a:ext cx="1876426"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152400</xdr:rowOff>
    </xdr:from>
    <xdr:to>
      <xdr:col>3</xdr:col>
      <xdr:colOff>1962150</xdr:colOff>
      <xdr:row>6</xdr:row>
      <xdr:rowOff>209550</xdr:rowOff>
    </xdr:to>
    <xdr:pic>
      <xdr:nvPicPr>
        <xdr:cNvPr id="3" name="Picture 299">
          <a:extLst>
            <a:ext uri="{FF2B5EF4-FFF2-40B4-BE49-F238E27FC236}">
              <a16:creationId xmlns:a16="http://schemas.microsoft.com/office/drawing/2014/main" id="{930DE6B1-F722-48BC-ADFC-7596B04253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10525" y="485775"/>
          <a:ext cx="18764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104775</xdr:colOff>
      <xdr:row>2</xdr:row>
      <xdr:rowOff>152400</xdr:rowOff>
    </xdr:from>
    <xdr:to>
      <xdr:col>2</xdr:col>
      <xdr:colOff>1981201</xdr:colOff>
      <xdr:row>6</xdr:row>
      <xdr:rowOff>276225</xdr:rowOff>
    </xdr:to>
    <xdr:pic>
      <xdr:nvPicPr>
        <xdr:cNvPr id="2" name="Picture 293">
          <a:extLst>
            <a:ext uri="{FF2B5EF4-FFF2-40B4-BE49-F238E27FC236}">
              <a16:creationId xmlns:a16="http://schemas.microsoft.com/office/drawing/2014/main" id="{1BAA3686-3DD0-4540-AA21-522247213A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81700" y="485775"/>
          <a:ext cx="1876426"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152400</xdr:rowOff>
    </xdr:from>
    <xdr:to>
      <xdr:col>3</xdr:col>
      <xdr:colOff>1962150</xdr:colOff>
      <xdr:row>6</xdr:row>
      <xdr:rowOff>276225</xdr:rowOff>
    </xdr:to>
    <xdr:pic>
      <xdr:nvPicPr>
        <xdr:cNvPr id="3" name="Picture 293">
          <a:extLst>
            <a:ext uri="{FF2B5EF4-FFF2-40B4-BE49-F238E27FC236}">
              <a16:creationId xmlns:a16="http://schemas.microsoft.com/office/drawing/2014/main" id="{DA7B4571-16C0-435B-B326-F01436BA3A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39100" y="485775"/>
          <a:ext cx="18478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95249</xdr:colOff>
      <xdr:row>2</xdr:row>
      <xdr:rowOff>95250</xdr:rowOff>
    </xdr:from>
    <xdr:to>
      <xdr:col>2</xdr:col>
      <xdr:colOff>1933574</xdr:colOff>
      <xdr:row>6</xdr:row>
      <xdr:rowOff>276225</xdr:rowOff>
    </xdr:to>
    <xdr:pic>
      <xdr:nvPicPr>
        <xdr:cNvPr id="2" name="Picture 291">
          <a:extLst>
            <a:ext uri="{FF2B5EF4-FFF2-40B4-BE49-F238E27FC236}">
              <a16:creationId xmlns:a16="http://schemas.microsoft.com/office/drawing/2014/main" id="{5941A220-4F7A-4CE4-BD46-ACC4310159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72174" y="428625"/>
          <a:ext cx="1838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76200</xdr:rowOff>
    </xdr:from>
    <xdr:to>
      <xdr:col>3</xdr:col>
      <xdr:colOff>1943099</xdr:colOff>
      <xdr:row>6</xdr:row>
      <xdr:rowOff>304800</xdr:rowOff>
    </xdr:to>
    <xdr:pic>
      <xdr:nvPicPr>
        <xdr:cNvPr id="3" name="Picture 291">
          <a:extLst>
            <a:ext uri="{FF2B5EF4-FFF2-40B4-BE49-F238E27FC236}">
              <a16:creationId xmlns:a16="http://schemas.microsoft.com/office/drawing/2014/main" id="{AF794559-D1A6-4366-9EAD-6F42E8313A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0050" y="409575"/>
          <a:ext cx="1847849"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4" name="Picture 305">
          <a:extLst>
            <a:ext uri="{FF2B5EF4-FFF2-40B4-BE49-F238E27FC236}">
              <a16:creationId xmlns:a16="http://schemas.microsoft.com/office/drawing/2014/main" id="{0E4FB430-5A9F-401D-9FCA-85F12542AB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6" y="438150"/>
          <a:ext cx="189547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104776</xdr:colOff>
      <xdr:row>2</xdr:row>
      <xdr:rowOff>76200</xdr:rowOff>
    </xdr:from>
    <xdr:to>
      <xdr:col>3</xdr:col>
      <xdr:colOff>1943100</xdr:colOff>
      <xdr:row>6</xdr:row>
      <xdr:rowOff>276225</xdr:rowOff>
    </xdr:to>
    <xdr:pic>
      <xdr:nvPicPr>
        <xdr:cNvPr id="5" name="Picture 305">
          <a:extLst>
            <a:ext uri="{FF2B5EF4-FFF2-40B4-BE49-F238E27FC236}">
              <a16:creationId xmlns:a16="http://schemas.microsoft.com/office/drawing/2014/main" id="{3D9C2BF5-A0D2-4887-BEFB-1FA75C18C8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9576" y="409575"/>
          <a:ext cx="183832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104774</xdr:colOff>
      <xdr:row>2</xdr:row>
      <xdr:rowOff>114299</xdr:rowOff>
    </xdr:from>
    <xdr:to>
      <xdr:col>2</xdr:col>
      <xdr:colOff>1943099</xdr:colOff>
      <xdr:row>6</xdr:row>
      <xdr:rowOff>276224</xdr:rowOff>
    </xdr:to>
    <xdr:pic>
      <xdr:nvPicPr>
        <xdr:cNvPr id="2" name="Picture 306">
          <a:extLst>
            <a:ext uri="{FF2B5EF4-FFF2-40B4-BE49-F238E27FC236}">
              <a16:creationId xmlns:a16="http://schemas.microsoft.com/office/drawing/2014/main" id="{588A7B7E-D60B-4C90-A5DD-3AAB59D94D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81699" y="447674"/>
          <a:ext cx="183832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142875</xdr:rowOff>
    </xdr:from>
    <xdr:to>
      <xdr:col>3</xdr:col>
      <xdr:colOff>1952625</xdr:colOff>
      <xdr:row>6</xdr:row>
      <xdr:rowOff>304800</xdr:rowOff>
    </xdr:to>
    <xdr:pic>
      <xdr:nvPicPr>
        <xdr:cNvPr id="3" name="Picture 306">
          <a:extLst>
            <a:ext uri="{FF2B5EF4-FFF2-40B4-BE49-F238E27FC236}">
              <a16:creationId xmlns:a16="http://schemas.microsoft.com/office/drawing/2014/main" id="{6B29FF54-CF68-4A6D-8E4C-925B7985C2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48625" y="476250"/>
          <a:ext cx="18288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2751AF88-10D2-4FBF-BAD7-28BE29ED87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57200"/>
          <a:ext cx="131445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104775</xdr:rowOff>
    </xdr:from>
    <xdr:to>
      <xdr:col>3</xdr:col>
      <xdr:colOff>1962150</xdr:colOff>
      <xdr:row>6</xdr:row>
      <xdr:rowOff>314324</xdr:rowOff>
    </xdr:to>
    <xdr:pic>
      <xdr:nvPicPr>
        <xdr:cNvPr id="3" name="Picture 308">
          <a:extLst>
            <a:ext uri="{FF2B5EF4-FFF2-40B4-BE49-F238E27FC236}">
              <a16:creationId xmlns:a16="http://schemas.microsoft.com/office/drawing/2014/main" id="{AF6AED0C-873A-40D5-BF0A-1D542717F7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39100" y="438150"/>
          <a:ext cx="184785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3</xdr:col>
      <xdr:colOff>0</xdr:colOff>
      <xdr:row>6</xdr:row>
      <xdr:rowOff>314325</xdr:rowOff>
    </xdr:to>
    <xdr:pic>
      <xdr:nvPicPr>
        <xdr:cNvPr id="2" name="Picture 309">
          <a:extLst>
            <a:ext uri="{FF2B5EF4-FFF2-40B4-BE49-F238E27FC236}">
              <a16:creationId xmlns:a16="http://schemas.microsoft.com/office/drawing/2014/main" id="{D4D54506-F98C-46BB-B55E-0945EAB10B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85775"/>
          <a:ext cx="13335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114300</xdr:rowOff>
    </xdr:from>
    <xdr:to>
      <xdr:col>3</xdr:col>
      <xdr:colOff>1914525</xdr:colOff>
      <xdr:row>6</xdr:row>
      <xdr:rowOff>257175</xdr:rowOff>
    </xdr:to>
    <xdr:pic>
      <xdr:nvPicPr>
        <xdr:cNvPr id="3" name="Picture 309">
          <a:extLst>
            <a:ext uri="{FF2B5EF4-FFF2-40B4-BE49-F238E27FC236}">
              <a16:creationId xmlns:a16="http://schemas.microsoft.com/office/drawing/2014/main" id="{3EFF1147-1A36-4D36-A06C-696E497D42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81950" y="447675"/>
          <a:ext cx="185737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3</xdr:col>
      <xdr:colOff>0</xdr:colOff>
      <xdr:row>6</xdr:row>
      <xdr:rowOff>285750</xdr:rowOff>
    </xdr:to>
    <xdr:pic>
      <xdr:nvPicPr>
        <xdr:cNvPr id="2" name="Picture 311">
          <a:extLst>
            <a:ext uri="{FF2B5EF4-FFF2-40B4-BE49-F238E27FC236}">
              <a16:creationId xmlns:a16="http://schemas.microsoft.com/office/drawing/2014/main" id="{628CCC36-1D15-4C63-BF5B-58845E2995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57200"/>
          <a:ext cx="13335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219075</xdr:colOff>
      <xdr:row>2</xdr:row>
      <xdr:rowOff>85725</xdr:rowOff>
    </xdr:from>
    <xdr:to>
      <xdr:col>3</xdr:col>
      <xdr:colOff>1885950</xdr:colOff>
      <xdr:row>6</xdr:row>
      <xdr:rowOff>247650</xdr:rowOff>
    </xdr:to>
    <xdr:pic>
      <xdr:nvPicPr>
        <xdr:cNvPr id="3" name="Picture 311">
          <a:extLst>
            <a:ext uri="{FF2B5EF4-FFF2-40B4-BE49-F238E27FC236}">
              <a16:creationId xmlns:a16="http://schemas.microsoft.com/office/drawing/2014/main" id="{F52B2A0E-56D9-4D43-90B3-B4C0835A28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29500" y="419100"/>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57150</xdr:colOff>
      <xdr:row>2</xdr:row>
      <xdr:rowOff>171451</xdr:rowOff>
    </xdr:from>
    <xdr:to>
      <xdr:col>2</xdr:col>
      <xdr:colOff>2009775</xdr:colOff>
      <xdr:row>6</xdr:row>
      <xdr:rowOff>381001</xdr:rowOff>
    </xdr:to>
    <xdr:pic>
      <xdr:nvPicPr>
        <xdr:cNvPr id="2" name="Picture 310">
          <a:extLst>
            <a:ext uri="{FF2B5EF4-FFF2-40B4-BE49-F238E27FC236}">
              <a16:creationId xmlns:a16="http://schemas.microsoft.com/office/drawing/2014/main" id="{EE0A0820-AEBE-4C7C-AE60-A8772DAB4D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504826"/>
          <a:ext cx="19526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152400</xdr:colOff>
      <xdr:row>2</xdr:row>
      <xdr:rowOff>142875</xdr:rowOff>
    </xdr:from>
    <xdr:to>
      <xdr:col>3</xdr:col>
      <xdr:colOff>2000250</xdr:colOff>
      <xdr:row>6</xdr:row>
      <xdr:rowOff>352425</xdr:rowOff>
    </xdr:to>
    <xdr:pic>
      <xdr:nvPicPr>
        <xdr:cNvPr id="3" name="Picture 310">
          <a:extLst>
            <a:ext uri="{FF2B5EF4-FFF2-40B4-BE49-F238E27FC236}">
              <a16:creationId xmlns:a16="http://schemas.microsoft.com/office/drawing/2014/main" id="{90FC3415-3108-455A-990C-6B1C6F1916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77200" y="476250"/>
          <a:ext cx="18478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123825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E00A8EC3-4885-4E8E-8556-00E3184C32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50" y="457200"/>
          <a:ext cx="18192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66674</xdr:colOff>
      <xdr:row>2</xdr:row>
      <xdr:rowOff>123825</xdr:rowOff>
    </xdr:from>
    <xdr:to>
      <xdr:col>3</xdr:col>
      <xdr:colOff>1981199</xdr:colOff>
      <xdr:row>7</xdr:row>
      <xdr:rowOff>238125</xdr:rowOff>
    </xdr:to>
    <xdr:pic>
      <xdr:nvPicPr>
        <xdr:cNvPr id="3" name="Picture 295">
          <a:extLst>
            <a:ext uri="{FF2B5EF4-FFF2-40B4-BE49-F238E27FC236}">
              <a16:creationId xmlns:a16="http://schemas.microsoft.com/office/drawing/2014/main" id="{2D06209A-7CC8-433E-9012-0A935C5C13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91474" y="457200"/>
          <a:ext cx="19145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3</xdr:col>
      <xdr:colOff>1</xdr:colOff>
      <xdr:row>7</xdr:row>
      <xdr:rowOff>238125</xdr:rowOff>
    </xdr:to>
    <xdr:pic>
      <xdr:nvPicPr>
        <xdr:cNvPr id="2" name="Picture 294">
          <a:extLst>
            <a:ext uri="{FF2B5EF4-FFF2-40B4-BE49-F238E27FC236}">
              <a16:creationId xmlns:a16="http://schemas.microsoft.com/office/drawing/2014/main" id="{7FBF4284-91EF-45BA-B75A-B800381418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400" y="457200"/>
          <a:ext cx="1343026"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142874</xdr:rowOff>
    </xdr:from>
    <xdr:to>
      <xdr:col>3</xdr:col>
      <xdr:colOff>2028825</xdr:colOff>
      <xdr:row>7</xdr:row>
      <xdr:rowOff>209549</xdr:rowOff>
    </xdr:to>
    <xdr:pic>
      <xdr:nvPicPr>
        <xdr:cNvPr id="3" name="Picture 294">
          <a:extLst>
            <a:ext uri="{FF2B5EF4-FFF2-40B4-BE49-F238E27FC236}">
              <a16:creationId xmlns:a16="http://schemas.microsoft.com/office/drawing/2014/main" id="{B9113741-3737-4C49-B282-00543E8F1C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10525" y="476249"/>
          <a:ext cx="19431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47625</xdr:colOff>
      <xdr:row>2</xdr:row>
      <xdr:rowOff>38100</xdr:rowOff>
    </xdr:from>
    <xdr:to>
      <xdr:col>2</xdr:col>
      <xdr:colOff>2028825</xdr:colOff>
      <xdr:row>6</xdr:row>
      <xdr:rowOff>361950</xdr:rowOff>
    </xdr:to>
    <xdr:pic>
      <xdr:nvPicPr>
        <xdr:cNvPr id="2" name="Picture 298">
          <a:extLst>
            <a:ext uri="{FF2B5EF4-FFF2-40B4-BE49-F238E27FC236}">
              <a16:creationId xmlns:a16="http://schemas.microsoft.com/office/drawing/2014/main" id="{85130272-DE01-42E4-AA38-8E4128CC6B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50" y="371475"/>
          <a:ext cx="19812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114301</xdr:colOff>
      <xdr:row>2</xdr:row>
      <xdr:rowOff>76200</xdr:rowOff>
    </xdr:from>
    <xdr:to>
      <xdr:col>3</xdr:col>
      <xdr:colOff>1971675</xdr:colOff>
      <xdr:row>6</xdr:row>
      <xdr:rowOff>304800</xdr:rowOff>
    </xdr:to>
    <xdr:pic>
      <xdr:nvPicPr>
        <xdr:cNvPr id="3" name="Picture 298">
          <a:extLst>
            <a:ext uri="{FF2B5EF4-FFF2-40B4-BE49-F238E27FC236}">
              <a16:creationId xmlns:a16="http://schemas.microsoft.com/office/drawing/2014/main" id="{7E9C6A63-A5F7-41CC-8EA5-E2E5B48300E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39101" y="409575"/>
          <a:ext cx="1857374"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39DA5D30-247C-446F-9ADC-6F80CD0B35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33350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219075</xdr:colOff>
      <xdr:row>2</xdr:row>
      <xdr:rowOff>85725</xdr:rowOff>
    </xdr:from>
    <xdr:to>
      <xdr:col>3</xdr:col>
      <xdr:colOff>1885950</xdr:colOff>
      <xdr:row>6</xdr:row>
      <xdr:rowOff>304800</xdr:rowOff>
    </xdr:to>
    <xdr:pic>
      <xdr:nvPicPr>
        <xdr:cNvPr id="3" name="Picture 297">
          <a:extLst>
            <a:ext uri="{FF2B5EF4-FFF2-40B4-BE49-F238E27FC236}">
              <a16:creationId xmlns:a16="http://schemas.microsoft.com/office/drawing/2014/main" id="{867B2A2E-F7FD-4C19-8C81-067EB843B5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29500" y="419100"/>
          <a:ext cx="166687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BB470D8B-980F-415C-82D2-2E558CC619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50" y="428625"/>
          <a:ext cx="18288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114300</xdr:rowOff>
    </xdr:from>
    <xdr:to>
      <xdr:col>3</xdr:col>
      <xdr:colOff>1981200</xdr:colOff>
      <xdr:row>6</xdr:row>
      <xdr:rowOff>381000</xdr:rowOff>
    </xdr:to>
    <xdr:pic>
      <xdr:nvPicPr>
        <xdr:cNvPr id="3" name="Picture 307">
          <a:extLst>
            <a:ext uri="{FF2B5EF4-FFF2-40B4-BE49-F238E27FC236}">
              <a16:creationId xmlns:a16="http://schemas.microsoft.com/office/drawing/2014/main" id="{E38DCA56-E411-49CA-8B6B-35E4B05B5B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91475" y="447675"/>
          <a:ext cx="19145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28575</xdr:colOff>
      <xdr:row>2</xdr:row>
      <xdr:rowOff>57150</xdr:rowOff>
    </xdr:from>
    <xdr:to>
      <xdr:col>2</xdr:col>
      <xdr:colOff>2000250</xdr:colOff>
      <xdr:row>6</xdr:row>
      <xdr:rowOff>0</xdr:rowOff>
    </xdr:to>
    <xdr:pic>
      <xdr:nvPicPr>
        <xdr:cNvPr id="2" name="Picture 316">
          <a:extLst>
            <a:ext uri="{FF2B5EF4-FFF2-40B4-BE49-F238E27FC236}">
              <a16:creationId xmlns:a16="http://schemas.microsoft.com/office/drawing/2014/main" id="{ACDD46C9-28A0-4D6F-B724-983F6E5251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500" y="390525"/>
          <a:ext cx="197167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171450</xdr:colOff>
      <xdr:row>2</xdr:row>
      <xdr:rowOff>38100</xdr:rowOff>
    </xdr:from>
    <xdr:to>
      <xdr:col>3</xdr:col>
      <xdr:colOff>1990725</xdr:colOff>
      <xdr:row>5</xdr:row>
      <xdr:rowOff>371475</xdr:rowOff>
    </xdr:to>
    <xdr:pic>
      <xdr:nvPicPr>
        <xdr:cNvPr id="3" name="Picture 316">
          <a:extLst>
            <a:ext uri="{FF2B5EF4-FFF2-40B4-BE49-F238E27FC236}">
              <a16:creationId xmlns:a16="http://schemas.microsoft.com/office/drawing/2014/main" id="{8A6C385B-C762-40AF-A0BB-9060C639C7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96250" y="371475"/>
          <a:ext cx="181927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57149</xdr:colOff>
      <xdr:row>2</xdr:row>
      <xdr:rowOff>66675</xdr:rowOff>
    </xdr:from>
    <xdr:to>
      <xdr:col>3</xdr:col>
      <xdr:colOff>0</xdr:colOff>
      <xdr:row>6</xdr:row>
      <xdr:rowOff>190499</xdr:rowOff>
    </xdr:to>
    <xdr:pic>
      <xdr:nvPicPr>
        <xdr:cNvPr id="2" name="Picture 312">
          <a:extLst>
            <a:ext uri="{FF2B5EF4-FFF2-40B4-BE49-F238E27FC236}">
              <a16:creationId xmlns:a16="http://schemas.microsoft.com/office/drawing/2014/main" id="{9560ADCF-1027-4063-89EF-A2E508C45C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4" y="400050"/>
          <a:ext cx="1990726" cy="885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76200</xdr:rowOff>
    </xdr:from>
    <xdr:to>
      <xdr:col>3</xdr:col>
      <xdr:colOff>1933575</xdr:colOff>
      <xdr:row>6</xdr:row>
      <xdr:rowOff>171449</xdr:rowOff>
    </xdr:to>
    <xdr:pic>
      <xdr:nvPicPr>
        <xdr:cNvPr id="3" name="Picture 312">
          <a:extLst>
            <a:ext uri="{FF2B5EF4-FFF2-40B4-BE49-F238E27FC236}">
              <a16:creationId xmlns:a16="http://schemas.microsoft.com/office/drawing/2014/main" id="{2ED5E05F-AF1A-42E2-B807-DEFDA2FF55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9575" y="409575"/>
          <a:ext cx="1828800" cy="857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123825</xdr:colOff>
      <xdr:row>2</xdr:row>
      <xdr:rowOff>133350</xdr:rowOff>
    </xdr:from>
    <xdr:to>
      <xdr:col>2</xdr:col>
      <xdr:colOff>1924050</xdr:colOff>
      <xdr:row>6</xdr:row>
      <xdr:rowOff>428625</xdr:rowOff>
    </xdr:to>
    <xdr:pic>
      <xdr:nvPicPr>
        <xdr:cNvPr id="2" name="Picture 312">
          <a:extLst>
            <a:ext uri="{FF2B5EF4-FFF2-40B4-BE49-F238E27FC236}">
              <a16:creationId xmlns:a16="http://schemas.microsoft.com/office/drawing/2014/main" id="{47258618-20C2-491D-87DC-8427DAEAF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50" y="466725"/>
          <a:ext cx="18002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123824</xdr:colOff>
      <xdr:row>2</xdr:row>
      <xdr:rowOff>123825</xdr:rowOff>
    </xdr:from>
    <xdr:to>
      <xdr:col>3</xdr:col>
      <xdr:colOff>1904999</xdr:colOff>
      <xdr:row>6</xdr:row>
      <xdr:rowOff>485775</xdr:rowOff>
    </xdr:to>
    <xdr:pic>
      <xdr:nvPicPr>
        <xdr:cNvPr id="3" name="Picture 312">
          <a:extLst>
            <a:ext uri="{FF2B5EF4-FFF2-40B4-BE49-F238E27FC236}">
              <a16:creationId xmlns:a16="http://schemas.microsoft.com/office/drawing/2014/main" id="{D16B8698-D4B9-4E46-BD45-D30DD28D58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48624" y="457200"/>
          <a:ext cx="178117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189A1156-361F-4525-B18D-23D0FBA0C4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81700" y="428625"/>
          <a:ext cx="18383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57150</xdr:rowOff>
    </xdr:from>
    <xdr:to>
      <xdr:col>3</xdr:col>
      <xdr:colOff>1962150</xdr:colOff>
      <xdr:row>5</xdr:row>
      <xdr:rowOff>542925</xdr:rowOff>
    </xdr:to>
    <xdr:pic>
      <xdr:nvPicPr>
        <xdr:cNvPr id="3" name="Picture 313">
          <a:extLst>
            <a:ext uri="{FF2B5EF4-FFF2-40B4-BE49-F238E27FC236}">
              <a16:creationId xmlns:a16="http://schemas.microsoft.com/office/drawing/2014/main" id="{DB01A5D8-2121-4B94-BA1D-68C6459042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91475" y="390525"/>
          <a:ext cx="189547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D9DF0CEE-9823-40FC-8CE1-8BD8F372F0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72176" y="428625"/>
          <a:ext cx="1838324"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76200</xdr:rowOff>
    </xdr:from>
    <xdr:to>
      <xdr:col>3</xdr:col>
      <xdr:colOff>1933574</xdr:colOff>
      <xdr:row>5</xdr:row>
      <xdr:rowOff>457200</xdr:rowOff>
    </xdr:to>
    <xdr:pic>
      <xdr:nvPicPr>
        <xdr:cNvPr id="3" name="Picture 314">
          <a:extLst>
            <a:ext uri="{FF2B5EF4-FFF2-40B4-BE49-F238E27FC236}">
              <a16:creationId xmlns:a16="http://schemas.microsoft.com/office/drawing/2014/main" id="{6E6B39C1-935A-48D9-B832-E640FECE3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91475" y="409575"/>
          <a:ext cx="1866899"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47625</xdr:colOff>
      <xdr:row>2</xdr:row>
      <xdr:rowOff>85725</xdr:rowOff>
    </xdr:from>
    <xdr:to>
      <xdr:col>2</xdr:col>
      <xdr:colOff>1666875</xdr:colOff>
      <xdr:row>5</xdr:row>
      <xdr:rowOff>485775</xdr:rowOff>
    </xdr:to>
    <xdr:pic>
      <xdr:nvPicPr>
        <xdr:cNvPr id="2" name="Picture 315">
          <a:extLst>
            <a:ext uri="{FF2B5EF4-FFF2-40B4-BE49-F238E27FC236}">
              <a16:creationId xmlns:a16="http://schemas.microsoft.com/office/drawing/2014/main" id="{9A6DC2CD-5E6F-4BAA-ABAD-82ED9A9B93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24550" y="419100"/>
          <a:ext cx="16192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66674</xdr:colOff>
      <xdr:row>2</xdr:row>
      <xdr:rowOff>95250</xdr:rowOff>
    </xdr:from>
    <xdr:to>
      <xdr:col>3</xdr:col>
      <xdr:colOff>1657349</xdr:colOff>
      <xdr:row>5</xdr:row>
      <xdr:rowOff>466725</xdr:rowOff>
    </xdr:to>
    <xdr:pic>
      <xdr:nvPicPr>
        <xdr:cNvPr id="3" name="Picture 315">
          <a:extLst>
            <a:ext uri="{FF2B5EF4-FFF2-40B4-BE49-F238E27FC236}">
              <a16:creationId xmlns:a16="http://schemas.microsoft.com/office/drawing/2014/main" id="{746F0AE9-58F6-455A-8D67-CF9FF20C8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58099" y="428625"/>
          <a:ext cx="15906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142874</xdr:colOff>
      <xdr:row>2</xdr:row>
      <xdr:rowOff>85725</xdr:rowOff>
    </xdr:from>
    <xdr:to>
      <xdr:col>2</xdr:col>
      <xdr:colOff>1638299</xdr:colOff>
      <xdr:row>7</xdr:row>
      <xdr:rowOff>152400</xdr:rowOff>
    </xdr:to>
    <xdr:pic>
      <xdr:nvPicPr>
        <xdr:cNvPr id="2" name="Picture 326">
          <a:extLst>
            <a:ext uri="{FF2B5EF4-FFF2-40B4-BE49-F238E27FC236}">
              <a16:creationId xmlns:a16="http://schemas.microsoft.com/office/drawing/2014/main" id="{90ED9652-C38D-4C2F-B4FC-A1309F83AB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19799" y="419100"/>
          <a:ext cx="149542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95250</xdr:rowOff>
    </xdr:from>
    <xdr:to>
      <xdr:col>3</xdr:col>
      <xdr:colOff>1619250</xdr:colOff>
      <xdr:row>7</xdr:row>
      <xdr:rowOff>123825</xdr:rowOff>
    </xdr:to>
    <xdr:pic>
      <xdr:nvPicPr>
        <xdr:cNvPr id="4" name="Picture 326">
          <a:extLst>
            <a:ext uri="{FF2B5EF4-FFF2-40B4-BE49-F238E27FC236}">
              <a16:creationId xmlns:a16="http://schemas.microsoft.com/office/drawing/2014/main" id="{F3EA0BDC-1135-4AE5-B903-E440EA1C0A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48575" y="428625"/>
          <a:ext cx="15621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47625</xdr:colOff>
      <xdr:row>2</xdr:row>
      <xdr:rowOff>57150</xdr:rowOff>
    </xdr:from>
    <xdr:to>
      <xdr:col>3</xdr:col>
      <xdr:colOff>0</xdr:colOff>
      <xdr:row>6</xdr:row>
      <xdr:rowOff>123825</xdr:rowOff>
    </xdr:to>
    <xdr:pic>
      <xdr:nvPicPr>
        <xdr:cNvPr id="2" name="Picture 326">
          <a:extLst>
            <a:ext uri="{FF2B5EF4-FFF2-40B4-BE49-F238E27FC236}">
              <a16:creationId xmlns:a16="http://schemas.microsoft.com/office/drawing/2014/main" id="{BB67A546-405F-40CC-B3B4-F5DE872279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381000"/>
          <a:ext cx="5619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85725</xdr:rowOff>
    </xdr:from>
    <xdr:to>
      <xdr:col>4</xdr:col>
      <xdr:colOff>0</xdr:colOff>
      <xdr:row>6</xdr:row>
      <xdr:rowOff>123825</xdr:rowOff>
    </xdr:to>
    <xdr:pic>
      <xdr:nvPicPr>
        <xdr:cNvPr id="3" name="Picture 326">
          <a:extLst>
            <a:ext uri="{FF2B5EF4-FFF2-40B4-BE49-F238E27FC236}">
              <a16:creationId xmlns:a16="http://schemas.microsoft.com/office/drawing/2014/main" id="{FBD0E731-334A-440F-A56C-63C0A554457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66900" y="409575"/>
          <a:ext cx="57150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66674</xdr:colOff>
      <xdr:row>2</xdr:row>
      <xdr:rowOff>76200</xdr:rowOff>
    </xdr:from>
    <xdr:to>
      <xdr:col>2</xdr:col>
      <xdr:colOff>1676399</xdr:colOff>
      <xdr:row>6</xdr:row>
      <xdr:rowOff>114300</xdr:rowOff>
    </xdr:to>
    <xdr:pic>
      <xdr:nvPicPr>
        <xdr:cNvPr id="2" name="Picture 323">
          <a:extLst>
            <a:ext uri="{FF2B5EF4-FFF2-40B4-BE49-F238E27FC236}">
              <a16:creationId xmlns:a16="http://schemas.microsoft.com/office/drawing/2014/main" id="{5A80767C-D420-4F2F-98D9-F25FAF71BF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43599" y="409575"/>
          <a:ext cx="160972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95250</xdr:rowOff>
    </xdr:from>
    <xdr:to>
      <xdr:col>3</xdr:col>
      <xdr:colOff>1638300</xdr:colOff>
      <xdr:row>6</xdr:row>
      <xdr:rowOff>104775</xdr:rowOff>
    </xdr:to>
    <xdr:pic>
      <xdr:nvPicPr>
        <xdr:cNvPr id="4" name="Picture 326">
          <a:extLst>
            <a:ext uri="{FF2B5EF4-FFF2-40B4-BE49-F238E27FC236}">
              <a16:creationId xmlns:a16="http://schemas.microsoft.com/office/drawing/2014/main" id="{EB079F48-CD2B-4158-A9F5-F08FF7EF50D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67625" y="428625"/>
          <a:ext cx="156210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38100</xdr:colOff>
      <xdr:row>2</xdr:row>
      <xdr:rowOff>104775</xdr:rowOff>
    </xdr:from>
    <xdr:to>
      <xdr:col>2</xdr:col>
      <xdr:colOff>1628775</xdr:colOff>
      <xdr:row>6</xdr:row>
      <xdr:rowOff>47625</xdr:rowOff>
    </xdr:to>
    <xdr:pic>
      <xdr:nvPicPr>
        <xdr:cNvPr id="2" name="Picture 303">
          <a:extLst>
            <a:ext uri="{FF2B5EF4-FFF2-40B4-BE49-F238E27FC236}">
              <a16:creationId xmlns:a16="http://schemas.microsoft.com/office/drawing/2014/main" id="{FD189CAB-FE1B-4CCE-A317-76D15A176E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7300" y="428625"/>
          <a:ext cx="57150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152400</xdr:rowOff>
    </xdr:from>
    <xdr:to>
      <xdr:col>3</xdr:col>
      <xdr:colOff>1638300</xdr:colOff>
      <xdr:row>6</xdr:row>
      <xdr:rowOff>19050</xdr:rowOff>
    </xdr:to>
    <xdr:pic>
      <xdr:nvPicPr>
        <xdr:cNvPr id="3" name="Picture 326">
          <a:extLst>
            <a:ext uri="{FF2B5EF4-FFF2-40B4-BE49-F238E27FC236}">
              <a16:creationId xmlns:a16="http://schemas.microsoft.com/office/drawing/2014/main" id="{4A344851-CEEF-4300-9157-CBE72008CB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48575" y="485775"/>
          <a:ext cx="15811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57150</xdr:colOff>
      <xdr:row>2</xdr:row>
      <xdr:rowOff>38100</xdr:rowOff>
    </xdr:from>
    <xdr:to>
      <xdr:col>3</xdr:col>
      <xdr:colOff>9525</xdr:colOff>
      <xdr:row>6</xdr:row>
      <xdr:rowOff>161925</xdr:rowOff>
    </xdr:to>
    <xdr:pic>
      <xdr:nvPicPr>
        <xdr:cNvPr id="2" name="Picture 330">
          <a:extLst>
            <a:ext uri="{FF2B5EF4-FFF2-40B4-BE49-F238E27FC236}">
              <a16:creationId xmlns:a16="http://schemas.microsoft.com/office/drawing/2014/main" id="{2343FF05-6704-42E2-A191-E2525E1AD9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50" y="361950"/>
          <a:ext cx="56197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57150</xdr:rowOff>
    </xdr:from>
    <xdr:to>
      <xdr:col>3</xdr:col>
      <xdr:colOff>1666875</xdr:colOff>
      <xdr:row>6</xdr:row>
      <xdr:rowOff>180975</xdr:rowOff>
    </xdr:to>
    <xdr:pic>
      <xdr:nvPicPr>
        <xdr:cNvPr id="4" name="Picture 330">
          <a:extLst>
            <a:ext uri="{FF2B5EF4-FFF2-40B4-BE49-F238E27FC236}">
              <a16:creationId xmlns:a16="http://schemas.microsoft.com/office/drawing/2014/main" id="{ECA83EDA-E589-4F35-94F3-E137CF4114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48575" y="390525"/>
          <a:ext cx="16097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57150</xdr:colOff>
      <xdr:row>2</xdr:row>
      <xdr:rowOff>104775</xdr:rowOff>
    </xdr:from>
    <xdr:to>
      <xdr:col>3</xdr:col>
      <xdr:colOff>0</xdr:colOff>
      <xdr:row>6</xdr:row>
      <xdr:rowOff>342900</xdr:rowOff>
    </xdr:to>
    <xdr:pic>
      <xdr:nvPicPr>
        <xdr:cNvPr id="2" name="Picture 320">
          <a:extLst>
            <a:ext uri="{FF2B5EF4-FFF2-40B4-BE49-F238E27FC236}">
              <a16:creationId xmlns:a16="http://schemas.microsoft.com/office/drawing/2014/main" id="{6448733A-5B0C-46D6-8699-7A1B1E3E28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50" y="428625"/>
          <a:ext cx="5524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104775</xdr:rowOff>
    </xdr:from>
    <xdr:to>
      <xdr:col>3</xdr:col>
      <xdr:colOff>1657350</xdr:colOff>
      <xdr:row>6</xdr:row>
      <xdr:rowOff>295275</xdr:rowOff>
    </xdr:to>
    <xdr:pic>
      <xdr:nvPicPr>
        <xdr:cNvPr id="3" name="Picture 303">
          <a:extLst>
            <a:ext uri="{FF2B5EF4-FFF2-40B4-BE49-F238E27FC236}">
              <a16:creationId xmlns:a16="http://schemas.microsoft.com/office/drawing/2014/main" id="{EE409DB7-61A2-47F8-AAF5-73A4BE099B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77150" y="438150"/>
          <a:ext cx="15716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104775</xdr:colOff>
      <xdr:row>2</xdr:row>
      <xdr:rowOff>152400</xdr:rowOff>
    </xdr:from>
    <xdr:to>
      <xdr:col>2</xdr:col>
      <xdr:colOff>1590675</xdr:colOff>
      <xdr:row>5</xdr:row>
      <xdr:rowOff>400050</xdr:rowOff>
    </xdr:to>
    <xdr:pic>
      <xdr:nvPicPr>
        <xdr:cNvPr id="2" name="Picture 330">
          <a:extLst>
            <a:ext uri="{FF2B5EF4-FFF2-40B4-BE49-F238E27FC236}">
              <a16:creationId xmlns:a16="http://schemas.microsoft.com/office/drawing/2014/main" id="{F8F536FA-3F27-488F-ADBE-6C226E89B7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3975" y="476250"/>
          <a:ext cx="5048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3</xdr:row>
      <xdr:rowOff>28575</xdr:rowOff>
    </xdr:from>
    <xdr:to>
      <xdr:col>3</xdr:col>
      <xdr:colOff>1600200</xdr:colOff>
      <xdr:row>5</xdr:row>
      <xdr:rowOff>333375</xdr:rowOff>
    </xdr:to>
    <xdr:pic>
      <xdr:nvPicPr>
        <xdr:cNvPr id="3" name="Picture 303">
          <a:extLst>
            <a:ext uri="{FF2B5EF4-FFF2-40B4-BE49-F238E27FC236}">
              <a16:creationId xmlns:a16="http://schemas.microsoft.com/office/drawing/2014/main" id="{70E89DF8-6D99-4B29-806B-2E968A6FB1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552450"/>
          <a:ext cx="14954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2</xdr:col>
      <xdr:colOff>1647825</xdr:colOff>
      <xdr:row>6</xdr:row>
      <xdr:rowOff>123825</xdr:rowOff>
    </xdr:to>
    <xdr:pic>
      <xdr:nvPicPr>
        <xdr:cNvPr id="2" name="Picture 320">
          <a:extLst>
            <a:ext uri="{FF2B5EF4-FFF2-40B4-BE49-F238E27FC236}">
              <a16:creationId xmlns:a16="http://schemas.microsoft.com/office/drawing/2014/main" id="{A8CBF59D-11DA-4AF2-86F2-CD0BFD523B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447675"/>
          <a:ext cx="56197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133350</xdr:rowOff>
    </xdr:from>
    <xdr:to>
      <xdr:col>3</xdr:col>
      <xdr:colOff>1638300</xdr:colOff>
      <xdr:row>6</xdr:row>
      <xdr:rowOff>133350</xdr:rowOff>
    </xdr:to>
    <xdr:pic>
      <xdr:nvPicPr>
        <xdr:cNvPr id="3" name="Picture 320">
          <a:extLst>
            <a:ext uri="{FF2B5EF4-FFF2-40B4-BE49-F238E27FC236}">
              <a16:creationId xmlns:a16="http://schemas.microsoft.com/office/drawing/2014/main" id="{365135A1-0DD5-42D5-B88F-105A07DB9C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48575" y="466725"/>
          <a:ext cx="15811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85725</xdr:colOff>
      <xdr:row>2</xdr:row>
      <xdr:rowOff>161925</xdr:rowOff>
    </xdr:from>
    <xdr:to>
      <xdr:col>2</xdr:col>
      <xdr:colOff>1638300</xdr:colOff>
      <xdr:row>6</xdr:row>
      <xdr:rowOff>152400</xdr:rowOff>
    </xdr:to>
    <xdr:pic>
      <xdr:nvPicPr>
        <xdr:cNvPr id="2" name="Picture 322">
          <a:extLst>
            <a:ext uri="{FF2B5EF4-FFF2-40B4-BE49-F238E27FC236}">
              <a16:creationId xmlns:a16="http://schemas.microsoft.com/office/drawing/2014/main" id="{AF312344-A8C7-4335-BBBB-4725B90147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495300"/>
          <a:ext cx="15525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133350</xdr:rowOff>
    </xdr:from>
    <xdr:to>
      <xdr:col>3</xdr:col>
      <xdr:colOff>1619250</xdr:colOff>
      <xdr:row>6</xdr:row>
      <xdr:rowOff>123825</xdr:rowOff>
    </xdr:to>
    <xdr:pic>
      <xdr:nvPicPr>
        <xdr:cNvPr id="3" name="Picture 322">
          <a:extLst>
            <a:ext uri="{FF2B5EF4-FFF2-40B4-BE49-F238E27FC236}">
              <a16:creationId xmlns:a16="http://schemas.microsoft.com/office/drawing/2014/main" id="{312EC737-6E31-47E5-842F-C428D7BB09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33575" y="457200"/>
          <a:ext cx="5048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57150</xdr:colOff>
      <xdr:row>2</xdr:row>
      <xdr:rowOff>171450</xdr:rowOff>
    </xdr:from>
    <xdr:to>
      <xdr:col>2</xdr:col>
      <xdr:colOff>1657350</xdr:colOff>
      <xdr:row>6</xdr:row>
      <xdr:rowOff>266700</xdr:rowOff>
    </xdr:to>
    <xdr:pic>
      <xdr:nvPicPr>
        <xdr:cNvPr id="2" name="Picture 2">
          <a:extLst>
            <a:ext uri="{FF2B5EF4-FFF2-40B4-BE49-F238E27FC236}">
              <a16:creationId xmlns:a16="http://schemas.microsoft.com/office/drawing/2014/main" id="{FDEEDF3C-EF2F-416D-8D90-66536C99D3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50" y="485775"/>
          <a:ext cx="55245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3</xdr:row>
      <xdr:rowOff>9525</xdr:rowOff>
    </xdr:from>
    <xdr:to>
      <xdr:col>3</xdr:col>
      <xdr:colOff>1647825</xdr:colOff>
      <xdr:row>6</xdr:row>
      <xdr:rowOff>247650</xdr:rowOff>
    </xdr:to>
    <xdr:pic>
      <xdr:nvPicPr>
        <xdr:cNvPr id="3" name="Picture 4">
          <a:extLst>
            <a:ext uri="{FF2B5EF4-FFF2-40B4-BE49-F238E27FC236}">
              <a16:creationId xmlns:a16="http://schemas.microsoft.com/office/drawing/2014/main" id="{CA562250-155D-4BCD-ACE2-81C8CC417D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48575" y="533400"/>
          <a:ext cx="15906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38100</xdr:colOff>
      <xdr:row>2</xdr:row>
      <xdr:rowOff>104775</xdr:rowOff>
    </xdr:from>
    <xdr:to>
      <xdr:col>2</xdr:col>
      <xdr:colOff>1600200</xdr:colOff>
      <xdr:row>6</xdr:row>
      <xdr:rowOff>342900</xdr:rowOff>
    </xdr:to>
    <xdr:pic>
      <xdr:nvPicPr>
        <xdr:cNvPr id="2" name="Picture 326">
          <a:extLst>
            <a:ext uri="{FF2B5EF4-FFF2-40B4-BE49-F238E27FC236}">
              <a16:creationId xmlns:a16="http://schemas.microsoft.com/office/drawing/2014/main" id="{3D9C342A-A44F-4BD2-AF78-69D09FE2D9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7300" y="428625"/>
          <a:ext cx="5715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76200</xdr:rowOff>
    </xdr:from>
    <xdr:to>
      <xdr:col>3</xdr:col>
      <xdr:colOff>1609725</xdr:colOff>
      <xdr:row>6</xdr:row>
      <xdr:rowOff>314325</xdr:rowOff>
    </xdr:to>
    <xdr:pic>
      <xdr:nvPicPr>
        <xdr:cNvPr id="3" name="Picture 326">
          <a:extLst>
            <a:ext uri="{FF2B5EF4-FFF2-40B4-BE49-F238E27FC236}">
              <a16:creationId xmlns:a16="http://schemas.microsoft.com/office/drawing/2014/main" id="{BCECD0F8-9078-42F4-977B-7C23ABB703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400050"/>
          <a:ext cx="49530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3</xdr:col>
      <xdr:colOff>47626</xdr:colOff>
      <xdr:row>2</xdr:row>
      <xdr:rowOff>171450</xdr:rowOff>
    </xdr:from>
    <xdr:to>
      <xdr:col>3</xdr:col>
      <xdr:colOff>1695450</xdr:colOff>
      <xdr:row>6</xdr:row>
      <xdr:rowOff>238125</xdr:rowOff>
    </xdr:to>
    <xdr:pic>
      <xdr:nvPicPr>
        <xdr:cNvPr id="3" name="Picture 327">
          <a:extLst>
            <a:ext uri="{FF2B5EF4-FFF2-40B4-BE49-F238E27FC236}">
              <a16:creationId xmlns:a16="http://schemas.microsoft.com/office/drawing/2014/main" id="{3E9003BB-5E44-4273-A7A9-81D67863DA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39051" y="504825"/>
          <a:ext cx="1647824"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161926</xdr:rowOff>
    </xdr:from>
    <xdr:to>
      <xdr:col>2</xdr:col>
      <xdr:colOff>1647825</xdr:colOff>
      <xdr:row>6</xdr:row>
      <xdr:rowOff>200026</xdr:rowOff>
    </xdr:to>
    <xdr:pic>
      <xdr:nvPicPr>
        <xdr:cNvPr id="4" name="Picture 330">
          <a:extLst>
            <a:ext uri="{FF2B5EF4-FFF2-40B4-BE49-F238E27FC236}">
              <a16:creationId xmlns:a16="http://schemas.microsoft.com/office/drawing/2014/main" id="{1232435D-0658-4FD6-A215-1780DA4EE0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24550" y="495301"/>
          <a:ext cx="16002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3</xdr:col>
      <xdr:colOff>76200</xdr:colOff>
      <xdr:row>2</xdr:row>
      <xdr:rowOff>57150</xdr:rowOff>
    </xdr:from>
    <xdr:to>
      <xdr:col>3</xdr:col>
      <xdr:colOff>1619250</xdr:colOff>
      <xdr:row>6</xdr:row>
      <xdr:rowOff>152400</xdr:rowOff>
    </xdr:to>
    <xdr:pic>
      <xdr:nvPicPr>
        <xdr:cNvPr id="2" name="Picture 327">
          <a:extLst>
            <a:ext uri="{FF2B5EF4-FFF2-40B4-BE49-F238E27FC236}">
              <a16:creationId xmlns:a16="http://schemas.microsoft.com/office/drawing/2014/main" id="{D9C2EE8E-81EC-4D8B-A063-A87F75A8D1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0" y="381000"/>
          <a:ext cx="533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66675</xdr:rowOff>
    </xdr:from>
    <xdr:to>
      <xdr:col>2</xdr:col>
      <xdr:colOff>1590675</xdr:colOff>
      <xdr:row>6</xdr:row>
      <xdr:rowOff>152400</xdr:rowOff>
    </xdr:to>
    <xdr:pic>
      <xdr:nvPicPr>
        <xdr:cNvPr id="3" name="Picture 330">
          <a:extLst>
            <a:ext uri="{FF2B5EF4-FFF2-40B4-BE49-F238E27FC236}">
              <a16:creationId xmlns:a16="http://schemas.microsoft.com/office/drawing/2014/main" id="{ECDA6E4D-F2C7-4833-824D-A5379CB974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00050"/>
          <a:ext cx="15049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32" xr16:uid="{00000000-0016-0000-0000-000000000000}"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MM" headers="0" connectionId="19" xr16:uid="{00000000-0016-0000-1F00-00006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FD" headers="0" connectionId="20" xr16:uid="{00000000-0016-0000-1F00-000067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EQ_Related" headers="0" connectionId="15" xr16:uid="{00000000-0016-0000-1F00-000068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NAV" headers="0" connectionId="21" xr16:uid="{00000000-0016-0000-1F00-00006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EQ" connectionId="14" xr16:uid="{00000000-0016-0000-1F00-00006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_GOV_SEC" connectionId="16" xr16:uid="{00000000-0016-0000-1F00-00006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Debt_Related" headers="0" connectionId="18" xr16:uid="{00000000-0016-0000-1F00-000063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MM" headers="0" connectionId="27" xr16:uid="{00000000-0016-0000-1E00-00005B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FD" headers="0" connectionId="28" xr16:uid="{00000000-0016-0000-1E00-000059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26" xr16:uid="{00000000-0016-0000-1E00-00005E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NAV" headers="0" connectionId="29" xr16:uid="{00000000-0016-0000-1E00-00006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_EQ" connectionId="22" xr16:uid="{00000000-0016-0000-1E00-00005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BAF_GOV_SEC" connectionId="25" xr16:uid="{00000000-0016-0000-1E00-00005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BAF_EQ_Related" headers="0" connectionId="23" xr16:uid="{00000000-0016-0000-1E00-00005C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MIF_EQ_Related" headers="0" connectionId="52" xr16:uid="{00000000-0016-0000-1800-000049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_GOV_SEC" connectionId="53" xr16:uid="{00000000-0016-0000-1800-00004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54" xr16:uid="{00000000-0016-0000-1800-000047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NAV" headers="0" connectionId="55" xr16:uid="{00000000-0016-0000-1800-00004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IF_EQ" connectionId="51" xr16:uid="{00000000-0016-0000-1800-00004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AOF_EQ_Related" headers="0" connectionId="95" xr16:uid="{74BDF7D6-A226-4F0B-BF18-91FAF39F6F2C}"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AOF_GOV_SEC" connectionId="97" xr16:uid="{0F0FAE69-6F00-4AB3-8B82-1FBA753BCB0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99" xr16:uid="{0921B398-73C9-4F02-B005-26C55CDB942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NAV" headers="0" connectionId="100" xr16:uid="{367F5874-4601-4CB0-BEF8-BC5650D5FA3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_EQ" connectionId="94" xr16:uid="{89BDEE94-DCD4-41D6-B157-BA4AC4FDA4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EGF_GOV_SEC" connectionId="66" xr16:uid="{00000000-0016-0000-1400-00003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EGF_EQ" connectionId="63" xr16:uid="{00000000-0016-0000-1400-00003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EGFNAV" headers="0" connectionId="69" xr16:uid="{00000000-0016-0000-1400-00003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67" xr16:uid="{00000000-0016-0000-1400-00003D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EGF_MM" headers="0" connectionId="68" xr16:uid="{00000000-0016-0000-1400-00003C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65" xr16:uid="{00000000-0016-0000-1400-000039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DIVYF_GOV_SEC" connectionId="43" xr16:uid="{00000000-0016-0000-1A00-00004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DIVYF_Debt_Related" headers="0" connectionId="44" xr16:uid="{00000000-0016-0000-1A00-00004D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DIVYFNAV" headers="0" connectionId="45" xr16:uid="{00000000-0016-0000-1A00-00004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DIVYF_EQ" connectionId="41" xr16:uid="{00000000-0016-0000-1A00-00005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DIVYF_EQ_Related" headers="0" connectionId="42" xr16:uid="{00000000-0016-0000-1A00-00004F000000}" autoFormatId="16" applyNumberFormats="0" applyBorderFormats="0" applyFontFormats="1" applyPatternFormats="1" applyAlignmentFormats="0" applyWidthHeightFormats="0">
  <queryTableRefresh headersInLastRefresh="0" nextId="9">
    <queryTableFields count="7">
      <queryTableField id="2" name="YIELD"/>
      <queryTableField id="3" name="INDUSTRY"/>
      <queryTableField id="4" name="ISIN_CODE"/>
      <queryTableField id="5" name="UNITS"/>
      <queryTableField id="6" name="MKTVAL"/>
      <queryTableField id="7" name="% to NAV"/>
      <queryTableField id="8"/>
    </queryTableFields>
    <queryTableDeletedFields count="1">
      <deletedField name="SECURITY"/>
    </queryTableDeleted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TOFE_EQ" connectionId="90" xr16:uid="{00000000-0016-0000-0C00-00002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TOFENAV" headers="0" connectionId="91" xr16:uid="{00000000-0016-0000-0C00-00002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EOF_EQ" connectionId="88" xr16:uid="{00000000-0016-0000-0D00-00002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EOFNAV" headers="0" connectionId="89" xr16:uid="{00000000-0016-0000-0D00-00002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INRNAV" headers="0" connectionId="93" xr16:uid="{00000000-0016-0000-0B00-00002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INR_EQ" connectionId="92" xr16:uid="{00000000-0016-0000-0B00-00002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SCAPF_EQ" connectionId="126" xr16:uid="{00000000-0016-0000-0300-00000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SCAPFNAV" headers="0" connectionId="127" xr16:uid="{00000000-0016-0000-0300-00000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EQPEFNAV" headers="0" connectionId="49" xr16:uid="{00000000-0016-0000-1900-00004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EQPEF_EQ" connectionId="47" xr16:uid="{00000000-0016-0000-1900-00004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MCAPFNAV" headers="0" connectionId="60" xr16:uid="{00000000-0016-0000-1600-00004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MCAPF_EQ" connectionId="59" xr16:uid="{00000000-0016-0000-1600-00004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FEFNAV" headers="0" connectionId="62" xr16:uid="{00000000-0016-0000-1500-00004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FEF_EQ" connectionId="61" xr16:uid="{00000000-0016-0000-1500-00003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TSF96NAV" headers="0" connectionId="83" xr16:uid="{00000000-0016-0000-0F00-00002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TSF96_EQ" connectionId="82" xr16:uid="{00000000-0016-0000-0F00-00002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BFSFNAV" headers="0" connectionId="33" xr16:uid="{00000000-0016-0000-1D00-00005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BFSF_EQ" connectionId="31" xr16:uid="{00000000-0016-0000-1D00-00005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DIFNAV" headers="0" connectionId="40" xr16:uid="{00000000-0016-0000-1B00-00005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DIF_EQ" connectionId="37" xr16:uid="{00000000-0016-0000-1B00-00005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DIF_Foreign_Units" connectionId="38" xr16:uid="{00000000-0016-0000-1B00-000052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CF_EQ" connectionId="76" xr16:uid="{00000000-0016-0000-1100-00003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CF_Debt_Related" connectionId="77" xr16:uid="{00000000-0016-0000-1100-00003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CFNAV" headers="0" connectionId="79" xr16:uid="{00000000-0016-0000-1100-00003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IPHFNAV" headers="0" connectionId="81" xr16:uid="{00000000-0016-0000-1000-00003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IPHF_EQ" connectionId="80" xr16:uid="{00000000-0016-0000-1000-00002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REFNAV" headers="0" connectionId="113" xr16:uid="{00000000-0016-0000-0600-00001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REF_EQ" connectionId="111" xr16:uid="{00000000-0016-0000-0600-00001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SF_EQ" connectionId="85" xr16:uid="{00000000-0016-0000-0E00-00002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SFNAV" headers="0" connectionId="87" xr16:uid="{00000000-0016-0000-0E00-00002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FSANAV" headers="0" connectionId="75" xr16:uid="{00000000-0016-0000-1200-00003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FSA_EQ" connectionId="74" xr16:uid="{00000000-0016-0000-1200-00003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FNA_EQ" connectionId="70" xr16:uid="{00000000-0016-0000-1300-00003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FNA_Debt_Related" connectionId="72" xr16:uid="{00000000-0016-0000-1300-00003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FNANAV" headers="0" connectionId="73" xr16:uid="{00000000-0016-0000-1300-00003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NPBETFNAV" headers="0" connectionId="106" xr16:uid="{00000000-0016-0000-0800-00001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NPBETF_EQ" connectionId="104" xr16:uid="{00000000-0016-0000-0800-00001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NETF_EQ" connectionId="101" xr16:uid="{00000000-0016-0000-0900-00001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NETF_Debt_Related" connectionId="102" xr16:uid="{00000000-0016-0000-0900-00001A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NETFNAV" headers="0" connectionId="103" xr16:uid="{00000000-0016-0000-0900-00001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CSNAV" headers="0" connectionId="58" xr16:uid="{00000000-0016-0000-1700-00004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CS_EQ" connectionId="57" xr16:uid="{00000000-0016-0000-1700-00004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YCFNAV" headers="0" connectionId="130" xr16:uid="{00000000-0016-0000-0200-00000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YCF_EQ" connectionId="129" xr16:uid="{00000000-0016-0000-0200-00000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QNTF_EQ" connectionId="108" xr16:uid="{00000000-0016-0000-0700-00001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QNTF_Debt_Related" connectionId="109" xr16:uid="{00000000-0016-0000-0700-000016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QNTFNAV" headers="0" connectionId="110" xr16:uid="{00000000-0016-0000-0700-00001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BCF_EQ" connectionId="35" xr16:uid="{00000000-0016-0000-1C00-00005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BCFNAV" headers="0" connectionId="36" xr16:uid="{00000000-0016-0000-1C00-00005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RSFPNAV" headers="0" connectionId="124" xr16:uid="{00000000-0016-0000-0400-00000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RSFP_EQ" connectionId="122" xr16:uid="{00000000-0016-0000-0400-00000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RSFM_MM" headers="0" connectionId="119" xr16:uid="{00000000-0016-0000-0500-00000F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RSFMNAV" headers="0" connectionId="120" xr16:uid="{00000000-0016-0000-0500-00000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RSFM_GOV_SEC" connectionId="116" xr16:uid="{00000000-0016-0000-0500-00000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18" xr16:uid="{00000000-0016-0000-0500-000010000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17" xr16:uid="{00000000-0016-0000-0500-00001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RSFM_EQ" connectionId="114" xr16:uid="{00000000-0016-0000-0500-00000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RSFC_EQ" connectionId="98" xr16:uid="{1E241BEF-9538-4D71-84DE-63087FEFDD2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RSFC_GOV_SEC" connectionId="105" xr16:uid="{D7A30861-50FA-40F7-AADC-B3080801E09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107" xr16:uid="{8BC4322C-B8F0-4272-9DDD-8F82AA895BD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RSFC_MM" headers="0" connectionId="112" xr16:uid="{275A8996-03CA-4FE6-8473-1752F37912A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RSFCNAV" headers="0" connectionId="115" xr16:uid="{6F6A158A-5D0F-4A58-ACE0-4F6E702B3B0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LF_GOV_SEC" connectionId="78" xr16:uid="{BDB1DFAE-9029-41FF-A75F-446D8E6258B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LF_MM" headers="0" connectionId="84" xr16:uid="{DC099DDB-4CDE-4D08-8419-8BE794D4DDE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LFNAV" headers="0" connectionId="86" xr16:uid="{DFBE22FC-54AB-4A34-BD0B-5E17832B1F5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23" xr16:uid="{E933CA5B-2AAD-4DC2-B65B-71C0266A806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TMFSP1_Debt_Related" connectionId="5" xr16:uid="{C3EB3B00-DD14-4FE1-A405-6262016D476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STBFNAV" headers="0" connectionId="131" xr16:uid="{D421DE21-A524-4BBC-B632-FDC52C2119F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TMFSP1NAV" headers="0" connectionId="6" xr16:uid="{D1BF6F9D-FC3F-4241-93FE-59360B6E59F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125" xr16:uid="{837B2705-72B4-4924-85BF-0F55C1DBAED1}"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STBF_GOV_SEC" connectionId="121" xr16:uid="{C74E7B3F-CD02-462B-8700-5B350EEF6BE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STBF_MM" headers="0" connectionId="128" xr16:uid="{E257749B-4F5D-4176-8D2C-D84ACBDE712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FFNAV" headers="0" connectionId="136" xr16:uid="{CA91E79B-E679-4022-84EA-7B204DE5B5E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FF_GOV_SEC" connectionId="133" xr16:uid="{6C283E0F-5736-42B0-81B9-3080A364F77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FFSP1NAV" headers="0" connectionId="138" xr16:uid="{131B888E-897F-4033-B5EE-1FCCD28DAC7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FF_MM" headers="0" connectionId="135" xr16:uid="{5D2B3910-BC9B-4BCF-94F1-E85A70BD653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34" xr16:uid="{0CEB0FB9-0B27-4818-B812-A03E98F2292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FFSP1_Debt_Related" connectionId="137" xr16:uid="{BCA77BBE-B0AE-445A-B51B-A6F89EDDDCF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IPFNAV" headers="0" connectionId="56" xr16:uid="{71D1FB6F-5DD3-49E4-B0E0-CC75DF14656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IPFSP1_Debt_Related" connectionId="64" xr16:uid="{0F1F0296-8113-4C24-A8B6-A4A0147DAB6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IPF_GOV_SEC" connectionId="46" xr16:uid="{FD5072FA-F07A-4FC7-AB30-7E7EAB7533D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IPF_Debt_Related_UNLISTED" headers="0" connectionId="50" xr16:uid="{5E747CF6-A740-49AA-8330-89D8E86FA603}"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IPFSP1NAV" headers="0" connectionId="71" xr16:uid="{3D152D97-7B6B-4B1A-A02F-AB6AA7F2E4C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IPF_Debt_Related" headers="0" connectionId="48" xr16:uid="{4760FC3E-306B-4E23-9B13-9845895875C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FRSTFNAV" headers="0" connectionId="148" xr16:uid="{016F4884-C147-47A3-B948-F9C5490D1CE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FRSTF_GOV_SEC" connectionId="146" xr16:uid="{F1922608-BFA7-4A31-ADA0-10D9019462E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FRSTF_MM" headers="0" connectionId="147" xr16:uid="{4C6B390E-5C60-416D-8A5B-1C70370DA93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USTF_Debt_Related" connectionId="139" xr16:uid="{F0BFAA85-2FF4-4394-83C8-BB4377712BA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USTF_MM" headers="0" connectionId="140" xr16:uid="{6AF3E9D5-5B15-4D35-A78D-C7A64AF2D22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USTFNAV" headers="0" connectionId="141" xr16:uid="{C1011AF2-F0D0-48DD-A4B8-34691AECFF2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2" xr16:uid="{592AAB3A-073C-4660-B6B4-A15F005C692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FRFNAV" headers="0" connectionId="13" xr16:uid="{23BF5F33-D21E-4E4A-8903-AC3AC89E4C2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FRF_GOV_SEC" connectionId="11" xr16:uid="{003C6565-EA60-4522-B349-7875101F287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IFANAV" headers="0" connectionId="39" xr16:uid="{59A0A118-ECC9-4F49-B0C5-C7FF7DF18EC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IFA_GOV_SEC" connectionId="30" xr16:uid="{DAFB7E02-391C-4808-8016-DF1B85BC680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IFA_Debt_Related" headers="0" connectionId="32" xr16:uid="{41EF16F9-EF59-42AE-B891-656008DCAD7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IFA_Debt_Related_UNLISTED" headers="0" connectionId="34" xr16:uid="{717431C5-71F1-41BC-A4EC-F6C418BEA3FC}"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GSFR_GOV_SEC" connectionId="17" xr16:uid="{629008F7-921F-405B-9BB5-E528871FB7E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GSFRNAV" headers="0" connectionId="24" xr16:uid="{4BB19E99-88D0-4A3B-B5E5-A2B9198D98E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OFNAV" headers="0" connectionId="96" xr16:uid="{1D190B61-B48B-4C93-913B-CB141FD14B7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DBF_Debt_Related" headers="0" connectionId="8" xr16:uid="{D76DED9B-B2C1-4A5F-AFCB-8517FE45E06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DBF_MM" headers="0" connectionId="9" xr16:uid="{99E37812-FD82-451F-ADA7-397E20A410F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DBFNAV" headers="0" connectionId="10" xr16:uid="{21A56C6D-6E40-46EC-B99A-EBC7A86D5EB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DBF_GOV_SEC" connectionId="7" xr16:uid="{D63798B2-AC5A-4C08-A9F6-172CB63DD4C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BPSUF_GOV_SEC" connectionId="1" xr16:uid="{CAA839DC-10ED-4567-9370-C8CEC717D97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2" xr16:uid="{40223C43-765B-451E-A706-B470661DD42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BPSUF_MM" headers="0" connectionId="3" xr16:uid="{A0E607DF-C64C-4E99-A2A9-6C59A10D148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BPSUFNAV" headers="0" connectionId="4" xr16:uid="{C463315C-8884-4AF0-ACF9-A54FD1F0656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FM56F_Debt_Related" connectionId="144" xr16:uid="{FA6BF43D-EE02-4538-9674-8205046BBB1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FM56FNAV" headers="0" connectionId="145" xr16:uid="{D0E96C32-BB02-40ED-B477-12862A2A201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M55F_Debt_Related" connectionId="143" xr16:uid="{5C2B0D7A-D839-462E-8B3F-C6D2F88788A0}" autoFormatId="16" applyNumberFormats="0" applyBorderFormats="0" applyFontFormats="1" applyPatternFormats="1" applyAlignmentFormats="0" applyWidthHeightFormats="0">
  <queryTableRefresh nextId="8">
    <queryTableFields count="6">
      <queryTableField id="1" name="NAME OF THE INSTRUMENT"/>
      <queryTableField id="2" name="YIELD ( IN % )"/>
      <queryTableField id="3" name="RATINGS"/>
      <queryTableField id="4" name="ISIN CODE"/>
      <queryTableField id="5" name="QUANTITY"/>
      <queryTableField id="6" name="MKT VAL(Rs. Lacs)"/>
    </queryTableFields>
    <queryTableDeletedFields count="1">
      <deletedField name="% to NAV"/>
    </queryTableDeleted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M55E_Debt_Related" connectionId="142" xr16:uid="{DB42F66B-18BB-4FA4-BBC5-4C3CC033A241}" autoFormatId="16" applyNumberFormats="0" applyBorderFormats="0" applyFontFormats="1" applyPatternFormats="1" applyAlignmentFormats="0" applyWidthHeightFormats="0">
  <queryTableRefresh nextId="8">
    <queryTableFields count="6">
      <queryTableField id="1" name="NAME OF THE INSTRUMENT"/>
      <queryTableField id="2" name="YIELD ( IN % )"/>
      <queryTableField id="3" name="RATINGS"/>
      <queryTableField id="4" name="ISIN CODE"/>
      <queryTableField id="5" name="QUANTITY"/>
      <queryTableField id="6" name="MKT VAL(Rs. Lacs)"/>
    </queryTableFields>
    <queryTableDeletedFields count="1">
      <deletedField name="% to NAV"/>
    </queryTableDeleted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4.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5.xml.rels><?xml version="1.0" encoding="UTF-8" standalone="yes"?>
<Relationships xmlns="http://schemas.openxmlformats.org/package/2006/relationships"><Relationship Id="rId8" Type="http://schemas.openxmlformats.org/officeDocument/2006/relationships/queryTable" Target="../queryTables/queryTable14.xml"/><Relationship Id="rId3" Type="http://schemas.openxmlformats.org/officeDocument/2006/relationships/queryTable" Target="../queryTables/queryTable9.xml"/><Relationship Id="rId7" Type="http://schemas.openxmlformats.org/officeDocument/2006/relationships/queryTable" Target="../queryTables/queryTable13.x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queryTable" Target="../queryTables/queryTable12.xml"/><Relationship Id="rId5" Type="http://schemas.openxmlformats.org/officeDocument/2006/relationships/queryTable" Target="../queryTables/queryTable11.xml"/><Relationship Id="rId4" Type="http://schemas.openxmlformats.org/officeDocument/2006/relationships/queryTable" Target="../queryTables/queryTable10.xml"/><Relationship Id="rId9" Type="http://schemas.openxmlformats.org/officeDocument/2006/relationships/queryTable" Target="../queryTables/queryTable15.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16.xml"/><Relationship Id="rId7" Type="http://schemas.openxmlformats.org/officeDocument/2006/relationships/queryTable" Target="../queryTables/queryTable20.xml"/><Relationship Id="rId2" Type="http://schemas.openxmlformats.org/officeDocument/2006/relationships/drawing" Target="../drawings/drawing3.xml"/><Relationship Id="rId1" Type="http://schemas.openxmlformats.org/officeDocument/2006/relationships/printerSettings" Target="../printerSettings/printerSettings6.bin"/><Relationship Id="rId6" Type="http://schemas.openxmlformats.org/officeDocument/2006/relationships/queryTable" Target="../queryTables/queryTable19.xml"/><Relationship Id="rId5" Type="http://schemas.openxmlformats.org/officeDocument/2006/relationships/queryTable" Target="../queryTables/queryTable18.xml"/><Relationship Id="rId4" Type="http://schemas.openxmlformats.org/officeDocument/2006/relationships/queryTable" Target="../queryTables/queryTable17.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22.xml"/><Relationship Id="rId2" Type="http://schemas.openxmlformats.org/officeDocument/2006/relationships/queryTable" Target="../queryTables/queryTable21.xml"/><Relationship Id="rId1" Type="http://schemas.openxmlformats.org/officeDocument/2006/relationships/drawing" Target="../drawings/drawing4.xml"/><Relationship Id="rId6" Type="http://schemas.openxmlformats.org/officeDocument/2006/relationships/queryTable" Target="../queryTables/queryTable25.xml"/><Relationship Id="rId5" Type="http://schemas.openxmlformats.org/officeDocument/2006/relationships/queryTable" Target="../queryTables/queryTable24.xml"/><Relationship Id="rId4" Type="http://schemas.openxmlformats.org/officeDocument/2006/relationships/queryTable" Target="../queryTables/queryTable23.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27.xml"/><Relationship Id="rId7" Type="http://schemas.openxmlformats.org/officeDocument/2006/relationships/queryTable" Target="../queryTables/queryTable31.xml"/><Relationship Id="rId2" Type="http://schemas.openxmlformats.org/officeDocument/2006/relationships/queryTable" Target="../queryTables/queryTable26.xml"/><Relationship Id="rId1" Type="http://schemas.openxmlformats.org/officeDocument/2006/relationships/drawing" Target="../drawings/drawing5.xml"/><Relationship Id="rId6" Type="http://schemas.openxmlformats.org/officeDocument/2006/relationships/queryTable" Target="../queryTables/queryTable30.xml"/><Relationship Id="rId5" Type="http://schemas.openxmlformats.org/officeDocument/2006/relationships/queryTable" Target="../queryTables/queryTable29.xml"/><Relationship Id="rId4" Type="http://schemas.openxmlformats.org/officeDocument/2006/relationships/queryTable" Target="../queryTables/queryTable28.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6.xml"/><Relationship Id="rId6" Type="http://schemas.openxmlformats.org/officeDocument/2006/relationships/queryTable" Target="../queryTables/queryTable36.xml"/><Relationship Id="rId5" Type="http://schemas.openxmlformats.org/officeDocument/2006/relationships/queryTable" Target="../queryTables/queryTable35.xml"/><Relationship Id="rId4" Type="http://schemas.openxmlformats.org/officeDocument/2006/relationships/queryTable" Target="../queryTables/queryTable34.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38.xml"/><Relationship Id="rId2" Type="http://schemas.openxmlformats.org/officeDocument/2006/relationships/queryTable" Target="../queryTables/queryTable37.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40.xml"/><Relationship Id="rId2" Type="http://schemas.openxmlformats.org/officeDocument/2006/relationships/queryTable" Target="../queryTables/queryTable39.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42.xml"/><Relationship Id="rId2" Type="http://schemas.openxmlformats.org/officeDocument/2006/relationships/queryTable" Target="../queryTables/queryTable41.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44.xml"/><Relationship Id="rId2" Type="http://schemas.openxmlformats.org/officeDocument/2006/relationships/queryTable" Target="../queryTables/queryTable43.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6.xml"/><Relationship Id="rId2" Type="http://schemas.openxmlformats.org/officeDocument/2006/relationships/queryTable" Target="../queryTables/queryTable45.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48.xml"/><Relationship Id="rId2" Type="http://schemas.openxmlformats.org/officeDocument/2006/relationships/queryTable" Target="../queryTables/queryTable47.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50.xml"/><Relationship Id="rId2" Type="http://schemas.openxmlformats.org/officeDocument/2006/relationships/queryTable" Target="../queryTables/queryTable49.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52.xml"/><Relationship Id="rId2" Type="http://schemas.openxmlformats.org/officeDocument/2006/relationships/queryTable" Target="../queryTables/queryTable51.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54.xml"/><Relationship Id="rId2" Type="http://schemas.openxmlformats.org/officeDocument/2006/relationships/queryTable" Target="../queryTables/queryTable53.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drawing" Target="../drawings/drawing16.xml"/><Relationship Id="rId1" Type="http://schemas.openxmlformats.org/officeDocument/2006/relationships/printerSettings" Target="../printerSettings/printerSettings7.bin"/><Relationship Id="rId5" Type="http://schemas.openxmlformats.org/officeDocument/2006/relationships/queryTable" Target="../queryTables/queryTable57.xml"/><Relationship Id="rId4" Type="http://schemas.openxmlformats.org/officeDocument/2006/relationships/queryTable" Target="../queryTables/queryTable56.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59.xml"/><Relationship Id="rId2" Type="http://schemas.openxmlformats.org/officeDocument/2006/relationships/queryTable" Target="../queryTables/queryTable58.xml"/><Relationship Id="rId1" Type="http://schemas.openxmlformats.org/officeDocument/2006/relationships/drawing" Target="../drawings/drawing17.xml"/><Relationship Id="rId4" Type="http://schemas.openxmlformats.org/officeDocument/2006/relationships/queryTable" Target="../queryTables/queryTable60.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62.xml"/><Relationship Id="rId2" Type="http://schemas.openxmlformats.org/officeDocument/2006/relationships/queryTable" Target="../queryTables/queryTable61.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64.xml"/><Relationship Id="rId2" Type="http://schemas.openxmlformats.org/officeDocument/2006/relationships/queryTable" Target="../queryTables/queryTable63.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66.xml"/><Relationship Id="rId2" Type="http://schemas.openxmlformats.org/officeDocument/2006/relationships/queryTable" Target="../queryTables/queryTable65.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68.xml"/><Relationship Id="rId2" Type="http://schemas.openxmlformats.org/officeDocument/2006/relationships/queryTable" Target="../queryTables/queryTable67.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70.xml"/><Relationship Id="rId2" Type="http://schemas.openxmlformats.org/officeDocument/2006/relationships/queryTable" Target="../queryTables/queryTable69.xml"/><Relationship Id="rId1" Type="http://schemas.openxmlformats.org/officeDocument/2006/relationships/drawing" Target="../drawings/drawing22.xml"/><Relationship Id="rId4" Type="http://schemas.openxmlformats.org/officeDocument/2006/relationships/queryTable" Target="../queryTables/queryTable7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queryTable" Target="../queryTables/queryTable72.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75.xml"/><Relationship Id="rId2" Type="http://schemas.openxmlformats.org/officeDocument/2006/relationships/queryTable" Target="../queryTables/queryTable74.xml"/><Relationship Id="rId1" Type="http://schemas.openxmlformats.org/officeDocument/2006/relationships/drawing" Target="../drawings/drawing24.xml"/><Relationship Id="rId4" Type="http://schemas.openxmlformats.org/officeDocument/2006/relationships/queryTable" Target="../queryTables/queryTable76.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78.xml"/><Relationship Id="rId2" Type="http://schemas.openxmlformats.org/officeDocument/2006/relationships/queryTable" Target="../queryTables/queryTable77.x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80.xml"/><Relationship Id="rId2" Type="http://schemas.openxmlformats.org/officeDocument/2006/relationships/queryTable" Target="../queryTables/queryTable79.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82.xml"/><Relationship Id="rId2" Type="http://schemas.openxmlformats.org/officeDocument/2006/relationships/queryTable" Target="../queryTables/queryTable81.xml"/><Relationship Id="rId1" Type="http://schemas.openxmlformats.org/officeDocument/2006/relationships/drawing" Target="../drawings/drawing27.xml"/><Relationship Id="rId4" Type="http://schemas.openxmlformats.org/officeDocument/2006/relationships/queryTable" Target="../queryTables/queryTable83.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queryTable" Target="../queryTables/queryTable86.xml"/><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9.xml"/><Relationship Id="rId7" Type="http://schemas.openxmlformats.org/officeDocument/2006/relationships/queryTable" Target="../queryTables/queryTable93.xml"/><Relationship Id="rId2" Type="http://schemas.openxmlformats.org/officeDocument/2006/relationships/queryTable" Target="../queryTables/queryTable88.xml"/><Relationship Id="rId1" Type="http://schemas.openxmlformats.org/officeDocument/2006/relationships/drawing" Target="../drawings/drawing30.xml"/><Relationship Id="rId6" Type="http://schemas.openxmlformats.org/officeDocument/2006/relationships/queryTable" Target="../queryTables/queryTable92.xml"/><Relationship Id="rId5" Type="http://schemas.openxmlformats.org/officeDocument/2006/relationships/queryTable" Target="../queryTables/queryTable91.xml"/><Relationship Id="rId4" Type="http://schemas.openxmlformats.org/officeDocument/2006/relationships/queryTable" Target="../queryTables/queryTable90.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95.xml"/><Relationship Id="rId2" Type="http://schemas.openxmlformats.org/officeDocument/2006/relationships/queryTable" Target="../queryTables/queryTable94.xml"/><Relationship Id="rId1" Type="http://schemas.openxmlformats.org/officeDocument/2006/relationships/drawing" Target="../drawings/drawing31.xml"/><Relationship Id="rId6" Type="http://schemas.openxmlformats.org/officeDocument/2006/relationships/queryTable" Target="../queryTables/queryTable98.xml"/><Relationship Id="rId5" Type="http://schemas.openxmlformats.org/officeDocument/2006/relationships/queryTable" Target="../queryTables/queryTable97.xml"/><Relationship Id="rId4" Type="http://schemas.openxmlformats.org/officeDocument/2006/relationships/queryTable" Target="../queryTables/queryTable96.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100.xml"/><Relationship Id="rId2" Type="http://schemas.openxmlformats.org/officeDocument/2006/relationships/queryTable" Target="../queryTables/queryTable99.xml"/><Relationship Id="rId1" Type="http://schemas.openxmlformats.org/officeDocument/2006/relationships/drawing" Target="../drawings/drawing32.xml"/><Relationship Id="rId4" Type="http://schemas.openxmlformats.org/officeDocument/2006/relationships/queryTable" Target="../queryTables/queryTable101.xml"/></Relationships>
</file>

<file path=xl/worksheets/_rels/sheet36.xml.rels><?xml version="1.0" encoding="UTF-8" standalone="yes"?>
<Relationships xmlns="http://schemas.openxmlformats.org/package/2006/relationships"><Relationship Id="rId8" Type="http://schemas.openxmlformats.org/officeDocument/2006/relationships/queryTable" Target="../queryTables/queryTable108.xml"/><Relationship Id="rId3" Type="http://schemas.openxmlformats.org/officeDocument/2006/relationships/queryTable" Target="../queryTables/queryTable103.xml"/><Relationship Id="rId7" Type="http://schemas.openxmlformats.org/officeDocument/2006/relationships/queryTable" Target="../queryTables/queryTable107.xml"/><Relationship Id="rId2" Type="http://schemas.openxmlformats.org/officeDocument/2006/relationships/queryTable" Target="../queryTables/queryTable102.xml"/><Relationship Id="rId1" Type="http://schemas.openxmlformats.org/officeDocument/2006/relationships/drawing" Target="../drawings/drawing33.xml"/><Relationship Id="rId6" Type="http://schemas.openxmlformats.org/officeDocument/2006/relationships/queryTable" Target="../queryTables/queryTable106.xml"/><Relationship Id="rId5" Type="http://schemas.openxmlformats.org/officeDocument/2006/relationships/queryTable" Target="../queryTables/queryTable105.xml"/><Relationship Id="rId4" Type="http://schemas.openxmlformats.org/officeDocument/2006/relationships/queryTable" Target="../queryTables/queryTable104.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10.xml"/><Relationship Id="rId7" Type="http://schemas.openxmlformats.org/officeDocument/2006/relationships/queryTable" Target="../queryTables/queryTable114.xml"/><Relationship Id="rId2" Type="http://schemas.openxmlformats.org/officeDocument/2006/relationships/queryTable" Target="../queryTables/queryTable109.xml"/><Relationship Id="rId1" Type="http://schemas.openxmlformats.org/officeDocument/2006/relationships/drawing" Target="../drawings/drawing34.xml"/><Relationship Id="rId6" Type="http://schemas.openxmlformats.org/officeDocument/2006/relationships/queryTable" Target="../queryTables/queryTable113.xml"/><Relationship Id="rId5" Type="http://schemas.openxmlformats.org/officeDocument/2006/relationships/queryTable" Target="../queryTables/queryTable112.xml"/><Relationship Id="rId4" Type="http://schemas.openxmlformats.org/officeDocument/2006/relationships/queryTable" Target="../queryTables/queryTable111.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16.xml"/><Relationship Id="rId7" Type="http://schemas.openxmlformats.org/officeDocument/2006/relationships/queryTable" Target="../queryTables/queryTable120.xml"/><Relationship Id="rId2" Type="http://schemas.openxmlformats.org/officeDocument/2006/relationships/queryTable" Target="../queryTables/queryTable115.xml"/><Relationship Id="rId1" Type="http://schemas.openxmlformats.org/officeDocument/2006/relationships/drawing" Target="../drawings/drawing35.xml"/><Relationship Id="rId6" Type="http://schemas.openxmlformats.org/officeDocument/2006/relationships/queryTable" Target="../queryTables/queryTable119.xml"/><Relationship Id="rId5" Type="http://schemas.openxmlformats.org/officeDocument/2006/relationships/queryTable" Target="../queryTables/queryTable118.xml"/><Relationship Id="rId4" Type="http://schemas.openxmlformats.org/officeDocument/2006/relationships/queryTable" Target="../queryTables/queryTable117.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22.xml"/><Relationship Id="rId2" Type="http://schemas.openxmlformats.org/officeDocument/2006/relationships/queryTable" Target="../queryTables/queryTable121.xml"/><Relationship Id="rId1" Type="http://schemas.openxmlformats.org/officeDocument/2006/relationships/drawing" Target="../drawings/drawing36.xml"/><Relationship Id="rId4" Type="http://schemas.openxmlformats.org/officeDocument/2006/relationships/queryTable" Target="../queryTables/queryTable123.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25.xml"/><Relationship Id="rId2" Type="http://schemas.openxmlformats.org/officeDocument/2006/relationships/queryTable" Target="../queryTables/queryTable124.xml"/><Relationship Id="rId1" Type="http://schemas.openxmlformats.org/officeDocument/2006/relationships/drawing" Target="../drawings/drawing37.xml"/><Relationship Id="rId4" Type="http://schemas.openxmlformats.org/officeDocument/2006/relationships/queryTable" Target="../queryTables/queryTable12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27.xml"/><Relationship Id="rId2" Type="http://schemas.openxmlformats.org/officeDocument/2006/relationships/drawing" Target="../drawings/drawing38.xml"/><Relationship Id="rId1" Type="http://schemas.openxmlformats.org/officeDocument/2006/relationships/printerSettings" Target="../printerSettings/printerSettings8.bin"/><Relationship Id="rId5" Type="http://schemas.openxmlformats.org/officeDocument/2006/relationships/queryTable" Target="../queryTables/queryTable129.xml"/><Relationship Id="rId4" Type="http://schemas.openxmlformats.org/officeDocument/2006/relationships/queryTable" Target="../queryTables/queryTable128.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31.xml"/><Relationship Id="rId2" Type="http://schemas.openxmlformats.org/officeDocument/2006/relationships/queryTable" Target="../queryTables/queryTable130.xml"/><Relationship Id="rId1" Type="http://schemas.openxmlformats.org/officeDocument/2006/relationships/drawing" Target="../drawings/drawing39.xml"/><Relationship Id="rId5" Type="http://schemas.openxmlformats.org/officeDocument/2006/relationships/queryTable" Target="../queryTables/queryTable133.xml"/><Relationship Id="rId4" Type="http://schemas.openxmlformats.org/officeDocument/2006/relationships/queryTable" Target="../queryTables/queryTable132.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35.xml"/><Relationship Id="rId2" Type="http://schemas.openxmlformats.org/officeDocument/2006/relationships/queryTable" Target="../queryTables/queryTable134.xml"/><Relationship Id="rId1" Type="http://schemas.openxmlformats.org/officeDocument/2006/relationships/drawing" Target="../drawings/drawing40.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36.xml"/><Relationship Id="rId2" Type="http://schemas.openxmlformats.org/officeDocument/2006/relationships/drawing" Target="../drawings/drawing41.xml"/><Relationship Id="rId1" Type="http://schemas.openxmlformats.org/officeDocument/2006/relationships/printerSettings" Target="../printerSettings/printerSettings9.bin"/></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38.xml"/><Relationship Id="rId2" Type="http://schemas.openxmlformats.org/officeDocument/2006/relationships/queryTable" Target="../queryTables/queryTable137.xml"/><Relationship Id="rId1" Type="http://schemas.openxmlformats.org/officeDocument/2006/relationships/drawing" Target="../drawings/drawing42.xml"/><Relationship Id="rId5" Type="http://schemas.openxmlformats.org/officeDocument/2006/relationships/queryTable" Target="../queryTables/queryTable140.xml"/><Relationship Id="rId4" Type="http://schemas.openxmlformats.org/officeDocument/2006/relationships/queryTable" Target="../queryTables/queryTable139.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drawing" Target="../drawings/drawing43.xml"/><Relationship Id="rId5" Type="http://schemas.openxmlformats.org/officeDocument/2006/relationships/queryTable" Target="../queryTables/queryTable144.xml"/><Relationship Id="rId4" Type="http://schemas.openxmlformats.org/officeDocument/2006/relationships/queryTable" Target="../queryTables/queryTable143.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46.xml"/><Relationship Id="rId2" Type="http://schemas.openxmlformats.org/officeDocument/2006/relationships/queryTable" Target="../queryTables/queryTable145.xml"/><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1" Type="http://schemas.openxmlformats.org/officeDocument/2006/relationships/queryTable" Target="../queryTables/queryTable147.xml"/></Relationships>
</file>

<file path=xl/worksheets/_rels/sheet49.xml.rels><?xml version="1.0" encoding="UTF-8" standalone="yes"?>
<Relationships xmlns="http://schemas.openxmlformats.org/package/2006/relationships"><Relationship Id="rId1" Type="http://schemas.openxmlformats.org/officeDocument/2006/relationships/queryTable" Target="../queryTables/queryTable14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workbookViewId="0">
      <selection sqref="A1:C1"/>
    </sheetView>
  </sheetViews>
  <sheetFormatPr defaultRowHeight="12.75"/>
  <cols>
    <col min="1" max="1" width="16.7109375" style="21" bestFit="1" customWidth="1"/>
    <col min="2" max="2" width="14.5703125" style="21" bestFit="1" customWidth="1"/>
    <col min="3" max="3" width="115.7109375" style="21" customWidth="1"/>
    <col min="4" max="16384" width="9.140625" style="21"/>
  </cols>
  <sheetData>
    <row r="1" spans="1:3">
      <c r="A1" s="390" t="s">
        <v>0</v>
      </c>
      <c r="B1" s="390"/>
      <c r="C1" s="390"/>
    </row>
    <row r="2" spans="1:3">
      <c r="A2" s="29" t="s">
        <v>1</v>
      </c>
      <c r="B2" s="29" t="s">
        <v>2</v>
      </c>
      <c r="C2" s="29" t="s">
        <v>3</v>
      </c>
    </row>
    <row r="3" spans="1:3">
      <c r="A3" s="32" t="s">
        <v>28</v>
      </c>
      <c r="B3" s="32" t="s">
        <v>29</v>
      </c>
      <c r="C3" s="32" t="s">
        <v>30</v>
      </c>
    </row>
    <row r="4" spans="1:3">
      <c r="A4" s="32" t="s">
        <v>28</v>
      </c>
      <c r="B4" s="32" t="s">
        <v>31</v>
      </c>
      <c r="C4" s="32" t="s">
        <v>32</v>
      </c>
    </row>
    <row r="5" spans="1:3">
      <c r="A5" s="32" t="s">
        <v>28</v>
      </c>
      <c r="B5" s="32" t="s">
        <v>33</v>
      </c>
      <c r="C5" s="32" t="s">
        <v>34</v>
      </c>
    </row>
    <row r="6" spans="1:3">
      <c r="A6" s="32" t="s">
        <v>4</v>
      </c>
      <c r="B6" s="32" t="s">
        <v>5</v>
      </c>
      <c r="C6" s="32" t="s">
        <v>6</v>
      </c>
    </row>
    <row r="7" spans="1:3">
      <c r="A7" s="32" t="s">
        <v>28</v>
      </c>
      <c r="B7" s="32" t="s">
        <v>35</v>
      </c>
      <c r="C7" s="32" t="s">
        <v>36</v>
      </c>
    </row>
    <row r="8" spans="1:3">
      <c r="A8" s="32" t="s">
        <v>28</v>
      </c>
      <c r="B8" s="32" t="s">
        <v>37</v>
      </c>
      <c r="C8" s="32" t="s">
        <v>38</v>
      </c>
    </row>
    <row r="9" spans="1:3">
      <c r="A9" s="32" t="s">
        <v>28</v>
      </c>
      <c r="B9" s="32" t="s">
        <v>39</v>
      </c>
      <c r="C9" s="32" t="s">
        <v>40</v>
      </c>
    </row>
    <row r="10" spans="1:3">
      <c r="A10" s="32" t="s">
        <v>4</v>
      </c>
      <c r="B10" s="32" t="s">
        <v>7</v>
      </c>
      <c r="C10" s="32" t="s">
        <v>8</v>
      </c>
    </row>
    <row r="11" spans="1:3">
      <c r="A11" s="32" t="s">
        <v>28</v>
      </c>
      <c r="B11" s="32" t="s">
        <v>41</v>
      </c>
      <c r="C11" s="32" t="s">
        <v>42</v>
      </c>
    </row>
    <row r="12" spans="1:3">
      <c r="A12" s="32" t="s">
        <v>28</v>
      </c>
      <c r="B12" s="32" t="s">
        <v>43</v>
      </c>
      <c r="C12" s="32" t="s">
        <v>44</v>
      </c>
    </row>
    <row r="13" spans="1:3">
      <c r="A13" s="32" t="s">
        <v>28</v>
      </c>
      <c r="B13" s="32" t="s">
        <v>45</v>
      </c>
      <c r="C13" s="32" t="s">
        <v>46</v>
      </c>
    </row>
    <row r="14" spans="1:3">
      <c r="A14" s="32" t="s">
        <v>4</v>
      </c>
      <c r="B14" s="32" t="s">
        <v>9</v>
      </c>
      <c r="C14" s="32" t="s">
        <v>947</v>
      </c>
    </row>
    <row r="15" spans="1:3">
      <c r="A15" s="32" t="s">
        <v>28</v>
      </c>
      <c r="B15" s="32" t="s">
        <v>47</v>
      </c>
      <c r="C15" s="32" t="s">
        <v>48</v>
      </c>
    </row>
    <row r="16" spans="1:3">
      <c r="A16" s="32" t="s">
        <v>4</v>
      </c>
      <c r="B16" s="32" t="s">
        <v>10</v>
      </c>
      <c r="C16" s="32" t="s">
        <v>11</v>
      </c>
    </row>
    <row r="17" spans="1:3">
      <c r="A17" s="32" t="s">
        <v>28</v>
      </c>
      <c r="B17" s="32" t="s">
        <v>49</v>
      </c>
      <c r="C17" s="32" t="s">
        <v>50</v>
      </c>
    </row>
    <row r="18" spans="1:3">
      <c r="A18" s="32" t="s">
        <v>4</v>
      </c>
      <c r="B18" s="32" t="s">
        <v>12</v>
      </c>
      <c r="C18" s="32" t="s">
        <v>13</v>
      </c>
    </row>
    <row r="19" spans="1:3">
      <c r="A19" s="32" t="s">
        <v>28</v>
      </c>
      <c r="B19" s="32" t="s">
        <v>51</v>
      </c>
      <c r="C19" s="32" t="s">
        <v>52</v>
      </c>
    </row>
    <row r="20" spans="1:3">
      <c r="A20" s="32" t="s">
        <v>4</v>
      </c>
      <c r="B20" s="32" t="s">
        <v>14</v>
      </c>
      <c r="C20" s="32" t="s">
        <v>15</v>
      </c>
    </row>
    <row r="21" spans="1:3">
      <c r="A21" s="32" t="s">
        <v>28</v>
      </c>
      <c r="B21" s="32" t="s">
        <v>53</v>
      </c>
      <c r="C21" s="32" t="s">
        <v>54</v>
      </c>
    </row>
    <row r="22" spans="1:3">
      <c r="A22" s="32" t="s">
        <v>28</v>
      </c>
      <c r="B22" s="32" t="s">
        <v>55</v>
      </c>
      <c r="C22" s="32" t="s">
        <v>56</v>
      </c>
    </row>
    <row r="23" spans="1:3">
      <c r="A23" s="32" t="s">
        <v>28</v>
      </c>
      <c r="B23" s="32" t="s">
        <v>57</v>
      </c>
      <c r="C23" s="32" t="s">
        <v>58</v>
      </c>
    </row>
    <row r="24" spans="1:3">
      <c r="A24" s="32" t="s">
        <v>28</v>
      </c>
      <c r="B24" s="32" t="s">
        <v>59</v>
      </c>
      <c r="C24" s="32" t="s">
        <v>60</v>
      </c>
    </row>
    <row r="25" spans="1:3">
      <c r="A25" s="32" t="s">
        <v>28</v>
      </c>
      <c r="B25" s="32" t="s">
        <v>61</v>
      </c>
      <c r="C25" s="32" t="s">
        <v>62</v>
      </c>
    </row>
    <row r="26" spans="1:3">
      <c r="A26" s="32" t="s">
        <v>28</v>
      </c>
      <c r="B26" s="32" t="s">
        <v>63</v>
      </c>
      <c r="C26" s="32" t="s">
        <v>64</v>
      </c>
    </row>
    <row r="27" spans="1:3">
      <c r="A27" s="32" t="s">
        <v>28</v>
      </c>
      <c r="B27" s="32" t="s">
        <v>65</v>
      </c>
      <c r="C27" s="32" t="s">
        <v>66</v>
      </c>
    </row>
    <row r="28" spans="1:3">
      <c r="A28" s="32" t="s">
        <v>28</v>
      </c>
      <c r="B28" s="32" t="s">
        <v>67</v>
      </c>
      <c r="C28" s="32" t="s">
        <v>68</v>
      </c>
    </row>
    <row r="29" spans="1:3">
      <c r="A29" s="32" t="s">
        <v>89</v>
      </c>
      <c r="B29" s="32" t="s">
        <v>90</v>
      </c>
      <c r="C29" s="32" t="s">
        <v>91</v>
      </c>
    </row>
    <row r="30" spans="1:3">
      <c r="A30" s="32" t="s">
        <v>4</v>
      </c>
      <c r="B30" s="32" t="s">
        <v>16</v>
      </c>
      <c r="C30" s="3" t="s">
        <v>948</v>
      </c>
    </row>
    <row r="31" spans="1:3">
      <c r="A31" s="32" t="s">
        <v>28</v>
      </c>
      <c r="B31" s="32" t="s">
        <v>69</v>
      </c>
      <c r="C31" s="32" t="s">
        <v>70</v>
      </c>
    </row>
    <row r="32" spans="1:3">
      <c r="A32" s="32" t="s">
        <v>4</v>
      </c>
      <c r="B32" s="32" t="s">
        <v>17</v>
      </c>
      <c r="C32" s="32" t="s">
        <v>18</v>
      </c>
    </row>
    <row r="33" spans="1:3">
      <c r="A33" s="32" t="s">
        <v>28</v>
      </c>
      <c r="B33" s="32" t="s">
        <v>71</v>
      </c>
      <c r="C33" s="32" t="s">
        <v>72</v>
      </c>
    </row>
    <row r="34" spans="1:3">
      <c r="A34" s="32" t="s">
        <v>28</v>
      </c>
      <c r="B34" s="32" t="s">
        <v>73</v>
      </c>
      <c r="C34" s="32" t="s">
        <v>74</v>
      </c>
    </row>
    <row r="35" spans="1:3">
      <c r="A35" s="32" t="s">
        <v>28</v>
      </c>
      <c r="B35" s="32" t="s">
        <v>75</v>
      </c>
      <c r="C35" s="32" t="s">
        <v>76</v>
      </c>
    </row>
    <row r="36" spans="1:3">
      <c r="A36" s="32" t="s">
        <v>4</v>
      </c>
      <c r="B36" s="32" t="s">
        <v>19</v>
      </c>
      <c r="C36" s="32" t="s">
        <v>20</v>
      </c>
    </row>
    <row r="37" spans="1:3">
      <c r="A37" s="32" t="s">
        <v>28</v>
      </c>
      <c r="B37" s="32" t="s">
        <v>77</v>
      </c>
      <c r="C37" s="32" t="s">
        <v>78</v>
      </c>
    </row>
    <row r="38" spans="1:3">
      <c r="A38" s="32" t="s">
        <v>28</v>
      </c>
      <c r="B38" s="32" t="s">
        <v>79</v>
      </c>
      <c r="C38" s="32" t="s">
        <v>80</v>
      </c>
    </row>
    <row r="39" spans="1:3">
      <c r="A39" s="32" t="s">
        <v>4</v>
      </c>
      <c r="B39" s="32" t="s">
        <v>21</v>
      </c>
      <c r="C39" s="32" t="s">
        <v>22</v>
      </c>
    </row>
    <row r="40" spans="1:3">
      <c r="A40" s="32" t="s">
        <v>28</v>
      </c>
      <c r="B40" s="32" t="s">
        <v>81</v>
      </c>
      <c r="C40" s="32" t="s">
        <v>82</v>
      </c>
    </row>
    <row r="41" spans="1:3">
      <c r="A41" s="32" t="s">
        <v>28</v>
      </c>
      <c r="B41" s="32" t="s">
        <v>83</v>
      </c>
      <c r="C41" s="32" t="s">
        <v>84</v>
      </c>
    </row>
    <row r="42" spans="1:3">
      <c r="A42" s="32" t="s">
        <v>4</v>
      </c>
      <c r="B42" s="32" t="s">
        <v>23</v>
      </c>
      <c r="C42" s="3" t="s">
        <v>949</v>
      </c>
    </row>
    <row r="43" spans="1:3">
      <c r="A43" s="32" t="s">
        <v>28</v>
      </c>
      <c r="B43" s="32" t="s">
        <v>85</v>
      </c>
      <c r="C43" s="32" t="s">
        <v>86</v>
      </c>
    </row>
    <row r="44" spans="1:3">
      <c r="A44" s="32" t="s">
        <v>4</v>
      </c>
      <c r="B44" s="32" t="s">
        <v>24</v>
      </c>
      <c r="C44" s="3" t="s">
        <v>950</v>
      </c>
    </row>
    <row r="45" spans="1:3">
      <c r="A45" s="32" t="s">
        <v>4</v>
      </c>
      <c r="B45" s="32" t="s">
        <v>26</v>
      </c>
      <c r="C45" s="32" t="s">
        <v>27</v>
      </c>
    </row>
    <row r="46" spans="1:3">
      <c r="A46" s="32" t="s">
        <v>28</v>
      </c>
      <c r="B46" s="32" t="s">
        <v>87</v>
      </c>
      <c r="C46" s="32" t="s">
        <v>88</v>
      </c>
    </row>
    <row r="49" spans="1:12">
      <c r="C49" s="3" t="s">
        <v>951</v>
      </c>
    </row>
    <row r="51" spans="1:12" s="12" customFormat="1" ht="25.5">
      <c r="A51" s="391" t="s">
        <v>952</v>
      </c>
      <c r="B51" s="33">
        <v>1</v>
      </c>
      <c r="C51" s="34" t="s">
        <v>955</v>
      </c>
    </row>
    <row r="52" spans="1:12" s="12" customFormat="1">
      <c r="A52" s="392"/>
      <c r="B52" s="33">
        <v>2</v>
      </c>
      <c r="C52" s="34" t="s">
        <v>956</v>
      </c>
    </row>
    <row r="53" spans="1:12" s="12" customFormat="1">
      <c r="A53" s="392"/>
      <c r="B53" s="33">
        <v>3</v>
      </c>
      <c r="C53" s="34" t="s">
        <v>3126</v>
      </c>
    </row>
    <row r="54" spans="1:12" s="12" customFormat="1">
      <c r="A54" s="392"/>
      <c r="B54" s="33">
        <v>4</v>
      </c>
      <c r="C54" s="34" t="s">
        <v>957</v>
      </c>
    </row>
    <row r="55" spans="1:12" s="12" customFormat="1">
      <c r="A55" s="392"/>
      <c r="B55" s="33">
        <v>5</v>
      </c>
      <c r="C55" s="34" t="s">
        <v>953</v>
      </c>
    </row>
    <row r="56" spans="1:12" s="12" customFormat="1">
      <c r="A56" s="393"/>
      <c r="B56" s="33">
        <v>6</v>
      </c>
      <c r="C56" s="35" t="s">
        <v>958</v>
      </c>
    </row>
    <row r="57" spans="1:12" s="12" customFormat="1"/>
    <row r="58" spans="1:12" s="12" customFormat="1"/>
    <row r="59" spans="1:12" s="12" customFormat="1"/>
    <row r="60" spans="1:12" s="37" customFormat="1" ht="15" customHeight="1">
      <c r="A60" s="394" t="s">
        <v>954</v>
      </c>
      <c r="B60" s="394"/>
      <c r="C60" s="394"/>
      <c r="D60" s="36"/>
      <c r="E60" s="36"/>
      <c r="F60" s="36"/>
      <c r="G60" s="36"/>
      <c r="H60" s="36"/>
      <c r="I60" s="36"/>
      <c r="J60" s="36"/>
      <c r="K60" s="36"/>
      <c r="L60" s="36"/>
    </row>
    <row r="61" spans="1:12" s="1" customFormat="1"/>
  </sheetData>
  <sortState xmlns:xlrd2="http://schemas.microsoft.com/office/spreadsheetml/2017/richdata2" ref="A3:C46">
    <sortCondition ref="C3:C46"/>
  </sortState>
  <mergeCells count="3">
    <mergeCell ref="A1:C1"/>
    <mergeCell ref="A51:A56"/>
    <mergeCell ref="A60:C60"/>
  </mergeCells>
  <hyperlinks>
    <hyperlink ref="A6:C6" location="TBPSUF!A1" display="TBPSUF!A1" xr:uid="{00000000-0004-0000-0000-000000000000}"/>
    <hyperlink ref="A10:C10" location="TDBF!A1" display="TDBF!A1" xr:uid="{00000000-0004-0000-0000-000002000000}"/>
    <hyperlink ref="A14:C14" location="TFM56F!A1" display="TFM56F!A1" xr:uid="{00000000-0004-0000-0000-000005000000}"/>
    <hyperlink ref="A16:C16" location="TFRF!A1" display="TFRF!A1" xr:uid="{00000000-0004-0000-0000-000006000000}"/>
    <hyperlink ref="A18:C18" location="TGSFR!A1" display="TGSFR!A1" xr:uid="{00000000-0004-0000-0000-000007000000}"/>
    <hyperlink ref="A20:C20" location="TIFA!A1" display="TIFA!A1" xr:uid="{00000000-0004-0000-0000-000008000000}"/>
    <hyperlink ref="A32:C32" location="TLF!A1" display="TLF!A1" xr:uid="{00000000-0004-0000-0000-00000B000000}"/>
    <hyperlink ref="A36:C36" location="TOF!A1" display="TOF!A1" xr:uid="{00000000-0004-0000-0000-00000C000000}"/>
    <hyperlink ref="A39:C39" location="TRSFC!A1" display="TRSFC!A1" xr:uid="{00000000-0004-0000-0000-00000D000000}"/>
    <hyperlink ref="A45:C45" location="TUSTF!A1" display="TUSTF!A1" xr:uid="{00000000-0004-0000-0000-000011000000}"/>
    <hyperlink ref="A3:C3" location="TAF!A1" display="TAF!A1" xr:uid="{00000000-0004-0000-0000-000012000000}"/>
    <hyperlink ref="A4:C4" location="TBAF!A1" display="TBAF!A1" xr:uid="{00000000-0004-0000-0000-000013000000}"/>
    <hyperlink ref="A5:C5" location="TBFSF!A1" display="TBFSF!A1" xr:uid="{00000000-0004-0000-0000-000014000000}"/>
    <hyperlink ref="A7:C7" location="TBCF!A1" display="TBCF!A1" xr:uid="{00000000-0004-0000-0000-000015000000}"/>
    <hyperlink ref="A8:C8" location="TDIF!A1" display="TDIF!A1" xr:uid="{00000000-0004-0000-0000-000016000000}"/>
    <hyperlink ref="A9:C9" location="TDIVYF!A1" display="TDIVYF!A1" xr:uid="{00000000-0004-0000-0000-000017000000}"/>
    <hyperlink ref="A11:C11" location="TEQPEF!A1" display="TEQPEF!A1" xr:uid="{00000000-0004-0000-0000-000018000000}"/>
    <hyperlink ref="A12:C12" location="TMIF!A1" display="TMIF!A1" xr:uid="{00000000-0004-0000-0000-000019000000}"/>
    <hyperlink ref="A13:C13" location="TCS!A1" display="TCS!A1" xr:uid="{00000000-0004-0000-0000-00001A000000}"/>
    <hyperlink ref="A15:C15" location="TMCAPF!A1" display="TMCAPF!A1" xr:uid="{00000000-0004-0000-0000-00001B000000}"/>
    <hyperlink ref="A17:C17" location="TFEF!A1" display="TFEF!A1" xr:uid="{00000000-0004-0000-0000-00001C000000}"/>
    <hyperlink ref="A19:C19" location="TEGF!A1" display="TEGF!A1" xr:uid="{00000000-0004-0000-0000-00001D000000}"/>
    <hyperlink ref="A21:C21" location="TIFNA!A1" display="TIFNA!A1" xr:uid="{00000000-0004-0000-0000-00001E000000}"/>
    <hyperlink ref="A22:C22" location="TIFSA!A1" display="TIFSA!A1" xr:uid="{00000000-0004-0000-0000-00001F000000}"/>
    <hyperlink ref="A23:C23" location="TICF!A1" display="TICF!A1" xr:uid="{00000000-0004-0000-0000-000020000000}"/>
    <hyperlink ref="A24:C24" location="TIPHF!A1" display="TIPHF!A1" xr:uid="{00000000-0004-0000-0000-000021000000}"/>
    <hyperlink ref="A25:C25" location="TTSF96!A1" display="TTSF96!A1" xr:uid="{00000000-0004-0000-0000-000022000000}"/>
    <hyperlink ref="A26:C26" location="TISF!A1" display="TISF!A1" xr:uid="{00000000-0004-0000-0000-000023000000}"/>
    <hyperlink ref="A27:C27" location="TEOF!A1" display="TEOF!A1" xr:uid="{00000000-0004-0000-0000-000024000000}"/>
    <hyperlink ref="A28:C28" location="TTOFE!A1" display="TTOFE!A1" xr:uid="{00000000-0004-0000-0000-000025000000}"/>
    <hyperlink ref="A31:C31" location="TINR!A1" display="TINR!A1" xr:uid="{00000000-0004-0000-0000-000026000000}"/>
    <hyperlink ref="A33:C33" location="TMAOF!A1" display="TMAOF!A1" xr:uid="{00000000-0004-0000-0000-000027000000}"/>
    <hyperlink ref="A34:C34" location="TNETF!A1" display="TNETF!A1" xr:uid="{00000000-0004-0000-0000-000028000000}"/>
    <hyperlink ref="A35:C35" location="TNPBETF!A1" display="TNPBETF!A1" xr:uid="{00000000-0004-0000-0000-000029000000}"/>
    <hyperlink ref="A37:C37" location="TQNTF!A1" display="TQNTF!A1" xr:uid="{00000000-0004-0000-0000-00002A000000}"/>
    <hyperlink ref="A38:C38" location="TREF!A1" display="TREF!A1" xr:uid="{00000000-0004-0000-0000-00002B000000}"/>
    <hyperlink ref="A40:C40" location="TRSFM!A1" display="TRSFM!A1" xr:uid="{00000000-0004-0000-0000-00002C000000}"/>
    <hyperlink ref="A41:C41" location="TRSFP!A1" display="TRSFP!A1" xr:uid="{00000000-0004-0000-0000-00002D000000}"/>
    <hyperlink ref="A43:C43" location="TSCAPF!A1" display="TSCAPF!A1" xr:uid="{00000000-0004-0000-0000-00002E000000}"/>
    <hyperlink ref="A46:C46" location="TYCF!A1" display="TYCF!A1" xr:uid="{00000000-0004-0000-0000-00002F000000}"/>
    <hyperlink ref="A29:C29" location="TFRSTF!A1" display="TFRSTF!A1" xr:uid="{00000000-0004-0000-0000-000030000000}"/>
    <hyperlink ref="C30" location="TIPF!A1" display="TIPF!A1" xr:uid="{1DB0A3A7-EEA7-4F73-8974-98589DBD64B0}"/>
    <hyperlink ref="C42" location="TSTBF!A1" display="TSTBF!A1" xr:uid="{86B8374D-0500-43EB-989E-0D5454C710C3}"/>
    <hyperlink ref="C44" location="TFF!A1" display="TFF!A1" xr:uid="{5C893D15-AA7E-45AB-A5F3-221BA35A18C8}"/>
    <hyperlink ref="C49" location="'Dividend History'!A1" display="Dividend History" xr:uid="{BD50ECEA-2A50-4179-8EDA-23333E9F5E7E}"/>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9567D-2C25-4BF8-9097-19554C570779}">
  <dimension ref="A1:E47"/>
  <sheetViews>
    <sheetView workbookViewId="0">
      <selection activeCell="B14" sqref="B14"/>
    </sheetView>
  </sheetViews>
  <sheetFormatPr defaultRowHeight="15"/>
  <cols>
    <col min="1" max="1" width="13" style="245" customWidth="1"/>
    <col min="2" max="2" width="55.42578125" style="245" customWidth="1"/>
    <col min="3" max="3" width="16.140625" style="258" customWidth="1"/>
    <col min="4" max="4" width="50.7109375" style="245" customWidth="1"/>
    <col min="5" max="5" width="17.7109375" style="245" customWidth="1"/>
    <col min="6" max="6" width="10.5703125" style="245" bestFit="1" customWidth="1"/>
    <col min="7" max="16384" width="9.140625" style="245"/>
  </cols>
  <sheetData>
    <row r="1" spans="1:5" ht="18.75">
      <c r="B1" s="395" t="s">
        <v>3038</v>
      </c>
      <c r="C1" s="395"/>
      <c r="D1" s="395"/>
      <c r="E1" s="395"/>
    </row>
    <row r="2" spans="1:5">
      <c r="C2" s="246"/>
    </row>
    <row r="3" spans="1:5" s="248" customFormat="1" ht="30">
      <c r="A3" s="247" t="s">
        <v>3039</v>
      </c>
      <c r="B3" s="247" t="s">
        <v>3040</v>
      </c>
      <c r="C3" s="247" t="s">
        <v>3041</v>
      </c>
      <c r="D3" s="247" t="s">
        <v>3042</v>
      </c>
      <c r="E3" s="247" t="s">
        <v>3043</v>
      </c>
    </row>
    <row r="4" spans="1:5">
      <c r="A4" s="249" t="s">
        <v>3044</v>
      </c>
      <c r="B4" s="250" t="s">
        <v>30</v>
      </c>
      <c r="C4" s="251" t="s">
        <v>3045</v>
      </c>
      <c r="D4" s="252" t="s">
        <v>3046</v>
      </c>
      <c r="E4" s="250" t="s">
        <v>3047</v>
      </c>
    </row>
    <row r="5" spans="1:5">
      <c r="A5" s="249">
        <f>+A4+1</f>
        <v>2</v>
      </c>
      <c r="B5" s="250" t="s">
        <v>32</v>
      </c>
      <c r="C5" s="251" t="s">
        <v>3048</v>
      </c>
      <c r="D5" s="250" t="s">
        <v>3049</v>
      </c>
      <c r="E5" s="250" t="s">
        <v>3050</v>
      </c>
    </row>
    <row r="6" spans="1:5">
      <c r="A6" s="249">
        <f t="shared" ref="A6:A47" si="0">+A5+1</f>
        <v>3</v>
      </c>
      <c r="B6" s="250" t="s">
        <v>34</v>
      </c>
      <c r="C6" s="251" t="s">
        <v>3050</v>
      </c>
      <c r="D6" s="250" t="s">
        <v>3051</v>
      </c>
      <c r="E6" s="250" t="s">
        <v>3052</v>
      </c>
    </row>
    <row r="7" spans="1:5">
      <c r="A7" s="249">
        <f t="shared" si="0"/>
        <v>4</v>
      </c>
      <c r="B7" s="250" t="s">
        <v>6</v>
      </c>
      <c r="C7" s="251" t="s">
        <v>3053</v>
      </c>
      <c r="D7" s="250" t="s">
        <v>3054</v>
      </c>
      <c r="E7" s="250" t="s">
        <v>3055</v>
      </c>
    </row>
    <row r="8" spans="1:5">
      <c r="A8" s="249">
        <f t="shared" si="0"/>
        <v>5</v>
      </c>
      <c r="B8" s="250" t="s">
        <v>36</v>
      </c>
      <c r="C8" s="251" t="s">
        <v>3050</v>
      </c>
      <c r="D8" s="250" t="s">
        <v>3056</v>
      </c>
      <c r="E8" s="250" t="s">
        <v>3052</v>
      </c>
    </row>
    <row r="9" spans="1:5">
      <c r="A9" s="249">
        <f t="shared" si="0"/>
        <v>6</v>
      </c>
      <c r="B9" s="250" t="s">
        <v>38</v>
      </c>
      <c r="C9" s="251" t="s">
        <v>3050</v>
      </c>
      <c r="D9" s="253" t="s">
        <v>3057</v>
      </c>
      <c r="E9" s="250" t="s">
        <v>3050</v>
      </c>
    </row>
    <row r="10" spans="1:5">
      <c r="A10" s="249">
        <f t="shared" si="0"/>
        <v>7</v>
      </c>
      <c r="B10" s="250" t="s">
        <v>40</v>
      </c>
      <c r="C10" s="251" t="s">
        <v>3050</v>
      </c>
      <c r="D10" s="250" t="s">
        <v>3058</v>
      </c>
      <c r="E10" s="250" t="s">
        <v>3052</v>
      </c>
    </row>
    <row r="11" spans="1:5">
      <c r="A11" s="249">
        <f t="shared" si="0"/>
        <v>8</v>
      </c>
      <c r="B11" s="250" t="s">
        <v>8</v>
      </c>
      <c r="C11" s="251" t="s">
        <v>3055</v>
      </c>
      <c r="D11" s="250" t="s">
        <v>3059</v>
      </c>
      <c r="E11" s="250" t="s">
        <v>3055</v>
      </c>
    </row>
    <row r="12" spans="1:5">
      <c r="A12" s="249">
        <f t="shared" si="0"/>
        <v>9</v>
      </c>
      <c r="B12" s="250" t="s">
        <v>42</v>
      </c>
      <c r="C12" s="251" t="s">
        <v>3050</v>
      </c>
      <c r="D12" s="250" t="s">
        <v>3060</v>
      </c>
      <c r="E12" s="250" t="s">
        <v>3050</v>
      </c>
    </row>
    <row r="13" spans="1:5">
      <c r="A13" s="249">
        <f t="shared" si="0"/>
        <v>10</v>
      </c>
      <c r="B13" s="250" t="s">
        <v>44</v>
      </c>
      <c r="C13" s="251" t="s">
        <v>3055</v>
      </c>
      <c r="D13" s="250" t="s">
        <v>3061</v>
      </c>
      <c r="E13" s="250" t="s">
        <v>3062</v>
      </c>
    </row>
    <row r="14" spans="1:5">
      <c r="A14" s="249">
        <f t="shared" si="0"/>
        <v>11</v>
      </c>
      <c r="B14" s="250" t="s">
        <v>46</v>
      </c>
      <c r="C14" s="251" t="s">
        <v>3050</v>
      </c>
      <c r="D14" s="254" t="s">
        <v>3063</v>
      </c>
      <c r="E14" s="250" t="s">
        <v>3052</v>
      </c>
    </row>
    <row r="15" spans="1:5">
      <c r="A15" s="249">
        <f t="shared" si="0"/>
        <v>12</v>
      </c>
      <c r="B15" s="250" t="s">
        <v>3064</v>
      </c>
      <c r="C15" s="255" t="s">
        <v>3053</v>
      </c>
      <c r="D15" s="250" t="s">
        <v>3065</v>
      </c>
      <c r="E15" s="250" t="s">
        <v>3055</v>
      </c>
    </row>
    <row r="16" spans="1:5">
      <c r="A16" s="249">
        <f t="shared" si="0"/>
        <v>13</v>
      </c>
      <c r="B16" s="250" t="s">
        <v>48</v>
      </c>
      <c r="C16" s="251" t="s">
        <v>3050</v>
      </c>
      <c r="D16" s="250" t="s">
        <v>3066</v>
      </c>
      <c r="E16" s="250" t="s">
        <v>3050</v>
      </c>
    </row>
    <row r="17" spans="1:5">
      <c r="A17" s="249">
        <f t="shared" si="0"/>
        <v>14</v>
      </c>
      <c r="B17" s="250" t="s">
        <v>11</v>
      </c>
      <c r="C17" s="251" t="s">
        <v>3053</v>
      </c>
      <c r="D17" s="252" t="s">
        <v>3067</v>
      </c>
      <c r="E17" s="250" t="s">
        <v>3048</v>
      </c>
    </row>
    <row r="18" spans="1:5">
      <c r="A18" s="249">
        <f t="shared" si="0"/>
        <v>15</v>
      </c>
      <c r="B18" s="250" t="s">
        <v>50</v>
      </c>
      <c r="C18" s="251" t="s">
        <v>3050</v>
      </c>
      <c r="D18" s="250" t="s">
        <v>3068</v>
      </c>
      <c r="E18" s="250" t="s">
        <v>3050</v>
      </c>
    </row>
    <row r="19" spans="1:5">
      <c r="A19" s="249">
        <f t="shared" si="0"/>
        <v>16</v>
      </c>
      <c r="B19" s="250" t="s">
        <v>13</v>
      </c>
      <c r="C19" s="251" t="s">
        <v>3055</v>
      </c>
      <c r="D19" s="250" t="s">
        <v>3069</v>
      </c>
      <c r="E19" s="250" t="s">
        <v>3055</v>
      </c>
    </row>
    <row r="20" spans="1:5">
      <c r="A20" s="249">
        <f t="shared" si="0"/>
        <v>17</v>
      </c>
      <c r="B20" s="250" t="s">
        <v>52</v>
      </c>
      <c r="C20" s="251" t="s">
        <v>3050</v>
      </c>
      <c r="D20" s="250" t="s">
        <v>3070</v>
      </c>
      <c r="E20" s="250" t="s">
        <v>3050</v>
      </c>
    </row>
    <row r="21" spans="1:5">
      <c r="A21" s="249">
        <f t="shared" si="0"/>
        <v>18</v>
      </c>
      <c r="B21" s="250" t="s">
        <v>15</v>
      </c>
      <c r="C21" s="251" t="s">
        <v>3055</v>
      </c>
      <c r="D21" s="250" t="s">
        <v>3071</v>
      </c>
      <c r="E21" s="250" t="s">
        <v>3055</v>
      </c>
    </row>
    <row r="22" spans="1:5">
      <c r="A22" s="249">
        <f t="shared" si="0"/>
        <v>19</v>
      </c>
      <c r="B22" s="250" t="s">
        <v>54</v>
      </c>
      <c r="C22" s="251" t="s">
        <v>3050</v>
      </c>
      <c r="D22" s="256" t="s">
        <v>3072</v>
      </c>
      <c r="E22" s="250" t="s">
        <v>3052</v>
      </c>
    </row>
    <row r="23" spans="1:5">
      <c r="A23" s="249">
        <f t="shared" si="0"/>
        <v>20</v>
      </c>
      <c r="B23" s="250" t="s">
        <v>56</v>
      </c>
      <c r="C23" s="251" t="s">
        <v>3050</v>
      </c>
      <c r="D23" s="256" t="s">
        <v>3060</v>
      </c>
      <c r="E23" s="250" t="s">
        <v>3050</v>
      </c>
    </row>
    <row r="24" spans="1:5">
      <c r="A24" s="249">
        <f t="shared" si="0"/>
        <v>21</v>
      </c>
      <c r="B24" s="250" t="s">
        <v>58</v>
      </c>
      <c r="C24" s="251" t="s">
        <v>3050</v>
      </c>
      <c r="D24" s="250" t="s">
        <v>3073</v>
      </c>
      <c r="E24" s="250" t="s">
        <v>3052</v>
      </c>
    </row>
    <row r="25" spans="1:5">
      <c r="A25" s="249">
        <f t="shared" si="0"/>
        <v>22</v>
      </c>
      <c r="B25" s="250" t="s">
        <v>60</v>
      </c>
      <c r="C25" s="251" t="s">
        <v>3050</v>
      </c>
      <c r="D25" s="256" t="s">
        <v>3074</v>
      </c>
      <c r="E25" s="250" t="s">
        <v>3052</v>
      </c>
    </row>
    <row r="26" spans="1:5">
      <c r="A26" s="249">
        <f t="shared" si="0"/>
        <v>23</v>
      </c>
      <c r="B26" s="250" t="s">
        <v>62</v>
      </c>
      <c r="C26" s="251" t="s">
        <v>3050</v>
      </c>
      <c r="D26" s="250" t="s">
        <v>3060</v>
      </c>
      <c r="E26" s="250" t="s">
        <v>3050</v>
      </c>
    </row>
    <row r="27" spans="1:5">
      <c r="A27" s="249">
        <f t="shared" si="0"/>
        <v>24</v>
      </c>
      <c r="B27" s="250" t="s">
        <v>64</v>
      </c>
      <c r="C27" s="251" t="s">
        <v>3050</v>
      </c>
      <c r="D27" s="253" t="s">
        <v>3075</v>
      </c>
      <c r="E27" s="250" t="s">
        <v>3050</v>
      </c>
    </row>
    <row r="28" spans="1:5">
      <c r="A28" s="249">
        <f t="shared" si="0"/>
        <v>25</v>
      </c>
      <c r="B28" s="250" t="s">
        <v>66</v>
      </c>
      <c r="C28" s="251" t="s">
        <v>3050</v>
      </c>
      <c r="D28" s="254" t="s">
        <v>3076</v>
      </c>
      <c r="E28" s="250" t="s">
        <v>3052</v>
      </c>
    </row>
    <row r="29" spans="1:5">
      <c r="A29" s="249">
        <f t="shared" si="0"/>
        <v>26</v>
      </c>
      <c r="B29" s="250" t="s">
        <v>68</v>
      </c>
      <c r="C29" s="251" t="s">
        <v>3050</v>
      </c>
      <c r="D29" s="250" t="s">
        <v>3060</v>
      </c>
      <c r="E29" s="250" t="s">
        <v>3050</v>
      </c>
    </row>
    <row r="30" spans="1:5">
      <c r="A30" s="249">
        <f t="shared" si="0"/>
        <v>27</v>
      </c>
      <c r="B30" s="250" t="s">
        <v>91</v>
      </c>
      <c r="C30" s="251" t="s">
        <v>3053</v>
      </c>
      <c r="D30" s="250" t="s">
        <v>3077</v>
      </c>
      <c r="E30" s="250" t="s">
        <v>3053</v>
      </c>
    </row>
    <row r="31" spans="1:5">
      <c r="A31" s="249">
        <f t="shared" si="0"/>
        <v>28</v>
      </c>
      <c r="B31" s="250" t="s">
        <v>3078</v>
      </c>
      <c r="C31" s="251" t="s">
        <v>3048</v>
      </c>
      <c r="D31" s="250" t="s">
        <v>3065</v>
      </c>
      <c r="E31" s="250" t="s">
        <v>3055</v>
      </c>
    </row>
    <row r="32" spans="1:5">
      <c r="A32" s="249">
        <f t="shared" si="0"/>
        <v>29</v>
      </c>
      <c r="B32" s="250" t="s">
        <v>70</v>
      </c>
      <c r="C32" s="251" t="s">
        <v>3050</v>
      </c>
      <c r="D32" s="250" t="s">
        <v>3079</v>
      </c>
      <c r="E32" s="250" t="s">
        <v>3052</v>
      </c>
    </row>
    <row r="33" spans="1:5">
      <c r="A33" s="249">
        <f t="shared" si="0"/>
        <v>30</v>
      </c>
      <c r="B33" s="250" t="s">
        <v>18</v>
      </c>
      <c r="C33" s="251" t="s">
        <v>3055</v>
      </c>
      <c r="D33" s="250" t="s">
        <v>3080</v>
      </c>
      <c r="E33" s="250" t="s">
        <v>3055</v>
      </c>
    </row>
    <row r="34" spans="1:5" ht="30">
      <c r="A34" s="249">
        <f t="shared" si="0"/>
        <v>31</v>
      </c>
      <c r="B34" s="250" t="s">
        <v>72</v>
      </c>
      <c r="C34" s="251" t="s">
        <v>3050</v>
      </c>
      <c r="D34" s="257" t="s">
        <v>3081</v>
      </c>
      <c r="E34" s="251" t="s">
        <v>3050</v>
      </c>
    </row>
    <row r="35" spans="1:5">
      <c r="A35" s="249">
        <f t="shared" si="0"/>
        <v>32</v>
      </c>
      <c r="B35" s="250" t="s">
        <v>74</v>
      </c>
      <c r="C35" s="251" t="s">
        <v>3050</v>
      </c>
      <c r="D35" s="256" t="s">
        <v>3072</v>
      </c>
      <c r="E35" s="250" t="s">
        <v>3052</v>
      </c>
    </row>
    <row r="36" spans="1:5">
      <c r="A36" s="249">
        <f t="shared" si="0"/>
        <v>33</v>
      </c>
      <c r="B36" s="250" t="s">
        <v>76</v>
      </c>
      <c r="C36" s="251" t="s">
        <v>3050</v>
      </c>
      <c r="D36" s="250" t="s">
        <v>3082</v>
      </c>
      <c r="E36" s="250" t="s">
        <v>3052</v>
      </c>
    </row>
    <row r="37" spans="1:5">
      <c r="A37" s="249">
        <f t="shared" si="0"/>
        <v>34</v>
      </c>
      <c r="B37" s="250" t="s">
        <v>20</v>
      </c>
      <c r="C37" s="251" t="s">
        <v>3045</v>
      </c>
      <c r="D37" s="250" t="s">
        <v>3083</v>
      </c>
      <c r="E37" s="250" t="s">
        <v>3045</v>
      </c>
    </row>
    <row r="38" spans="1:5">
      <c r="A38" s="249">
        <f t="shared" si="0"/>
        <v>35</v>
      </c>
      <c r="B38" s="250" t="s">
        <v>78</v>
      </c>
      <c r="C38" s="251" t="s">
        <v>3050</v>
      </c>
      <c r="D38" s="250" t="s">
        <v>3068</v>
      </c>
      <c r="E38" s="250" t="s">
        <v>3050</v>
      </c>
    </row>
    <row r="39" spans="1:5">
      <c r="A39" s="249">
        <f t="shared" si="0"/>
        <v>36</v>
      </c>
      <c r="B39" s="250" t="s">
        <v>80</v>
      </c>
      <c r="C39" s="251" t="s">
        <v>3050</v>
      </c>
      <c r="D39" s="250" t="s">
        <v>3084</v>
      </c>
      <c r="E39" s="250" t="s">
        <v>3052</v>
      </c>
    </row>
    <row r="40" spans="1:5">
      <c r="A40" s="249">
        <f t="shared" si="0"/>
        <v>37</v>
      </c>
      <c r="B40" s="250" t="s">
        <v>22</v>
      </c>
      <c r="C40" s="251" t="s">
        <v>3048</v>
      </c>
      <c r="D40" s="256" t="s">
        <v>3085</v>
      </c>
      <c r="E40" s="250" t="s">
        <v>3048</v>
      </c>
    </row>
    <row r="41" spans="1:5">
      <c r="A41" s="249">
        <f t="shared" si="0"/>
        <v>38</v>
      </c>
      <c r="B41" s="250" t="s">
        <v>82</v>
      </c>
      <c r="C41" s="251" t="s">
        <v>3050</v>
      </c>
      <c r="D41" s="256" t="s">
        <v>3070</v>
      </c>
      <c r="E41" s="250" t="s">
        <v>3050</v>
      </c>
    </row>
    <row r="42" spans="1:5">
      <c r="A42" s="249">
        <f t="shared" si="0"/>
        <v>39</v>
      </c>
      <c r="B42" s="250" t="s">
        <v>84</v>
      </c>
      <c r="C42" s="251" t="s">
        <v>3050</v>
      </c>
      <c r="D42" s="256" t="s">
        <v>3068</v>
      </c>
      <c r="E42" s="250" t="s">
        <v>3050</v>
      </c>
    </row>
    <row r="43" spans="1:5">
      <c r="A43" s="249">
        <f t="shared" si="0"/>
        <v>40</v>
      </c>
      <c r="B43" s="250" t="s">
        <v>3086</v>
      </c>
      <c r="C43" s="251" t="s">
        <v>3055</v>
      </c>
      <c r="D43" s="250" t="s">
        <v>3087</v>
      </c>
      <c r="E43" s="250" t="s">
        <v>3055</v>
      </c>
    </row>
    <row r="44" spans="1:5">
      <c r="A44" s="249">
        <f t="shared" si="0"/>
        <v>41</v>
      </c>
      <c r="B44" s="250" t="s">
        <v>86</v>
      </c>
      <c r="C44" s="251" t="s">
        <v>3050</v>
      </c>
      <c r="D44" s="250" t="s">
        <v>3088</v>
      </c>
      <c r="E44" s="250" t="s">
        <v>3052</v>
      </c>
    </row>
    <row r="45" spans="1:5">
      <c r="A45" s="249">
        <f t="shared" si="0"/>
        <v>42</v>
      </c>
      <c r="B45" s="250" t="s">
        <v>25</v>
      </c>
      <c r="C45" s="251" t="s">
        <v>3053</v>
      </c>
      <c r="D45" s="250" t="s">
        <v>3089</v>
      </c>
      <c r="E45" s="250" t="s">
        <v>3055</v>
      </c>
    </row>
    <row r="46" spans="1:5">
      <c r="A46" s="249">
        <f t="shared" si="0"/>
        <v>43</v>
      </c>
      <c r="B46" s="250" t="s">
        <v>27</v>
      </c>
      <c r="C46" s="251" t="s">
        <v>3055</v>
      </c>
      <c r="D46" s="252" t="s">
        <v>3067</v>
      </c>
      <c r="E46" s="250" t="s">
        <v>3048</v>
      </c>
    </row>
    <row r="47" spans="1:5">
      <c r="A47" s="249">
        <f t="shared" si="0"/>
        <v>44</v>
      </c>
      <c r="B47" s="250" t="s">
        <v>88</v>
      </c>
      <c r="C47" s="251" t="s">
        <v>3050</v>
      </c>
      <c r="D47" s="250" t="s">
        <v>3068</v>
      </c>
      <c r="E47" s="250" t="s">
        <v>3050</v>
      </c>
    </row>
  </sheetData>
  <mergeCells count="1">
    <mergeCell ref="B1: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59E5-31A6-423D-9917-0EF4E44618FA}">
  <dimension ref="A1:IV248"/>
  <sheetViews>
    <sheetView workbookViewId="0">
      <selection activeCell="B1" sqref="B1:E1"/>
    </sheetView>
  </sheetViews>
  <sheetFormatPr defaultRowHeight="15"/>
  <cols>
    <col min="1" max="1" width="9.140625" style="38"/>
    <col min="2" max="2" width="17.28515625" style="65" customWidth="1"/>
    <col min="3" max="3" width="21.85546875" style="38" customWidth="1"/>
    <col min="4" max="4" width="18.28515625" style="38" customWidth="1"/>
    <col min="5" max="5" width="16.7109375" style="38" customWidth="1"/>
    <col min="6" max="257" width="9.140625" style="38"/>
    <col min="258" max="258" width="17.28515625" style="38" customWidth="1"/>
    <col min="259" max="259" width="21.85546875" style="38" customWidth="1"/>
    <col min="260" max="260" width="18.28515625" style="38" customWidth="1"/>
    <col min="261" max="261" width="16.7109375" style="38" customWidth="1"/>
    <col min="262" max="513" width="9.140625" style="38"/>
    <col min="514" max="514" width="17.28515625" style="38" customWidth="1"/>
    <col min="515" max="515" width="21.85546875" style="38" customWidth="1"/>
    <col min="516" max="516" width="18.28515625" style="38" customWidth="1"/>
    <col min="517" max="517" width="16.7109375" style="38" customWidth="1"/>
    <col min="518" max="769" width="9.140625" style="38"/>
    <col min="770" max="770" width="17.28515625" style="38" customWidth="1"/>
    <col min="771" max="771" width="21.85546875" style="38" customWidth="1"/>
    <col min="772" max="772" width="18.28515625" style="38" customWidth="1"/>
    <col min="773" max="773" width="16.7109375" style="38" customWidth="1"/>
    <col min="774" max="1025" width="9.140625" style="38"/>
    <col min="1026" max="1026" width="17.28515625" style="38" customWidth="1"/>
    <col min="1027" max="1027" width="21.85546875" style="38" customWidth="1"/>
    <col min="1028" max="1028" width="18.28515625" style="38" customWidth="1"/>
    <col min="1029" max="1029" width="16.7109375" style="38" customWidth="1"/>
    <col min="1030" max="1281" width="9.140625" style="38"/>
    <col min="1282" max="1282" width="17.28515625" style="38" customWidth="1"/>
    <col min="1283" max="1283" width="21.85546875" style="38" customWidth="1"/>
    <col min="1284" max="1284" width="18.28515625" style="38" customWidth="1"/>
    <col min="1285" max="1285" width="16.7109375" style="38" customWidth="1"/>
    <col min="1286" max="1537" width="9.140625" style="38"/>
    <col min="1538" max="1538" width="17.28515625" style="38" customWidth="1"/>
    <col min="1539" max="1539" width="21.85546875" style="38" customWidth="1"/>
    <col min="1540" max="1540" width="18.28515625" style="38" customWidth="1"/>
    <col min="1541" max="1541" width="16.7109375" style="38" customWidth="1"/>
    <col min="1542" max="1793" width="9.140625" style="38"/>
    <col min="1794" max="1794" width="17.28515625" style="38" customWidth="1"/>
    <col min="1795" max="1795" width="21.85546875" style="38" customWidth="1"/>
    <col min="1796" max="1796" width="18.28515625" style="38" customWidth="1"/>
    <col min="1797" max="1797" width="16.7109375" style="38" customWidth="1"/>
    <col min="1798" max="2049" width="9.140625" style="38"/>
    <col min="2050" max="2050" width="17.28515625" style="38" customWidth="1"/>
    <col min="2051" max="2051" width="21.85546875" style="38" customWidth="1"/>
    <col min="2052" max="2052" width="18.28515625" style="38" customWidth="1"/>
    <col min="2053" max="2053" width="16.7109375" style="38" customWidth="1"/>
    <col min="2054" max="2305" width="9.140625" style="38"/>
    <col min="2306" max="2306" width="17.28515625" style="38" customWidth="1"/>
    <col min="2307" max="2307" width="21.85546875" style="38" customWidth="1"/>
    <col min="2308" max="2308" width="18.28515625" style="38" customWidth="1"/>
    <col min="2309" max="2309" width="16.7109375" style="38" customWidth="1"/>
    <col min="2310" max="2561" width="9.140625" style="38"/>
    <col min="2562" max="2562" width="17.28515625" style="38" customWidth="1"/>
    <col min="2563" max="2563" width="21.85546875" style="38" customWidth="1"/>
    <col min="2564" max="2564" width="18.28515625" style="38" customWidth="1"/>
    <col min="2565" max="2565" width="16.7109375" style="38" customWidth="1"/>
    <col min="2566" max="2817" width="9.140625" style="38"/>
    <col min="2818" max="2818" width="17.28515625" style="38" customWidth="1"/>
    <col min="2819" max="2819" width="21.85546875" style="38" customWidth="1"/>
    <col min="2820" max="2820" width="18.28515625" style="38" customWidth="1"/>
    <col min="2821" max="2821" width="16.7109375" style="38" customWidth="1"/>
    <col min="2822" max="3073" width="9.140625" style="38"/>
    <col min="3074" max="3074" width="17.28515625" style="38" customWidth="1"/>
    <col min="3075" max="3075" width="21.85546875" style="38" customWidth="1"/>
    <col min="3076" max="3076" width="18.28515625" style="38" customWidth="1"/>
    <col min="3077" max="3077" width="16.7109375" style="38" customWidth="1"/>
    <col min="3078" max="3329" width="9.140625" style="38"/>
    <col min="3330" max="3330" width="17.28515625" style="38" customWidth="1"/>
    <col min="3331" max="3331" width="21.85546875" style="38" customWidth="1"/>
    <col min="3332" max="3332" width="18.28515625" style="38" customWidth="1"/>
    <col min="3333" max="3333" width="16.7109375" style="38" customWidth="1"/>
    <col min="3334" max="3585" width="9.140625" style="38"/>
    <col min="3586" max="3586" width="17.28515625" style="38" customWidth="1"/>
    <col min="3587" max="3587" width="21.85546875" style="38" customWidth="1"/>
    <col min="3588" max="3588" width="18.28515625" style="38" customWidth="1"/>
    <col min="3589" max="3589" width="16.7109375" style="38" customWidth="1"/>
    <col min="3590" max="3841" width="9.140625" style="38"/>
    <col min="3842" max="3842" width="17.28515625" style="38" customWidth="1"/>
    <col min="3843" max="3843" width="21.85546875" style="38" customWidth="1"/>
    <col min="3844" max="3844" width="18.28515625" style="38" customWidth="1"/>
    <col min="3845" max="3845" width="16.7109375" style="38" customWidth="1"/>
    <col min="3846" max="4097" width="9.140625" style="38"/>
    <col min="4098" max="4098" width="17.28515625" style="38" customWidth="1"/>
    <col min="4099" max="4099" width="21.85546875" style="38" customWidth="1"/>
    <col min="4100" max="4100" width="18.28515625" style="38" customWidth="1"/>
    <col min="4101" max="4101" width="16.7109375" style="38" customWidth="1"/>
    <col min="4102" max="4353" width="9.140625" style="38"/>
    <col min="4354" max="4354" width="17.28515625" style="38" customWidth="1"/>
    <col min="4355" max="4355" width="21.85546875" style="38" customWidth="1"/>
    <col min="4356" max="4356" width="18.28515625" style="38" customWidth="1"/>
    <col min="4357" max="4357" width="16.7109375" style="38" customWidth="1"/>
    <col min="4358" max="4609" width="9.140625" style="38"/>
    <col min="4610" max="4610" width="17.28515625" style="38" customWidth="1"/>
    <col min="4611" max="4611" width="21.85546875" style="38" customWidth="1"/>
    <col min="4612" max="4612" width="18.28515625" style="38" customWidth="1"/>
    <col min="4613" max="4613" width="16.7109375" style="38" customWidth="1"/>
    <col min="4614" max="4865" width="9.140625" style="38"/>
    <col min="4866" max="4866" width="17.28515625" style="38" customWidth="1"/>
    <col min="4867" max="4867" width="21.85546875" style="38" customWidth="1"/>
    <col min="4868" max="4868" width="18.28515625" style="38" customWidth="1"/>
    <col min="4869" max="4869" width="16.7109375" style="38" customWidth="1"/>
    <col min="4870" max="5121" width="9.140625" style="38"/>
    <col min="5122" max="5122" width="17.28515625" style="38" customWidth="1"/>
    <col min="5123" max="5123" width="21.85546875" style="38" customWidth="1"/>
    <col min="5124" max="5124" width="18.28515625" style="38" customWidth="1"/>
    <col min="5125" max="5125" width="16.7109375" style="38" customWidth="1"/>
    <col min="5126" max="5377" width="9.140625" style="38"/>
    <col min="5378" max="5378" width="17.28515625" style="38" customWidth="1"/>
    <col min="5379" max="5379" width="21.85546875" style="38" customWidth="1"/>
    <col min="5380" max="5380" width="18.28515625" style="38" customWidth="1"/>
    <col min="5381" max="5381" width="16.7109375" style="38" customWidth="1"/>
    <col min="5382" max="5633" width="9.140625" style="38"/>
    <col min="5634" max="5634" width="17.28515625" style="38" customWidth="1"/>
    <col min="5635" max="5635" width="21.85546875" style="38" customWidth="1"/>
    <col min="5636" max="5636" width="18.28515625" style="38" customWidth="1"/>
    <col min="5637" max="5637" width="16.7109375" style="38" customWidth="1"/>
    <col min="5638" max="5889" width="9.140625" style="38"/>
    <col min="5890" max="5890" width="17.28515625" style="38" customWidth="1"/>
    <col min="5891" max="5891" width="21.85546875" style="38" customWidth="1"/>
    <col min="5892" max="5892" width="18.28515625" style="38" customWidth="1"/>
    <col min="5893" max="5893" width="16.7109375" style="38" customWidth="1"/>
    <col min="5894" max="6145" width="9.140625" style="38"/>
    <col min="6146" max="6146" width="17.28515625" style="38" customWidth="1"/>
    <col min="6147" max="6147" width="21.85546875" style="38" customWidth="1"/>
    <col min="6148" max="6148" width="18.28515625" style="38" customWidth="1"/>
    <col min="6149" max="6149" width="16.7109375" style="38" customWidth="1"/>
    <col min="6150" max="6401" width="9.140625" style="38"/>
    <col min="6402" max="6402" width="17.28515625" style="38" customWidth="1"/>
    <col min="6403" max="6403" width="21.85546875" style="38" customWidth="1"/>
    <col min="6404" max="6404" width="18.28515625" style="38" customWidth="1"/>
    <col min="6405" max="6405" width="16.7109375" style="38" customWidth="1"/>
    <col min="6406" max="6657" width="9.140625" style="38"/>
    <col min="6658" max="6658" width="17.28515625" style="38" customWidth="1"/>
    <col min="6659" max="6659" width="21.85546875" style="38" customWidth="1"/>
    <col min="6660" max="6660" width="18.28515625" style="38" customWidth="1"/>
    <col min="6661" max="6661" width="16.7109375" style="38" customWidth="1"/>
    <col min="6662" max="6913" width="9.140625" style="38"/>
    <col min="6914" max="6914" width="17.28515625" style="38" customWidth="1"/>
    <col min="6915" max="6915" width="21.85546875" style="38" customWidth="1"/>
    <col min="6916" max="6916" width="18.28515625" style="38" customWidth="1"/>
    <col min="6917" max="6917" width="16.7109375" style="38" customWidth="1"/>
    <col min="6918" max="7169" width="9.140625" style="38"/>
    <col min="7170" max="7170" width="17.28515625" style="38" customWidth="1"/>
    <col min="7171" max="7171" width="21.85546875" style="38" customWidth="1"/>
    <col min="7172" max="7172" width="18.28515625" style="38" customWidth="1"/>
    <col min="7173" max="7173" width="16.7109375" style="38" customWidth="1"/>
    <col min="7174" max="7425" width="9.140625" style="38"/>
    <col min="7426" max="7426" width="17.28515625" style="38" customWidth="1"/>
    <col min="7427" max="7427" width="21.85546875" style="38" customWidth="1"/>
    <col min="7428" max="7428" width="18.28515625" style="38" customWidth="1"/>
    <col min="7429" max="7429" width="16.7109375" style="38" customWidth="1"/>
    <col min="7430" max="7681" width="9.140625" style="38"/>
    <col min="7682" max="7682" width="17.28515625" style="38" customWidth="1"/>
    <col min="7683" max="7683" width="21.85546875" style="38" customWidth="1"/>
    <col min="7684" max="7684" width="18.28515625" style="38" customWidth="1"/>
    <col min="7685" max="7685" width="16.7109375" style="38" customWidth="1"/>
    <col min="7686" max="7937" width="9.140625" style="38"/>
    <col min="7938" max="7938" width="17.28515625" style="38" customWidth="1"/>
    <col min="7939" max="7939" width="21.85546875" style="38" customWidth="1"/>
    <col min="7940" max="7940" width="18.28515625" style="38" customWidth="1"/>
    <col min="7941" max="7941" width="16.7109375" style="38" customWidth="1"/>
    <col min="7942" max="8193" width="9.140625" style="38"/>
    <col min="8194" max="8194" width="17.28515625" style="38" customWidth="1"/>
    <col min="8195" max="8195" width="21.85546875" style="38" customWidth="1"/>
    <col min="8196" max="8196" width="18.28515625" style="38" customWidth="1"/>
    <col min="8197" max="8197" width="16.7109375" style="38" customWidth="1"/>
    <col min="8198" max="8449" width="9.140625" style="38"/>
    <col min="8450" max="8450" width="17.28515625" style="38" customWidth="1"/>
    <col min="8451" max="8451" width="21.85546875" style="38" customWidth="1"/>
    <col min="8452" max="8452" width="18.28515625" style="38" customWidth="1"/>
    <col min="8453" max="8453" width="16.7109375" style="38" customWidth="1"/>
    <col min="8454" max="8705" width="9.140625" style="38"/>
    <col min="8706" max="8706" width="17.28515625" style="38" customWidth="1"/>
    <col min="8707" max="8707" width="21.85546875" style="38" customWidth="1"/>
    <col min="8708" max="8708" width="18.28515625" style="38" customWidth="1"/>
    <col min="8709" max="8709" width="16.7109375" style="38" customWidth="1"/>
    <col min="8710" max="8961" width="9.140625" style="38"/>
    <col min="8962" max="8962" width="17.28515625" style="38" customWidth="1"/>
    <col min="8963" max="8963" width="21.85546875" style="38" customWidth="1"/>
    <col min="8964" max="8964" width="18.28515625" style="38" customWidth="1"/>
    <col min="8965" max="8965" width="16.7109375" style="38" customWidth="1"/>
    <col min="8966" max="9217" width="9.140625" style="38"/>
    <col min="9218" max="9218" width="17.28515625" style="38" customWidth="1"/>
    <col min="9219" max="9219" width="21.85546875" style="38" customWidth="1"/>
    <col min="9220" max="9220" width="18.28515625" style="38" customWidth="1"/>
    <col min="9221" max="9221" width="16.7109375" style="38" customWidth="1"/>
    <col min="9222" max="9473" width="9.140625" style="38"/>
    <col min="9474" max="9474" width="17.28515625" style="38" customWidth="1"/>
    <col min="9475" max="9475" width="21.85546875" style="38" customWidth="1"/>
    <col min="9476" max="9476" width="18.28515625" style="38" customWidth="1"/>
    <col min="9477" max="9477" width="16.7109375" style="38" customWidth="1"/>
    <col min="9478" max="9729" width="9.140625" style="38"/>
    <col min="9730" max="9730" width="17.28515625" style="38" customWidth="1"/>
    <col min="9731" max="9731" width="21.85546875" style="38" customWidth="1"/>
    <col min="9732" max="9732" width="18.28515625" style="38" customWidth="1"/>
    <col min="9733" max="9733" width="16.7109375" style="38" customWidth="1"/>
    <col min="9734" max="9985" width="9.140625" style="38"/>
    <col min="9986" max="9986" width="17.28515625" style="38" customWidth="1"/>
    <col min="9987" max="9987" width="21.85546875" style="38" customWidth="1"/>
    <col min="9988" max="9988" width="18.28515625" style="38" customWidth="1"/>
    <col min="9989" max="9989" width="16.7109375" style="38" customWidth="1"/>
    <col min="9990" max="10241" width="9.140625" style="38"/>
    <col min="10242" max="10242" width="17.28515625" style="38" customWidth="1"/>
    <col min="10243" max="10243" width="21.85546875" style="38" customWidth="1"/>
    <col min="10244" max="10244" width="18.28515625" style="38" customWidth="1"/>
    <col min="10245" max="10245" width="16.7109375" style="38" customWidth="1"/>
    <col min="10246" max="10497" width="9.140625" style="38"/>
    <col min="10498" max="10498" width="17.28515625" style="38" customWidth="1"/>
    <col min="10499" max="10499" width="21.85546875" style="38" customWidth="1"/>
    <col min="10500" max="10500" width="18.28515625" style="38" customWidth="1"/>
    <col min="10501" max="10501" width="16.7109375" style="38" customWidth="1"/>
    <col min="10502" max="10753" width="9.140625" style="38"/>
    <col min="10754" max="10754" width="17.28515625" style="38" customWidth="1"/>
    <col min="10755" max="10755" width="21.85546875" style="38" customWidth="1"/>
    <col min="10756" max="10756" width="18.28515625" style="38" customWidth="1"/>
    <col min="10757" max="10757" width="16.7109375" style="38" customWidth="1"/>
    <col min="10758" max="11009" width="9.140625" style="38"/>
    <col min="11010" max="11010" width="17.28515625" style="38" customWidth="1"/>
    <col min="11011" max="11011" width="21.85546875" style="38" customWidth="1"/>
    <col min="11012" max="11012" width="18.28515625" style="38" customWidth="1"/>
    <col min="11013" max="11013" width="16.7109375" style="38" customWidth="1"/>
    <col min="11014" max="11265" width="9.140625" style="38"/>
    <col min="11266" max="11266" width="17.28515625" style="38" customWidth="1"/>
    <col min="11267" max="11267" width="21.85546875" style="38" customWidth="1"/>
    <col min="11268" max="11268" width="18.28515625" style="38" customWidth="1"/>
    <col min="11269" max="11269" width="16.7109375" style="38" customWidth="1"/>
    <col min="11270" max="11521" width="9.140625" style="38"/>
    <col min="11522" max="11522" width="17.28515625" style="38" customWidth="1"/>
    <col min="11523" max="11523" width="21.85546875" style="38" customWidth="1"/>
    <col min="11524" max="11524" width="18.28515625" style="38" customWidth="1"/>
    <col min="11525" max="11525" width="16.7109375" style="38" customWidth="1"/>
    <col min="11526" max="11777" width="9.140625" style="38"/>
    <col min="11778" max="11778" width="17.28515625" style="38" customWidth="1"/>
    <col min="11779" max="11779" width="21.85546875" style="38" customWidth="1"/>
    <col min="11780" max="11780" width="18.28515625" style="38" customWidth="1"/>
    <col min="11781" max="11781" width="16.7109375" style="38" customWidth="1"/>
    <col min="11782" max="12033" width="9.140625" style="38"/>
    <col min="12034" max="12034" width="17.28515625" style="38" customWidth="1"/>
    <col min="12035" max="12035" width="21.85546875" style="38" customWidth="1"/>
    <col min="12036" max="12036" width="18.28515625" style="38" customWidth="1"/>
    <col min="12037" max="12037" width="16.7109375" style="38" customWidth="1"/>
    <col min="12038" max="12289" width="9.140625" style="38"/>
    <col min="12290" max="12290" width="17.28515625" style="38" customWidth="1"/>
    <col min="12291" max="12291" width="21.85546875" style="38" customWidth="1"/>
    <col min="12292" max="12292" width="18.28515625" style="38" customWidth="1"/>
    <col min="12293" max="12293" width="16.7109375" style="38" customWidth="1"/>
    <col min="12294" max="12545" width="9.140625" style="38"/>
    <col min="12546" max="12546" width="17.28515625" style="38" customWidth="1"/>
    <col min="12547" max="12547" width="21.85546875" style="38" customWidth="1"/>
    <col min="12548" max="12548" width="18.28515625" style="38" customWidth="1"/>
    <col min="12549" max="12549" width="16.7109375" style="38" customWidth="1"/>
    <col min="12550" max="12801" width="9.140625" style="38"/>
    <col min="12802" max="12802" width="17.28515625" style="38" customWidth="1"/>
    <col min="12803" max="12803" width="21.85546875" style="38" customWidth="1"/>
    <col min="12804" max="12804" width="18.28515625" style="38" customWidth="1"/>
    <col min="12805" max="12805" width="16.7109375" style="38" customWidth="1"/>
    <col min="12806" max="13057" width="9.140625" style="38"/>
    <col min="13058" max="13058" width="17.28515625" style="38" customWidth="1"/>
    <col min="13059" max="13059" width="21.85546875" style="38" customWidth="1"/>
    <col min="13060" max="13060" width="18.28515625" style="38" customWidth="1"/>
    <col min="13061" max="13061" width="16.7109375" style="38" customWidth="1"/>
    <col min="13062" max="13313" width="9.140625" style="38"/>
    <col min="13314" max="13314" width="17.28515625" style="38" customWidth="1"/>
    <col min="13315" max="13315" width="21.85546875" style="38" customWidth="1"/>
    <col min="13316" max="13316" width="18.28515625" style="38" customWidth="1"/>
    <col min="13317" max="13317" width="16.7109375" style="38" customWidth="1"/>
    <col min="13318" max="13569" width="9.140625" style="38"/>
    <col min="13570" max="13570" width="17.28515625" style="38" customWidth="1"/>
    <col min="13571" max="13571" width="21.85546875" style="38" customWidth="1"/>
    <col min="13572" max="13572" width="18.28515625" style="38" customWidth="1"/>
    <col min="13573" max="13573" width="16.7109375" style="38" customWidth="1"/>
    <col min="13574" max="13825" width="9.140625" style="38"/>
    <col min="13826" max="13826" width="17.28515625" style="38" customWidth="1"/>
    <col min="13827" max="13827" width="21.85546875" style="38" customWidth="1"/>
    <col min="13828" max="13828" width="18.28515625" style="38" customWidth="1"/>
    <col min="13829" max="13829" width="16.7109375" style="38" customWidth="1"/>
    <col min="13830" max="14081" width="9.140625" style="38"/>
    <col min="14082" max="14082" width="17.28515625" style="38" customWidth="1"/>
    <col min="14083" max="14083" width="21.85546875" style="38" customWidth="1"/>
    <col min="14084" max="14084" width="18.28515625" style="38" customWidth="1"/>
    <col min="14085" max="14085" width="16.7109375" style="38" customWidth="1"/>
    <col min="14086" max="14337" width="9.140625" style="38"/>
    <col min="14338" max="14338" width="17.28515625" style="38" customWidth="1"/>
    <col min="14339" max="14339" width="21.85546875" style="38" customWidth="1"/>
    <col min="14340" max="14340" width="18.28515625" style="38" customWidth="1"/>
    <col min="14341" max="14341" width="16.7109375" style="38" customWidth="1"/>
    <col min="14342" max="14593" width="9.140625" style="38"/>
    <col min="14594" max="14594" width="17.28515625" style="38" customWidth="1"/>
    <col min="14595" max="14595" width="21.85546875" style="38" customWidth="1"/>
    <col min="14596" max="14596" width="18.28515625" style="38" customWidth="1"/>
    <col min="14597" max="14597" width="16.7109375" style="38" customWidth="1"/>
    <col min="14598" max="14849" width="9.140625" style="38"/>
    <col min="14850" max="14850" width="17.28515625" style="38" customWidth="1"/>
    <col min="14851" max="14851" width="21.85546875" style="38" customWidth="1"/>
    <col min="14852" max="14852" width="18.28515625" style="38" customWidth="1"/>
    <col min="14853" max="14853" width="16.7109375" style="38" customWidth="1"/>
    <col min="14854" max="15105" width="9.140625" style="38"/>
    <col min="15106" max="15106" width="17.28515625" style="38" customWidth="1"/>
    <col min="15107" max="15107" width="21.85546875" style="38" customWidth="1"/>
    <col min="15108" max="15108" width="18.28515625" style="38" customWidth="1"/>
    <col min="15109" max="15109" width="16.7109375" style="38" customWidth="1"/>
    <col min="15110" max="15361" width="9.140625" style="38"/>
    <col min="15362" max="15362" width="17.28515625" style="38" customWidth="1"/>
    <col min="15363" max="15363" width="21.85546875" style="38" customWidth="1"/>
    <col min="15364" max="15364" width="18.28515625" style="38" customWidth="1"/>
    <col min="15365" max="15365" width="16.7109375" style="38" customWidth="1"/>
    <col min="15366" max="15617" width="9.140625" style="38"/>
    <col min="15618" max="15618" width="17.28515625" style="38" customWidth="1"/>
    <col min="15619" max="15619" width="21.85546875" style="38" customWidth="1"/>
    <col min="15620" max="15620" width="18.28515625" style="38" customWidth="1"/>
    <col min="15621" max="15621" width="16.7109375" style="38" customWidth="1"/>
    <col min="15622" max="15873" width="9.140625" style="38"/>
    <col min="15874" max="15874" width="17.28515625" style="38" customWidth="1"/>
    <col min="15875" max="15875" width="21.85546875" style="38" customWidth="1"/>
    <col min="15876" max="15876" width="18.28515625" style="38" customWidth="1"/>
    <col min="15877" max="15877" width="16.7109375" style="38" customWidth="1"/>
    <col min="15878" max="16129" width="9.140625" style="38"/>
    <col min="16130" max="16130" width="17.28515625" style="38" customWidth="1"/>
    <col min="16131" max="16131" width="21.85546875" style="38" customWidth="1"/>
    <col min="16132" max="16132" width="18.28515625" style="38" customWidth="1"/>
    <col min="16133" max="16133" width="16.7109375" style="38" customWidth="1"/>
    <col min="16134" max="16384" width="9.140625" style="38"/>
  </cols>
  <sheetData>
    <row r="1" spans="1:5" ht="15.75">
      <c r="B1" s="396" t="s">
        <v>959</v>
      </c>
      <c r="C1" s="396"/>
      <c r="D1" s="396"/>
      <c r="E1" s="396"/>
    </row>
    <row r="2" spans="1:5" ht="38.25">
      <c r="B2" s="39" t="s">
        <v>960</v>
      </c>
      <c r="C2" s="40" t="s">
        <v>961</v>
      </c>
      <c r="D2" s="41" t="s">
        <v>962</v>
      </c>
      <c r="E2" s="41" t="s">
        <v>963</v>
      </c>
    </row>
    <row r="3" spans="1:5" s="42" customFormat="1">
      <c r="B3" s="43">
        <v>44351</v>
      </c>
      <c r="C3" s="44">
        <v>79.119900000000001</v>
      </c>
      <c r="D3" s="44">
        <v>0.95</v>
      </c>
      <c r="E3" s="44">
        <v>0.95</v>
      </c>
    </row>
    <row r="4" spans="1:5" s="42" customFormat="1">
      <c r="B4" s="43">
        <v>44433</v>
      </c>
      <c r="C4" s="44">
        <v>83.376199999999997</v>
      </c>
      <c r="D4" s="44">
        <v>1</v>
      </c>
      <c r="E4" s="44">
        <v>1</v>
      </c>
    </row>
    <row r="5" spans="1:5" s="42" customFormat="1">
      <c r="B5" s="43">
        <v>44481</v>
      </c>
      <c r="C5" s="44">
        <v>90.746099999999998</v>
      </c>
      <c r="D5" s="44">
        <v>1.05</v>
      </c>
      <c r="E5" s="44">
        <v>1.05</v>
      </c>
    </row>
    <row r="6" spans="1:5">
      <c r="B6" s="45"/>
      <c r="C6" s="46"/>
      <c r="D6" s="46"/>
      <c r="E6" s="46"/>
    </row>
    <row r="7" spans="1:5" ht="15.75">
      <c r="B7" s="396" t="s">
        <v>964</v>
      </c>
      <c r="C7" s="396"/>
      <c r="D7" s="396"/>
      <c r="E7" s="396"/>
    </row>
    <row r="8" spans="1:5" ht="38.25">
      <c r="B8" s="39" t="s">
        <v>960</v>
      </c>
      <c r="C8" s="40" t="s">
        <v>961</v>
      </c>
      <c r="D8" s="41" t="s">
        <v>962</v>
      </c>
      <c r="E8" s="41" t="s">
        <v>963</v>
      </c>
    </row>
    <row r="9" spans="1:5" s="42" customFormat="1">
      <c r="B9" s="43">
        <v>44405</v>
      </c>
      <c r="C9" s="44">
        <v>77.877399999999994</v>
      </c>
      <c r="D9" s="44">
        <v>1.95</v>
      </c>
      <c r="E9" s="44">
        <v>1.95</v>
      </c>
    </row>
    <row r="10" spans="1:5" s="42" customFormat="1">
      <c r="B10" s="43">
        <v>44481</v>
      </c>
      <c r="C10" s="44">
        <v>87.354699999999994</v>
      </c>
      <c r="D10" s="44">
        <v>2.15</v>
      </c>
      <c r="E10" s="44">
        <v>2.15</v>
      </c>
    </row>
    <row r="11" spans="1:5" s="42" customFormat="1">
      <c r="B11" s="45"/>
      <c r="C11" s="46"/>
      <c r="D11" s="46"/>
      <c r="E11" s="46"/>
    </row>
    <row r="12" spans="1:5" s="42" customFormat="1" ht="15.75">
      <c r="A12" s="38"/>
      <c r="B12" s="396" t="s">
        <v>965</v>
      </c>
      <c r="C12" s="396"/>
      <c r="D12" s="396"/>
      <c r="E12" s="396"/>
    </row>
    <row r="13" spans="1:5" s="42" customFormat="1" ht="38.25">
      <c r="A13" s="38"/>
      <c r="B13" s="39" t="s">
        <v>960</v>
      </c>
      <c r="C13" s="40" t="s">
        <v>961</v>
      </c>
      <c r="D13" s="41" t="s">
        <v>962</v>
      </c>
      <c r="E13" s="41" t="s">
        <v>963</v>
      </c>
    </row>
    <row r="14" spans="1:5" s="42" customFormat="1">
      <c r="B14" s="43">
        <v>44424</v>
      </c>
      <c r="C14" s="44">
        <v>74.153000000000006</v>
      </c>
      <c r="D14" s="44">
        <v>1.85</v>
      </c>
      <c r="E14" s="44">
        <v>1.85</v>
      </c>
    </row>
    <row r="15" spans="1:5" s="42" customFormat="1">
      <c r="B15" s="43">
        <v>44494</v>
      </c>
      <c r="C15" s="44">
        <v>79.568899999999999</v>
      </c>
      <c r="D15" s="44">
        <v>2.0499999999999998</v>
      </c>
      <c r="E15" s="44">
        <v>2.0499999999999998</v>
      </c>
    </row>
    <row r="16" spans="1:5" s="42" customFormat="1">
      <c r="B16" s="45"/>
      <c r="C16" s="46"/>
      <c r="D16" s="46"/>
      <c r="E16" s="46"/>
    </row>
    <row r="17" spans="2:5" ht="15.75">
      <c r="B17" s="396" t="s">
        <v>966</v>
      </c>
      <c r="C17" s="396"/>
      <c r="D17" s="396"/>
      <c r="E17" s="396"/>
    </row>
    <row r="18" spans="2:5" ht="38.25">
      <c r="B18" s="39" t="s">
        <v>960</v>
      </c>
      <c r="C18" s="40" t="s">
        <v>961</v>
      </c>
      <c r="D18" s="41" t="s">
        <v>962</v>
      </c>
      <c r="E18" s="41" t="s">
        <v>963</v>
      </c>
    </row>
    <row r="19" spans="2:5">
      <c r="B19" s="43">
        <v>44351</v>
      </c>
      <c r="C19" s="44">
        <v>74.414500000000004</v>
      </c>
      <c r="D19" s="44">
        <v>0.95</v>
      </c>
      <c r="E19" s="44">
        <v>0.95</v>
      </c>
    </row>
    <row r="20" spans="2:5">
      <c r="B20" s="43">
        <v>44433</v>
      </c>
      <c r="C20" s="44">
        <v>78.160300000000007</v>
      </c>
      <c r="D20" s="44">
        <v>1</v>
      </c>
      <c r="E20" s="44">
        <v>1</v>
      </c>
    </row>
    <row r="21" spans="2:5">
      <c r="B21" s="43">
        <v>44481</v>
      </c>
      <c r="C21" s="44">
        <v>84.880499999999998</v>
      </c>
      <c r="D21" s="44">
        <v>1.05</v>
      </c>
      <c r="E21" s="44">
        <v>1.05</v>
      </c>
    </row>
    <row r="23" spans="2:5" ht="15.75">
      <c r="B23" s="396" t="s">
        <v>967</v>
      </c>
      <c r="C23" s="396"/>
      <c r="D23" s="396"/>
      <c r="E23" s="396"/>
    </row>
    <row r="24" spans="2:5" s="47" customFormat="1" ht="38.25">
      <c r="B24" s="39" t="s">
        <v>960</v>
      </c>
      <c r="C24" s="40" t="s">
        <v>961</v>
      </c>
      <c r="D24" s="41" t="s">
        <v>962</v>
      </c>
      <c r="E24" s="41" t="s">
        <v>963</v>
      </c>
    </row>
    <row r="25" spans="2:5">
      <c r="B25" s="43">
        <v>44350</v>
      </c>
      <c r="C25" s="44">
        <v>14.712199999999999</v>
      </c>
      <c r="D25" s="44">
        <v>4.9000000000000002E-2</v>
      </c>
      <c r="E25" s="44">
        <v>4.9000000000000002E-2</v>
      </c>
    </row>
    <row r="26" spans="2:5">
      <c r="B26" s="43">
        <v>44382</v>
      </c>
      <c r="C26" s="44">
        <v>14.7662</v>
      </c>
      <c r="D26" s="44">
        <v>4.9000000000000002E-2</v>
      </c>
      <c r="E26" s="44">
        <v>4.9000000000000002E-2</v>
      </c>
    </row>
    <row r="27" spans="2:5">
      <c r="B27" s="43">
        <v>44411</v>
      </c>
      <c r="C27" s="44">
        <v>14.9086</v>
      </c>
      <c r="D27" s="44">
        <v>0.05</v>
      </c>
      <c r="E27" s="44">
        <v>0.05</v>
      </c>
    </row>
    <row r="28" spans="2:5">
      <c r="B28" s="43">
        <v>44442</v>
      </c>
      <c r="C28" s="44">
        <v>15.196999999999999</v>
      </c>
      <c r="D28" s="44">
        <v>0.05</v>
      </c>
      <c r="E28" s="44">
        <v>0.05</v>
      </c>
    </row>
    <row r="29" spans="2:5">
      <c r="B29" s="43">
        <v>44473</v>
      </c>
      <c r="C29" s="44">
        <v>15.215400000000001</v>
      </c>
      <c r="D29" s="44">
        <v>5.1999999999999998E-2</v>
      </c>
      <c r="E29" s="44">
        <v>5.1999999999999998E-2</v>
      </c>
    </row>
    <row r="30" spans="2:5">
      <c r="B30" s="43">
        <v>44502</v>
      </c>
      <c r="C30" s="44">
        <v>15.3634</v>
      </c>
      <c r="D30" s="44">
        <v>5.1999999999999998E-2</v>
      </c>
      <c r="E30" s="44">
        <v>5.1999999999999998E-2</v>
      </c>
    </row>
    <row r="31" spans="2:5">
      <c r="B31" s="45"/>
      <c r="C31" s="46"/>
      <c r="D31" s="46"/>
      <c r="E31" s="46"/>
    </row>
    <row r="32" spans="2:5" ht="15.75">
      <c r="B32" s="396" t="s">
        <v>968</v>
      </c>
      <c r="C32" s="396"/>
      <c r="D32" s="396"/>
      <c r="E32" s="396"/>
    </row>
    <row r="33" spans="2:5" s="47" customFormat="1" ht="38.25">
      <c r="B33" s="39" t="s">
        <v>960</v>
      </c>
      <c r="C33" s="40" t="s">
        <v>961</v>
      </c>
      <c r="D33" s="41" t="s">
        <v>962</v>
      </c>
      <c r="E33" s="41" t="s">
        <v>963</v>
      </c>
    </row>
    <row r="34" spans="2:5">
      <c r="B34" s="43">
        <v>44350</v>
      </c>
      <c r="C34" s="44">
        <v>16.960899999999999</v>
      </c>
      <c r="D34" s="44">
        <v>4.9000000000000002E-2</v>
      </c>
      <c r="E34" s="44">
        <v>4.9000000000000002E-2</v>
      </c>
    </row>
    <row r="35" spans="2:5">
      <c r="B35" s="43">
        <v>44382</v>
      </c>
      <c r="C35" s="44">
        <v>17.046299999999999</v>
      </c>
      <c r="D35" s="44">
        <v>4.9000000000000002E-2</v>
      </c>
      <c r="E35" s="44">
        <v>4.9000000000000002E-2</v>
      </c>
    </row>
    <row r="36" spans="2:5">
      <c r="B36" s="43">
        <v>44411</v>
      </c>
      <c r="C36" s="44">
        <v>17.234200000000001</v>
      </c>
      <c r="D36" s="44">
        <v>0.05</v>
      </c>
      <c r="E36" s="44">
        <v>0.05</v>
      </c>
    </row>
    <row r="37" spans="2:5">
      <c r="B37" s="43">
        <v>44442</v>
      </c>
      <c r="C37" s="44">
        <v>17.592099999999999</v>
      </c>
      <c r="D37" s="44">
        <v>0.05</v>
      </c>
      <c r="E37" s="44">
        <v>0.05</v>
      </c>
    </row>
    <row r="38" spans="2:5">
      <c r="B38" s="43">
        <v>44473</v>
      </c>
      <c r="C38" s="44">
        <v>17.6389</v>
      </c>
      <c r="D38" s="44">
        <v>5.1999999999999998E-2</v>
      </c>
      <c r="E38" s="44">
        <v>5.1999999999999998E-2</v>
      </c>
    </row>
    <row r="39" spans="2:5">
      <c r="B39" s="43">
        <v>44502</v>
      </c>
      <c r="C39" s="44">
        <v>17.834800000000001</v>
      </c>
      <c r="D39" s="44">
        <v>5.1999999999999998E-2</v>
      </c>
      <c r="E39" s="44">
        <v>5.1999999999999998E-2</v>
      </c>
    </row>
    <row r="41" spans="2:5" ht="15.75">
      <c r="B41" s="396" t="s">
        <v>969</v>
      </c>
      <c r="C41" s="396"/>
      <c r="D41" s="396"/>
      <c r="E41" s="396"/>
    </row>
    <row r="42" spans="2:5" s="47" customFormat="1" ht="38.25">
      <c r="B42" s="39" t="s">
        <v>960</v>
      </c>
      <c r="C42" s="40" t="s">
        <v>961</v>
      </c>
      <c r="D42" s="41" t="s">
        <v>962</v>
      </c>
      <c r="E42" s="41" t="s">
        <v>963</v>
      </c>
    </row>
    <row r="43" spans="2:5">
      <c r="B43" s="43">
        <v>44350</v>
      </c>
      <c r="C43" s="44">
        <v>67.8446</v>
      </c>
      <c r="D43" s="44">
        <v>0.28000000000000003</v>
      </c>
      <c r="E43" s="44">
        <v>0.28000000000000003</v>
      </c>
    </row>
    <row r="44" spans="2:5">
      <c r="B44" s="43">
        <v>44382</v>
      </c>
      <c r="C44" s="44">
        <v>68.758600000000001</v>
      </c>
      <c r="D44" s="44">
        <v>0.3</v>
      </c>
      <c r="E44" s="44">
        <v>0.3</v>
      </c>
    </row>
    <row r="45" spans="2:5">
      <c r="B45" s="43">
        <v>44411</v>
      </c>
      <c r="C45" s="44">
        <v>70.378200000000007</v>
      </c>
      <c r="D45" s="44">
        <v>0.3</v>
      </c>
      <c r="E45" s="44">
        <v>0.3</v>
      </c>
    </row>
    <row r="46" spans="2:5">
      <c r="B46" s="43">
        <v>44442</v>
      </c>
      <c r="C46" s="48">
        <v>73.761899999999997</v>
      </c>
      <c r="D46" s="48">
        <v>0.3</v>
      </c>
      <c r="E46" s="48">
        <v>0.3</v>
      </c>
    </row>
    <row r="47" spans="2:5">
      <c r="B47" s="43">
        <v>44473</v>
      </c>
      <c r="C47" s="48">
        <v>74.142600000000002</v>
      </c>
      <c r="D47" s="48">
        <v>0.32</v>
      </c>
      <c r="E47" s="48">
        <v>0.32</v>
      </c>
    </row>
    <row r="48" spans="2:5">
      <c r="B48" s="43">
        <v>44502</v>
      </c>
      <c r="C48" s="44">
        <v>75.025899999999993</v>
      </c>
      <c r="D48" s="44">
        <v>0.32</v>
      </c>
      <c r="E48" s="44">
        <v>0.32</v>
      </c>
    </row>
    <row r="49" spans="2:5">
      <c r="B49" s="45"/>
      <c r="C49" s="46"/>
      <c r="D49" s="46"/>
      <c r="E49" s="46"/>
    </row>
    <row r="50" spans="2:5" ht="15.75">
      <c r="B50" s="396" t="s">
        <v>970</v>
      </c>
      <c r="C50" s="396"/>
      <c r="D50" s="396"/>
      <c r="E50" s="396"/>
    </row>
    <row r="51" spans="2:5" s="47" customFormat="1" ht="38.25">
      <c r="B51" s="39" t="s">
        <v>960</v>
      </c>
      <c r="C51" s="40" t="s">
        <v>961</v>
      </c>
      <c r="D51" s="41" t="s">
        <v>962</v>
      </c>
      <c r="E51" s="41" t="s">
        <v>963</v>
      </c>
    </row>
    <row r="52" spans="2:5">
      <c r="B52" s="43">
        <v>44350</v>
      </c>
      <c r="C52" s="44">
        <v>75.163700000000006</v>
      </c>
      <c r="D52" s="44">
        <v>0.28000000000000003</v>
      </c>
      <c r="E52" s="44">
        <v>0.28000000000000003</v>
      </c>
    </row>
    <row r="53" spans="2:5">
      <c r="B53" s="43">
        <v>44382</v>
      </c>
      <c r="C53" s="44">
        <v>76.261499999999998</v>
      </c>
      <c r="D53" s="44">
        <v>0.3</v>
      </c>
      <c r="E53" s="44">
        <v>0.3</v>
      </c>
    </row>
    <row r="54" spans="2:5">
      <c r="B54" s="43">
        <v>44411</v>
      </c>
      <c r="C54" s="44">
        <v>78.150099999999995</v>
      </c>
      <c r="D54" s="44">
        <v>0.3</v>
      </c>
      <c r="E54" s="44">
        <v>0.3</v>
      </c>
    </row>
    <row r="55" spans="2:5">
      <c r="B55" s="43">
        <v>44442</v>
      </c>
      <c r="C55" s="44">
        <v>82.0077</v>
      </c>
      <c r="D55" s="44">
        <v>0.3</v>
      </c>
      <c r="E55" s="44">
        <v>0.3</v>
      </c>
    </row>
    <row r="56" spans="2:5">
      <c r="B56" s="43">
        <v>44473</v>
      </c>
      <c r="C56" s="44">
        <v>82.530699999999996</v>
      </c>
      <c r="D56" s="44">
        <v>0.32</v>
      </c>
      <c r="E56" s="44">
        <v>0.32</v>
      </c>
    </row>
    <row r="57" spans="2:5">
      <c r="B57" s="43">
        <v>44502</v>
      </c>
      <c r="C57" s="44">
        <v>83.613100000000003</v>
      </c>
      <c r="D57" s="44">
        <v>0.32</v>
      </c>
      <c r="E57" s="44">
        <v>0.32</v>
      </c>
    </row>
    <row r="58" spans="2:5">
      <c r="B58" s="45"/>
      <c r="C58" s="46"/>
      <c r="D58" s="46"/>
      <c r="E58" s="46"/>
    </row>
    <row r="59" spans="2:5" ht="15.75">
      <c r="B59" s="396" t="s">
        <v>971</v>
      </c>
      <c r="C59" s="396"/>
      <c r="D59" s="396"/>
      <c r="E59" s="396"/>
    </row>
    <row r="60" spans="2:5" s="47" customFormat="1" ht="38.25">
      <c r="B60" s="49" t="s">
        <v>960</v>
      </c>
      <c r="C60" s="50" t="s">
        <v>961</v>
      </c>
      <c r="D60" s="51" t="s">
        <v>962</v>
      </c>
      <c r="E60" s="51" t="s">
        <v>963</v>
      </c>
    </row>
    <row r="61" spans="2:5">
      <c r="B61" s="52" t="s">
        <v>972</v>
      </c>
      <c r="C61" s="53" t="s">
        <v>973</v>
      </c>
      <c r="D61" s="54">
        <v>2.6762000000000001</v>
      </c>
      <c r="E61" s="54">
        <v>2.6762000000000001</v>
      </c>
    </row>
    <row r="62" spans="2:5">
      <c r="B62" s="52" t="s">
        <v>974</v>
      </c>
      <c r="C62" s="53" t="s">
        <v>973</v>
      </c>
      <c r="D62" s="54">
        <v>2.77</v>
      </c>
      <c r="E62" s="54">
        <v>2.77</v>
      </c>
    </row>
    <row r="63" spans="2:5">
      <c r="B63" s="52" t="s">
        <v>975</v>
      </c>
      <c r="C63" s="53" t="s">
        <v>973</v>
      </c>
      <c r="D63" s="54">
        <v>2.8409</v>
      </c>
      <c r="E63" s="54">
        <v>2.8409</v>
      </c>
    </row>
    <row r="64" spans="2:5">
      <c r="B64" s="52" t="s">
        <v>976</v>
      </c>
      <c r="C64" s="53" t="s">
        <v>973</v>
      </c>
      <c r="D64" s="54">
        <v>2.3449</v>
      </c>
      <c r="E64" s="54">
        <v>2.3449</v>
      </c>
    </row>
    <row r="65" spans="2:5">
      <c r="B65" s="52" t="s">
        <v>977</v>
      </c>
      <c r="C65" s="53" t="s">
        <v>973</v>
      </c>
      <c r="D65" s="54">
        <v>2.4996</v>
      </c>
      <c r="E65" s="54">
        <v>2.4996</v>
      </c>
    </row>
    <row r="66" spans="2:5">
      <c r="B66" s="52" t="s">
        <v>978</v>
      </c>
      <c r="C66" s="53" t="s">
        <v>973</v>
      </c>
      <c r="D66" s="54">
        <v>3.0061</v>
      </c>
      <c r="E66" s="54">
        <v>3.0061</v>
      </c>
    </row>
    <row r="67" spans="2:5">
      <c r="B67" s="55"/>
      <c r="C67" s="56"/>
      <c r="D67" s="56"/>
      <c r="E67" s="56"/>
    </row>
    <row r="68" spans="2:5" ht="15.75">
      <c r="B68" s="396" t="s">
        <v>979</v>
      </c>
      <c r="C68" s="396"/>
      <c r="D68" s="396"/>
      <c r="E68" s="396"/>
    </row>
    <row r="69" spans="2:5" s="47" customFormat="1" ht="38.25">
      <c r="B69" s="39" t="s">
        <v>960</v>
      </c>
      <c r="C69" s="40" t="s">
        <v>961</v>
      </c>
      <c r="D69" s="41" t="s">
        <v>962</v>
      </c>
      <c r="E69" s="41" t="s">
        <v>963</v>
      </c>
    </row>
    <row r="70" spans="2:5">
      <c r="B70" s="52" t="s">
        <v>972</v>
      </c>
      <c r="C70" s="53" t="s">
        <v>980</v>
      </c>
      <c r="D70" s="54">
        <v>2.7669999999999999</v>
      </c>
      <c r="E70" s="54">
        <v>2.7669999999999999</v>
      </c>
    </row>
    <row r="71" spans="2:5">
      <c r="B71" s="52" t="s">
        <v>974</v>
      </c>
      <c r="C71" s="53" t="s">
        <v>980</v>
      </c>
      <c r="D71" s="54">
        <v>2.8635999999999999</v>
      </c>
      <c r="E71" s="54">
        <v>2.8635999999999999</v>
      </c>
    </row>
    <row r="72" spans="2:5">
      <c r="B72" s="52" t="s">
        <v>975</v>
      </c>
      <c r="C72" s="53" t="s">
        <v>980</v>
      </c>
      <c r="D72" s="54">
        <v>2.9346999999999999</v>
      </c>
      <c r="E72" s="54">
        <v>2.9346999999999999</v>
      </c>
    </row>
    <row r="73" spans="2:5">
      <c r="B73" s="52" t="s">
        <v>976</v>
      </c>
      <c r="C73" s="53" t="s">
        <v>980</v>
      </c>
      <c r="D73" s="54">
        <v>2.4355000000000002</v>
      </c>
      <c r="E73" s="54">
        <v>2.4355000000000002</v>
      </c>
    </row>
    <row r="74" spans="2:5">
      <c r="B74" s="52" t="s">
        <v>977</v>
      </c>
      <c r="C74" s="53" t="s">
        <v>980</v>
      </c>
      <c r="D74" s="54">
        <v>2.6147999999999998</v>
      </c>
      <c r="E74" s="54">
        <v>2.6147999999999998</v>
      </c>
    </row>
    <row r="75" spans="2:5">
      <c r="B75" s="52" t="s">
        <v>978</v>
      </c>
      <c r="C75" s="53" t="s">
        <v>980</v>
      </c>
      <c r="D75" s="54">
        <v>3.0968</v>
      </c>
      <c r="E75" s="54">
        <v>3.0968</v>
      </c>
    </row>
    <row r="76" spans="2:5">
      <c r="B76" s="57"/>
      <c r="C76" s="56"/>
      <c r="D76" s="56"/>
      <c r="E76" s="56"/>
    </row>
    <row r="77" spans="2:5" ht="15.75">
      <c r="B77" s="396" t="s">
        <v>981</v>
      </c>
      <c r="C77" s="396"/>
      <c r="D77" s="396"/>
      <c r="E77" s="396"/>
    </row>
    <row r="78" spans="2:5" s="47" customFormat="1" ht="38.25">
      <c r="B78" s="39" t="s">
        <v>960</v>
      </c>
      <c r="C78" s="40" t="s">
        <v>961</v>
      </c>
      <c r="D78" s="41" t="s">
        <v>962</v>
      </c>
      <c r="E78" s="41" t="s">
        <v>963</v>
      </c>
    </row>
    <row r="79" spans="2:5" s="42" customFormat="1">
      <c r="B79" s="52" t="s">
        <v>972</v>
      </c>
      <c r="C79" s="58" t="s">
        <v>982</v>
      </c>
      <c r="D79" s="59">
        <v>3.2238000000000002</v>
      </c>
      <c r="E79" s="59">
        <v>3.2238000000000002</v>
      </c>
    </row>
    <row r="80" spans="2:5" s="42" customFormat="1">
      <c r="B80" s="52" t="s">
        <v>974</v>
      </c>
      <c r="C80" s="58" t="s">
        <v>982</v>
      </c>
      <c r="D80" s="59">
        <v>4.2594000000000003</v>
      </c>
      <c r="E80" s="59">
        <v>4.2594000000000003</v>
      </c>
    </row>
    <row r="81" spans="2:5" s="42" customFormat="1">
      <c r="B81" s="52" t="s">
        <v>975</v>
      </c>
      <c r="C81" s="58" t="s">
        <v>982</v>
      </c>
      <c r="D81" s="59">
        <v>4.0435999999999996</v>
      </c>
      <c r="E81" s="59">
        <v>4.0435999999999996</v>
      </c>
    </row>
    <row r="82" spans="2:5" s="42" customFormat="1">
      <c r="B82" s="52" t="s">
        <v>976</v>
      </c>
      <c r="C82" s="58" t="s">
        <v>982</v>
      </c>
      <c r="D82" s="59">
        <v>2.6335999999999999</v>
      </c>
      <c r="E82" s="59">
        <v>2.6335999999999999</v>
      </c>
    </row>
    <row r="83" spans="2:5" s="42" customFormat="1">
      <c r="B83" s="52" t="s">
        <v>977</v>
      </c>
      <c r="C83" s="58" t="s">
        <v>982</v>
      </c>
      <c r="D83" s="59">
        <v>2.3563999999999998</v>
      </c>
      <c r="E83" s="59">
        <v>2.3563999999999998</v>
      </c>
    </row>
    <row r="84" spans="2:5" s="42" customFormat="1">
      <c r="B84" s="52" t="s">
        <v>978</v>
      </c>
      <c r="C84" s="58" t="s">
        <v>982</v>
      </c>
      <c r="D84" s="59">
        <v>4.1910999999999996</v>
      </c>
      <c r="E84" s="59">
        <v>4.1910999999999996</v>
      </c>
    </row>
    <row r="86" spans="2:5" ht="15.75">
      <c r="B86" s="396" t="s">
        <v>983</v>
      </c>
      <c r="C86" s="396"/>
      <c r="D86" s="396"/>
      <c r="E86" s="396"/>
    </row>
    <row r="87" spans="2:5" s="47" customFormat="1" ht="38.25">
      <c r="B87" s="39" t="s">
        <v>960</v>
      </c>
      <c r="C87" s="40" t="s">
        <v>961</v>
      </c>
      <c r="D87" s="41" t="s">
        <v>962</v>
      </c>
      <c r="E87" s="41" t="s">
        <v>963</v>
      </c>
    </row>
    <row r="88" spans="2:5">
      <c r="B88" s="52" t="s">
        <v>972</v>
      </c>
      <c r="C88" s="53" t="s">
        <v>982</v>
      </c>
      <c r="D88" s="60">
        <v>3.4039999999999999</v>
      </c>
      <c r="E88" s="60">
        <v>3.4039999999999999</v>
      </c>
    </row>
    <row r="89" spans="2:5">
      <c r="B89" s="52" t="s">
        <v>974</v>
      </c>
      <c r="C89" s="53" t="s">
        <v>982</v>
      </c>
      <c r="D89" s="60">
        <v>4.4283000000000001</v>
      </c>
      <c r="E89" s="60">
        <v>4.4283000000000001</v>
      </c>
    </row>
    <row r="90" spans="2:5">
      <c r="B90" s="52" t="s">
        <v>975</v>
      </c>
      <c r="C90" s="53" t="s">
        <v>982</v>
      </c>
      <c r="D90" s="60">
        <v>4.2286000000000001</v>
      </c>
      <c r="E90" s="60">
        <v>4.2286000000000001</v>
      </c>
    </row>
    <row r="91" spans="2:5">
      <c r="B91" s="52" t="s">
        <v>976</v>
      </c>
      <c r="C91" s="53" t="s">
        <v>982</v>
      </c>
      <c r="D91" s="60">
        <v>2.8113000000000001</v>
      </c>
      <c r="E91" s="60">
        <v>2.8113000000000001</v>
      </c>
    </row>
    <row r="92" spans="2:5">
      <c r="B92" s="52" t="s">
        <v>977</v>
      </c>
      <c r="C92" s="53" t="s">
        <v>982</v>
      </c>
      <c r="D92" s="60">
        <v>2.5022000000000002</v>
      </c>
      <c r="E92" s="60">
        <v>2.5022000000000002</v>
      </c>
    </row>
    <row r="93" spans="2:5">
      <c r="B93" s="52" t="s">
        <v>978</v>
      </c>
      <c r="C93" s="53" t="s">
        <v>982</v>
      </c>
      <c r="D93" s="60">
        <v>4.3658000000000001</v>
      </c>
      <c r="E93" s="60">
        <v>4.3658000000000001</v>
      </c>
    </row>
    <row r="94" spans="2:5">
      <c r="B94" s="61"/>
      <c r="C94" s="62"/>
    </row>
    <row r="95" spans="2:5" ht="15.75">
      <c r="B95" s="396" t="s">
        <v>984</v>
      </c>
      <c r="C95" s="396"/>
      <c r="D95" s="396"/>
      <c r="E95" s="396"/>
    </row>
    <row r="96" spans="2:5" s="47" customFormat="1" ht="38.25">
      <c r="B96" s="39" t="s">
        <v>960</v>
      </c>
      <c r="C96" s="40" t="s">
        <v>961</v>
      </c>
      <c r="D96" s="41" t="s">
        <v>962</v>
      </c>
      <c r="E96" s="41" t="s">
        <v>963</v>
      </c>
    </row>
    <row r="97" spans="2:5" ht="15" customHeight="1">
      <c r="B97" s="52" t="s">
        <v>972</v>
      </c>
      <c r="C97" s="53" t="s">
        <v>985</v>
      </c>
      <c r="D97" s="54">
        <v>2.5230999999999999</v>
      </c>
      <c r="E97" s="54">
        <v>2.5230999999999999</v>
      </c>
    </row>
    <row r="98" spans="2:5" ht="15" customHeight="1">
      <c r="B98" s="52" t="s">
        <v>974</v>
      </c>
      <c r="C98" s="53" t="s">
        <v>985</v>
      </c>
      <c r="D98" s="54">
        <v>2.5649999999999999</v>
      </c>
      <c r="E98" s="54">
        <v>2.5649999999999999</v>
      </c>
    </row>
    <row r="99" spans="2:5" ht="15" customHeight="1">
      <c r="B99" s="52" t="s">
        <v>975</v>
      </c>
      <c r="C99" s="53" t="s">
        <v>985</v>
      </c>
      <c r="D99" s="54">
        <v>2.4790999999999999</v>
      </c>
      <c r="E99" s="54">
        <v>2.4790999999999999</v>
      </c>
    </row>
    <row r="100" spans="2:5" ht="15" customHeight="1">
      <c r="B100" s="52" t="s">
        <v>976</v>
      </c>
      <c r="C100" s="53" t="s">
        <v>985</v>
      </c>
      <c r="D100" s="54">
        <v>2.4557000000000002</v>
      </c>
      <c r="E100" s="54">
        <v>2.4557000000000002</v>
      </c>
    </row>
    <row r="101" spans="2:5" ht="15" customHeight="1">
      <c r="B101" s="52" t="s">
        <v>977</v>
      </c>
      <c r="C101" s="53" t="s">
        <v>985</v>
      </c>
      <c r="D101" s="54">
        <v>2.5666000000000002</v>
      </c>
      <c r="E101" s="54">
        <v>2.5666000000000002</v>
      </c>
    </row>
    <row r="102" spans="2:5" ht="15" customHeight="1">
      <c r="B102" s="52" t="s">
        <v>978</v>
      </c>
      <c r="C102" s="53" t="s">
        <v>985</v>
      </c>
      <c r="D102" s="54">
        <v>2.6027</v>
      </c>
      <c r="E102" s="54">
        <v>2.6027</v>
      </c>
    </row>
    <row r="103" spans="2:5" ht="15" customHeight="1">
      <c r="B103" s="61"/>
      <c r="C103" s="63"/>
      <c r="D103" s="56" t="s">
        <v>822</v>
      </c>
      <c r="E103" s="56"/>
    </row>
    <row r="104" spans="2:5" ht="15.75">
      <c r="B104" s="396" t="s">
        <v>986</v>
      </c>
      <c r="C104" s="396"/>
      <c r="D104" s="396"/>
      <c r="E104" s="396"/>
    </row>
    <row r="105" spans="2:5" s="47" customFormat="1" ht="38.25">
      <c r="B105" s="39" t="s">
        <v>960</v>
      </c>
      <c r="C105" s="40" t="s">
        <v>961</v>
      </c>
      <c r="D105" s="41" t="s">
        <v>962</v>
      </c>
      <c r="E105" s="41" t="s">
        <v>963</v>
      </c>
    </row>
    <row r="106" spans="2:5" s="42" customFormat="1">
      <c r="B106" s="52" t="s">
        <v>972</v>
      </c>
      <c r="C106" s="58" t="s">
        <v>985</v>
      </c>
      <c r="D106" s="59">
        <v>2.6118000000000001</v>
      </c>
      <c r="E106" s="59">
        <v>2.6118000000000001</v>
      </c>
    </row>
    <row r="107" spans="2:5" s="42" customFormat="1">
      <c r="B107" s="52" t="s">
        <v>974</v>
      </c>
      <c r="C107" s="58" t="s">
        <v>985</v>
      </c>
      <c r="D107" s="59">
        <v>2.6595</v>
      </c>
      <c r="E107" s="59">
        <v>2.6595</v>
      </c>
    </row>
    <row r="108" spans="2:5" s="42" customFormat="1">
      <c r="B108" s="52" t="s">
        <v>975</v>
      </c>
      <c r="C108" s="58" t="s">
        <v>985</v>
      </c>
      <c r="D108" s="59">
        <v>2.5670000000000002</v>
      </c>
      <c r="E108" s="59">
        <v>2.5670000000000002</v>
      </c>
    </row>
    <row r="109" spans="2:5" s="42" customFormat="1">
      <c r="B109" s="52" t="s">
        <v>976</v>
      </c>
      <c r="C109" s="58" t="s">
        <v>985</v>
      </c>
      <c r="D109" s="59">
        <v>2.5461999999999998</v>
      </c>
      <c r="E109" s="59">
        <v>2.5461999999999998</v>
      </c>
    </row>
    <row r="110" spans="2:5" s="42" customFormat="1">
      <c r="B110" s="52" t="s">
        <v>977</v>
      </c>
      <c r="C110" s="58" t="s">
        <v>985</v>
      </c>
      <c r="D110" s="59">
        <v>2.6600999999999999</v>
      </c>
      <c r="E110" s="59">
        <v>2.6600999999999999</v>
      </c>
    </row>
    <row r="111" spans="2:5" s="42" customFormat="1">
      <c r="B111" s="52" t="s">
        <v>978</v>
      </c>
      <c r="C111" s="58" t="s">
        <v>985</v>
      </c>
      <c r="D111" s="59">
        <v>2.6880999999999999</v>
      </c>
      <c r="E111" s="59">
        <v>2.6880999999999999</v>
      </c>
    </row>
    <row r="113" spans="2:5" ht="15.75">
      <c r="B113" s="396" t="s">
        <v>987</v>
      </c>
      <c r="C113" s="396"/>
      <c r="D113" s="396"/>
      <c r="E113" s="396"/>
    </row>
    <row r="114" spans="2:5" s="47" customFormat="1" ht="38.25">
      <c r="B114" s="39" t="s">
        <v>960</v>
      </c>
      <c r="C114" s="40" t="s">
        <v>961</v>
      </c>
      <c r="D114" s="41" t="s">
        <v>962</v>
      </c>
      <c r="E114" s="41" t="s">
        <v>963</v>
      </c>
    </row>
    <row r="115" spans="2:5" s="42" customFormat="1">
      <c r="B115" s="52" t="s">
        <v>972</v>
      </c>
      <c r="C115" s="58" t="s">
        <v>988</v>
      </c>
      <c r="D115" s="64">
        <v>2.2288000000000001</v>
      </c>
      <c r="E115" s="64">
        <v>2.2288000000000001</v>
      </c>
    </row>
    <row r="116" spans="2:5" s="42" customFormat="1">
      <c r="B116" s="52" t="s">
        <v>974</v>
      </c>
      <c r="C116" s="58" t="s">
        <v>988</v>
      </c>
      <c r="D116" s="64">
        <v>4.6792999999999996</v>
      </c>
      <c r="E116" s="64">
        <v>4.6792999999999996</v>
      </c>
    </row>
    <row r="117" spans="2:5" s="42" customFormat="1">
      <c r="B117" s="52" t="s">
        <v>975</v>
      </c>
      <c r="C117" s="58" t="s">
        <v>988</v>
      </c>
      <c r="D117" s="64">
        <v>3.8331</v>
      </c>
      <c r="E117" s="64">
        <v>3.8331</v>
      </c>
    </row>
    <row r="118" spans="2:5" s="42" customFormat="1">
      <c r="B118" s="52" t="s">
        <v>976</v>
      </c>
      <c r="C118" s="58" t="s">
        <v>988</v>
      </c>
      <c r="D118" s="64">
        <v>1.9834000000000001</v>
      </c>
      <c r="E118" s="64">
        <v>1.9834000000000001</v>
      </c>
    </row>
    <row r="119" spans="2:5" s="42" customFormat="1">
      <c r="B119" s="52" t="s">
        <v>977</v>
      </c>
      <c r="C119" s="58" t="s">
        <v>988</v>
      </c>
      <c r="D119" s="64">
        <v>1.9821</v>
      </c>
      <c r="E119" s="64">
        <v>1.9821</v>
      </c>
    </row>
    <row r="120" spans="2:5" s="42" customFormat="1">
      <c r="B120" s="52" t="s">
        <v>978</v>
      </c>
      <c r="C120" s="58" t="s">
        <v>988</v>
      </c>
      <c r="D120" s="64">
        <v>3.3582999999999998</v>
      </c>
      <c r="E120" s="64">
        <v>3.3582999999999998</v>
      </c>
    </row>
    <row r="122" spans="2:5" ht="15.75">
      <c r="B122" s="396" t="s">
        <v>989</v>
      </c>
      <c r="C122" s="396"/>
      <c r="D122" s="396"/>
      <c r="E122" s="396"/>
    </row>
    <row r="123" spans="2:5" s="47" customFormat="1" ht="38.25">
      <c r="B123" s="39" t="s">
        <v>960</v>
      </c>
      <c r="C123" s="40" t="s">
        <v>961</v>
      </c>
      <c r="D123" s="41" t="s">
        <v>962</v>
      </c>
      <c r="E123" s="41" t="s">
        <v>963</v>
      </c>
    </row>
    <row r="124" spans="2:5" s="42" customFormat="1">
      <c r="B124" s="52" t="s">
        <v>972</v>
      </c>
      <c r="C124" s="58" t="s">
        <v>990</v>
      </c>
      <c r="D124" s="59">
        <v>2.4218999999999999</v>
      </c>
      <c r="E124" s="59">
        <v>2.4218999999999999</v>
      </c>
    </row>
    <row r="125" spans="2:5" s="42" customFormat="1">
      <c r="B125" s="52" t="s">
        <v>974</v>
      </c>
      <c r="C125" s="58" t="s">
        <v>990</v>
      </c>
      <c r="D125" s="59">
        <v>4.8507999999999996</v>
      </c>
      <c r="E125" s="59">
        <v>4.8507999999999996</v>
      </c>
    </row>
    <row r="126" spans="2:5" s="42" customFormat="1">
      <c r="B126" s="52" t="s">
        <v>975</v>
      </c>
      <c r="C126" s="58" t="s">
        <v>990</v>
      </c>
      <c r="D126" s="59">
        <v>4.0134999999999996</v>
      </c>
      <c r="E126" s="59">
        <v>4.0134999999999996</v>
      </c>
    </row>
    <row r="127" spans="2:5" s="42" customFormat="1">
      <c r="B127" s="52" t="s">
        <v>976</v>
      </c>
      <c r="C127" s="58" t="s">
        <v>990</v>
      </c>
      <c r="D127" s="59">
        <v>2.1446999999999998</v>
      </c>
      <c r="E127" s="59">
        <v>2.1446999999999998</v>
      </c>
    </row>
    <row r="128" spans="2:5" s="42" customFormat="1">
      <c r="B128" s="52" t="s">
        <v>977</v>
      </c>
      <c r="C128" s="58" t="s">
        <v>990</v>
      </c>
      <c r="D128" s="59">
        <v>2.1360999999999999</v>
      </c>
      <c r="E128" s="59">
        <v>2.1360999999999999</v>
      </c>
    </row>
    <row r="129" spans="2:5" s="42" customFormat="1">
      <c r="B129" s="52" t="s">
        <v>978</v>
      </c>
      <c r="C129" s="58" t="s">
        <v>990</v>
      </c>
      <c r="D129" s="59">
        <v>3.5312999999999999</v>
      </c>
      <c r="E129" s="59">
        <v>3.5312999999999999</v>
      </c>
    </row>
    <row r="130" spans="2:5">
      <c r="C130" s="62"/>
      <c r="D130" s="56"/>
      <c r="E130" s="56"/>
    </row>
    <row r="131" spans="2:5" ht="15.75">
      <c r="B131" s="396" t="s">
        <v>991</v>
      </c>
      <c r="C131" s="396"/>
      <c r="D131" s="396"/>
      <c r="E131" s="396"/>
    </row>
    <row r="132" spans="2:5" s="47" customFormat="1" ht="38.25">
      <c r="B132" s="39" t="s">
        <v>960</v>
      </c>
      <c r="C132" s="40" t="s">
        <v>961</v>
      </c>
      <c r="D132" s="41" t="s">
        <v>962</v>
      </c>
      <c r="E132" s="41" t="s">
        <v>963</v>
      </c>
    </row>
    <row r="133" spans="2:5">
      <c r="B133" s="43">
        <v>44348</v>
      </c>
      <c r="C133" s="44">
        <v>1008.0658</v>
      </c>
      <c r="D133" s="44">
        <v>0.25580000000000003</v>
      </c>
      <c r="E133" s="44">
        <v>0.25580000000000003</v>
      </c>
    </row>
    <row r="134" spans="2:5">
      <c r="B134" s="43">
        <v>44355</v>
      </c>
      <c r="C134" s="44">
        <v>1008.0658</v>
      </c>
      <c r="D134" s="44">
        <v>1.0107999999999999</v>
      </c>
      <c r="E134" s="44">
        <v>1.0107999999999999</v>
      </c>
    </row>
    <row r="135" spans="2:5">
      <c r="B135" s="43">
        <v>44362</v>
      </c>
      <c r="C135" s="44">
        <v>1008.0658</v>
      </c>
      <c r="D135" s="44">
        <v>0.82689999999999997</v>
      </c>
      <c r="E135" s="44">
        <v>0.82689999999999997</v>
      </c>
    </row>
    <row r="136" spans="2:5">
      <c r="B136" s="43">
        <v>44376</v>
      </c>
      <c r="C136" s="44">
        <v>1008.0658</v>
      </c>
      <c r="D136" s="44">
        <v>0.27989999999999998</v>
      </c>
      <c r="E136" s="44">
        <v>0.27989999999999998</v>
      </c>
    </row>
    <row r="137" spans="2:5">
      <c r="B137" s="43">
        <v>44383</v>
      </c>
      <c r="C137" s="44">
        <v>1008.0658</v>
      </c>
      <c r="D137" s="44">
        <v>0.9042</v>
      </c>
      <c r="E137" s="44">
        <v>0.9042</v>
      </c>
    </row>
    <row r="138" spans="2:5">
      <c r="B138" s="43">
        <v>44390</v>
      </c>
      <c r="C138" s="44">
        <v>1008.0658</v>
      </c>
      <c r="D138" s="44">
        <v>1.4077</v>
      </c>
      <c r="E138" s="44">
        <v>1.4077</v>
      </c>
    </row>
    <row r="139" spans="2:5">
      <c r="B139" s="43">
        <v>44397</v>
      </c>
      <c r="C139" s="44">
        <v>1008.0658</v>
      </c>
      <c r="D139" s="44">
        <v>1.2310000000000001</v>
      </c>
      <c r="E139" s="44">
        <v>1.2310000000000001</v>
      </c>
    </row>
    <row r="140" spans="2:5">
      <c r="B140" s="43">
        <v>44404</v>
      </c>
      <c r="C140" s="44">
        <v>1008.0658</v>
      </c>
      <c r="D140" s="44">
        <v>0.96760000000000002</v>
      </c>
      <c r="E140" s="44">
        <v>0.96760000000000002</v>
      </c>
    </row>
    <row r="141" spans="2:5">
      <c r="B141" s="43">
        <v>44411</v>
      </c>
      <c r="C141" s="44">
        <v>1008.0658</v>
      </c>
      <c r="D141" s="44">
        <v>0.65780000000000005</v>
      </c>
      <c r="E141" s="44">
        <v>0.65780000000000005</v>
      </c>
    </row>
    <row r="142" spans="2:5">
      <c r="B142" s="43">
        <v>44418</v>
      </c>
      <c r="C142" s="44">
        <v>1008.0658</v>
      </c>
      <c r="D142" s="44">
        <v>0.67879999999999996</v>
      </c>
      <c r="E142" s="44">
        <v>0.67879999999999996</v>
      </c>
    </row>
    <row r="143" spans="2:5">
      <c r="B143" s="43">
        <v>44425</v>
      </c>
      <c r="C143" s="44">
        <v>1008.0658</v>
      </c>
      <c r="D143" s="44">
        <v>1.2354000000000001</v>
      </c>
      <c r="E143" s="44">
        <v>1.2354000000000001</v>
      </c>
    </row>
    <row r="144" spans="2:5">
      <c r="B144" s="43">
        <v>44432</v>
      </c>
      <c r="C144" s="44">
        <v>1008.0658</v>
      </c>
      <c r="D144" s="44">
        <v>0.8</v>
      </c>
      <c r="E144" s="44">
        <v>0.8</v>
      </c>
    </row>
    <row r="145" spans="2:5">
      <c r="B145" s="43">
        <v>44439</v>
      </c>
      <c r="C145" s="44">
        <v>1008.0658</v>
      </c>
      <c r="D145" s="44">
        <v>0.78139999999999998</v>
      </c>
      <c r="E145" s="44">
        <v>0.78139999999999998</v>
      </c>
    </row>
    <row r="146" spans="2:5">
      <c r="B146" s="43">
        <v>44446</v>
      </c>
      <c r="C146" s="44">
        <v>1008.0658</v>
      </c>
      <c r="D146" s="44">
        <v>0.84660000000000002</v>
      </c>
      <c r="E146" s="44">
        <v>0.84660000000000002</v>
      </c>
    </row>
    <row r="147" spans="2:5">
      <c r="B147" s="43">
        <v>44453</v>
      </c>
      <c r="C147" s="44">
        <v>1008.0658</v>
      </c>
      <c r="D147" s="44">
        <v>0.53659999999999997</v>
      </c>
      <c r="E147" s="44">
        <v>0.53659999999999997</v>
      </c>
    </row>
    <row r="148" spans="2:5">
      <c r="B148" s="43">
        <v>44460</v>
      </c>
      <c r="C148" s="44">
        <v>1008.0658</v>
      </c>
      <c r="D148" s="44">
        <v>0.54849999999999999</v>
      </c>
      <c r="E148" s="44">
        <v>0.54849999999999999</v>
      </c>
    </row>
    <row r="149" spans="2:5">
      <c r="B149" s="43">
        <v>44467</v>
      </c>
      <c r="C149" s="44">
        <v>1008.0658</v>
      </c>
      <c r="D149" s="44">
        <v>6.6299999999999998E-2</v>
      </c>
      <c r="E149" s="44">
        <v>6.6299999999999998E-2</v>
      </c>
    </row>
    <row r="150" spans="2:5">
      <c r="B150" s="43">
        <v>44474</v>
      </c>
      <c r="C150" s="44">
        <v>1008.0658</v>
      </c>
      <c r="D150" s="44">
        <v>0.30520000000000003</v>
      </c>
      <c r="E150" s="44">
        <v>0.30520000000000003</v>
      </c>
    </row>
    <row r="151" spans="2:5">
      <c r="B151" s="43">
        <v>44481</v>
      </c>
      <c r="C151" s="44">
        <v>1008.0658</v>
      </c>
      <c r="D151" s="44">
        <v>0.78339999999999999</v>
      </c>
      <c r="E151" s="44">
        <v>0.78339999999999999</v>
      </c>
    </row>
    <row r="152" spans="2:5">
      <c r="B152" s="43">
        <v>44489</v>
      </c>
      <c r="C152" s="44">
        <v>1008.0658</v>
      </c>
      <c r="D152" s="44">
        <v>0.50570000000000004</v>
      </c>
      <c r="E152" s="44">
        <v>0.50570000000000004</v>
      </c>
    </row>
    <row r="153" spans="2:5">
      <c r="B153" s="43">
        <v>44495</v>
      </c>
      <c r="C153" s="44">
        <v>1008.0658</v>
      </c>
      <c r="D153" s="44">
        <v>0.27500000000000002</v>
      </c>
      <c r="E153" s="44">
        <v>0.27500000000000002</v>
      </c>
    </row>
    <row r="154" spans="2:5">
      <c r="B154" s="43">
        <v>44502</v>
      </c>
      <c r="C154" s="44">
        <v>1008.0658</v>
      </c>
      <c r="D154" s="44">
        <v>0.22670000000000001</v>
      </c>
      <c r="E154" s="44">
        <v>0.22670000000000001</v>
      </c>
    </row>
    <row r="155" spans="2:5">
      <c r="B155" s="43">
        <v>44509</v>
      </c>
      <c r="C155" s="44">
        <v>1008.0658</v>
      </c>
      <c r="D155" s="44">
        <v>1.2984</v>
      </c>
      <c r="E155" s="44">
        <v>1.2984</v>
      </c>
    </row>
    <row r="156" spans="2:5">
      <c r="B156" s="43">
        <v>44516</v>
      </c>
      <c r="C156" s="44">
        <v>1008.0658</v>
      </c>
      <c r="D156" s="44">
        <v>0.60609999999999997</v>
      </c>
      <c r="E156" s="44">
        <v>0.60609999999999997</v>
      </c>
    </row>
    <row r="157" spans="2:5">
      <c r="B157" s="43">
        <v>44523</v>
      </c>
      <c r="C157" s="44">
        <v>1008.0658</v>
      </c>
      <c r="D157" s="44">
        <v>0.64549999999999996</v>
      </c>
      <c r="E157" s="44">
        <v>0.64549999999999996</v>
      </c>
    </row>
    <row r="158" spans="2:5">
      <c r="B158" s="43">
        <v>44530</v>
      </c>
      <c r="C158" s="44">
        <v>1008.0658</v>
      </c>
      <c r="D158" s="44">
        <v>0.67720000000000002</v>
      </c>
      <c r="E158" s="44">
        <v>0.67720000000000002</v>
      </c>
    </row>
    <row r="159" spans="2:5" ht="15.75">
      <c r="B159" s="396" t="s">
        <v>992</v>
      </c>
      <c r="C159" s="396"/>
      <c r="D159" s="396"/>
      <c r="E159" s="396"/>
    </row>
    <row r="160" spans="2:5" s="47" customFormat="1" ht="38.25">
      <c r="B160" s="39" t="s">
        <v>960</v>
      </c>
      <c r="C160" s="40" t="s">
        <v>961</v>
      </c>
      <c r="D160" s="41" t="s">
        <v>962</v>
      </c>
      <c r="E160" s="41" t="s">
        <v>963</v>
      </c>
    </row>
    <row r="161" spans="2:5">
      <c r="B161" s="43">
        <v>44348</v>
      </c>
      <c r="C161" s="44">
        <v>1008.0658</v>
      </c>
      <c r="D161" s="44">
        <v>0.30009999999999998</v>
      </c>
      <c r="E161" s="44">
        <v>0.30009999999999998</v>
      </c>
    </row>
    <row r="162" spans="2:5">
      <c r="B162" s="43">
        <v>44355</v>
      </c>
      <c r="C162" s="44">
        <v>1008.0658</v>
      </c>
      <c r="D162" s="44">
        <v>1.0491999999999999</v>
      </c>
      <c r="E162" s="44">
        <v>1.0491999999999999</v>
      </c>
    </row>
    <row r="163" spans="2:5">
      <c r="B163" s="43">
        <v>44362</v>
      </c>
      <c r="C163" s="44">
        <v>1008.0658</v>
      </c>
      <c r="D163" s="44">
        <v>0.8659</v>
      </c>
      <c r="E163" s="44">
        <v>0.8659</v>
      </c>
    </row>
    <row r="164" spans="2:5">
      <c r="B164" s="43">
        <v>44376</v>
      </c>
      <c r="C164" s="44">
        <v>1008.0658</v>
      </c>
      <c r="D164" s="44">
        <v>0.37259999999999999</v>
      </c>
      <c r="E164" s="44">
        <v>0.37259999999999999</v>
      </c>
    </row>
    <row r="165" spans="2:5">
      <c r="B165" s="43">
        <v>44383</v>
      </c>
      <c r="C165" s="44">
        <v>1008.0658</v>
      </c>
      <c r="D165" s="44">
        <v>0.94299999999999995</v>
      </c>
      <c r="E165" s="44">
        <v>0.94299999999999995</v>
      </c>
    </row>
    <row r="166" spans="2:5">
      <c r="B166" s="43">
        <v>44390</v>
      </c>
      <c r="C166" s="44">
        <v>1008.0658</v>
      </c>
      <c r="D166" s="44">
        <v>1.4464999999999999</v>
      </c>
      <c r="E166" s="44">
        <v>1.4464999999999999</v>
      </c>
    </row>
    <row r="167" spans="2:5">
      <c r="B167" s="43">
        <v>44397</v>
      </c>
      <c r="C167" s="44">
        <v>1008.0658</v>
      </c>
      <c r="D167" s="44">
        <v>1.2693000000000001</v>
      </c>
      <c r="E167" s="44">
        <v>1.2693000000000001</v>
      </c>
    </row>
    <row r="168" spans="2:5">
      <c r="B168" s="43">
        <v>44404</v>
      </c>
      <c r="C168" s="44">
        <v>1008.0658</v>
      </c>
      <c r="D168" s="44">
        <v>1.0163</v>
      </c>
      <c r="E168" s="44">
        <v>1.0163</v>
      </c>
    </row>
    <row r="169" spans="2:5">
      <c r="B169" s="43">
        <v>44411</v>
      </c>
      <c r="C169" s="44">
        <v>1008.0658</v>
      </c>
      <c r="D169" s="44">
        <v>0.7</v>
      </c>
      <c r="E169" s="44">
        <v>0.7</v>
      </c>
    </row>
    <row r="170" spans="2:5">
      <c r="B170" s="43">
        <v>44418</v>
      </c>
      <c r="C170" s="44">
        <v>1008.0658</v>
      </c>
      <c r="D170" s="44">
        <v>0.71809999999999996</v>
      </c>
      <c r="E170" s="44">
        <v>0.71809999999999996</v>
      </c>
    </row>
    <row r="171" spans="2:5">
      <c r="B171" s="43">
        <v>44425</v>
      </c>
      <c r="C171" s="44">
        <v>1008.0658</v>
      </c>
      <c r="D171" s="44">
        <v>1.2419</v>
      </c>
      <c r="E171" s="44">
        <v>1.2419</v>
      </c>
    </row>
    <row r="172" spans="2:5">
      <c r="B172" s="43">
        <v>44432</v>
      </c>
      <c r="C172" s="44">
        <v>1008.0658</v>
      </c>
      <c r="D172" s="44">
        <v>0.84699999999999998</v>
      </c>
      <c r="E172" s="44">
        <v>0.84699999999999998</v>
      </c>
    </row>
    <row r="173" spans="2:5">
      <c r="B173" s="43">
        <v>44439</v>
      </c>
      <c r="C173" s="44">
        <v>1008.0658</v>
      </c>
      <c r="D173" s="44">
        <v>0.82689999999999997</v>
      </c>
      <c r="E173" s="44">
        <v>0.82689999999999997</v>
      </c>
    </row>
    <row r="174" spans="2:5">
      <c r="B174" s="43">
        <v>44446</v>
      </c>
      <c r="C174" s="44">
        <v>1008.0658</v>
      </c>
      <c r="D174" s="44">
        <v>0.88460000000000005</v>
      </c>
      <c r="E174" s="44">
        <v>0.88460000000000005</v>
      </c>
    </row>
    <row r="175" spans="2:5">
      <c r="B175" s="43">
        <v>44453</v>
      </c>
      <c r="C175" s="44">
        <v>1008.0658</v>
      </c>
      <c r="D175" s="44">
        <v>0.57469999999999999</v>
      </c>
      <c r="E175" s="44">
        <v>0.57469999999999999</v>
      </c>
    </row>
    <row r="176" spans="2:5">
      <c r="B176" s="43">
        <v>44460</v>
      </c>
      <c r="C176" s="44">
        <v>1008.0658</v>
      </c>
      <c r="D176" s="44">
        <v>0.58809999999999996</v>
      </c>
      <c r="E176" s="44">
        <v>0.58809999999999996</v>
      </c>
    </row>
    <row r="177" spans="2:5">
      <c r="B177" s="43">
        <v>44467</v>
      </c>
      <c r="C177" s="44">
        <v>1008.0658</v>
      </c>
      <c r="D177" s="44">
        <v>0.1076</v>
      </c>
      <c r="E177" s="44">
        <v>0.1076</v>
      </c>
    </row>
    <row r="178" spans="2:5">
      <c r="B178" s="43">
        <v>44474</v>
      </c>
      <c r="C178" s="44">
        <v>1008.0658</v>
      </c>
      <c r="D178" s="44">
        <v>0.34439999999999998</v>
      </c>
      <c r="E178" s="44">
        <v>0.34439999999999998</v>
      </c>
    </row>
    <row r="179" spans="2:5">
      <c r="B179" s="43">
        <v>44481</v>
      </c>
      <c r="C179" s="44">
        <v>1008.0658</v>
      </c>
      <c r="D179" s="44">
        <v>0.82289999999999996</v>
      </c>
      <c r="E179" s="44">
        <v>0.82289999999999996</v>
      </c>
    </row>
    <row r="180" spans="2:5">
      <c r="B180" s="43">
        <v>44489</v>
      </c>
      <c r="C180" s="44">
        <v>1008.0658</v>
      </c>
      <c r="D180" s="44">
        <v>0.55359999999999998</v>
      </c>
      <c r="E180" s="44">
        <v>0.55359999999999998</v>
      </c>
    </row>
    <row r="181" spans="2:5">
      <c r="B181" s="43">
        <v>44495</v>
      </c>
      <c r="C181" s="44">
        <v>1008.0658</v>
      </c>
      <c r="D181" s="44">
        <v>0.32179999999999997</v>
      </c>
      <c r="E181" s="44">
        <v>0.32179999999999997</v>
      </c>
    </row>
    <row r="182" spans="2:5">
      <c r="B182" s="43">
        <v>44502</v>
      </c>
      <c r="C182" s="44">
        <v>1008.0658</v>
      </c>
      <c r="D182" s="44">
        <v>0.27200000000000002</v>
      </c>
      <c r="E182" s="44">
        <v>0.27200000000000002</v>
      </c>
    </row>
    <row r="183" spans="2:5">
      <c r="B183" s="43">
        <v>44509</v>
      </c>
      <c r="C183" s="44">
        <v>1008.0658</v>
      </c>
      <c r="D183" s="44">
        <v>1.3373999999999999</v>
      </c>
      <c r="E183" s="44">
        <v>1.3373999999999999</v>
      </c>
    </row>
    <row r="184" spans="2:5">
      <c r="B184" s="43">
        <v>44516</v>
      </c>
      <c r="C184" s="44">
        <v>1008.0658</v>
      </c>
      <c r="D184" s="44">
        <v>0.64290000000000003</v>
      </c>
      <c r="E184" s="44">
        <v>0.64290000000000003</v>
      </c>
    </row>
    <row r="185" spans="2:5">
      <c r="B185" s="43">
        <v>44523</v>
      </c>
      <c r="C185" s="44">
        <v>1008.0658</v>
      </c>
      <c r="D185" s="44">
        <v>0.68389999999999995</v>
      </c>
      <c r="E185" s="44">
        <v>0.68389999999999995</v>
      </c>
    </row>
    <row r="186" spans="2:5">
      <c r="B186" s="43">
        <v>44530</v>
      </c>
      <c r="C186" s="44">
        <v>1008.0658</v>
      </c>
      <c r="D186" s="44">
        <v>0.71630000000000005</v>
      </c>
      <c r="E186" s="44">
        <v>0.71630000000000005</v>
      </c>
    </row>
    <row r="187" spans="2:5">
      <c r="B187" s="45"/>
      <c r="C187" s="46"/>
      <c r="D187" s="46"/>
      <c r="E187" s="46"/>
    </row>
    <row r="188" spans="2:5" ht="15.75">
      <c r="B188" s="396" t="s">
        <v>993</v>
      </c>
      <c r="C188" s="396"/>
      <c r="D188" s="396"/>
      <c r="E188" s="396"/>
    </row>
    <row r="189" spans="2:5" s="47" customFormat="1" ht="38.25">
      <c r="B189" s="39" t="s">
        <v>960</v>
      </c>
      <c r="C189" s="40" t="s">
        <v>961</v>
      </c>
      <c r="D189" s="41" t="s">
        <v>962</v>
      </c>
      <c r="E189" s="41" t="s">
        <v>963</v>
      </c>
    </row>
    <row r="190" spans="2:5">
      <c r="B190" s="43">
        <v>44348</v>
      </c>
      <c r="C190" s="44">
        <v>10.3758</v>
      </c>
      <c r="D190" s="44">
        <v>3.5999999999999999E-3</v>
      </c>
      <c r="E190" s="44">
        <v>3.5999999999999999E-3</v>
      </c>
    </row>
    <row r="191" spans="2:5">
      <c r="B191" s="43">
        <v>44355</v>
      </c>
      <c r="C191" s="44">
        <v>10.3758</v>
      </c>
      <c r="D191" s="44">
        <v>6.4999999999999997E-3</v>
      </c>
      <c r="E191" s="44">
        <v>6.4999999999999997E-3</v>
      </c>
    </row>
    <row r="192" spans="2:5">
      <c r="B192" s="43">
        <v>44362</v>
      </c>
      <c r="C192" s="44">
        <v>10.3758</v>
      </c>
      <c r="D192" s="44">
        <v>7.1000000000000004E-3</v>
      </c>
      <c r="E192" s="44">
        <v>7.1000000000000004E-3</v>
      </c>
    </row>
    <row r="193" spans="2:5">
      <c r="B193" s="43">
        <v>44369</v>
      </c>
      <c r="C193" s="44">
        <v>10.3758</v>
      </c>
      <c r="D193" s="44">
        <v>2.8999999999999998E-3</v>
      </c>
      <c r="E193" s="44">
        <v>2.8999999999999998E-3</v>
      </c>
    </row>
    <row r="194" spans="2:5">
      <c r="B194" s="43">
        <v>44376</v>
      </c>
      <c r="C194" s="44">
        <v>10.3758</v>
      </c>
      <c r="D194" s="44">
        <v>6.1999999999999998E-3</v>
      </c>
      <c r="E194" s="44">
        <v>6.1999999999999998E-3</v>
      </c>
    </row>
    <row r="195" spans="2:5">
      <c r="B195" s="43">
        <v>44383</v>
      </c>
      <c r="C195" s="44">
        <v>10.3758</v>
      </c>
      <c r="D195" s="44">
        <v>6.7999999999999996E-3</v>
      </c>
      <c r="E195" s="44">
        <v>6.7999999999999996E-3</v>
      </c>
    </row>
    <row r="196" spans="2:5">
      <c r="B196" s="43">
        <v>44390</v>
      </c>
      <c r="C196" s="44">
        <v>10.3758</v>
      </c>
      <c r="D196" s="44">
        <v>8.0000000000000002E-3</v>
      </c>
      <c r="E196" s="44">
        <v>8.0000000000000002E-3</v>
      </c>
    </row>
    <row r="197" spans="2:5">
      <c r="B197" s="43">
        <v>44397</v>
      </c>
      <c r="C197" s="44">
        <v>10.3758</v>
      </c>
      <c r="D197" s="44">
        <v>7.7999999999999996E-3</v>
      </c>
      <c r="E197" s="44">
        <v>7.7999999999999996E-3</v>
      </c>
    </row>
    <row r="198" spans="2:5">
      <c r="B198" s="43">
        <v>44404</v>
      </c>
      <c r="C198" s="44">
        <v>10.3758</v>
      </c>
      <c r="D198" s="44">
        <v>7.1999999999999998E-3</v>
      </c>
      <c r="E198" s="44">
        <v>7.1999999999999998E-3</v>
      </c>
    </row>
    <row r="199" spans="2:5">
      <c r="B199" s="43">
        <v>44411</v>
      </c>
      <c r="C199" s="44">
        <v>10.3758</v>
      </c>
      <c r="D199" s="44">
        <v>5.1000000000000004E-3</v>
      </c>
      <c r="E199" s="44">
        <v>5.1000000000000004E-3</v>
      </c>
    </row>
    <row r="200" spans="2:5">
      <c r="B200" s="43">
        <v>44418</v>
      </c>
      <c r="C200" s="44">
        <v>10.3758</v>
      </c>
      <c r="D200" s="44">
        <v>6.7999999999999996E-3</v>
      </c>
      <c r="E200" s="44">
        <v>6.7999999999999996E-3</v>
      </c>
    </row>
    <row r="201" spans="2:5">
      <c r="B201" s="43">
        <v>44425</v>
      </c>
      <c r="C201" s="44">
        <v>10.3758</v>
      </c>
      <c r="D201" s="44">
        <v>8.3999999999999995E-3</v>
      </c>
      <c r="E201" s="44">
        <v>8.3999999999999995E-3</v>
      </c>
    </row>
    <row r="202" spans="2:5">
      <c r="B202" s="43">
        <v>44432</v>
      </c>
      <c r="C202" s="44">
        <v>10.3758</v>
      </c>
      <c r="D202" s="44">
        <v>7.4000000000000003E-3</v>
      </c>
      <c r="E202" s="44">
        <v>7.4000000000000003E-3</v>
      </c>
    </row>
    <row r="203" spans="2:5">
      <c r="B203" s="43">
        <v>44439</v>
      </c>
      <c r="C203" s="44">
        <v>10.3758</v>
      </c>
      <c r="D203" s="44">
        <v>7.7000000000000002E-3</v>
      </c>
      <c r="E203" s="44">
        <v>7.7000000000000002E-3</v>
      </c>
    </row>
    <row r="204" spans="2:5">
      <c r="B204" s="43">
        <v>44446</v>
      </c>
      <c r="C204" s="44">
        <v>10.3758</v>
      </c>
      <c r="D204" s="44">
        <v>6.8999999999999999E-3</v>
      </c>
      <c r="E204" s="44">
        <v>6.8999999999999999E-3</v>
      </c>
    </row>
    <row r="205" spans="2:5">
      <c r="B205" s="43">
        <v>44453</v>
      </c>
      <c r="C205" s="44">
        <v>10.3758</v>
      </c>
      <c r="D205" s="44">
        <v>4.7999999999999996E-3</v>
      </c>
      <c r="E205" s="44">
        <v>4.7999999999999996E-3</v>
      </c>
    </row>
    <row r="206" spans="2:5">
      <c r="B206" s="43">
        <v>44460</v>
      </c>
      <c r="C206" s="44">
        <v>10.3758</v>
      </c>
      <c r="D206" s="44">
        <v>5.7000000000000002E-3</v>
      </c>
      <c r="E206" s="44">
        <v>5.7000000000000002E-3</v>
      </c>
    </row>
    <row r="207" spans="2:5">
      <c r="B207" s="43">
        <v>44467</v>
      </c>
      <c r="C207" s="44">
        <v>10.3758</v>
      </c>
      <c r="D207" s="44">
        <v>1.6999999999999999E-3</v>
      </c>
      <c r="E207" s="44">
        <v>1.6999999999999999E-3</v>
      </c>
    </row>
    <row r="208" spans="2:5">
      <c r="B208" s="43">
        <v>44474</v>
      </c>
      <c r="C208" s="44">
        <v>10.3758</v>
      </c>
      <c r="D208" s="44">
        <v>4.8999999999999998E-3</v>
      </c>
      <c r="E208" s="44">
        <v>4.8999999999999998E-3</v>
      </c>
    </row>
    <row r="209" spans="2:5">
      <c r="B209" s="43">
        <v>44481</v>
      </c>
      <c r="C209" s="44">
        <v>10.3758</v>
      </c>
      <c r="D209" s="44">
        <v>9.4999999999999998E-3</v>
      </c>
      <c r="E209" s="44">
        <v>9.4999999999999998E-3</v>
      </c>
    </row>
    <row r="210" spans="2:5">
      <c r="B210" s="43">
        <v>44489</v>
      </c>
      <c r="C210" s="44">
        <v>10.3758</v>
      </c>
      <c r="D210" s="44">
        <v>5.1999999999999998E-3</v>
      </c>
      <c r="E210" s="44">
        <v>5.1999999999999998E-3</v>
      </c>
    </row>
    <row r="211" spans="2:5">
      <c r="B211" s="43">
        <v>44495</v>
      </c>
      <c r="C211" s="44">
        <v>10.3758</v>
      </c>
      <c r="D211" s="44">
        <v>1.1000000000000001E-3</v>
      </c>
      <c r="E211" s="44">
        <v>1.1000000000000001E-3</v>
      </c>
    </row>
    <row r="212" spans="2:5">
      <c r="B212" s="43">
        <v>44502</v>
      </c>
      <c r="C212" s="44">
        <v>10.3758</v>
      </c>
      <c r="D212" s="44">
        <v>4.1000000000000003E-3</v>
      </c>
      <c r="E212" s="44">
        <v>4.1000000000000003E-3</v>
      </c>
    </row>
    <row r="213" spans="2:5">
      <c r="B213" s="43">
        <v>44509</v>
      </c>
      <c r="C213" s="44">
        <v>10.3758</v>
      </c>
      <c r="D213" s="44">
        <v>9.2999999999999992E-3</v>
      </c>
      <c r="E213" s="44">
        <v>9.2999999999999992E-3</v>
      </c>
    </row>
    <row r="214" spans="2:5">
      <c r="B214" s="43">
        <v>44516</v>
      </c>
      <c r="C214" s="44">
        <v>10.3758</v>
      </c>
      <c r="D214" s="44">
        <v>6.8999999999999999E-3</v>
      </c>
      <c r="E214" s="44">
        <v>6.8999999999999999E-3</v>
      </c>
    </row>
    <row r="215" spans="2:5">
      <c r="B215" s="43">
        <v>44523</v>
      </c>
      <c r="C215" s="44">
        <v>10.3758</v>
      </c>
      <c r="D215" s="44">
        <v>5.4999999999999997E-3</v>
      </c>
      <c r="E215" s="44">
        <v>5.4999999999999997E-3</v>
      </c>
    </row>
    <row r="216" spans="2:5">
      <c r="B216" s="43">
        <v>44530</v>
      </c>
      <c r="C216" s="44">
        <v>10.3758</v>
      </c>
      <c r="D216" s="44">
        <v>6.1000000000000004E-3</v>
      </c>
      <c r="E216" s="44">
        <v>6.1000000000000004E-3</v>
      </c>
    </row>
    <row r="217" spans="2:5">
      <c r="B217" s="45"/>
      <c r="C217" s="46"/>
      <c r="D217" s="46"/>
      <c r="E217" s="46"/>
    </row>
    <row r="218" spans="2:5" ht="15.75">
      <c r="B218" s="396" t="s">
        <v>994</v>
      </c>
      <c r="C218" s="396"/>
      <c r="D218" s="396"/>
      <c r="E218" s="396"/>
    </row>
    <row r="219" spans="2:5" s="47" customFormat="1" ht="38.25">
      <c r="B219" s="39" t="s">
        <v>960</v>
      </c>
      <c r="C219" s="40" t="s">
        <v>961</v>
      </c>
      <c r="D219" s="41" t="s">
        <v>962</v>
      </c>
      <c r="E219" s="41" t="s">
        <v>963</v>
      </c>
    </row>
    <row r="220" spans="2:5">
      <c r="B220" s="43">
        <v>44348</v>
      </c>
      <c r="C220" s="44">
        <v>10.4023</v>
      </c>
      <c r="D220" s="44">
        <v>5.3E-3</v>
      </c>
      <c r="E220" s="44">
        <v>5.3E-3</v>
      </c>
    </row>
    <row r="221" spans="2:5">
      <c r="B221" s="43">
        <v>44355</v>
      </c>
      <c r="C221" s="44">
        <v>10.4023</v>
      </c>
      <c r="D221" s="44">
        <v>8.0000000000000002E-3</v>
      </c>
      <c r="E221" s="44">
        <v>8.0000000000000002E-3</v>
      </c>
    </row>
    <row r="222" spans="2:5">
      <c r="B222" s="43">
        <v>44362</v>
      </c>
      <c r="C222" s="44">
        <v>10.4023</v>
      </c>
      <c r="D222" s="44">
        <v>8.6E-3</v>
      </c>
      <c r="E222" s="44">
        <v>8.6E-3</v>
      </c>
    </row>
    <row r="223" spans="2:5">
      <c r="B223" s="43">
        <v>44369</v>
      </c>
      <c r="C223" s="44">
        <v>10.4023</v>
      </c>
      <c r="D223" s="44">
        <v>4.4000000000000003E-3</v>
      </c>
      <c r="E223" s="44">
        <v>4.4000000000000003E-3</v>
      </c>
    </row>
    <row r="224" spans="2:5">
      <c r="B224" s="43">
        <v>44376</v>
      </c>
      <c r="C224" s="44">
        <v>10.4023</v>
      </c>
      <c r="D224" s="44">
        <v>7.7000000000000002E-3</v>
      </c>
      <c r="E224" s="44">
        <v>7.7000000000000002E-3</v>
      </c>
    </row>
    <row r="225" spans="2:5">
      <c r="B225" s="43">
        <v>44383</v>
      </c>
      <c r="C225" s="44">
        <v>10.4023</v>
      </c>
      <c r="D225" s="44">
        <v>8.3000000000000001E-3</v>
      </c>
      <c r="E225" s="44">
        <v>8.3000000000000001E-3</v>
      </c>
    </row>
    <row r="226" spans="2:5">
      <c r="B226" s="43">
        <v>44390</v>
      </c>
      <c r="C226" s="44">
        <v>10.4023</v>
      </c>
      <c r="D226" s="44">
        <v>9.4999999999999998E-3</v>
      </c>
      <c r="E226" s="44">
        <v>9.4999999999999998E-3</v>
      </c>
    </row>
    <row r="227" spans="2:5">
      <c r="B227" s="43">
        <v>44397</v>
      </c>
      <c r="C227" s="44">
        <v>10.4023</v>
      </c>
      <c r="D227" s="44">
        <v>9.1999999999999998E-3</v>
      </c>
      <c r="E227" s="44">
        <v>9.1999999999999998E-3</v>
      </c>
    </row>
    <row r="228" spans="2:5">
      <c r="B228" s="43">
        <v>44404</v>
      </c>
      <c r="C228" s="44">
        <v>10.4023</v>
      </c>
      <c r="D228" s="44">
        <v>8.8000000000000005E-3</v>
      </c>
      <c r="E228" s="44">
        <v>8.8000000000000005E-3</v>
      </c>
    </row>
    <row r="229" spans="2:5">
      <c r="B229" s="43">
        <v>44411</v>
      </c>
      <c r="C229" s="44">
        <v>10.4023</v>
      </c>
      <c r="D229" s="44">
        <v>6.6E-3</v>
      </c>
      <c r="E229" s="44">
        <v>6.6E-3</v>
      </c>
    </row>
    <row r="230" spans="2:5">
      <c r="B230" s="43">
        <v>44418</v>
      </c>
      <c r="C230" s="44">
        <v>10.4023</v>
      </c>
      <c r="D230" s="44">
        <v>8.3000000000000001E-3</v>
      </c>
      <c r="E230" s="44">
        <v>8.3000000000000001E-3</v>
      </c>
    </row>
    <row r="231" spans="2:5">
      <c r="B231" s="43">
        <v>44425</v>
      </c>
      <c r="C231" s="44">
        <v>10.4023</v>
      </c>
      <c r="D231" s="44">
        <v>1.06E-2</v>
      </c>
      <c r="E231" s="44">
        <v>1.06E-2</v>
      </c>
    </row>
    <row r="232" spans="2:5">
      <c r="B232" s="43">
        <v>44432</v>
      </c>
      <c r="C232" s="44">
        <v>10.4023</v>
      </c>
      <c r="D232" s="44">
        <v>9.2999999999999992E-3</v>
      </c>
      <c r="E232" s="44">
        <v>9.2999999999999992E-3</v>
      </c>
    </row>
    <row r="233" spans="2:5">
      <c r="B233" s="43">
        <v>44439</v>
      </c>
      <c r="C233" s="44">
        <v>10.4023</v>
      </c>
      <c r="D233" s="44">
        <v>9.1999999999999998E-3</v>
      </c>
      <c r="E233" s="44">
        <v>9.1999999999999998E-3</v>
      </c>
    </row>
    <row r="234" spans="2:5">
      <c r="B234" s="43">
        <v>44446</v>
      </c>
      <c r="C234" s="44">
        <v>10.4023</v>
      </c>
      <c r="D234" s="44">
        <v>8.3999999999999995E-3</v>
      </c>
      <c r="E234" s="44">
        <v>8.3999999999999995E-3</v>
      </c>
    </row>
    <row r="235" spans="2:5">
      <c r="B235" s="43">
        <v>44453</v>
      </c>
      <c r="C235" s="44">
        <v>10.4023</v>
      </c>
      <c r="D235" s="44">
        <v>6.3E-3</v>
      </c>
      <c r="E235" s="44">
        <v>6.3E-3</v>
      </c>
    </row>
    <row r="236" spans="2:5">
      <c r="B236" s="43">
        <v>44460</v>
      </c>
      <c r="C236" s="44">
        <v>10.4023</v>
      </c>
      <c r="D236" s="44">
        <v>7.6E-3</v>
      </c>
      <c r="E236" s="44">
        <v>7.6E-3</v>
      </c>
    </row>
    <row r="237" spans="2:5">
      <c r="B237" s="43">
        <v>44467</v>
      </c>
      <c r="C237" s="44">
        <v>10.4023</v>
      </c>
      <c r="D237" s="44">
        <v>3.8E-3</v>
      </c>
      <c r="E237" s="44">
        <v>3.8E-3</v>
      </c>
    </row>
    <row r="238" spans="2:5">
      <c r="B238" s="43">
        <v>44474</v>
      </c>
      <c r="C238" s="44">
        <v>10.4023</v>
      </c>
      <c r="D238" s="44">
        <v>6.3E-3</v>
      </c>
      <c r="E238" s="44">
        <v>6.3E-3</v>
      </c>
    </row>
    <row r="239" spans="2:5">
      <c r="B239" s="43">
        <v>44481</v>
      </c>
      <c r="C239" s="44">
        <v>10.4023</v>
      </c>
      <c r="D239" s="44">
        <v>1.11E-2</v>
      </c>
      <c r="E239" s="44">
        <v>1.11E-2</v>
      </c>
    </row>
    <row r="240" spans="2:5">
      <c r="B240" s="43">
        <v>44489</v>
      </c>
      <c r="C240" s="44">
        <v>10.4023</v>
      </c>
      <c r="D240" s="44">
        <v>6.8999999999999999E-3</v>
      </c>
      <c r="E240" s="44">
        <v>6.8999999999999999E-3</v>
      </c>
    </row>
    <row r="241" spans="1:256">
      <c r="B241" s="43">
        <v>44495</v>
      </c>
      <c r="C241" s="44">
        <v>10.4023</v>
      </c>
      <c r="D241" s="44">
        <v>2.3E-3</v>
      </c>
      <c r="E241" s="44">
        <v>2.3E-3</v>
      </c>
    </row>
    <row r="242" spans="1:256">
      <c r="B242" s="43">
        <v>44502</v>
      </c>
      <c r="C242" s="44">
        <v>10.4023</v>
      </c>
      <c r="D242" s="44">
        <v>5.5999999999999999E-3</v>
      </c>
      <c r="E242" s="44">
        <v>5.5999999999999999E-3</v>
      </c>
    </row>
    <row r="243" spans="1:256">
      <c r="B243" s="43">
        <v>44509</v>
      </c>
      <c r="C243" s="44">
        <v>10.4023</v>
      </c>
      <c r="D243" s="44">
        <v>1.0500000000000001E-2</v>
      </c>
      <c r="E243" s="44">
        <v>1.0500000000000001E-2</v>
      </c>
    </row>
    <row r="244" spans="1:256">
      <c r="B244" s="43">
        <v>44516</v>
      </c>
      <c r="C244" s="44">
        <v>10.4023</v>
      </c>
      <c r="D244" s="44">
        <v>8.3999999999999995E-3</v>
      </c>
      <c r="E244" s="44">
        <v>8.3999999999999995E-3</v>
      </c>
    </row>
    <row r="245" spans="1:256">
      <c r="B245" s="43">
        <v>44523</v>
      </c>
      <c r="C245" s="44">
        <v>10.4023</v>
      </c>
      <c r="D245" s="44">
        <v>6.8999999999999999E-3</v>
      </c>
      <c r="E245" s="44">
        <v>6.8999999999999999E-3</v>
      </c>
    </row>
    <row r="246" spans="1:256">
      <c r="B246" s="43">
        <v>44530</v>
      </c>
      <c r="C246" s="44">
        <v>10.4023</v>
      </c>
      <c r="D246" s="44">
        <v>7.6E-3</v>
      </c>
      <c r="E246" s="44">
        <v>7.6E-3</v>
      </c>
    </row>
    <row r="248" spans="1:256" s="68" customFormat="1" ht="18.75">
      <c r="A248" s="66"/>
      <c r="B248" s="67" t="s">
        <v>995</v>
      </c>
      <c r="C248" s="397" t="s">
        <v>996</v>
      </c>
      <c r="D248" s="397"/>
      <c r="E248" s="397"/>
      <c r="F248" s="66"/>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c r="AZ248" s="66"/>
      <c r="BA248" s="66"/>
      <c r="BB248" s="66"/>
      <c r="BC248" s="66"/>
      <c r="BD248" s="66"/>
      <c r="BE248" s="66"/>
      <c r="BF248" s="66"/>
      <c r="BG248" s="66"/>
      <c r="BH248" s="66"/>
      <c r="BI248" s="66"/>
      <c r="BJ248" s="66"/>
      <c r="BK248" s="66"/>
      <c r="BL248" s="66"/>
      <c r="BM248" s="66"/>
      <c r="BN248" s="66"/>
      <c r="BO248" s="66"/>
      <c r="BP248" s="66"/>
      <c r="BQ248" s="66"/>
      <c r="BR248" s="66"/>
      <c r="BS248" s="66"/>
      <c r="BT248" s="66"/>
      <c r="BU248" s="66"/>
      <c r="BV248" s="66"/>
      <c r="BW248" s="66"/>
      <c r="BX248" s="66"/>
      <c r="BY248" s="66"/>
      <c r="BZ248" s="66"/>
      <c r="CA248" s="66"/>
      <c r="CB248" s="66"/>
      <c r="CC248" s="66"/>
      <c r="CD248" s="66"/>
      <c r="CE248" s="66"/>
      <c r="CF248" s="66"/>
      <c r="CG248" s="66"/>
      <c r="CH248" s="66"/>
      <c r="CI248" s="66"/>
      <c r="CJ248" s="66"/>
      <c r="CK248" s="66"/>
      <c r="CL248" s="66"/>
      <c r="CM248" s="66"/>
      <c r="CN248" s="66"/>
      <c r="CO248" s="66"/>
      <c r="CP248" s="66"/>
      <c r="CQ248" s="66"/>
      <c r="CR248" s="66"/>
      <c r="CS248" s="66"/>
      <c r="CT248" s="66"/>
      <c r="CU248" s="66"/>
      <c r="CV248" s="66"/>
      <c r="CW248" s="66"/>
      <c r="CX248" s="66"/>
      <c r="CY248" s="66"/>
      <c r="CZ248" s="66"/>
      <c r="DA248" s="66"/>
      <c r="DB248" s="66"/>
      <c r="DC248" s="66"/>
      <c r="DD248" s="66"/>
      <c r="DE248" s="66"/>
      <c r="DF248" s="66"/>
      <c r="DG248" s="66"/>
      <c r="DH248" s="66"/>
      <c r="DI248" s="66"/>
      <c r="DJ248" s="66"/>
      <c r="DK248" s="66"/>
      <c r="DL248" s="66"/>
      <c r="DM248" s="66"/>
      <c r="DN248" s="66"/>
      <c r="DO248" s="66"/>
      <c r="DP248" s="66"/>
      <c r="DQ248" s="66"/>
      <c r="DR248" s="66"/>
      <c r="DS248" s="66"/>
      <c r="DT248" s="66"/>
      <c r="DU248" s="66"/>
      <c r="DV248" s="66"/>
      <c r="DW248" s="66"/>
      <c r="DX248" s="66"/>
      <c r="DY248" s="66"/>
      <c r="DZ248" s="66"/>
      <c r="EA248" s="66"/>
      <c r="EB248" s="66"/>
      <c r="EC248" s="66"/>
      <c r="ED248" s="66"/>
      <c r="EE248" s="66"/>
      <c r="EF248" s="66"/>
      <c r="EG248" s="66"/>
      <c r="EH248" s="66"/>
      <c r="EI248" s="66"/>
      <c r="EJ248" s="66"/>
      <c r="EK248" s="66"/>
      <c r="EL248" s="66"/>
      <c r="EM248" s="66"/>
      <c r="EN248" s="66"/>
      <c r="EO248" s="66"/>
      <c r="EP248" s="66"/>
      <c r="EQ248" s="66"/>
      <c r="ER248" s="66"/>
      <c r="ES248" s="66"/>
      <c r="ET248" s="66"/>
      <c r="EU248" s="66"/>
      <c r="EV248" s="66"/>
      <c r="EW248" s="66"/>
      <c r="EX248" s="66"/>
      <c r="EY248" s="66"/>
      <c r="EZ248" s="66"/>
      <c r="FA248" s="66"/>
      <c r="FB248" s="66"/>
      <c r="FC248" s="66"/>
      <c r="FD248" s="66"/>
      <c r="FE248" s="66"/>
      <c r="FF248" s="66"/>
      <c r="FG248" s="66"/>
      <c r="FH248" s="66"/>
      <c r="FI248" s="66"/>
      <c r="FJ248" s="66"/>
      <c r="FK248" s="66"/>
      <c r="FL248" s="66"/>
      <c r="FM248" s="66"/>
      <c r="FN248" s="66"/>
      <c r="FO248" s="66"/>
      <c r="FP248" s="66"/>
      <c r="FQ248" s="66"/>
      <c r="FR248" s="66"/>
      <c r="FS248" s="66"/>
      <c r="FT248" s="66"/>
      <c r="FU248" s="66"/>
      <c r="FV248" s="66"/>
      <c r="FW248" s="66"/>
      <c r="FX248" s="66"/>
      <c r="FY248" s="66"/>
      <c r="FZ248" s="66"/>
      <c r="GA248" s="66"/>
      <c r="GB248" s="66"/>
      <c r="GC248" s="66"/>
      <c r="GD248" s="66"/>
      <c r="GE248" s="66"/>
      <c r="GF248" s="66"/>
      <c r="GG248" s="66"/>
      <c r="GH248" s="66"/>
      <c r="GI248" s="66"/>
      <c r="GJ248" s="66"/>
      <c r="GK248" s="66"/>
      <c r="GL248" s="66"/>
      <c r="GM248" s="66"/>
      <c r="GN248" s="66"/>
      <c r="GO248" s="66"/>
      <c r="GP248" s="66"/>
      <c r="GQ248" s="66"/>
      <c r="GR248" s="66"/>
      <c r="GS248" s="66"/>
      <c r="GT248" s="66"/>
      <c r="GU248" s="66"/>
      <c r="GV248" s="66"/>
      <c r="GW248" s="66"/>
      <c r="GX248" s="66"/>
      <c r="GY248" s="66"/>
      <c r="GZ248" s="66"/>
      <c r="HA248" s="66"/>
      <c r="HB248" s="66"/>
      <c r="HC248" s="66"/>
      <c r="HD248" s="66"/>
      <c r="HE248" s="66"/>
      <c r="HF248" s="66"/>
      <c r="HG248" s="66"/>
      <c r="HH248" s="66"/>
      <c r="HI248" s="66"/>
      <c r="HJ248" s="66"/>
      <c r="HK248" s="66"/>
      <c r="HL248" s="66"/>
      <c r="HM248" s="66"/>
      <c r="HN248" s="66"/>
      <c r="HO248" s="66"/>
      <c r="HP248" s="66"/>
      <c r="HQ248" s="66"/>
      <c r="HR248" s="66"/>
      <c r="HS248" s="66"/>
      <c r="HT248" s="66"/>
      <c r="HU248" s="66"/>
      <c r="HV248" s="66"/>
      <c r="HW248" s="66"/>
      <c r="HX248" s="66"/>
      <c r="HY248" s="66"/>
      <c r="HZ248" s="66"/>
      <c r="IA248" s="66"/>
      <c r="IB248" s="66"/>
      <c r="IC248" s="66"/>
      <c r="ID248" s="66"/>
      <c r="IE248" s="66"/>
      <c r="IF248" s="66"/>
      <c r="IG248" s="66"/>
      <c r="IH248" s="66"/>
      <c r="II248" s="66"/>
      <c r="IJ248" s="66"/>
      <c r="IK248" s="66"/>
      <c r="IL248" s="66"/>
      <c r="IM248" s="66"/>
      <c r="IN248" s="66"/>
      <c r="IO248" s="66"/>
      <c r="IP248" s="66"/>
      <c r="IQ248" s="66"/>
      <c r="IR248" s="66"/>
      <c r="IS248" s="66"/>
      <c r="IT248" s="66"/>
      <c r="IU248" s="66"/>
      <c r="IV248" s="66"/>
    </row>
  </sheetData>
  <mergeCells count="21">
    <mergeCell ref="B86:E86"/>
    <mergeCell ref="B1:E1"/>
    <mergeCell ref="B7:E7"/>
    <mergeCell ref="B12:E12"/>
    <mergeCell ref="B17:E17"/>
    <mergeCell ref="B23:E23"/>
    <mergeCell ref="B32:E32"/>
    <mergeCell ref="B41:E41"/>
    <mergeCell ref="B50:E50"/>
    <mergeCell ref="B59:E59"/>
    <mergeCell ref="B68:E68"/>
    <mergeCell ref="B77:E77"/>
    <mergeCell ref="B188:E188"/>
    <mergeCell ref="B218:E218"/>
    <mergeCell ref="C248:E248"/>
    <mergeCell ref="B95:E95"/>
    <mergeCell ref="B104:E104"/>
    <mergeCell ref="B113:E113"/>
    <mergeCell ref="B122:E122"/>
    <mergeCell ref="B131:E131"/>
    <mergeCell ref="B159:E15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1517"/>
  <sheetViews>
    <sheetView workbookViewId="0">
      <selection activeCell="B1" sqref="B1:E1"/>
    </sheetView>
  </sheetViews>
  <sheetFormatPr defaultRowHeight="12.75"/>
  <cols>
    <col min="1" max="1" width="5.42578125" style="21" bestFit="1" customWidth="1"/>
    <col min="2" max="2" width="82.7109375" style="21" customWidth="1"/>
    <col min="3" max="3" width="30.7109375" style="22" customWidth="1"/>
    <col min="4" max="4" width="30.7109375" style="21" customWidth="1"/>
    <col min="5" max="5" width="14.28515625" style="21" bestFit="1" customWidth="1"/>
    <col min="6" max="6" width="12.140625" style="23" bestFit="1" customWidth="1"/>
    <col min="7" max="7" width="18.140625" style="23" bestFit="1" customWidth="1"/>
    <col min="8" max="8" width="9.140625" style="23" bestFit="1" customWidth="1"/>
    <col min="9" max="9" width="1.7109375" style="21" customWidth="1"/>
    <col min="10" max="10" width="10.5703125" style="21" bestFit="1" customWidth="1"/>
    <col min="11" max="11" width="9.140625" style="21"/>
    <col min="12" max="12" width="10.5703125" style="21" bestFit="1" customWidth="1"/>
    <col min="13" max="16384" width="9.140625" style="21"/>
  </cols>
  <sheetData>
    <row r="1" spans="1:12" s="1" customFormat="1">
      <c r="A1" s="3" t="s">
        <v>0</v>
      </c>
      <c r="B1" s="398" t="s">
        <v>30</v>
      </c>
      <c r="C1" s="398"/>
      <c r="D1" s="398"/>
      <c r="E1" s="398"/>
      <c r="F1" s="4"/>
      <c r="G1" s="4"/>
      <c r="H1" s="4"/>
    </row>
    <row r="2" spans="1:12" s="1" customFormat="1" ht="13.5" thickBot="1">
      <c r="C2" s="9"/>
      <c r="F2" s="4"/>
      <c r="G2" s="4"/>
      <c r="H2" s="4"/>
    </row>
    <row r="3" spans="1:12" s="12" customFormat="1" ht="15">
      <c r="B3" s="97" t="s">
        <v>1938</v>
      </c>
      <c r="C3" s="402"/>
      <c r="D3" s="405"/>
      <c r="F3" s="20"/>
      <c r="G3" s="20"/>
      <c r="H3" s="20"/>
      <c r="K3" s="16"/>
      <c r="L3" s="16"/>
    </row>
    <row r="4" spans="1:12" s="12" customFormat="1" ht="15">
      <c r="B4" s="99" t="s">
        <v>2893</v>
      </c>
      <c r="C4" s="403"/>
      <c r="D4" s="406"/>
      <c r="F4" s="20"/>
      <c r="G4" s="20"/>
      <c r="H4" s="20"/>
      <c r="K4" s="16"/>
      <c r="L4" s="16"/>
    </row>
    <row r="5" spans="1:12" s="12" customFormat="1" ht="15">
      <c r="B5" s="96" t="s">
        <v>1581</v>
      </c>
      <c r="C5" s="403"/>
      <c r="D5" s="406"/>
      <c r="F5" s="20"/>
      <c r="G5" s="20"/>
      <c r="H5" s="20"/>
      <c r="K5" s="16"/>
      <c r="L5" s="16"/>
    </row>
    <row r="6" spans="1:12" s="12" customFormat="1" ht="15">
      <c r="B6" s="96" t="s">
        <v>2894</v>
      </c>
      <c r="C6" s="403"/>
      <c r="D6" s="406"/>
      <c r="F6" s="20"/>
      <c r="G6" s="20"/>
      <c r="H6" s="20"/>
      <c r="K6" s="16"/>
      <c r="L6" s="16"/>
    </row>
    <row r="7" spans="1:12" s="12" customFormat="1" ht="45.75" thickBot="1">
      <c r="B7" s="95" t="s">
        <v>2895</v>
      </c>
      <c r="C7" s="404"/>
      <c r="D7" s="407"/>
      <c r="F7" s="20"/>
      <c r="G7" s="20"/>
      <c r="H7" s="20"/>
      <c r="K7" s="16"/>
      <c r="L7" s="16"/>
    </row>
    <row r="8" spans="1:12" s="12" customFormat="1">
      <c r="C8" s="14" t="s">
        <v>1579</v>
      </c>
      <c r="D8" s="14" t="s">
        <v>1578</v>
      </c>
      <c r="F8" s="20"/>
      <c r="G8" s="20"/>
      <c r="H8" s="20"/>
    </row>
    <row r="9" spans="1:12" s="1" customFormat="1">
      <c r="C9" s="9"/>
      <c r="F9" s="4"/>
      <c r="G9" s="4"/>
      <c r="H9" s="4"/>
    </row>
    <row r="10" spans="1:12">
      <c r="B10" s="21" t="s">
        <v>92</v>
      </c>
    </row>
    <row r="12" spans="1:12">
      <c r="B12" s="270" t="s">
        <v>93</v>
      </c>
      <c r="C12" s="271" t="s">
        <v>94</v>
      </c>
      <c r="D12" s="270" t="s">
        <v>124</v>
      </c>
      <c r="E12" s="270" t="s">
        <v>96</v>
      </c>
      <c r="F12" s="272" t="s">
        <v>97</v>
      </c>
      <c r="G12" s="272" t="s">
        <v>98</v>
      </c>
      <c r="H12" s="272" t="s">
        <v>99</v>
      </c>
      <c r="I12" s="29" t="s">
        <v>125</v>
      </c>
    </row>
    <row r="13" spans="1:12">
      <c r="B13" s="29" t="s">
        <v>126</v>
      </c>
    </row>
    <row r="14" spans="1:12">
      <c r="B14" s="29" t="s">
        <v>101</v>
      </c>
    </row>
    <row r="15" spans="1:12">
      <c r="B15" s="21" t="s">
        <v>1000</v>
      </c>
      <c r="C15" s="22" t="s">
        <v>127</v>
      </c>
      <c r="D15" s="21" t="s">
        <v>133</v>
      </c>
      <c r="E15" s="21" t="s">
        <v>135</v>
      </c>
      <c r="F15" s="23">
        <v>897600</v>
      </c>
      <c r="G15" s="23">
        <v>31677.65</v>
      </c>
      <c r="H15" s="23">
        <v>2.71</v>
      </c>
    </row>
    <row r="16" spans="1:12">
      <c r="B16" s="21" t="s">
        <v>1001</v>
      </c>
      <c r="C16" s="22" t="s">
        <v>127</v>
      </c>
      <c r="D16" s="21" t="s">
        <v>133</v>
      </c>
      <c r="E16" s="21" t="s">
        <v>258</v>
      </c>
      <c r="F16" s="23">
        <v>2552200</v>
      </c>
      <c r="G16" s="23">
        <v>29060.63</v>
      </c>
      <c r="H16" s="23">
        <v>2.4900000000000002</v>
      </c>
    </row>
    <row r="17" spans="2:8">
      <c r="B17" s="21" t="s">
        <v>1002</v>
      </c>
      <c r="C17" s="22" t="s">
        <v>127</v>
      </c>
      <c r="D17" s="21" t="s">
        <v>144</v>
      </c>
      <c r="E17" s="21" t="s">
        <v>145</v>
      </c>
      <c r="F17" s="23">
        <v>13046400</v>
      </c>
      <c r="G17" s="23">
        <v>28852.11</v>
      </c>
      <c r="H17" s="23">
        <v>2.4700000000000002</v>
      </c>
    </row>
    <row r="18" spans="2:8">
      <c r="B18" s="21" t="s">
        <v>1003</v>
      </c>
      <c r="C18" s="22" t="s">
        <v>127</v>
      </c>
      <c r="D18" s="21" t="s">
        <v>144</v>
      </c>
      <c r="E18" s="21" t="s">
        <v>153</v>
      </c>
      <c r="F18" s="23">
        <v>1239000</v>
      </c>
      <c r="G18" s="23">
        <v>28714.44</v>
      </c>
      <c r="H18" s="23">
        <v>2.46</v>
      </c>
    </row>
    <row r="19" spans="2:8">
      <c r="B19" s="21" t="s">
        <v>1004</v>
      </c>
      <c r="C19" s="22" t="s">
        <v>127</v>
      </c>
      <c r="D19" s="21" t="s">
        <v>128</v>
      </c>
      <c r="E19" s="21" t="s">
        <v>148</v>
      </c>
      <c r="F19" s="23">
        <v>4341600</v>
      </c>
      <c r="G19" s="23">
        <v>28465.7</v>
      </c>
      <c r="H19" s="23">
        <v>2.44</v>
      </c>
    </row>
    <row r="20" spans="2:8">
      <c r="B20" s="21" t="s">
        <v>1005</v>
      </c>
      <c r="C20" s="22" t="s">
        <v>127</v>
      </c>
      <c r="D20" s="21" t="s">
        <v>338</v>
      </c>
      <c r="E20" s="21" t="s">
        <v>339</v>
      </c>
      <c r="F20" s="23">
        <v>2444175</v>
      </c>
      <c r="G20" s="23">
        <v>26182</v>
      </c>
      <c r="H20" s="23">
        <v>2.2400000000000002</v>
      </c>
    </row>
    <row r="21" spans="2:8">
      <c r="B21" s="21" t="s">
        <v>280</v>
      </c>
      <c r="C21" s="22" t="s">
        <v>127</v>
      </c>
      <c r="D21" s="21" t="s">
        <v>128</v>
      </c>
      <c r="E21" s="21" t="s">
        <v>281</v>
      </c>
      <c r="F21" s="23">
        <v>5155500</v>
      </c>
      <c r="G21" s="23">
        <v>23743.66</v>
      </c>
      <c r="H21" s="23">
        <v>2.0299999999999998</v>
      </c>
    </row>
    <row r="22" spans="2:8">
      <c r="B22" s="21" t="s">
        <v>1006</v>
      </c>
      <c r="C22" s="22" t="s">
        <v>127</v>
      </c>
      <c r="D22" s="21" t="s">
        <v>154</v>
      </c>
      <c r="E22" s="21" t="s">
        <v>174</v>
      </c>
      <c r="F22" s="23">
        <v>2506700</v>
      </c>
      <c r="G22" s="23">
        <v>18890.490000000002</v>
      </c>
      <c r="H22" s="23">
        <v>1.62</v>
      </c>
    </row>
    <row r="23" spans="2:8">
      <c r="B23" s="21" t="s">
        <v>1007</v>
      </c>
      <c r="C23" s="22" t="s">
        <v>127</v>
      </c>
      <c r="D23" s="21" t="s">
        <v>183</v>
      </c>
      <c r="E23" s="21" t="s">
        <v>405</v>
      </c>
      <c r="F23" s="23">
        <v>2440000</v>
      </c>
      <c r="G23" s="23">
        <v>16685.939999999999</v>
      </c>
      <c r="H23" s="23">
        <v>1.43</v>
      </c>
    </row>
    <row r="24" spans="2:8">
      <c r="B24" s="21" t="s">
        <v>1008</v>
      </c>
      <c r="C24" s="22" t="s">
        <v>127</v>
      </c>
      <c r="D24" s="21" t="s">
        <v>214</v>
      </c>
      <c r="E24" s="21" t="s">
        <v>272</v>
      </c>
      <c r="F24" s="23">
        <v>288875</v>
      </c>
      <c r="G24" s="23">
        <v>16430.490000000002</v>
      </c>
      <c r="H24" s="23">
        <v>1.41</v>
      </c>
    </row>
    <row r="25" spans="2:8">
      <c r="B25" s="21" t="s">
        <v>1009</v>
      </c>
      <c r="C25" s="22" t="s">
        <v>127</v>
      </c>
      <c r="D25" s="21" t="s">
        <v>244</v>
      </c>
      <c r="E25" s="21" t="s">
        <v>282</v>
      </c>
      <c r="F25" s="23">
        <v>494750</v>
      </c>
      <c r="G25" s="23">
        <v>16031.38</v>
      </c>
      <c r="H25" s="23">
        <v>1.37</v>
      </c>
    </row>
    <row r="26" spans="2:8">
      <c r="B26" s="21" t="s">
        <v>1010</v>
      </c>
      <c r="C26" s="22" t="s">
        <v>127</v>
      </c>
      <c r="D26" s="21" t="s">
        <v>166</v>
      </c>
      <c r="E26" s="21" t="s">
        <v>345</v>
      </c>
      <c r="F26" s="23">
        <v>935750</v>
      </c>
      <c r="G26" s="23">
        <v>15556.38</v>
      </c>
      <c r="H26" s="23">
        <v>1.33</v>
      </c>
    </row>
    <row r="27" spans="2:8">
      <c r="B27" s="21" t="s">
        <v>1011</v>
      </c>
      <c r="C27" s="22" t="s">
        <v>127</v>
      </c>
      <c r="D27" s="21" t="s">
        <v>350</v>
      </c>
      <c r="E27" s="21" t="s">
        <v>832</v>
      </c>
      <c r="F27" s="23">
        <v>919000</v>
      </c>
      <c r="G27" s="23">
        <v>15281.59</v>
      </c>
      <c r="H27" s="23">
        <v>1.31</v>
      </c>
    </row>
    <row r="28" spans="2:8">
      <c r="B28" s="21" t="s">
        <v>1012</v>
      </c>
      <c r="C28" s="22" t="s">
        <v>127</v>
      </c>
      <c r="D28" s="21" t="s">
        <v>166</v>
      </c>
      <c r="E28" s="21" t="s">
        <v>167</v>
      </c>
      <c r="F28" s="23">
        <v>183200</v>
      </c>
      <c r="G28" s="23">
        <v>13618.63</v>
      </c>
      <c r="H28" s="23">
        <v>1.17</v>
      </c>
    </row>
    <row r="29" spans="2:8">
      <c r="B29" s="21" t="s">
        <v>1013</v>
      </c>
      <c r="C29" s="22" t="s">
        <v>127</v>
      </c>
      <c r="D29" s="21" t="s">
        <v>230</v>
      </c>
      <c r="E29" s="21" t="s">
        <v>833</v>
      </c>
      <c r="F29" s="23">
        <v>3894000</v>
      </c>
      <c r="G29" s="23">
        <v>12628.24</v>
      </c>
      <c r="H29" s="23">
        <v>1.08</v>
      </c>
    </row>
    <row r="30" spans="2:8">
      <c r="B30" s="21" t="s">
        <v>1014</v>
      </c>
      <c r="C30" s="22" t="s">
        <v>127</v>
      </c>
      <c r="D30" s="21" t="s">
        <v>244</v>
      </c>
      <c r="E30" s="21" t="s">
        <v>397</v>
      </c>
      <c r="F30" s="23">
        <v>171200</v>
      </c>
      <c r="G30" s="23">
        <v>12100.07</v>
      </c>
      <c r="H30" s="23">
        <v>1.04</v>
      </c>
    </row>
    <row r="31" spans="2:8">
      <c r="B31" s="21" t="s">
        <v>1015</v>
      </c>
      <c r="C31" s="22" t="s">
        <v>127</v>
      </c>
      <c r="D31" s="21" t="s">
        <v>177</v>
      </c>
      <c r="E31" s="21" t="s">
        <v>395</v>
      </c>
      <c r="F31" s="23">
        <v>69900</v>
      </c>
      <c r="G31" s="23">
        <v>12048.91</v>
      </c>
      <c r="H31" s="23">
        <v>1.03</v>
      </c>
    </row>
    <row r="32" spans="2:8">
      <c r="B32" s="21" t="s">
        <v>1016</v>
      </c>
      <c r="C32" s="22" t="s">
        <v>127</v>
      </c>
      <c r="D32" s="21" t="s">
        <v>338</v>
      </c>
      <c r="E32" s="21" t="s">
        <v>401</v>
      </c>
      <c r="F32" s="23">
        <v>1946700</v>
      </c>
      <c r="G32" s="23">
        <v>11843.72</v>
      </c>
      <c r="H32" s="23">
        <v>1.01</v>
      </c>
    </row>
    <row r="33" spans="2:8">
      <c r="B33" s="21" t="s">
        <v>1017</v>
      </c>
      <c r="C33" s="22" t="s">
        <v>127</v>
      </c>
      <c r="D33" s="21" t="s">
        <v>244</v>
      </c>
      <c r="E33" s="21" t="s">
        <v>407</v>
      </c>
      <c r="F33" s="23">
        <v>492450</v>
      </c>
      <c r="G33" s="23">
        <v>11673.28</v>
      </c>
      <c r="H33" s="23">
        <v>1</v>
      </c>
    </row>
    <row r="34" spans="2:8">
      <c r="B34" s="21" t="s">
        <v>1018</v>
      </c>
      <c r="C34" s="22" t="s">
        <v>127</v>
      </c>
      <c r="D34" s="21" t="s">
        <v>144</v>
      </c>
      <c r="E34" s="21" t="s">
        <v>175</v>
      </c>
      <c r="F34" s="23">
        <v>1447875</v>
      </c>
      <c r="G34" s="23">
        <v>11273.15</v>
      </c>
      <c r="H34" s="23">
        <v>0.96</v>
      </c>
    </row>
    <row r="35" spans="2:8">
      <c r="B35" s="21" t="s">
        <v>1019</v>
      </c>
      <c r="C35" s="22" t="s">
        <v>127</v>
      </c>
      <c r="D35" s="21" t="s">
        <v>161</v>
      </c>
      <c r="E35" s="21" t="s">
        <v>264</v>
      </c>
      <c r="F35" s="23">
        <v>192250</v>
      </c>
      <c r="G35" s="23">
        <v>11160.21</v>
      </c>
      <c r="H35" s="23">
        <v>0.95</v>
      </c>
    </row>
    <row r="36" spans="2:8">
      <c r="B36" s="21" t="s">
        <v>1020</v>
      </c>
      <c r="C36" s="22" t="s">
        <v>127</v>
      </c>
      <c r="D36" s="21" t="s">
        <v>154</v>
      </c>
      <c r="E36" s="21" t="s">
        <v>372</v>
      </c>
      <c r="F36" s="23">
        <v>1622400</v>
      </c>
      <c r="G36" s="23">
        <v>10711.9</v>
      </c>
      <c r="H36" s="23">
        <v>0.92</v>
      </c>
    </row>
    <row r="37" spans="2:8">
      <c r="B37" s="21" t="s">
        <v>1021</v>
      </c>
      <c r="C37" s="22" t="s">
        <v>127</v>
      </c>
      <c r="D37" s="21" t="s">
        <v>244</v>
      </c>
      <c r="E37" s="21" t="s">
        <v>374</v>
      </c>
      <c r="F37" s="23">
        <v>410700</v>
      </c>
      <c r="G37" s="23">
        <v>10059.280000000001</v>
      </c>
      <c r="H37" s="23">
        <v>0.86</v>
      </c>
    </row>
    <row r="38" spans="2:8">
      <c r="B38" s="21" t="s">
        <v>1022</v>
      </c>
      <c r="C38" s="22" t="s">
        <v>127</v>
      </c>
      <c r="D38" s="21" t="s">
        <v>133</v>
      </c>
      <c r="E38" s="21" t="s">
        <v>143</v>
      </c>
      <c r="F38" s="23">
        <v>1544800</v>
      </c>
      <c r="G38" s="23">
        <v>9844.24</v>
      </c>
      <c r="H38" s="23">
        <v>0.84</v>
      </c>
    </row>
    <row r="39" spans="2:8">
      <c r="B39" s="21" t="s">
        <v>1023</v>
      </c>
      <c r="C39" s="22" t="s">
        <v>127</v>
      </c>
      <c r="D39" s="21" t="s">
        <v>144</v>
      </c>
      <c r="E39" s="21" t="s">
        <v>488</v>
      </c>
      <c r="F39" s="23">
        <v>1507500</v>
      </c>
      <c r="G39" s="23">
        <v>8968.8700000000008</v>
      </c>
      <c r="H39" s="23">
        <v>0.77</v>
      </c>
    </row>
    <row r="40" spans="2:8">
      <c r="B40" s="21" t="s">
        <v>1024</v>
      </c>
      <c r="C40" s="22" t="s">
        <v>127</v>
      </c>
      <c r="D40" s="21" t="s">
        <v>193</v>
      </c>
      <c r="E40" s="21" t="s">
        <v>360</v>
      </c>
      <c r="F40" s="23">
        <v>1306500</v>
      </c>
      <c r="G40" s="23">
        <v>8906.41</v>
      </c>
      <c r="H40" s="23">
        <v>0.76</v>
      </c>
    </row>
    <row r="41" spans="2:8">
      <c r="B41" s="21" t="s">
        <v>1025</v>
      </c>
      <c r="C41" s="22" t="s">
        <v>127</v>
      </c>
      <c r="D41" s="21" t="s">
        <v>146</v>
      </c>
      <c r="E41" s="21" t="s">
        <v>421</v>
      </c>
      <c r="F41" s="23">
        <v>327800</v>
      </c>
      <c r="G41" s="23">
        <v>8232.0400000000009</v>
      </c>
      <c r="H41" s="23">
        <v>0.7</v>
      </c>
    </row>
    <row r="42" spans="2:8">
      <c r="B42" s="21" t="s">
        <v>1026</v>
      </c>
      <c r="C42" s="22" t="s">
        <v>127</v>
      </c>
      <c r="D42" s="21" t="s">
        <v>144</v>
      </c>
      <c r="E42" s="21" t="s">
        <v>163</v>
      </c>
      <c r="F42" s="23">
        <v>918750</v>
      </c>
      <c r="G42" s="23">
        <v>8112.1</v>
      </c>
      <c r="H42" s="23">
        <v>0.69</v>
      </c>
    </row>
    <row r="43" spans="2:8">
      <c r="B43" s="21" t="s">
        <v>1027</v>
      </c>
      <c r="C43" s="22" t="s">
        <v>127</v>
      </c>
      <c r="D43" s="21" t="s">
        <v>166</v>
      </c>
      <c r="E43" s="21" t="s">
        <v>266</v>
      </c>
      <c r="F43" s="23">
        <v>2124000</v>
      </c>
      <c r="G43" s="23">
        <v>7956.5</v>
      </c>
      <c r="H43" s="23">
        <v>0.68</v>
      </c>
    </row>
    <row r="44" spans="2:8">
      <c r="B44" s="21" t="s">
        <v>1028</v>
      </c>
      <c r="C44" s="22" t="s">
        <v>127</v>
      </c>
      <c r="D44" s="21" t="s">
        <v>139</v>
      </c>
      <c r="E44" s="21" t="s">
        <v>371</v>
      </c>
      <c r="F44" s="23">
        <v>110375</v>
      </c>
      <c r="G44" s="23">
        <v>7723.21</v>
      </c>
      <c r="H44" s="23">
        <v>0.66</v>
      </c>
    </row>
    <row r="45" spans="2:8">
      <c r="B45" s="21" t="s">
        <v>1029</v>
      </c>
      <c r="C45" s="22" t="s">
        <v>127</v>
      </c>
      <c r="D45" s="21" t="s">
        <v>144</v>
      </c>
      <c r="E45" s="21" t="s">
        <v>373</v>
      </c>
      <c r="F45" s="23">
        <v>239100</v>
      </c>
      <c r="G45" s="23">
        <v>7516.47</v>
      </c>
      <c r="H45" s="23">
        <v>0.64</v>
      </c>
    </row>
    <row r="46" spans="2:8">
      <c r="B46" s="21" t="s">
        <v>1030</v>
      </c>
      <c r="C46" s="22" t="s">
        <v>127</v>
      </c>
      <c r="D46" s="21" t="s">
        <v>128</v>
      </c>
      <c r="E46" s="21" t="s">
        <v>387</v>
      </c>
      <c r="F46" s="23">
        <v>8270000</v>
      </c>
      <c r="G46" s="23">
        <v>7178.36</v>
      </c>
      <c r="H46" s="23">
        <v>0.61</v>
      </c>
    </row>
    <row r="47" spans="2:8">
      <c r="B47" s="21" t="s">
        <v>1031</v>
      </c>
      <c r="C47" s="22" t="s">
        <v>127</v>
      </c>
      <c r="D47" s="21" t="s">
        <v>172</v>
      </c>
      <c r="E47" s="21" t="s">
        <v>834</v>
      </c>
      <c r="F47" s="23">
        <v>310250</v>
      </c>
      <c r="G47" s="23">
        <v>6843.65</v>
      </c>
      <c r="H47" s="23">
        <v>0.59</v>
      </c>
    </row>
    <row r="48" spans="2:8">
      <c r="B48" s="21" t="s">
        <v>1032</v>
      </c>
      <c r="C48" s="22" t="s">
        <v>127</v>
      </c>
      <c r="D48" s="21" t="s">
        <v>277</v>
      </c>
      <c r="E48" s="21" t="s">
        <v>420</v>
      </c>
      <c r="F48" s="23">
        <v>1777050</v>
      </c>
      <c r="G48" s="23">
        <v>6660.38</v>
      </c>
      <c r="H48" s="23">
        <v>0.56999999999999995</v>
      </c>
    </row>
    <row r="49" spans="2:8">
      <c r="B49" s="21" t="s">
        <v>1033</v>
      </c>
      <c r="C49" s="22" t="s">
        <v>127</v>
      </c>
      <c r="D49" s="21" t="s">
        <v>533</v>
      </c>
      <c r="E49" s="21" t="s">
        <v>534</v>
      </c>
      <c r="F49" s="23">
        <v>3245200</v>
      </c>
      <c r="G49" s="23">
        <v>6612.1</v>
      </c>
      <c r="H49" s="23">
        <v>0.56999999999999995</v>
      </c>
    </row>
    <row r="50" spans="2:8">
      <c r="B50" s="21" t="s">
        <v>1034</v>
      </c>
      <c r="C50" s="22" t="s">
        <v>127</v>
      </c>
      <c r="D50" s="21" t="s">
        <v>130</v>
      </c>
      <c r="E50" s="21" t="s">
        <v>131</v>
      </c>
      <c r="F50" s="23">
        <v>269000</v>
      </c>
      <c r="G50" s="23">
        <v>6470.53</v>
      </c>
      <c r="H50" s="23">
        <v>0.55000000000000004</v>
      </c>
    </row>
    <row r="51" spans="2:8">
      <c r="B51" s="21" t="s">
        <v>1035</v>
      </c>
      <c r="C51" s="22" t="s">
        <v>127</v>
      </c>
      <c r="D51" s="21" t="s">
        <v>130</v>
      </c>
      <c r="E51" s="21" t="s">
        <v>358</v>
      </c>
      <c r="F51" s="23">
        <v>1684800</v>
      </c>
      <c r="G51" s="23">
        <v>6233.76</v>
      </c>
      <c r="H51" s="23">
        <v>0.53</v>
      </c>
    </row>
    <row r="52" spans="2:8">
      <c r="B52" s="21" t="s">
        <v>1036</v>
      </c>
      <c r="C52" s="22" t="s">
        <v>127</v>
      </c>
      <c r="D52" s="21" t="s">
        <v>154</v>
      </c>
      <c r="E52" s="21" t="s">
        <v>375</v>
      </c>
      <c r="F52" s="23">
        <v>681700</v>
      </c>
      <c r="G52" s="23">
        <v>6028.95</v>
      </c>
      <c r="H52" s="23">
        <v>0.52</v>
      </c>
    </row>
    <row r="53" spans="2:8">
      <c r="B53" s="21" t="s">
        <v>1037</v>
      </c>
      <c r="C53" s="22" t="s">
        <v>127</v>
      </c>
      <c r="D53" s="21" t="s">
        <v>244</v>
      </c>
      <c r="E53" s="21" t="s">
        <v>696</v>
      </c>
      <c r="F53" s="23">
        <v>316250</v>
      </c>
      <c r="G53" s="23">
        <v>5838.92</v>
      </c>
      <c r="H53" s="23">
        <v>0.5</v>
      </c>
    </row>
    <row r="54" spans="2:8">
      <c r="B54" s="21" t="s">
        <v>1038</v>
      </c>
      <c r="C54" s="22" t="s">
        <v>127</v>
      </c>
      <c r="D54" s="21" t="s">
        <v>166</v>
      </c>
      <c r="E54" s="21" t="s">
        <v>361</v>
      </c>
      <c r="F54" s="23">
        <v>22025</v>
      </c>
      <c r="G54" s="23">
        <v>5749.02</v>
      </c>
      <c r="H54" s="23">
        <v>0.49</v>
      </c>
    </row>
    <row r="55" spans="2:8">
      <c r="B55" s="21" t="s">
        <v>1039</v>
      </c>
      <c r="C55" s="22" t="s">
        <v>127</v>
      </c>
      <c r="D55" s="21" t="s">
        <v>144</v>
      </c>
      <c r="E55" s="21" t="s">
        <v>493</v>
      </c>
      <c r="F55" s="23">
        <v>386050</v>
      </c>
      <c r="G55" s="23">
        <v>5537.31</v>
      </c>
      <c r="H55" s="23">
        <v>0.47</v>
      </c>
    </row>
    <row r="56" spans="2:8">
      <c r="B56" s="21" t="s">
        <v>1040</v>
      </c>
      <c r="C56" s="22" t="s">
        <v>127</v>
      </c>
      <c r="D56" s="21" t="s">
        <v>350</v>
      </c>
      <c r="E56" s="21" t="s">
        <v>430</v>
      </c>
      <c r="F56" s="23">
        <v>4127200</v>
      </c>
      <c r="G56" s="23">
        <v>5482.99</v>
      </c>
      <c r="H56" s="23">
        <v>0.47</v>
      </c>
    </row>
    <row r="57" spans="2:8">
      <c r="B57" s="21" t="s">
        <v>1041</v>
      </c>
      <c r="C57" s="22" t="s">
        <v>127</v>
      </c>
      <c r="D57" s="21" t="s">
        <v>159</v>
      </c>
      <c r="E57" s="21" t="s">
        <v>160</v>
      </c>
      <c r="F57" s="23">
        <v>310500</v>
      </c>
      <c r="G57" s="23">
        <v>5479.55</v>
      </c>
      <c r="H57" s="23">
        <v>0.47</v>
      </c>
    </row>
    <row r="58" spans="2:8">
      <c r="B58" s="21" t="s">
        <v>1042</v>
      </c>
      <c r="C58" s="22" t="s">
        <v>127</v>
      </c>
      <c r="D58" s="21" t="s">
        <v>186</v>
      </c>
      <c r="E58" s="21" t="s">
        <v>187</v>
      </c>
      <c r="F58" s="23">
        <v>1127500</v>
      </c>
      <c r="G58" s="23">
        <v>5459.92</v>
      </c>
      <c r="H58" s="23">
        <v>0.47</v>
      </c>
    </row>
    <row r="59" spans="2:8">
      <c r="B59" s="21" t="s">
        <v>1043</v>
      </c>
      <c r="C59" s="22" t="s">
        <v>127</v>
      </c>
      <c r="D59" s="21" t="s">
        <v>338</v>
      </c>
      <c r="E59" s="21" t="s">
        <v>678</v>
      </c>
      <c r="F59" s="23">
        <v>5253500</v>
      </c>
      <c r="G59" s="23">
        <v>5256.13</v>
      </c>
      <c r="H59" s="23">
        <v>0.45</v>
      </c>
    </row>
    <row r="60" spans="2:8">
      <c r="B60" s="21" t="s">
        <v>1044</v>
      </c>
      <c r="C60" s="22" t="s">
        <v>127</v>
      </c>
      <c r="D60" s="21" t="s">
        <v>150</v>
      </c>
      <c r="E60" s="21" t="s">
        <v>715</v>
      </c>
      <c r="F60" s="23">
        <v>231400</v>
      </c>
      <c r="G60" s="23">
        <v>5032.37</v>
      </c>
      <c r="H60" s="23">
        <v>0.43</v>
      </c>
    </row>
    <row r="61" spans="2:8">
      <c r="B61" s="21" t="s">
        <v>1045</v>
      </c>
      <c r="C61" s="22" t="s">
        <v>127</v>
      </c>
      <c r="D61" s="21" t="s">
        <v>141</v>
      </c>
      <c r="E61" s="21" t="s">
        <v>142</v>
      </c>
      <c r="F61" s="23">
        <v>677074</v>
      </c>
      <c r="G61" s="23">
        <v>4930.79</v>
      </c>
      <c r="H61" s="23">
        <v>0.42</v>
      </c>
    </row>
    <row r="62" spans="2:8">
      <c r="B62" s="21" t="s">
        <v>1046</v>
      </c>
      <c r="C62" s="22" t="s">
        <v>127</v>
      </c>
      <c r="D62" s="21" t="s">
        <v>172</v>
      </c>
      <c r="E62" s="21" t="s">
        <v>173</v>
      </c>
      <c r="F62" s="23">
        <v>227500</v>
      </c>
      <c r="G62" s="23">
        <v>4821.6400000000003</v>
      </c>
      <c r="H62" s="23">
        <v>0.41</v>
      </c>
    </row>
    <row r="63" spans="2:8">
      <c r="B63" s="21" t="s">
        <v>1047</v>
      </c>
      <c r="C63" s="22" t="s">
        <v>127</v>
      </c>
      <c r="D63" s="21" t="s">
        <v>128</v>
      </c>
      <c r="E63" s="21" t="s">
        <v>129</v>
      </c>
      <c r="F63" s="23">
        <v>673750</v>
      </c>
      <c r="G63" s="23">
        <v>4812.93</v>
      </c>
      <c r="H63" s="23">
        <v>0.41</v>
      </c>
    </row>
    <row r="64" spans="2:8">
      <c r="B64" s="21" t="s">
        <v>1048</v>
      </c>
      <c r="C64" s="22" t="s">
        <v>127</v>
      </c>
      <c r="D64" s="21" t="s">
        <v>139</v>
      </c>
      <c r="E64" s="21" t="s">
        <v>467</v>
      </c>
      <c r="F64" s="23">
        <v>871250</v>
      </c>
      <c r="G64" s="23">
        <v>4796.2299999999996</v>
      </c>
      <c r="H64" s="23">
        <v>0.41</v>
      </c>
    </row>
    <row r="65" spans="2:8">
      <c r="B65" s="21" t="s">
        <v>1049</v>
      </c>
      <c r="C65" s="22" t="s">
        <v>127</v>
      </c>
      <c r="D65" s="21" t="s">
        <v>244</v>
      </c>
      <c r="E65" s="21" t="s">
        <v>480</v>
      </c>
      <c r="F65" s="23">
        <v>3951000</v>
      </c>
      <c r="G65" s="23">
        <v>4729.3500000000004</v>
      </c>
      <c r="H65" s="23">
        <v>0.4</v>
      </c>
    </row>
    <row r="66" spans="2:8">
      <c r="B66" s="21" t="s">
        <v>1050</v>
      </c>
      <c r="C66" s="22" t="s">
        <v>127</v>
      </c>
      <c r="D66" s="21" t="s">
        <v>128</v>
      </c>
      <c r="E66" s="21" t="s">
        <v>390</v>
      </c>
      <c r="F66" s="23">
        <v>2578100</v>
      </c>
      <c r="G66" s="23">
        <v>4708.8999999999996</v>
      </c>
      <c r="H66" s="23">
        <v>0.4</v>
      </c>
    </row>
    <row r="67" spans="2:8">
      <c r="B67" s="21" t="s">
        <v>1051</v>
      </c>
      <c r="C67" s="22" t="s">
        <v>127</v>
      </c>
      <c r="D67" s="21" t="s">
        <v>139</v>
      </c>
      <c r="E67" s="21" t="s">
        <v>283</v>
      </c>
      <c r="F67" s="23">
        <v>327000</v>
      </c>
      <c r="G67" s="23">
        <v>4663.67</v>
      </c>
      <c r="H67" s="23">
        <v>0.4</v>
      </c>
    </row>
    <row r="68" spans="2:8">
      <c r="B68" s="21" t="s">
        <v>1052</v>
      </c>
      <c r="C68" s="22" t="s">
        <v>127</v>
      </c>
      <c r="D68" s="21" t="s">
        <v>350</v>
      </c>
      <c r="E68" s="21" t="s">
        <v>351</v>
      </c>
      <c r="F68" s="23">
        <v>2994600</v>
      </c>
      <c r="G68" s="23">
        <v>4551.79</v>
      </c>
      <c r="H68" s="23">
        <v>0.39</v>
      </c>
    </row>
    <row r="69" spans="2:8">
      <c r="B69" s="21" t="s">
        <v>1053</v>
      </c>
      <c r="C69" s="22" t="s">
        <v>127</v>
      </c>
      <c r="D69" s="21" t="s">
        <v>146</v>
      </c>
      <c r="E69" s="21" t="s">
        <v>713</v>
      </c>
      <c r="F69" s="23">
        <v>610000</v>
      </c>
      <c r="G69" s="23">
        <v>4541.45</v>
      </c>
      <c r="H69" s="23">
        <v>0.39</v>
      </c>
    </row>
    <row r="70" spans="2:8">
      <c r="B70" s="21" t="s">
        <v>1054</v>
      </c>
      <c r="C70" s="22" t="s">
        <v>127</v>
      </c>
      <c r="D70" s="21" t="s">
        <v>183</v>
      </c>
      <c r="E70" s="21" t="s">
        <v>665</v>
      </c>
      <c r="F70" s="23">
        <v>717417</v>
      </c>
      <c r="G70" s="23">
        <v>4447.99</v>
      </c>
      <c r="H70" s="23">
        <v>0.38</v>
      </c>
    </row>
    <row r="71" spans="2:8">
      <c r="B71" s="21" t="s">
        <v>1055</v>
      </c>
      <c r="C71" s="22" t="s">
        <v>127</v>
      </c>
      <c r="D71" s="21" t="s">
        <v>144</v>
      </c>
      <c r="E71" s="21" t="s">
        <v>571</v>
      </c>
      <c r="F71" s="23">
        <v>480000</v>
      </c>
      <c r="G71" s="23">
        <v>4430.88</v>
      </c>
      <c r="H71" s="23">
        <v>0.38</v>
      </c>
    </row>
    <row r="72" spans="2:8">
      <c r="B72" s="21" t="s">
        <v>1056</v>
      </c>
      <c r="C72" s="22" t="s">
        <v>127</v>
      </c>
      <c r="D72" s="21" t="s">
        <v>177</v>
      </c>
      <c r="E72" s="21" t="s">
        <v>189</v>
      </c>
      <c r="F72" s="23">
        <v>627000</v>
      </c>
      <c r="G72" s="23">
        <v>4268.62</v>
      </c>
      <c r="H72" s="23">
        <v>0.37</v>
      </c>
    </row>
    <row r="73" spans="2:8">
      <c r="B73" s="21" t="s">
        <v>1057</v>
      </c>
      <c r="C73" s="22" t="s">
        <v>127</v>
      </c>
      <c r="D73" s="21" t="s">
        <v>168</v>
      </c>
      <c r="E73" s="21" t="s">
        <v>491</v>
      </c>
      <c r="F73" s="23">
        <v>197450</v>
      </c>
      <c r="G73" s="23">
        <v>4248.93</v>
      </c>
      <c r="H73" s="23">
        <v>0.36</v>
      </c>
    </row>
    <row r="74" spans="2:8">
      <c r="B74" s="21" t="s">
        <v>1058</v>
      </c>
      <c r="C74" s="22" t="s">
        <v>127</v>
      </c>
      <c r="D74" s="21" t="s">
        <v>168</v>
      </c>
      <c r="E74" s="21" t="s">
        <v>835</v>
      </c>
      <c r="F74" s="23">
        <v>7119000</v>
      </c>
      <c r="G74" s="23">
        <v>4193.09</v>
      </c>
      <c r="H74" s="23">
        <v>0.36</v>
      </c>
    </row>
    <row r="75" spans="2:8">
      <c r="B75" s="21" t="s">
        <v>1059</v>
      </c>
      <c r="C75" s="22" t="s">
        <v>127</v>
      </c>
      <c r="D75" s="21" t="s">
        <v>340</v>
      </c>
      <c r="E75" s="21" t="s">
        <v>341</v>
      </c>
      <c r="F75" s="23">
        <v>989000</v>
      </c>
      <c r="G75" s="23">
        <v>4082.1</v>
      </c>
      <c r="H75" s="23">
        <v>0.35</v>
      </c>
    </row>
    <row r="76" spans="2:8">
      <c r="B76" s="21" t="s">
        <v>1060</v>
      </c>
      <c r="C76" s="22" t="s">
        <v>127</v>
      </c>
      <c r="D76" s="21" t="s">
        <v>154</v>
      </c>
      <c r="E76" s="21" t="s">
        <v>180</v>
      </c>
      <c r="F76" s="23">
        <v>111600</v>
      </c>
      <c r="G76" s="23">
        <v>4010.29</v>
      </c>
      <c r="H76" s="23">
        <v>0.34</v>
      </c>
    </row>
    <row r="77" spans="2:8">
      <c r="B77" s="21" t="s">
        <v>1061</v>
      </c>
      <c r="C77" s="22" t="s">
        <v>127</v>
      </c>
      <c r="D77" s="21" t="s">
        <v>154</v>
      </c>
      <c r="E77" s="21" t="s">
        <v>155</v>
      </c>
      <c r="F77" s="23">
        <v>80300</v>
      </c>
      <c r="G77" s="23">
        <v>3917.68</v>
      </c>
      <c r="H77" s="23">
        <v>0.34</v>
      </c>
    </row>
    <row r="78" spans="2:8">
      <c r="B78" s="21" t="s">
        <v>416</v>
      </c>
      <c r="C78" s="22" t="s">
        <v>127</v>
      </c>
      <c r="D78" s="21" t="s">
        <v>128</v>
      </c>
      <c r="E78" s="21" t="s">
        <v>417</v>
      </c>
      <c r="F78" s="23">
        <v>4563000</v>
      </c>
      <c r="G78" s="23">
        <v>3912.77</v>
      </c>
      <c r="H78" s="23">
        <v>0.33</v>
      </c>
    </row>
    <row r="79" spans="2:8">
      <c r="B79" s="21" t="s">
        <v>1062</v>
      </c>
      <c r="C79" s="22" t="s">
        <v>127</v>
      </c>
      <c r="D79" s="21" t="s">
        <v>128</v>
      </c>
      <c r="E79" s="21" t="s">
        <v>836</v>
      </c>
      <c r="F79" s="23">
        <v>341000</v>
      </c>
      <c r="G79" s="23">
        <v>3737.7</v>
      </c>
      <c r="H79" s="23">
        <v>0.32</v>
      </c>
    </row>
    <row r="80" spans="2:8">
      <c r="B80" s="21" t="s">
        <v>1063</v>
      </c>
      <c r="C80" s="22" t="s">
        <v>127</v>
      </c>
      <c r="D80" s="21" t="s">
        <v>144</v>
      </c>
      <c r="E80" s="21" t="s">
        <v>837</v>
      </c>
      <c r="F80" s="23">
        <v>488400</v>
      </c>
      <c r="G80" s="23">
        <v>3671.55</v>
      </c>
      <c r="H80" s="23">
        <v>0.31</v>
      </c>
    </row>
    <row r="81" spans="2:8">
      <c r="B81" s="21" t="s">
        <v>1064</v>
      </c>
      <c r="C81" s="22" t="s">
        <v>127</v>
      </c>
      <c r="D81" s="21" t="s">
        <v>157</v>
      </c>
      <c r="E81" s="21" t="s">
        <v>429</v>
      </c>
      <c r="F81" s="23">
        <v>519750</v>
      </c>
      <c r="G81" s="23">
        <v>3605.25</v>
      </c>
      <c r="H81" s="23">
        <v>0.31</v>
      </c>
    </row>
    <row r="82" spans="2:8">
      <c r="B82" s="21" t="s">
        <v>1065</v>
      </c>
      <c r="C82" s="22" t="s">
        <v>127</v>
      </c>
      <c r="D82" s="21" t="s">
        <v>183</v>
      </c>
      <c r="E82" s="21" t="s">
        <v>838</v>
      </c>
      <c r="F82" s="23">
        <v>174000</v>
      </c>
      <c r="G82" s="23">
        <v>3314.79</v>
      </c>
      <c r="H82" s="23">
        <v>0.28000000000000003</v>
      </c>
    </row>
    <row r="83" spans="2:8">
      <c r="B83" s="21" t="s">
        <v>1066</v>
      </c>
      <c r="C83" s="22" t="s">
        <v>127</v>
      </c>
      <c r="D83" s="21" t="s">
        <v>338</v>
      </c>
      <c r="E83" s="21" t="s">
        <v>343</v>
      </c>
      <c r="F83" s="23">
        <v>940000</v>
      </c>
      <c r="G83" s="23">
        <v>3229.37</v>
      </c>
      <c r="H83" s="23">
        <v>0.28000000000000003</v>
      </c>
    </row>
    <row r="84" spans="2:8">
      <c r="B84" s="21" t="s">
        <v>1067</v>
      </c>
      <c r="C84" s="22" t="s">
        <v>127</v>
      </c>
      <c r="D84" s="21" t="s">
        <v>154</v>
      </c>
      <c r="E84" s="21" t="s">
        <v>550</v>
      </c>
      <c r="F84" s="23">
        <v>599150</v>
      </c>
      <c r="G84" s="23">
        <v>3138.35</v>
      </c>
      <c r="H84" s="23">
        <v>0.27</v>
      </c>
    </row>
    <row r="85" spans="2:8">
      <c r="B85" s="21" t="s">
        <v>1068</v>
      </c>
      <c r="C85" s="22" t="s">
        <v>127</v>
      </c>
      <c r="D85" s="21" t="s">
        <v>150</v>
      </c>
      <c r="E85" s="21" t="s">
        <v>839</v>
      </c>
      <c r="F85" s="23">
        <v>1926000</v>
      </c>
      <c r="G85" s="23">
        <v>3135.53</v>
      </c>
      <c r="H85" s="23">
        <v>0.27</v>
      </c>
    </row>
    <row r="86" spans="2:8">
      <c r="B86" s="21" t="s">
        <v>1069</v>
      </c>
      <c r="C86" s="22" t="s">
        <v>127</v>
      </c>
      <c r="D86" s="21" t="s">
        <v>150</v>
      </c>
      <c r="E86" s="21" t="s">
        <v>151</v>
      </c>
      <c r="F86" s="23">
        <v>4100</v>
      </c>
      <c r="G86" s="23">
        <v>3059.86</v>
      </c>
      <c r="H86" s="23">
        <v>0.26</v>
      </c>
    </row>
    <row r="87" spans="2:8">
      <c r="B87" s="21" t="s">
        <v>1070</v>
      </c>
      <c r="C87" s="22" t="s">
        <v>127</v>
      </c>
      <c r="D87" s="21" t="s">
        <v>186</v>
      </c>
      <c r="E87" s="21" t="s">
        <v>357</v>
      </c>
      <c r="F87" s="23">
        <v>2354600</v>
      </c>
      <c r="G87" s="23">
        <v>3056.27</v>
      </c>
      <c r="H87" s="23">
        <v>0.26</v>
      </c>
    </row>
    <row r="88" spans="2:8">
      <c r="B88" s="21" t="s">
        <v>840</v>
      </c>
      <c r="C88" s="22" t="s">
        <v>127</v>
      </c>
      <c r="D88" s="21" t="s">
        <v>128</v>
      </c>
      <c r="E88" s="21" t="s">
        <v>841</v>
      </c>
      <c r="F88" s="23">
        <v>8128000</v>
      </c>
      <c r="G88" s="23">
        <v>3031.74</v>
      </c>
      <c r="H88" s="23">
        <v>0.26</v>
      </c>
    </row>
    <row r="89" spans="2:8">
      <c r="B89" s="21" t="s">
        <v>1071</v>
      </c>
      <c r="C89" s="22" t="s">
        <v>127</v>
      </c>
      <c r="D89" s="21" t="s">
        <v>225</v>
      </c>
      <c r="E89" s="21" t="s">
        <v>265</v>
      </c>
      <c r="F89" s="23">
        <v>81125</v>
      </c>
      <c r="G89" s="23">
        <v>2961.87</v>
      </c>
      <c r="H89" s="23">
        <v>0.25</v>
      </c>
    </row>
    <row r="90" spans="2:8">
      <c r="B90" s="21" t="s">
        <v>1072</v>
      </c>
      <c r="C90" s="22" t="s">
        <v>127</v>
      </c>
      <c r="D90" s="21" t="s">
        <v>144</v>
      </c>
      <c r="E90" s="21" t="s">
        <v>179</v>
      </c>
      <c r="F90" s="23">
        <v>522000</v>
      </c>
      <c r="G90" s="23">
        <v>2810.19</v>
      </c>
      <c r="H90" s="23">
        <v>0.24</v>
      </c>
    </row>
    <row r="91" spans="2:8">
      <c r="B91" s="21" t="s">
        <v>1073</v>
      </c>
      <c r="C91" s="22" t="s">
        <v>127</v>
      </c>
      <c r="D91" s="21" t="s">
        <v>133</v>
      </c>
      <c r="E91" s="21" t="s">
        <v>396</v>
      </c>
      <c r="F91" s="23">
        <v>178800</v>
      </c>
      <c r="G91" s="23">
        <v>2756.11</v>
      </c>
      <c r="H91" s="23">
        <v>0.24</v>
      </c>
    </row>
    <row r="92" spans="2:8">
      <c r="B92" s="21" t="s">
        <v>1074</v>
      </c>
      <c r="C92" s="22" t="s">
        <v>127</v>
      </c>
      <c r="D92" s="21" t="s">
        <v>166</v>
      </c>
      <c r="E92" s="21" t="s">
        <v>352</v>
      </c>
      <c r="F92" s="23">
        <v>292400</v>
      </c>
      <c r="G92" s="23">
        <v>2751.63</v>
      </c>
      <c r="H92" s="23">
        <v>0.24</v>
      </c>
    </row>
    <row r="93" spans="2:8">
      <c r="B93" s="21" t="s">
        <v>1075</v>
      </c>
      <c r="C93" s="22" t="s">
        <v>127</v>
      </c>
      <c r="D93" s="21" t="s">
        <v>177</v>
      </c>
      <c r="E93" s="21" t="s">
        <v>274</v>
      </c>
      <c r="F93" s="23">
        <v>236250</v>
      </c>
      <c r="G93" s="23">
        <v>2741.8</v>
      </c>
      <c r="H93" s="23">
        <v>0.23</v>
      </c>
    </row>
    <row r="94" spans="2:8">
      <c r="B94" s="21" t="s">
        <v>1076</v>
      </c>
      <c r="C94" s="22" t="s">
        <v>127</v>
      </c>
      <c r="D94" s="21" t="s">
        <v>154</v>
      </c>
      <c r="E94" s="21" t="s">
        <v>842</v>
      </c>
      <c r="F94" s="23">
        <v>89500</v>
      </c>
      <c r="G94" s="23">
        <v>2722.63</v>
      </c>
      <c r="H94" s="23">
        <v>0.23</v>
      </c>
    </row>
    <row r="95" spans="2:8">
      <c r="B95" s="21" t="s">
        <v>1077</v>
      </c>
      <c r="C95" s="22" t="s">
        <v>127</v>
      </c>
      <c r="D95" s="21" t="s">
        <v>193</v>
      </c>
      <c r="E95" s="21" t="s">
        <v>362</v>
      </c>
      <c r="F95" s="23">
        <v>91250</v>
      </c>
      <c r="G95" s="23">
        <v>2618.42</v>
      </c>
      <c r="H95" s="23">
        <v>0.22</v>
      </c>
    </row>
    <row r="96" spans="2:8">
      <c r="B96" s="21" t="s">
        <v>1078</v>
      </c>
      <c r="C96" s="22" t="s">
        <v>127</v>
      </c>
      <c r="D96" s="21" t="s">
        <v>166</v>
      </c>
      <c r="E96" s="21" t="s">
        <v>176</v>
      </c>
      <c r="F96" s="23">
        <v>112500</v>
      </c>
      <c r="G96" s="23">
        <v>2572.1999999999998</v>
      </c>
      <c r="H96" s="23">
        <v>0.22</v>
      </c>
    </row>
    <row r="97" spans="2:8">
      <c r="B97" s="21" t="s">
        <v>1079</v>
      </c>
      <c r="C97" s="22" t="s">
        <v>127</v>
      </c>
      <c r="D97" s="21" t="s">
        <v>223</v>
      </c>
      <c r="E97" s="21" t="s">
        <v>461</v>
      </c>
      <c r="F97" s="23">
        <v>6630</v>
      </c>
      <c r="G97" s="23">
        <v>2545.3200000000002</v>
      </c>
      <c r="H97" s="23">
        <v>0.22</v>
      </c>
    </row>
    <row r="98" spans="2:8">
      <c r="B98" s="21" t="s">
        <v>843</v>
      </c>
      <c r="C98" s="22" t="s">
        <v>127</v>
      </c>
      <c r="D98" s="21" t="s">
        <v>128</v>
      </c>
      <c r="E98" s="21" t="s">
        <v>844</v>
      </c>
      <c r="F98" s="23">
        <v>1269000</v>
      </c>
      <c r="G98" s="23">
        <v>2527.21</v>
      </c>
      <c r="H98" s="23">
        <v>0.22</v>
      </c>
    </row>
    <row r="99" spans="2:8">
      <c r="B99" s="21" t="s">
        <v>1080</v>
      </c>
      <c r="C99" s="22" t="s">
        <v>127</v>
      </c>
      <c r="D99" s="21" t="s">
        <v>172</v>
      </c>
      <c r="E99" s="21" t="s">
        <v>845</v>
      </c>
      <c r="F99" s="23">
        <v>285000</v>
      </c>
      <c r="G99" s="23">
        <v>2485.91</v>
      </c>
      <c r="H99" s="23">
        <v>0.21</v>
      </c>
    </row>
    <row r="100" spans="2:8">
      <c r="B100" s="21" t="s">
        <v>1081</v>
      </c>
      <c r="C100" s="22" t="s">
        <v>127</v>
      </c>
      <c r="D100" s="21" t="s">
        <v>150</v>
      </c>
      <c r="E100" s="21" t="s">
        <v>846</v>
      </c>
      <c r="F100" s="23">
        <v>394000</v>
      </c>
      <c r="G100" s="23">
        <v>2434.5300000000002</v>
      </c>
      <c r="H100" s="23">
        <v>0.21</v>
      </c>
    </row>
    <row r="101" spans="2:8">
      <c r="B101" s="21" t="s">
        <v>1082</v>
      </c>
      <c r="C101" s="22" t="s">
        <v>127</v>
      </c>
      <c r="D101" s="21" t="s">
        <v>139</v>
      </c>
      <c r="E101" s="21" t="s">
        <v>140</v>
      </c>
      <c r="F101" s="23">
        <v>90600</v>
      </c>
      <c r="G101" s="23">
        <v>2421.83</v>
      </c>
      <c r="H101" s="23">
        <v>0.21</v>
      </c>
    </row>
    <row r="102" spans="2:8">
      <c r="B102" s="21" t="s">
        <v>1083</v>
      </c>
      <c r="C102" s="22" t="s">
        <v>127</v>
      </c>
      <c r="D102" s="21" t="s">
        <v>340</v>
      </c>
      <c r="E102" s="21" t="s">
        <v>347</v>
      </c>
      <c r="F102" s="23">
        <v>2737000</v>
      </c>
      <c r="G102" s="23">
        <v>2418.14</v>
      </c>
      <c r="H102" s="23">
        <v>0.21</v>
      </c>
    </row>
    <row r="103" spans="2:8">
      <c r="B103" s="21" t="s">
        <v>1084</v>
      </c>
      <c r="C103" s="22" t="s">
        <v>127</v>
      </c>
      <c r="D103" s="21" t="s">
        <v>137</v>
      </c>
      <c r="E103" s="21" t="s">
        <v>138</v>
      </c>
      <c r="F103" s="23">
        <v>99000</v>
      </c>
      <c r="G103" s="23">
        <v>2351.75</v>
      </c>
      <c r="H103" s="23">
        <v>0.2</v>
      </c>
    </row>
    <row r="104" spans="2:8">
      <c r="B104" s="21" t="s">
        <v>1085</v>
      </c>
      <c r="C104" s="22" t="s">
        <v>127</v>
      </c>
      <c r="D104" s="21" t="s">
        <v>146</v>
      </c>
      <c r="E104" s="21" t="s">
        <v>711</v>
      </c>
      <c r="F104" s="23">
        <v>146650</v>
      </c>
      <c r="G104" s="23">
        <v>2345.0100000000002</v>
      </c>
      <c r="H104" s="23">
        <v>0.2</v>
      </c>
    </row>
    <row r="105" spans="2:8">
      <c r="B105" s="21" t="s">
        <v>1086</v>
      </c>
      <c r="C105" s="22" t="s">
        <v>127</v>
      </c>
      <c r="D105" s="21" t="s">
        <v>154</v>
      </c>
      <c r="E105" s="21" t="s">
        <v>712</v>
      </c>
      <c r="F105" s="23">
        <v>495000</v>
      </c>
      <c r="G105" s="23">
        <v>2302.9899999999998</v>
      </c>
      <c r="H105" s="23">
        <v>0.2</v>
      </c>
    </row>
    <row r="106" spans="2:8">
      <c r="B106" s="21" t="s">
        <v>1087</v>
      </c>
      <c r="C106" s="22" t="s">
        <v>127</v>
      </c>
      <c r="D106" s="21" t="s">
        <v>157</v>
      </c>
      <c r="E106" s="21" t="s">
        <v>475</v>
      </c>
      <c r="F106" s="23">
        <v>102025</v>
      </c>
      <c r="G106" s="23">
        <v>2242.1999999999998</v>
      </c>
      <c r="H106" s="23">
        <v>0.19</v>
      </c>
    </row>
    <row r="107" spans="2:8">
      <c r="B107" s="21" t="s">
        <v>1088</v>
      </c>
      <c r="C107" s="22" t="s">
        <v>127</v>
      </c>
      <c r="D107" s="21" t="s">
        <v>161</v>
      </c>
      <c r="E107" s="21" t="s">
        <v>471</v>
      </c>
      <c r="F107" s="23">
        <v>216050</v>
      </c>
      <c r="G107" s="23">
        <v>2191.61</v>
      </c>
      <c r="H107" s="23">
        <v>0.19</v>
      </c>
    </row>
    <row r="108" spans="2:8">
      <c r="B108" s="21" t="s">
        <v>1089</v>
      </c>
      <c r="C108" s="22" t="s">
        <v>127</v>
      </c>
      <c r="D108" s="21" t="s">
        <v>139</v>
      </c>
      <c r="E108" s="21" t="s">
        <v>847</v>
      </c>
      <c r="F108" s="23">
        <v>544000</v>
      </c>
      <c r="G108" s="23">
        <v>2024.22</v>
      </c>
      <c r="H108" s="23">
        <v>0.17</v>
      </c>
    </row>
    <row r="109" spans="2:8">
      <c r="B109" s="21" t="s">
        <v>1090</v>
      </c>
      <c r="C109" s="22" t="s">
        <v>127</v>
      </c>
      <c r="D109" s="21" t="s">
        <v>244</v>
      </c>
      <c r="E109" s="21" t="s">
        <v>377</v>
      </c>
      <c r="F109" s="23">
        <v>240100</v>
      </c>
      <c r="G109" s="23">
        <v>2006.04</v>
      </c>
      <c r="H109" s="23">
        <v>0.17</v>
      </c>
    </row>
    <row r="110" spans="2:8">
      <c r="B110" s="21" t="s">
        <v>1091</v>
      </c>
      <c r="C110" s="22" t="s">
        <v>127</v>
      </c>
      <c r="D110" s="21" t="s">
        <v>177</v>
      </c>
      <c r="E110" s="21" t="s">
        <v>270</v>
      </c>
      <c r="F110" s="23">
        <v>336000</v>
      </c>
      <c r="G110" s="23">
        <v>1992.65</v>
      </c>
      <c r="H110" s="23">
        <v>0.17</v>
      </c>
    </row>
    <row r="111" spans="2:8">
      <c r="B111" s="21" t="s">
        <v>1092</v>
      </c>
      <c r="C111" s="22" t="s">
        <v>127</v>
      </c>
      <c r="D111" s="21" t="s">
        <v>161</v>
      </c>
      <c r="E111" s="21" t="s">
        <v>505</v>
      </c>
      <c r="F111" s="23">
        <v>764400</v>
      </c>
      <c r="G111" s="23">
        <v>1949.98</v>
      </c>
      <c r="H111" s="23">
        <v>0.17</v>
      </c>
    </row>
    <row r="112" spans="2:8">
      <c r="B112" s="21" t="s">
        <v>1093</v>
      </c>
      <c r="C112" s="22" t="s">
        <v>127</v>
      </c>
      <c r="D112" s="21" t="s">
        <v>128</v>
      </c>
      <c r="E112" s="21" t="s">
        <v>386</v>
      </c>
      <c r="F112" s="23">
        <v>707400</v>
      </c>
      <c r="G112" s="23">
        <v>1927.31</v>
      </c>
      <c r="H112" s="23">
        <v>0.16</v>
      </c>
    </row>
    <row r="113" spans="2:8">
      <c r="B113" s="21" t="s">
        <v>1094</v>
      </c>
      <c r="C113" s="22" t="s">
        <v>127</v>
      </c>
      <c r="D113" s="21" t="s">
        <v>186</v>
      </c>
      <c r="E113" s="21" t="s">
        <v>769</v>
      </c>
      <c r="F113" s="23">
        <v>205800</v>
      </c>
      <c r="G113" s="23">
        <v>1887.8</v>
      </c>
      <c r="H113" s="23">
        <v>0.16</v>
      </c>
    </row>
    <row r="114" spans="2:8">
      <c r="B114" s="21" t="s">
        <v>1095</v>
      </c>
      <c r="C114" s="22" t="s">
        <v>127</v>
      </c>
      <c r="D114" s="21" t="s">
        <v>137</v>
      </c>
      <c r="E114" s="21" t="s">
        <v>263</v>
      </c>
      <c r="F114" s="23">
        <v>34000</v>
      </c>
      <c r="G114" s="23">
        <v>1734.24</v>
      </c>
      <c r="H114" s="23">
        <v>0.15</v>
      </c>
    </row>
    <row r="115" spans="2:8">
      <c r="B115" s="21" t="s">
        <v>1096</v>
      </c>
      <c r="C115" s="22" t="s">
        <v>127</v>
      </c>
      <c r="D115" s="21" t="s">
        <v>154</v>
      </c>
      <c r="E115" s="21" t="s">
        <v>848</v>
      </c>
      <c r="F115" s="23">
        <v>576600</v>
      </c>
      <c r="G115" s="23">
        <v>1733.26</v>
      </c>
      <c r="H115" s="23">
        <v>0.15</v>
      </c>
    </row>
    <row r="116" spans="2:8">
      <c r="B116" s="21" t="s">
        <v>1097</v>
      </c>
      <c r="C116" s="22" t="s">
        <v>127</v>
      </c>
      <c r="D116" s="21" t="s">
        <v>128</v>
      </c>
      <c r="E116" s="21" t="s">
        <v>389</v>
      </c>
      <c r="F116" s="23">
        <v>1174900</v>
      </c>
      <c r="G116" s="23">
        <v>1700.08</v>
      </c>
      <c r="H116" s="23">
        <v>0.15</v>
      </c>
    </row>
    <row r="117" spans="2:8">
      <c r="B117" s="21" t="s">
        <v>1098</v>
      </c>
      <c r="C117" s="22" t="s">
        <v>127</v>
      </c>
      <c r="D117" s="21" t="s">
        <v>177</v>
      </c>
      <c r="E117" s="21" t="s">
        <v>178</v>
      </c>
      <c r="F117" s="23">
        <v>117300</v>
      </c>
      <c r="G117" s="23">
        <v>1686.01</v>
      </c>
      <c r="H117" s="23">
        <v>0.14000000000000001</v>
      </c>
    </row>
    <row r="118" spans="2:8">
      <c r="B118" s="21" t="s">
        <v>1099</v>
      </c>
      <c r="C118" s="22" t="s">
        <v>127</v>
      </c>
      <c r="D118" s="21" t="s">
        <v>139</v>
      </c>
      <c r="E118" s="21" t="s">
        <v>849</v>
      </c>
      <c r="F118" s="23">
        <v>1407400</v>
      </c>
      <c r="G118" s="23">
        <v>1636.81</v>
      </c>
      <c r="H118" s="23">
        <v>0.14000000000000001</v>
      </c>
    </row>
    <row r="119" spans="2:8">
      <c r="B119" s="21" t="s">
        <v>1100</v>
      </c>
      <c r="C119" s="22" t="s">
        <v>127</v>
      </c>
      <c r="D119" s="21" t="s">
        <v>154</v>
      </c>
      <c r="E119" s="21" t="s">
        <v>850</v>
      </c>
      <c r="F119" s="23">
        <v>430100</v>
      </c>
      <c r="G119" s="23">
        <v>1550.08</v>
      </c>
      <c r="H119" s="23">
        <v>0.13</v>
      </c>
    </row>
    <row r="120" spans="2:8">
      <c r="B120" s="21" t="s">
        <v>1101</v>
      </c>
      <c r="C120" s="22" t="s">
        <v>127</v>
      </c>
      <c r="D120" s="21" t="s">
        <v>128</v>
      </c>
      <c r="E120" s="21" t="s">
        <v>388</v>
      </c>
      <c r="F120" s="23">
        <v>3154000</v>
      </c>
      <c r="G120" s="23">
        <v>1406.68</v>
      </c>
      <c r="H120" s="23">
        <v>0.12</v>
      </c>
    </row>
    <row r="121" spans="2:8">
      <c r="B121" s="21" t="s">
        <v>1102</v>
      </c>
      <c r="C121" s="22" t="s">
        <v>127</v>
      </c>
      <c r="D121" s="21" t="s">
        <v>154</v>
      </c>
      <c r="E121" s="21" t="s">
        <v>164</v>
      </c>
      <c r="F121" s="23">
        <v>29875</v>
      </c>
      <c r="G121" s="23">
        <v>1396.91</v>
      </c>
      <c r="H121" s="23">
        <v>0.12</v>
      </c>
    </row>
    <row r="122" spans="2:8">
      <c r="B122" s="21" t="s">
        <v>1103</v>
      </c>
      <c r="C122" s="22" t="s">
        <v>127</v>
      </c>
      <c r="D122" s="21" t="s">
        <v>137</v>
      </c>
      <c r="E122" s="21" t="s">
        <v>768</v>
      </c>
      <c r="F122" s="23">
        <v>68750</v>
      </c>
      <c r="G122" s="23">
        <v>1291.26</v>
      </c>
      <c r="H122" s="23">
        <v>0.11</v>
      </c>
    </row>
    <row r="123" spans="2:8">
      <c r="B123" s="21" t="s">
        <v>1104</v>
      </c>
      <c r="C123" s="22" t="s">
        <v>127</v>
      </c>
      <c r="D123" s="21" t="s">
        <v>139</v>
      </c>
      <c r="E123" s="21" t="s">
        <v>472</v>
      </c>
      <c r="F123" s="23">
        <v>768000</v>
      </c>
      <c r="G123" s="23">
        <v>1191.94</v>
      </c>
      <c r="H123" s="23">
        <v>0.1</v>
      </c>
    </row>
    <row r="124" spans="2:8">
      <c r="B124" s="21" t="s">
        <v>1105</v>
      </c>
      <c r="C124" s="22" t="s">
        <v>127</v>
      </c>
      <c r="D124" s="21" t="s">
        <v>139</v>
      </c>
      <c r="E124" s="21" t="s">
        <v>851</v>
      </c>
      <c r="F124" s="23">
        <v>1526004</v>
      </c>
      <c r="G124" s="23">
        <v>1148.32</v>
      </c>
      <c r="H124" s="23">
        <v>0.1</v>
      </c>
    </row>
    <row r="125" spans="2:8">
      <c r="B125" s="21" t="s">
        <v>1106</v>
      </c>
      <c r="C125" s="22" t="s">
        <v>127</v>
      </c>
      <c r="D125" s="21" t="s">
        <v>154</v>
      </c>
      <c r="E125" s="21" t="s">
        <v>370</v>
      </c>
      <c r="F125" s="23">
        <v>114400</v>
      </c>
      <c r="G125" s="23">
        <v>1111.17</v>
      </c>
      <c r="H125" s="23">
        <v>0.1</v>
      </c>
    </row>
    <row r="126" spans="2:8">
      <c r="B126" s="21" t="s">
        <v>1107</v>
      </c>
      <c r="C126" s="22" t="s">
        <v>127</v>
      </c>
      <c r="D126" s="21" t="s">
        <v>353</v>
      </c>
      <c r="E126" s="21" t="s">
        <v>354</v>
      </c>
      <c r="F126" s="23">
        <v>123750</v>
      </c>
      <c r="G126" s="23">
        <v>916</v>
      </c>
      <c r="H126" s="23">
        <v>0.08</v>
      </c>
    </row>
    <row r="127" spans="2:8">
      <c r="B127" s="21" t="s">
        <v>1108</v>
      </c>
      <c r="C127" s="22" t="s">
        <v>127</v>
      </c>
      <c r="D127" s="21" t="s">
        <v>230</v>
      </c>
      <c r="E127" s="21" t="s">
        <v>694</v>
      </c>
      <c r="F127" s="23">
        <v>175500</v>
      </c>
      <c r="G127" s="23">
        <v>914.27</v>
      </c>
      <c r="H127" s="23">
        <v>0.08</v>
      </c>
    </row>
    <row r="128" spans="2:8">
      <c r="B128" s="21" t="s">
        <v>1109</v>
      </c>
      <c r="C128" s="22" t="s">
        <v>127</v>
      </c>
      <c r="D128" s="21" t="s">
        <v>247</v>
      </c>
      <c r="E128" s="21" t="s">
        <v>355</v>
      </c>
      <c r="F128" s="23">
        <v>391500</v>
      </c>
      <c r="G128" s="23">
        <v>848.77</v>
      </c>
      <c r="H128" s="23">
        <v>7.0000000000000007E-2</v>
      </c>
    </row>
    <row r="129" spans="2:8">
      <c r="B129" s="21" t="s">
        <v>1110</v>
      </c>
      <c r="C129" s="22" t="s">
        <v>127</v>
      </c>
      <c r="D129" s="21" t="s">
        <v>144</v>
      </c>
      <c r="E129" s="21" t="s">
        <v>406</v>
      </c>
      <c r="F129" s="23">
        <v>22600</v>
      </c>
      <c r="G129" s="23">
        <v>801.28</v>
      </c>
      <c r="H129" s="23">
        <v>7.0000000000000007E-2</v>
      </c>
    </row>
    <row r="130" spans="2:8">
      <c r="B130" s="21" t="s">
        <v>1111</v>
      </c>
      <c r="C130" s="22" t="s">
        <v>127</v>
      </c>
      <c r="D130" s="21" t="s">
        <v>130</v>
      </c>
      <c r="E130" s="21" t="s">
        <v>344</v>
      </c>
      <c r="F130" s="23">
        <v>270000</v>
      </c>
      <c r="G130" s="23">
        <v>796.77</v>
      </c>
      <c r="H130" s="23">
        <v>7.0000000000000007E-2</v>
      </c>
    </row>
    <row r="131" spans="2:8">
      <c r="B131" s="21" t="s">
        <v>1112</v>
      </c>
      <c r="C131" s="22" t="s">
        <v>127</v>
      </c>
      <c r="D131" s="21" t="s">
        <v>133</v>
      </c>
      <c r="E131" s="21" t="s">
        <v>156</v>
      </c>
      <c r="F131" s="23">
        <v>16600</v>
      </c>
      <c r="G131" s="23">
        <v>718.54</v>
      </c>
      <c r="H131" s="23">
        <v>0.06</v>
      </c>
    </row>
    <row r="132" spans="2:8">
      <c r="B132" s="21" t="s">
        <v>1113</v>
      </c>
      <c r="C132" s="22" t="s">
        <v>127</v>
      </c>
      <c r="D132" s="21" t="s">
        <v>244</v>
      </c>
      <c r="E132" s="21" t="s">
        <v>398</v>
      </c>
      <c r="F132" s="23">
        <v>145350</v>
      </c>
      <c r="G132" s="23">
        <v>666.58</v>
      </c>
      <c r="H132" s="23">
        <v>0.06</v>
      </c>
    </row>
    <row r="133" spans="2:8">
      <c r="B133" s="21" t="s">
        <v>1114</v>
      </c>
      <c r="C133" s="22" t="s">
        <v>127</v>
      </c>
      <c r="D133" s="21" t="s">
        <v>247</v>
      </c>
      <c r="E133" s="21" t="s">
        <v>400</v>
      </c>
      <c r="F133" s="23">
        <v>507300</v>
      </c>
      <c r="G133" s="23">
        <v>645.54</v>
      </c>
      <c r="H133" s="23">
        <v>0.06</v>
      </c>
    </row>
    <row r="134" spans="2:8">
      <c r="B134" s="21" t="s">
        <v>1115</v>
      </c>
      <c r="C134" s="22" t="s">
        <v>127</v>
      </c>
      <c r="D134" s="21" t="s">
        <v>139</v>
      </c>
      <c r="E134" s="21" t="s">
        <v>852</v>
      </c>
      <c r="F134" s="23">
        <v>369000</v>
      </c>
      <c r="G134" s="23">
        <v>603.13</v>
      </c>
      <c r="H134" s="23">
        <v>0.05</v>
      </c>
    </row>
    <row r="135" spans="2:8">
      <c r="B135" s="21" t="s">
        <v>1116</v>
      </c>
      <c r="C135" s="22" t="s">
        <v>127</v>
      </c>
      <c r="D135" s="21" t="s">
        <v>139</v>
      </c>
      <c r="E135" s="21" t="s">
        <v>853</v>
      </c>
      <c r="F135" s="23">
        <v>444000</v>
      </c>
      <c r="G135" s="23">
        <v>597.4</v>
      </c>
      <c r="H135" s="23">
        <v>0.05</v>
      </c>
    </row>
    <row r="136" spans="2:8">
      <c r="B136" s="21" t="s">
        <v>1117</v>
      </c>
      <c r="C136" s="22" t="s">
        <v>127</v>
      </c>
      <c r="D136" s="21" t="s">
        <v>177</v>
      </c>
      <c r="E136" s="21" t="s">
        <v>462</v>
      </c>
      <c r="F136" s="23">
        <v>55900</v>
      </c>
      <c r="G136" s="23">
        <v>525.6</v>
      </c>
      <c r="H136" s="23">
        <v>0.04</v>
      </c>
    </row>
    <row r="137" spans="2:8">
      <c r="B137" s="21" t="s">
        <v>1118</v>
      </c>
      <c r="C137" s="22" t="s">
        <v>127</v>
      </c>
      <c r="D137" s="21" t="s">
        <v>139</v>
      </c>
      <c r="E137" s="21" t="s">
        <v>854</v>
      </c>
      <c r="F137" s="23">
        <v>37200</v>
      </c>
      <c r="G137" s="23">
        <v>523.29</v>
      </c>
      <c r="H137" s="23">
        <v>0.04</v>
      </c>
    </row>
    <row r="138" spans="2:8">
      <c r="B138" s="21" t="s">
        <v>1119</v>
      </c>
      <c r="C138" s="22" t="s">
        <v>127</v>
      </c>
      <c r="D138" s="21" t="s">
        <v>130</v>
      </c>
      <c r="E138" s="21" t="s">
        <v>408</v>
      </c>
      <c r="F138" s="23">
        <v>383500</v>
      </c>
      <c r="G138" s="23">
        <v>456.17</v>
      </c>
      <c r="H138" s="23">
        <v>0.04</v>
      </c>
    </row>
    <row r="139" spans="2:8">
      <c r="B139" s="21" t="s">
        <v>1120</v>
      </c>
      <c r="C139" s="22" t="s">
        <v>127</v>
      </c>
      <c r="D139" s="21" t="s">
        <v>133</v>
      </c>
      <c r="E139" s="21" t="s">
        <v>267</v>
      </c>
      <c r="F139" s="23">
        <v>8375</v>
      </c>
      <c r="G139" s="23">
        <v>354.7</v>
      </c>
      <c r="H139" s="23">
        <v>0.03</v>
      </c>
    </row>
    <row r="140" spans="2:8">
      <c r="B140" s="21" t="s">
        <v>1121</v>
      </c>
      <c r="C140" s="22" t="s">
        <v>127</v>
      </c>
      <c r="D140" s="21" t="s">
        <v>133</v>
      </c>
      <c r="E140" s="21" t="s">
        <v>464</v>
      </c>
      <c r="F140" s="23">
        <v>10400</v>
      </c>
      <c r="G140" s="23">
        <v>301.10000000000002</v>
      </c>
      <c r="H140" s="23">
        <v>0.03</v>
      </c>
    </row>
    <row r="141" spans="2:8">
      <c r="B141" s="21" t="s">
        <v>1122</v>
      </c>
      <c r="C141" s="22" t="s">
        <v>127</v>
      </c>
      <c r="D141" s="21" t="s">
        <v>133</v>
      </c>
      <c r="E141" s="21" t="s">
        <v>674</v>
      </c>
      <c r="F141" s="23">
        <v>4350</v>
      </c>
      <c r="G141" s="23">
        <v>296.22000000000003</v>
      </c>
      <c r="H141" s="23">
        <v>0.03</v>
      </c>
    </row>
    <row r="142" spans="2:8">
      <c r="B142" s="21" t="s">
        <v>1123</v>
      </c>
      <c r="C142" s="22" t="s">
        <v>127</v>
      </c>
      <c r="D142" s="21" t="s">
        <v>133</v>
      </c>
      <c r="E142" s="21" t="s">
        <v>725</v>
      </c>
      <c r="F142" s="23">
        <v>5400</v>
      </c>
      <c r="G142" s="23">
        <v>285.08999999999997</v>
      </c>
      <c r="H142" s="23">
        <v>0.02</v>
      </c>
    </row>
    <row r="143" spans="2:8">
      <c r="B143" s="21" t="s">
        <v>1124</v>
      </c>
      <c r="C143" s="22" t="s">
        <v>127</v>
      </c>
      <c r="D143" s="21" t="s">
        <v>150</v>
      </c>
      <c r="E143" s="21" t="s">
        <v>477</v>
      </c>
      <c r="F143" s="23">
        <v>117500</v>
      </c>
      <c r="G143" s="23">
        <v>240.35</v>
      </c>
      <c r="H143" s="23">
        <v>0.02</v>
      </c>
    </row>
    <row r="144" spans="2:8">
      <c r="B144" s="21" t="s">
        <v>1125</v>
      </c>
      <c r="C144" s="22" t="s">
        <v>127</v>
      </c>
      <c r="D144" s="21" t="s">
        <v>139</v>
      </c>
      <c r="E144" s="21" t="s">
        <v>855</v>
      </c>
      <c r="F144" s="23">
        <v>39975</v>
      </c>
      <c r="G144" s="23">
        <v>235.89</v>
      </c>
      <c r="H144" s="23">
        <v>0.02</v>
      </c>
    </row>
    <row r="145" spans="2:9">
      <c r="B145" s="21" t="s">
        <v>1126</v>
      </c>
      <c r="C145" s="22" t="s">
        <v>127</v>
      </c>
      <c r="D145" s="21" t="s">
        <v>139</v>
      </c>
      <c r="E145" s="21" t="s">
        <v>260</v>
      </c>
      <c r="F145" s="23">
        <v>24000</v>
      </c>
      <c r="G145" s="23">
        <v>228.12</v>
      </c>
      <c r="H145" s="23">
        <v>0.02</v>
      </c>
    </row>
    <row r="146" spans="2:9">
      <c r="B146" s="21" t="s">
        <v>1127</v>
      </c>
      <c r="C146" s="22" t="s">
        <v>127</v>
      </c>
      <c r="D146" s="21" t="s">
        <v>137</v>
      </c>
      <c r="E146" s="21" t="s">
        <v>269</v>
      </c>
      <c r="F146" s="23">
        <v>16000</v>
      </c>
      <c r="G146" s="23">
        <v>217.66</v>
      </c>
      <c r="H146" s="23">
        <v>0.02</v>
      </c>
    </row>
    <row r="147" spans="2:9">
      <c r="B147" s="21" t="s">
        <v>1128</v>
      </c>
      <c r="C147" s="22" t="s">
        <v>127</v>
      </c>
      <c r="D147" s="21" t="s">
        <v>244</v>
      </c>
      <c r="E147" s="21" t="s">
        <v>856</v>
      </c>
      <c r="F147" s="23">
        <v>28000</v>
      </c>
      <c r="G147" s="23">
        <v>192.22</v>
      </c>
      <c r="H147" s="23">
        <v>0.02</v>
      </c>
    </row>
    <row r="148" spans="2:9">
      <c r="B148" s="21" t="s">
        <v>1129</v>
      </c>
      <c r="C148" s="22" t="s">
        <v>127</v>
      </c>
      <c r="D148" s="21" t="s">
        <v>141</v>
      </c>
      <c r="E148" s="21" t="s">
        <v>857</v>
      </c>
      <c r="F148" s="23">
        <v>1680000</v>
      </c>
      <c r="G148" s="23">
        <v>185.64</v>
      </c>
      <c r="H148" s="23">
        <v>0.02</v>
      </c>
    </row>
    <row r="149" spans="2:9">
      <c r="B149" s="21" t="s">
        <v>1130</v>
      </c>
      <c r="C149" s="22" t="s">
        <v>127</v>
      </c>
      <c r="D149" s="21" t="s">
        <v>225</v>
      </c>
      <c r="E149" s="21" t="s">
        <v>858</v>
      </c>
      <c r="F149" s="23">
        <v>92506</v>
      </c>
      <c r="G149" s="23">
        <v>166.79</v>
      </c>
      <c r="H149" s="23">
        <v>0.01</v>
      </c>
    </row>
    <row r="150" spans="2:9">
      <c r="B150" s="21" t="s">
        <v>1131</v>
      </c>
      <c r="C150" s="22" t="s">
        <v>127</v>
      </c>
      <c r="D150" s="21" t="s">
        <v>172</v>
      </c>
      <c r="E150" s="21" t="s">
        <v>859</v>
      </c>
      <c r="F150" s="23">
        <v>7500</v>
      </c>
      <c r="G150" s="23">
        <v>150.44</v>
      </c>
      <c r="H150" s="23">
        <v>0.01</v>
      </c>
    </row>
    <row r="151" spans="2:9">
      <c r="B151" s="21" t="s">
        <v>1132</v>
      </c>
      <c r="C151" s="22" t="s">
        <v>127</v>
      </c>
      <c r="D151" s="21" t="s">
        <v>133</v>
      </c>
      <c r="E151" s="21" t="s">
        <v>149</v>
      </c>
      <c r="F151" s="23">
        <v>2250</v>
      </c>
      <c r="G151" s="23">
        <v>93.12</v>
      </c>
      <c r="H151" s="23">
        <v>0.01</v>
      </c>
    </row>
    <row r="152" spans="2:9">
      <c r="B152" s="21" t="s">
        <v>1133</v>
      </c>
      <c r="C152" s="22" t="s">
        <v>127</v>
      </c>
      <c r="D152" s="21" t="s">
        <v>128</v>
      </c>
      <c r="E152" s="21" t="s">
        <v>136</v>
      </c>
      <c r="F152" s="23">
        <v>4000</v>
      </c>
      <c r="G152" s="23">
        <v>78.48</v>
      </c>
      <c r="H152" s="23">
        <v>0.01</v>
      </c>
    </row>
    <row r="153" spans="2:9">
      <c r="B153" s="21" t="s">
        <v>1134</v>
      </c>
      <c r="C153" s="22" t="s">
        <v>127</v>
      </c>
      <c r="D153" s="21" t="s">
        <v>133</v>
      </c>
      <c r="E153" s="21" t="s">
        <v>134</v>
      </c>
      <c r="F153" s="23">
        <v>4500</v>
      </c>
      <c r="G153" s="23">
        <v>77.069999999999993</v>
      </c>
      <c r="H153" s="23">
        <v>0.01</v>
      </c>
    </row>
    <row r="154" spans="2:9">
      <c r="B154" s="21" t="s">
        <v>1135</v>
      </c>
      <c r="C154" s="22" t="s">
        <v>127</v>
      </c>
      <c r="D154" s="21" t="s">
        <v>172</v>
      </c>
      <c r="E154" s="21" t="s">
        <v>860</v>
      </c>
      <c r="F154" s="23">
        <v>2550</v>
      </c>
      <c r="G154" s="23">
        <v>23.9</v>
      </c>
      <c r="H154" s="23">
        <v>0</v>
      </c>
      <c r="I154" s="21" t="s">
        <v>392</v>
      </c>
    </row>
    <row r="155" spans="2:9">
      <c r="B155" s="29" t="s">
        <v>1136</v>
      </c>
      <c r="C155" s="22" t="s">
        <v>127</v>
      </c>
      <c r="D155" s="21" t="s">
        <v>172</v>
      </c>
      <c r="E155" s="21" t="s">
        <v>860</v>
      </c>
      <c r="F155" s="23">
        <v>-2550</v>
      </c>
      <c r="G155" s="23">
        <v>-23.93</v>
      </c>
      <c r="H155" s="23">
        <v>0</v>
      </c>
      <c r="I155" s="21" t="s">
        <v>392</v>
      </c>
    </row>
    <row r="156" spans="2:9">
      <c r="B156" s="21" t="s">
        <v>1137</v>
      </c>
      <c r="C156" s="22" t="s">
        <v>127</v>
      </c>
      <c r="D156" s="21" t="s">
        <v>133</v>
      </c>
      <c r="E156" s="21" t="s">
        <v>134</v>
      </c>
      <c r="F156" s="23">
        <v>-4500</v>
      </c>
      <c r="G156" s="23">
        <v>-77.31</v>
      </c>
      <c r="H156" s="23">
        <v>-0.01</v>
      </c>
    </row>
    <row r="157" spans="2:9">
      <c r="B157" s="21" t="s">
        <v>1138</v>
      </c>
      <c r="C157" s="22" t="s">
        <v>127</v>
      </c>
      <c r="D157" s="21" t="s">
        <v>128</v>
      </c>
      <c r="E157" s="21" t="s">
        <v>136</v>
      </c>
      <c r="F157" s="23">
        <v>-4000</v>
      </c>
      <c r="G157" s="23">
        <v>-78.7</v>
      </c>
      <c r="H157" s="23">
        <v>-0.01</v>
      </c>
    </row>
    <row r="158" spans="2:9">
      <c r="B158" s="21" t="s">
        <v>1139</v>
      </c>
      <c r="C158" s="22" t="s">
        <v>127</v>
      </c>
      <c r="D158" s="21" t="s">
        <v>133</v>
      </c>
      <c r="E158" s="21" t="s">
        <v>149</v>
      </c>
      <c r="F158" s="23">
        <v>-2250</v>
      </c>
      <c r="G158" s="23">
        <v>-92.6</v>
      </c>
      <c r="H158" s="23">
        <v>-0.01</v>
      </c>
    </row>
    <row r="159" spans="2:9">
      <c r="B159" s="21" t="s">
        <v>1140</v>
      </c>
      <c r="C159" s="22" t="s">
        <v>127</v>
      </c>
      <c r="D159" s="21" t="s">
        <v>172</v>
      </c>
      <c r="E159" s="21" t="s">
        <v>859</v>
      </c>
      <c r="F159" s="23">
        <v>-7500</v>
      </c>
      <c r="G159" s="23">
        <v>-151.01</v>
      </c>
      <c r="H159" s="23">
        <v>-0.01</v>
      </c>
    </row>
    <row r="160" spans="2:9">
      <c r="B160" s="21" t="s">
        <v>1141</v>
      </c>
      <c r="C160" s="22" t="s">
        <v>127</v>
      </c>
      <c r="D160" s="21" t="s">
        <v>225</v>
      </c>
      <c r="E160" s="21" t="s">
        <v>858</v>
      </c>
      <c r="F160" s="23">
        <v>-92506</v>
      </c>
      <c r="G160" s="23">
        <v>-166.7</v>
      </c>
      <c r="H160" s="23">
        <v>-0.01</v>
      </c>
    </row>
    <row r="161" spans="2:8">
      <c r="B161" s="21" t="s">
        <v>1142</v>
      </c>
      <c r="C161" s="22" t="s">
        <v>127</v>
      </c>
      <c r="D161" s="21" t="s">
        <v>141</v>
      </c>
      <c r="E161" s="21" t="s">
        <v>857</v>
      </c>
      <c r="F161" s="23">
        <v>-1680000</v>
      </c>
      <c r="G161" s="23">
        <v>-185.64</v>
      </c>
      <c r="H161" s="23">
        <v>-0.02</v>
      </c>
    </row>
    <row r="162" spans="2:8">
      <c r="B162" s="21" t="s">
        <v>1143</v>
      </c>
      <c r="C162" s="22" t="s">
        <v>127</v>
      </c>
      <c r="D162" s="21" t="s">
        <v>244</v>
      </c>
      <c r="E162" s="21" t="s">
        <v>856</v>
      </c>
      <c r="F162" s="23">
        <v>-28000</v>
      </c>
      <c r="G162" s="23">
        <v>-191.41</v>
      </c>
      <c r="H162" s="23">
        <v>-0.02</v>
      </c>
    </row>
    <row r="163" spans="2:8">
      <c r="B163" s="21" t="s">
        <v>1144</v>
      </c>
      <c r="C163" s="22" t="s">
        <v>127</v>
      </c>
      <c r="D163" s="21" t="s">
        <v>137</v>
      </c>
      <c r="E163" s="21" t="s">
        <v>269</v>
      </c>
      <c r="F163" s="23">
        <v>-16000</v>
      </c>
      <c r="G163" s="23">
        <v>-218.35</v>
      </c>
      <c r="H163" s="23">
        <v>-0.02</v>
      </c>
    </row>
    <row r="164" spans="2:8">
      <c r="B164" s="21" t="s">
        <v>1145</v>
      </c>
      <c r="C164" s="22" t="s">
        <v>127</v>
      </c>
      <c r="D164" s="21" t="s">
        <v>139</v>
      </c>
      <c r="E164" s="21" t="s">
        <v>260</v>
      </c>
      <c r="F164" s="23">
        <v>-24000</v>
      </c>
      <c r="G164" s="23">
        <v>-228.54</v>
      </c>
      <c r="H164" s="23">
        <v>-0.02</v>
      </c>
    </row>
    <row r="165" spans="2:8">
      <c r="B165" s="21" t="s">
        <v>1146</v>
      </c>
      <c r="C165" s="22" t="s">
        <v>127</v>
      </c>
      <c r="D165" s="21" t="s">
        <v>139</v>
      </c>
      <c r="E165" s="21" t="s">
        <v>855</v>
      </c>
      <c r="F165" s="23">
        <v>-39975</v>
      </c>
      <c r="G165" s="23">
        <v>-235.97</v>
      </c>
      <c r="H165" s="23">
        <v>-0.02</v>
      </c>
    </row>
    <row r="166" spans="2:8">
      <c r="B166" s="21" t="s">
        <v>1147</v>
      </c>
      <c r="C166" s="22" t="s">
        <v>127</v>
      </c>
      <c r="D166" s="21" t="s">
        <v>150</v>
      </c>
      <c r="E166" s="21" t="s">
        <v>477</v>
      </c>
      <c r="F166" s="23">
        <v>-117500</v>
      </c>
      <c r="G166" s="23">
        <v>-241.29</v>
      </c>
      <c r="H166" s="23">
        <v>-0.02</v>
      </c>
    </row>
    <row r="167" spans="2:8">
      <c r="B167" s="21" t="s">
        <v>1148</v>
      </c>
      <c r="C167" s="22" t="s">
        <v>127</v>
      </c>
      <c r="D167" s="21" t="s">
        <v>133</v>
      </c>
      <c r="E167" s="21" t="s">
        <v>725</v>
      </c>
      <c r="F167" s="23">
        <v>-5400</v>
      </c>
      <c r="G167" s="23">
        <v>-285.01</v>
      </c>
      <c r="H167" s="23">
        <v>-0.02</v>
      </c>
    </row>
    <row r="168" spans="2:8">
      <c r="B168" s="21" t="s">
        <v>1149</v>
      </c>
      <c r="C168" s="22" t="s">
        <v>127</v>
      </c>
      <c r="D168" s="21" t="s">
        <v>133</v>
      </c>
      <c r="E168" s="21" t="s">
        <v>674</v>
      </c>
      <c r="F168" s="23">
        <v>-4350</v>
      </c>
      <c r="G168" s="23">
        <v>-297.2</v>
      </c>
      <c r="H168" s="23">
        <v>-0.03</v>
      </c>
    </row>
    <row r="169" spans="2:8">
      <c r="B169" s="21" t="s">
        <v>1150</v>
      </c>
      <c r="C169" s="22" t="s">
        <v>127</v>
      </c>
      <c r="D169" s="21" t="s">
        <v>133</v>
      </c>
      <c r="E169" s="21" t="s">
        <v>464</v>
      </c>
      <c r="F169" s="23">
        <v>-10400</v>
      </c>
      <c r="G169" s="23">
        <v>-302.08</v>
      </c>
      <c r="H169" s="23">
        <v>-0.03</v>
      </c>
    </row>
    <row r="170" spans="2:8">
      <c r="B170" s="21" t="s">
        <v>1151</v>
      </c>
      <c r="C170" s="22" t="s">
        <v>127</v>
      </c>
      <c r="D170" s="21" t="s">
        <v>133</v>
      </c>
      <c r="E170" s="21" t="s">
        <v>267</v>
      </c>
      <c r="F170" s="23">
        <v>-8375</v>
      </c>
      <c r="G170" s="23">
        <v>-354.94</v>
      </c>
      <c r="H170" s="23">
        <v>-0.03</v>
      </c>
    </row>
    <row r="171" spans="2:8">
      <c r="B171" s="21" t="s">
        <v>1152</v>
      </c>
      <c r="C171" s="22" t="s">
        <v>127</v>
      </c>
      <c r="D171" s="21" t="s">
        <v>130</v>
      </c>
      <c r="E171" s="21" t="s">
        <v>408</v>
      </c>
      <c r="F171" s="23">
        <v>-383500</v>
      </c>
      <c r="G171" s="23">
        <v>-457.32</v>
      </c>
      <c r="H171" s="23">
        <v>-0.04</v>
      </c>
    </row>
    <row r="172" spans="2:8">
      <c r="B172" s="21" t="s">
        <v>1153</v>
      </c>
      <c r="C172" s="22" t="s">
        <v>127</v>
      </c>
      <c r="D172" s="21" t="s">
        <v>139</v>
      </c>
      <c r="E172" s="21" t="s">
        <v>854</v>
      </c>
      <c r="F172" s="23">
        <v>-37200</v>
      </c>
      <c r="G172" s="23">
        <v>-524.39</v>
      </c>
      <c r="H172" s="23">
        <v>-0.04</v>
      </c>
    </row>
    <row r="173" spans="2:8">
      <c r="B173" s="21" t="s">
        <v>1154</v>
      </c>
      <c r="C173" s="22" t="s">
        <v>127</v>
      </c>
      <c r="D173" s="21" t="s">
        <v>177</v>
      </c>
      <c r="E173" s="21" t="s">
        <v>462</v>
      </c>
      <c r="F173" s="23">
        <v>-55900</v>
      </c>
      <c r="G173" s="23">
        <v>-526.1</v>
      </c>
      <c r="H173" s="23">
        <v>-0.05</v>
      </c>
    </row>
    <row r="174" spans="2:8">
      <c r="B174" s="21" t="s">
        <v>1155</v>
      </c>
      <c r="C174" s="22" t="s">
        <v>127</v>
      </c>
      <c r="D174" s="21" t="s">
        <v>139</v>
      </c>
      <c r="E174" s="21" t="s">
        <v>853</v>
      </c>
      <c r="F174" s="23">
        <v>-444000</v>
      </c>
      <c r="G174" s="23">
        <v>-596.29</v>
      </c>
      <c r="H174" s="23">
        <v>-0.05</v>
      </c>
    </row>
    <row r="175" spans="2:8">
      <c r="B175" s="21" t="s">
        <v>1156</v>
      </c>
      <c r="C175" s="22" t="s">
        <v>127</v>
      </c>
      <c r="D175" s="21" t="s">
        <v>139</v>
      </c>
      <c r="E175" s="21" t="s">
        <v>852</v>
      </c>
      <c r="F175" s="23">
        <v>-369000</v>
      </c>
      <c r="G175" s="23">
        <v>-604.98</v>
      </c>
      <c r="H175" s="23">
        <v>-0.05</v>
      </c>
    </row>
    <row r="176" spans="2:8">
      <c r="B176" s="21" t="s">
        <v>1157</v>
      </c>
      <c r="C176" s="22" t="s">
        <v>127</v>
      </c>
      <c r="D176" s="21" t="s">
        <v>247</v>
      </c>
      <c r="E176" s="21" t="s">
        <v>400</v>
      </c>
      <c r="F176" s="23">
        <v>-507300</v>
      </c>
      <c r="G176" s="23">
        <v>-646.54999999999995</v>
      </c>
      <c r="H176" s="23">
        <v>-0.06</v>
      </c>
    </row>
    <row r="177" spans="2:8">
      <c r="B177" s="21" t="s">
        <v>1158</v>
      </c>
      <c r="C177" s="22" t="s">
        <v>127</v>
      </c>
      <c r="D177" s="21" t="s">
        <v>244</v>
      </c>
      <c r="E177" s="21" t="s">
        <v>398</v>
      </c>
      <c r="F177" s="23">
        <v>-145350</v>
      </c>
      <c r="G177" s="23">
        <v>-669.05</v>
      </c>
      <c r="H177" s="23">
        <v>-0.06</v>
      </c>
    </row>
    <row r="178" spans="2:8">
      <c r="B178" s="21" t="s">
        <v>1159</v>
      </c>
      <c r="C178" s="22" t="s">
        <v>127</v>
      </c>
      <c r="D178" s="21" t="s">
        <v>133</v>
      </c>
      <c r="E178" s="21" t="s">
        <v>156</v>
      </c>
      <c r="F178" s="23">
        <v>-16600</v>
      </c>
      <c r="G178" s="23">
        <v>-721.61</v>
      </c>
      <c r="H178" s="23">
        <v>-0.06</v>
      </c>
    </row>
    <row r="179" spans="2:8">
      <c r="B179" s="21" t="s">
        <v>1160</v>
      </c>
      <c r="C179" s="22" t="s">
        <v>127</v>
      </c>
      <c r="D179" s="21" t="s">
        <v>130</v>
      </c>
      <c r="E179" s="21" t="s">
        <v>344</v>
      </c>
      <c r="F179" s="23">
        <v>-270000</v>
      </c>
      <c r="G179" s="23">
        <v>-798.53</v>
      </c>
      <c r="H179" s="23">
        <v>-7.0000000000000007E-2</v>
      </c>
    </row>
    <row r="180" spans="2:8">
      <c r="B180" s="21" t="s">
        <v>1161</v>
      </c>
      <c r="C180" s="22" t="s">
        <v>127</v>
      </c>
      <c r="D180" s="21" t="s">
        <v>144</v>
      </c>
      <c r="E180" s="21" t="s">
        <v>406</v>
      </c>
      <c r="F180" s="23">
        <v>-22600</v>
      </c>
      <c r="G180" s="23">
        <v>-803.25</v>
      </c>
      <c r="H180" s="23">
        <v>-7.0000000000000007E-2</v>
      </c>
    </row>
    <row r="181" spans="2:8">
      <c r="B181" s="21" t="s">
        <v>1162</v>
      </c>
      <c r="C181" s="22" t="s">
        <v>127</v>
      </c>
      <c r="D181" s="21" t="s">
        <v>247</v>
      </c>
      <c r="E181" s="21" t="s">
        <v>355</v>
      </c>
      <c r="F181" s="23">
        <v>-391500</v>
      </c>
      <c r="G181" s="23">
        <v>-851.32</v>
      </c>
      <c r="H181" s="23">
        <v>-7.0000000000000007E-2</v>
      </c>
    </row>
    <row r="182" spans="2:8">
      <c r="B182" s="21" t="s">
        <v>1163</v>
      </c>
      <c r="C182" s="22" t="s">
        <v>127</v>
      </c>
      <c r="D182" s="21" t="s">
        <v>230</v>
      </c>
      <c r="E182" s="21" t="s">
        <v>694</v>
      </c>
      <c r="F182" s="23">
        <v>-175500</v>
      </c>
      <c r="G182" s="23">
        <v>-915.41</v>
      </c>
      <c r="H182" s="23">
        <v>-0.08</v>
      </c>
    </row>
    <row r="183" spans="2:8">
      <c r="B183" s="21" t="s">
        <v>1164</v>
      </c>
      <c r="C183" s="22" t="s">
        <v>127</v>
      </c>
      <c r="D183" s="21" t="s">
        <v>353</v>
      </c>
      <c r="E183" s="21" t="s">
        <v>354</v>
      </c>
      <c r="F183" s="23">
        <v>-123750</v>
      </c>
      <c r="G183" s="23">
        <v>-916</v>
      </c>
      <c r="H183" s="23">
        <v>-0.08</v>
      </c>
    </row>
    <row r="184" spans="2:8">
      <c r="B184" s="21" t="s">
        <v>1165</v>
      </c>
      <c r="C184" s="22" t="s">
        <v>127</v>
      </c>
      <c r="D184" s="21" t="s">
        <v>154</v>
      </c>
      <c r="E184" s="21" t="s">
        <v>370</v>
      </c>
      <c r="F184" s="23">
        <v>-114400</v>
      </c>
      <c r="G184" s="23">
        <v>-1115.8</v>
      </c>
      <c r="H184" s="23">
        <v>-0.1</v>
      </c>
    </row>
    <row r="185" spans="2:8">
      <c r="B185" s="21" t="s">
        <v>1166</v>
      </c>
      <c r="C185" s="22" t="s">
        <v>127</v>
      </c>
      <c r="D185" s="21" t="s">
        <v>139</v>
      </c>
      <c r="E185" s="21" t="s">
        <v>851</v>
      </c>
      <c r="F185" s="23">
        <v>-1526004</v>
      </c>
      <c r="G185" s="23">
        <v>-1149.08</v>
      </c>
      <c r="H185" s="23">
        <v>-0.1</v>
      </c>
    </row>
    <row r="186" spans="2:8">
      <c r="B186" s="21" t="s">
        <v>1167</v>
      </c>
      <c r="C186" s="22" t="s">
        <v>127</v>
      </c>
      <c r="D186" s="21" t="s">
        <v>139</v>
      </c>
      <c r="E186" s="21" t="s">
        <v>472</v>
      </c>
      <c r="F186" s="23">
        <v>-768000</v>
      </c>
      <c r="G186" s="23">
        <v>-1193.47</v>
      </c>
      <c r="H186" s="23">
        <v>-0.1</v>
      </c>
    </row>
    <row r="187" spans="2:8">
      <c r="B187" s="21" t="s">
        <v>1168</v>
      </c>
      <c r="C187" s="22" t="s">
        <v>127</v>
      </c>
      <c r="D187" s="21" t="s">
        <v>137</v>
      </c>
      <c r="E187" s="21" t="s">
        <v>768</v>
      </c>
      <c r="F187" s="23">
        <v>-68750</v>
      </c>
      <c r="G187" s="23">
        <v>-1298.31</v>
      </c>
      <c r="H187" s="23">
        <v>-0.11</v>
      </c>
    </row>
    <row r="188" spans="2:8">
      <c r="B188" s="21" t="s">
        <v>1169</v>
      </c>
      <c r="C188" s="22" t="s">
        <v>127</v>
      </c>
      <c r="D188" s="21" t="s">
        <v>154</v>
      </c>
      <c r="E188" s="21" t="s">
        <v>164</v>
      </c>
      <c r="F188" s="23">
        <v>-29875</v>
      </c>
      <c r="G188" s="23">
        <v>-1399.63</v>
      </c>
      <c r="H188" s="23">
        <v>-0.12</v>
      </c>
    </row>
    <row r="189" spans="2:8">
      <c r="B189" s="21" t="s">
        <v>1170</v>
      </c>
      <c r="C189" s="22" t="s">
        <v>127</v>
      </c>
      <c r="D189" s="21" t="s">
        <v>128</v>
      </c>
      <c r="E189" s="21" t="s">
        <v>388</v>
      </c>
      <c r="F189" s="23">
        <v>-3154000</v>
      </c>
      <c r="G189" s="23">
        <v>-1409.84</v>
      </c>
      <c r="H189" s="23">
        <v>-0.12</v>
      </c>
    </row>
    <row r="190" spans="2:8">
      <c r="B190" s="21" t="s">
        <v>1171</v>
      </c>
      <c r="C190" s="22" t="s">
        <v>127</v>
      </c>
      <c r="D190" s="21" t="s">
        <v>154</v>
      </c>
      <c r="E190" s="21" t="s">
        <v>850</v>
      </c>
      <c r="F190" s="23">
        <v>-430100</v>
      </c>
      <c r="G190" s="23">
        <v>-1554.81</v>
      </c>
      <c r="H190" s="23">
        <v>-0.13</v>
      </c>
    </row>
    <row r="191" spans="2:8">
      <c r="B191" s="21" t="s">
        <v>1172</v>
      </c>
      <c r="C191" s="22" t="s">
        <v>127</v>
      </c>
      <c r="D191" s="21" t="s">
        <v>139</v>
      </c>
      <c r="E191" s="21" t="s">
        <v>849</v>
      </c>
      <c r="F191" s="23">
        <v>-1407400</v>
      </c>
      <c r="G191" s="23">
        <v>-1643.14</v>
      </c>
      <c r="H191" s="23">
        <v>-0.14000000000000001</v>
      </c>
    </row>
    <row r="192" spans="2:8">
      <c r="B192" s="21" t="s">
        <v>1173</v>
      </c>
      <c r="C192" s="22" t="s">
        <v>127</v>
      </c>
      <c r="D192" s="21" t="s">
        <v>177</v>
      </c>
      <c r="E192" s="21" t="s">
        <v>178</v>
      </c>
      <c r="F192" s="23">
        <v>-117300</v>
      </c>
      <c r="G192" s="23">
        <v>-1690.47</v>
      </c>
      <c r="H192" s="23">
        <v>-0.14000000000000001</v>
      </c>
    </row>
    <row r="193" spans="2:8">
      <c r="B193" s="21" t="s">
        <v>1174</v>
      </c>
      <c r="C193" s="22" t="s">
        <v>127</v>
      </c>
      <c r="D193" s="21" t="s">
        <v>128</v>
      </c>
      <c r="E193" s="21" t="s">
        <v>389</v>
      </c>
      <c r="F193" s="23">
        <v>-1174900</v>
      </c>
      <c r="G193" s="23">
        <v>-1700.67</v>
      </c>
      <c r="H193" s="23">
        <v>-0.15</v>
      </c>
    </row>
    <row r="194" spans="2:8">
      <c r="B194" s="21" t="s">
        <v>1175</v>
      </c>
      <c r="C194" s="22" t="s">
        <v>127</v>
      </c>
      <c r="D194" s="21" t="s">
        <v>154</v>
      </c>
      <c r="E194" s="21" t="s">
        <v>848</v>
      </c>
      <c r="F194" s="23">
        <v>-576600</v>
      </c>
      <c r="G194" s="23">
        <v>-1733.84</v>
      </c>
      <c r="H194" s="23">
        <v>-0.15</v>
      </c>
    </row>
    <row r="195" spans="2:8">
      <c r="B195" s="21" t="s">
        <v>1176</v>
      </c>
      <c r="C195" s="22" t="s">
        <v>127</v>
      </c>
      <c r="D195" s="21" t="s">
        <v>137</v>
      </c>
      <c r="E195" s="21" t="s">
        <v>263</v>
      </c>
      <c r="F195" s="23">
        <v>-34000</v>
      </c>
      <c r="G195" s="23">
        <v>-1734.73</v>
      </c>
      <c r="H195" s="23">
        <v>-0.15</v>
      </c>
    </row>
    <row r="196" spans="2:8">
      <c r="B196" s="21" t="s">
        <v>1177</v>
      </c>
      <c r="C196" s="22" t="s">
        <v>127</v>
      </c>
      <c r="D196" s="21" t="s">
        <v>186</v>
      </c>
      <c r="E196" s="21" t="s">
        <v>769</v>
      </c>
      <c r="F196" s="23">
        <v>-205800</v>
      </c>
      <c r="G196" s="23">
        <v>-1890.27</v>
      </c>
      <c r="H196" s="23">
        <v>-0.16</v>
      </c>
    </row>
    <row r="197" spans="2:8">
      <c r="B197" s="21" t="s">
        <v>1178</v>
      </c>
      <c r="C197" s="22" t="s">
        <v>127</v>
      </c>
      <c r="D197" s="21" t="s">
        <v>128</v>
      </c>
      <c r="E197" s="21" t="s">
        <v>386</v>
      </c>
      <c r="F197" s="23">
        <v>-707400</v>
      </c>
      <c r="G197" s="23">
        <v>-1932.62</v>
      </c>
      <c r="H197" s="23">
        <v>-0.17</v>
      </c>
    </row>
    <row r="198" spans="2:8">
      <c r="B198" s="21" t="s">
        <v>1179</v>
      </c>
      <c r="C198" s="22" t="s">
        <v>127</v>
      </c>
      <c r="D198" s="21" t="s">
        <v>161</v>
      </c>
      <c r="E198" s="21" t="s">
        <v>505</v>
      </c>
      <c r="F198" s="23">
        <v>-764400</v>
      </c>
      <c r="G198" s="23">
        <v>-1957.25</v>
      </c>
      <c r="H198" s="23">
        <v>-0.17</v>
      </c>
    </row>
    <row r="199" spans="2:8">
      <c r="B199" s="21" t="s">
        <v>1180</v>
      </c>
      <c r="C199" s="22" t="s">
        <v>127</v>
      </c>
      <c r="D199" s="21" t="s">
        <v>177</v>
      </c>
      <c r="E199" s="21" t="s">
        <v>270</v>
      </c>
      <c r="F199" s="23">
        <v>-336000</v>
      </c>
      <c r="G199" s="23">
        <v>-2000.54</v>
      </c>
      <c r="H199" s="23">
        <v>-0.17</v>
      </c>
    </row>
    <row r="200" spans="2:8">
      <c r="B200" s="21" t="s">
        <v>1181</v>
      </c>
      <c r="C200" s="22" t="s">
        <v>127</v>
      </c>
      <c r="D200" s="21" t="s">
        <v>244</v>
      </c>
      <c r="E200" s="21" t="s">
        <v>377</v>
      </c>
      <c r="F200" s="23">
        <v>-240100</v>
      </c>
      <c r="G200" s="23">
        <v>-2012.04</v>
      </c>
      <c r="H200" s="23">
        <v>-0.17</v>
      </c>
    </row>
    <row r="201" spans="2:8">
      <c r="B201" s="21" t="s">
        <v>1182</v>
      </c>
      <c r="C201" s="22" t="s">
        <v>127</v>
      </c>
      <c r="D201" s="21" t="s">
        <v>139</v>
      </c>
      <c r="E201" s="21" t="s">
        <v>847</v>
      </c>
      <c r="F201" s="23">
        <v>-544000</v>
      </c>
      <c r="G201" s="23">
        <v>-2025.86</v>
      </c>
      <c r="H201" s="23">
        <v>-0.17</v>
      </c>
    </row>
    <row r="202" spans="2:8">
      <c r="B202" s="21" t="s">
        <v>1183</v>
      </c>
      <c r="C202" s="22" t="s">
        <v>127</v>
      </c>
      <c r="D202" s="21" t="s">
        <v>161</v>
      </c>
      <c r="E202" s="21" t="s">
        <v>471</v>
      </c>
      <c r="F202" s="23">
        <v>-216050</v>
      </c>
      <c r="G202" s="23">
        <v>-2201.12</v>
      </c>
      <c r="H202" s="23">
        <v>-0.19</v>
      </c>
    </row>
    <row r="203" spans="2:8">
      <c r="B203" s="21" t="s">
        <v>1184</v>
      </c>
      <c r="C203" s="22" t="s">
        <v>127</v>
      </c>
      <c r="D203" s="21" t="s">
        <v>157</v>
      </c>
      <c r="E203" s="21" t="s">
        <v>475</v>
      </c>
      <c r="F203" s="23">
        <v>-102025</v>
      </c>
      <c r="G203" s="23">
        <v>-2242.15</v>
      </c>
      <c r="H203" s="23">
        <v>-0.19</v>
      </c>
    </row>
    <row r="204" spans="2:8">
      <c r="B204" s="21" t="s">
        <v>1185</v>
      </c>
      <c r="C204" s="22" t="s">
        <v>127</v>
      </c>
      <c r="D204" s="21" t="s">
        <v>154</v>
      </c>
      <c r="E204" s="21" t="s">
        <v>712</v>
      </c>
      <c r="F204" s="23">
        <v>-495000</v>
      </c>
      <c r="G204" s="23">
        <v>-2312.39</v>
      </c>
      <c r="H204" s="23">
        <v>-0.2</v>
      </c>
    </row>
    <row r="205" spans="2:8">
      <c r="B205" s="21" t="s">
        <v>1186</v>
      </c>
      <c r="C205" s="22" t="s">
        <v>127</v>
      </c>
      <c r="D205" s="21" t="s">
        <v>146</v>
      </c>
      <c r="E205" s="21" t="s">
        <v>711</v>
      </c>
      <c r="F205" s="23">
        <v>-146650</v>
      </c>
      <c r="G205" s="23">
        <v>-2354.0300000000002</v>
      </c>
      <c r="H205" s="23">
        <v>-0.2</v>
      </c>
    </row>
    <row r="206" spans="2:8">
      <c r="B206" s="21" t="s">
        <v>1187</v>
      </c>
      <c r="C206" s="22" t="s">
        <v>127</v>
      </c>
      <c r="D206" s="21" t="s">
        <v>137</v>
      </c>
      <c r="E206" s="21" t="s">
        <v>138</v>
      </c>
      <c r="F206" s="23">
        <v>-99000</v>
      </c>
      <c r="G206" s="23">
        <v>-2357.09</v>
      </c>
      <c r="H206" s="23">
        <v>-0.2</v>
      </c>
    </row>
    <row r="207" spans="2:8">
      <c r="B207" s="21" t="s">
        <v>1188</v>
      </c>
      <c r="C207" s="22" t="s">
        <v>127</v>
      </c>
      <c r="D207" s="21" t="s">
        <v>340</v>
      </c>
      <c r="E207" s="21" t="s">
        <v>347</v>
      </c>
      <c r="F207" s="23">
        <v>-2737000</v>
      </c>
      <c r="G207" s="23">
        <v>-2424.98</v>
      </c>
      <c r="H207" s="23">
        <v>-0.21</v>
      </c>
    </row>
    <row r="208" spans="2:8">
      <c r="B208" s="21" t="s">
        <v>1189</v>
      </c>
      <c r="C208" s="22" t="s">
        <v>127</v>
      </c>
      <c r="D208" s="21" t="s">
        <v>139</v>
      </c>
      <c r="E208" s="21" t="s">
        <v>140</v>
      </c>
      <c r="F208" s="23">
        <v>-90600</v>
      </c>
      <c r="G208" s="23">
        <v>-2431.66</v>
      </c>
      <c r="H208" s="23">
        <v>-0.21</v>
      </c>
    </row>
    <row r="209" spans="2:8">
      <c r="B209" s="21" t="s">
        <v>1190</v>
      </c>
      <c r="C209" s="22" t="s">
        <v>127</v>
      </c>
      <c r="D209" s="21" t="s">
        <v>150</v>
      </c>
      <c r="E209" s="21" t="s">
        <v>846</v>
      </c>
      <c r="F209" s="23">
        <v>-394000</v>
      </c>
      <c r="G209" s="23">
        <v>-2439.85</v>
      </c>
      <c r="H209" s="23">
        <v>-0.21</v>
      </c>
    </row>
    <row r="210" spans="2:8">
      <c r="B210" s="21" t="s">
        <v>1191</v>
      </c>
      <c r="C210" s="22" t="s">
        <v>127</v>
      </c>
      <c r="D210" s="21" t="s">
        <v>172</v>
      </c>
      <c r="E210" s="21" t="s">
        <v>845</v>
      </c>
      <c r="F210" s="23">
        <v>-285000</v>
      </c>
      <c r="G210" s="23">
        <v>-2489.0500000000002</v>
      </c>
      <c r="H210" s="23">
        <v>-0.21</v>
      </c>
    </row>
    <row r="211" spans="2:8">
      <c r="B211" s="21" t="s">
        <v>861</v>
      </c>
      <c r="C211" s="22" t="s">
        <v>127</v>
      </c>
      <c r="D211" s="21" t="s">
        <v>128</v>
      </c>
      <c r="E211" s="21" t="s">
        <v>844</v>
      </c>
      <c r="F211" s="23">
        <v>-1269000</v>
      </c>
      <c r="G211" s="23">
        <v>-2529.75</v>
      </c>
      <c r="H211" s="23">
        <v>-0.22</v>
      </c>
    </row>
    <row r="212" spans="2:8">
      <c r="B212" s="21" t="s">
        <v>1192</v>
      </c>
      <c r="C212" s="22" t="s">
        <v>127</v>
      </c>
      <c r="D212" s="21" t="s">
        <v>223</v>
      </c>
      <c r="E212" s="21" t="s">
        <v>461</v>
      </c>
      <c r="F212" s="23">
        <v>-6630</v>
      </c>
      <c r="G212" s="23">
        <v>-2555.46</v>
      </c>
      <c r="H212" s="23">
        <v>-0.22</v>
      </c>
    </row>
    <row r="213" spans="2:8">
      <c r="B213" s="21" t="s">
        <v>1193</v>
      </c>
      <c r="C213" s="22" t="s">
        <v>127</v>
      </c>
      <c r="D213" s="21" t="s">
        <v>166</v>
      </c>
      <c r="E213" s="21" t="s">
        <v>176</v>
      </c>
      <c r="F213" s="23">
        <v>-112500</v>
      </c>
      <c r="G213" s="23">
        <v>-2581.4299999999998</v>
      </c>
      <c r="H213" s="23">
        <v>-0.22</v>
      </c>
    </row>
    <row r="214" spans="2:8">
      <c r="B214" s="21" t="s">
        <v>1194</v>
      </c>
      <c r="C214" s="22" t="s">
        <v>127</v>
      </c>
      <c r="D214" s="21" t="s">
        <v>193</v>
      </c>
      <c r="E214" s="21" t="s">
        <v>362</v>
      </c>
      <c r="F214" s="23">
        <v>-91250</v>
      </c>
      <c r="G214" s="23">
        <v>-2629.69</v>
      </c>
      <c r="H214" s="23">
        <v>-0.22</v>
      </c>
    </row>
    <row r="215" spans="2:8">
      <c r="B215" s="21" t="s">
        <v>1195</v>
      </c>
      <c r="C215" s="22" t="s">
        <v>127</v>
      </c>
      <c r="D215" s="21" t="s">
        <v>154</v>
      </c>
      <c r="E215" s="21" t="s">
        <v>842</v>
      </c>
      <c r="F215" s="23">
        <v>-89500</v>
      </c>
      <c r="G215" s="23">
        <v>-2730.29</v>
      </c>
      <c r="H215" s="23">
        <v>-0.23</v>
      </c>
    </row>
    <row r="216" spans="2:8">
      <c r="B216" s="21" t="s">
        <v>1196</v>
      </c>
      <c r="C216" s="22" t="s">
        <v>127</v>
      </c>
      <c r="D216" s="21" t="s">
        <v>177</v>
      </c>
      <c r="E216" s="21" t="s">
        <v>274</v>
      </c>
      <c r="F216" s="23">
        <v>-236250</v>
      </c>
      <c r="G216" s="23">
        <v>-2745.46</v>
      </c>
      <c r="H216" s="23">
        <v>-0.23</v>
      </c>
    </row>
    <row r="217" spans="2:8">
      <c r="B217" s="21" t="s">
        <v>1197</v>
      </c>
      <c r="C217" s="22" t="s">
        <v>127</v>
      </c>
      <c r="D217" s="21" t="s">
        <v>166</v>
      </c>
      <c r="E217" s="21" t="s">
        <v>352</v>
      </c>
      <c r="F217" s="23">
        <v>-292400</v>
      </c>
      <c r="G217" s="23">
        <v>-2753.82</v>
      </c>
      <c r="H217" s="23">
        <v>-0.24</v>
      </c>
    </row>
    <row r="218" spans="2:8">
      <c r="B218" s="21" t="s">
        <v>1198</v>
      </c>
      <c r="C218" s="22" t="s">
        <v>127</v>
      </c>
      <c r="D218" s="21" t="s">
        <v>133</v>
      </c>
      <c r="E218" s="21" t="s">
        <v>396</v>
      </c>
      <c r="F218" s="23">
        <v>-178800</v>
      </c>
      <c r="G218" s="23">
        <v>-2767.47</v>
      </c>
      <c r="H218" s="23">
        <v>-0.24</v>
      </c>
    </row>
    <row r="219" spans="2:8">
      <c r="B219" s="21" t="s">
        <v>1199</v>
      </c>
      <c r="C219" s="22" t="s">
        <v>127</v>
      </c>
      <c r="D219" s="21" t="s">
        <v>144</v>
      </c>
      <c r="E219" s="21" t="s">
        <v>179</v>
      </c>
      <c r="F219" s="23">
        <v>-522000</v>
      </c>
      <c r="G219" s="23">
        <v>-2818.8</v>
      </c>
      <c r="H219" s="23">
        <v>-0.24</v>
      </c>
    </row>
    <row r="220" spans="2:8">
      <c r="B220" s="21" t="s">
        <v>1200</v>
      </c>
      <c r="C220" s="22" t="s">
        <v>127</v>
      </c>
      <c r="D220" s="21" t="s">
        <v>225</v>
      </c>
      <c r="E220" s="21" t="s">
        <v>265</v>
      </c>
      <c r="F220" s="23">
        <v>-81125</v>
      </c>
      <c r="G220" s="23">
        <v>-2971.16</v>
      </c>
      <c r="H220" s="23">
        <v>-0.25</v>
      </c>
    </row>
    <row r="221" spans="2:8">
      <c r="B221" s="21" t="s">
        <v>862</v>
      </c>
      <c r="C221" s="22" t="s">
        <v>127</v>
      </c>
      <c r="D221" s="21" t="s">
        <v>128</v>
      </c>
      <c r="E221" s="21" t="s">
        <v>841</v>
      </c>
      <c r="F221" s="23">
        <v>-8128000</v>
      </c>
      <c r="G221" s="23">
        <v>-3031.74</v>
      </c>
      <c r="H221" s="23">
        <v>-0.26</v>
      </c>
    </row>
    <row r="222" spans="2:8">
      <c r="B222" s="21" t="s">
        <v>1201</v>
      </c>
      <c r="C222" s="22" t="s">
        <v>127</v>
      </c>
      <c r="D222" s="21" t="s">
        <v>186</v>
      </c>
      <c r="E222" s="21" t="s">
        <v>357</v>
      </c>
      <c r="F222" s="23">
        <v>-2354600</v>
      </c>
      <c r="G222" s="23">
        <v>-3058.63</v>
      </c>
      <c r="H222" s="23">
        <v>-0.26</v>
      </c>
    </row>
    <row r="223" spans="2:8">
      <c r="B223" s="21" t="s">
        <v>1202</v>
      </c>
      <c r="C223" s="22" t="s">
        <v>127</v>
      </c>
      <c r="D223" s="21" t="s">
        <v>150</v>
      </c>
      <c r="E223" s="21" t="s">
        <v>151</v>
      </c>
      <c r="F223" s="23">
        <v>-4100</v>
      </c>
      <c r="G223" s="23">
        <v>-3064.67</v>
      </c>
      <c r="H223" s="23">
        <v>-0.26</v>
      </c>
    </row>
    <row r="224" spans="2:8">
      <c r="B224" s="21" t="s">
        <v>1203</v>
      </c>
      <c r="C224" s="22" t="s">
        <v>127</v>
      </c>
      <c r="D224" s="21" t="s">
        <v>150</v>
      </c>
      <c r="E224" s="21" t="s">
        <v>839</v>
      </c>
      <c r="F224" s="23">
        <v>-1926000</v>
      </c>
      <c r="G224" s="23">
        <v>-3137.45</v>
      </c>
      <c r="H224" s="23">
        <v>-0.27</v>
      </c>
    </row>
    <row r="225" spans="2:8">
      <c r="B225" s="21" t="s">
        <v>1204</v>
      </c>
      <c r="C225" s="22" t="s">
        <v>127</v>
      </c>
      <c r="D225" s="21" t="s">
        <v>154</v>
      </c>
      <c r="E225" s="21" t="s">
        <v>550</v>
      </c>
      <c r="F225" s="23">
        <v>-599150</v>
      </c>
      <c r="G225" s="23">
        <v>-3144.34</v>
      </c>
      <c r="H225" s="23">
        <v>-0.27</v>
      </c>
    </row>
    <row r="226" spans="2:8">
      <c r="B226" s="21" t="s">
        <v>1205</v>
      </c>
      <c r="C226" s="22" t="s">
        <v>127</v>
      </c>
      <c r="D226" s="21" t="s">
        <v>338</v>
      </c>
      <c r="E226" s="21" t="s">
        <v>343</v>
      </c>
      <c r="F226" s="23">
        <v>-940000</v>
      </c>
      <c r="G226" s="23">
        <v>-3240.65</v>
      </c>
      <c r="H226" s="23">
        <v>-0.28000000000000003</v>
      </c>
    </row>
    <row r="227" spans="2:8">
      <c r="B227" s="21" t="s">
        <v>1206</v>
      </c>
      <c r="C227" s="22" t="s">
        <v>127</v>
      </c>
      <c r="D227" s="21" t="s">
        <v>183</v>
      </c>
      <c r="E227" s="21" t="s">
        <v>838</v>
      </c>
      <c r="F227" s="23">
        <v>-174000</v>
      </c>
      <c r="G227" s="23">
        <v>-3319.75</v>
      </c>
      <c r="H227" s="23">
        <v>-0.28000000000000003</v>
      </c>
    </row>
    <row r="228" spans="2:8">
      <c r="B228" s="21" t="s">
        <v>1207</v>
      </c>
      <c r="C228" s="22" t="s">
        <v>127</v>
      </c>
      <c r="D228" s="21" t="s">
        <v>157</v>
      </c>
      <c r="E228" s="21" t="s">
        <v>429</v>
      </c>
      <c r="F228" s="23">
        <v>-519750</v>
      </c>
      <c r="G228" s="23">
        <v>-3617.72</v>
      </c>
      <c r="H228" s="23">
        <v>-0.31</v>
      </c>
    </row>
    <row r="229" spans="2:8">
      <c r="B229" s="21" t="s">
        <v>1208</v>
      </c>
      <c r="C229" s="22" t="s">
        <v>127</v>
      </c>
      <c r="D229" s="21" t="s">
        <v>144</v>
      </c>
      <c r="E229" s="21" t="s">
        <v>837</v>
      </c>
      <c r="F229" s="23">
        <v>-488400</v>
      </c>
      <c r="G229" s="23">
        <v>-3685.47</v>
      </c>
      <c r="H229" s="23">
        <v>-0.32</v>
      </c>
    </row>
    <row r="230" spans="2:8">
      <c r="B230" s="21" t="s">
        <v>1209</v>
      </c>
      <c r="C230" s="22" t="s">
        <v>127</v>
      </c>
      <c r="D230" s="21" t="s">
        <v>128</v>
      </c>
      <c r="E230" s="21" t="s">
        <v>836</v>
      </c>
      <c r="F230" s="23">
        <v>-341000</v>
      </c>
      <c r="G230" s="23">
        <v>-3738.55</v>
      </c>
      <c r="H230" s="23">
        <v>-0.32</v>
      </c>
    </row>
    <row r="231" spans="2:8">
      <c r="B231" s="21" t="s">
        <v>863</v>
      </c>
      <c r="C231" s="22" t="s">
        <v>127</v>
      </c>
      <c r="D231" s="21" t="s">
        <v>128</v>
      </c>
      <c r="E231" s="21" t="s">
        <v>417</v>
      </c>
      <c r="F231" s="23">
        <v>-4563000</v>
      </c>
      <c r="G231" s="23">
        <v>-3915.05</v>
      </c>
      <c r="H231" s="23">
        <v>-0.33</v>
      </c>
    </row>
    <row r="232" spans="2:8">
      <c r="B232" s="21" t="s">
        <v>1210</v>
      </c>
      <c r="C232" s="22" t="s">
        <v>127</v>
      </c>
      <c r="D232" s="21" t="s">
        <v>154</v>
      </c>
      <c r="E232" s="21" t="s">
        <v>155</v>
      </c>
      <c r="F232" s="23">
        <v>-80300</v>
      </c>
      <c r="G232" s="23">
        <v>-3930.48</v>
      </c>
      <c r="H232" s="23">
        <v>-0.34</v>
      </c>
    </row>
    <row r="233" spans="2:8">
      <c r="B233" s="21" t="s">
        <v>1211</v>
      </c>
      <c r="C233" s="22" t="s">
        <v>127</v>
      </c>
      <c r="D233" s="21" t="s">
        <v>154</v>
      </c>
      <c r="E233" s="21" t="s">
        <v>180</v>
      </c>
      <c r="F233" s="23">
        <v>-111600</v>
      </c>
      <c r="G233" s="23">
        <v>-4022.68</v>
      </c>
      <c r="H233" s="23">
        <v>-0.34</v>
      </c>
    </row>
    <row r="234" spans="2:8">
      <c r="B234" s="21" t="s">
        <v>1212</v>
      </c>
      <c r="C234" s="22" t="s">
        <v>127</v>
      </c>
      <c r="D234" s="21" t="s">
        <v>340</v>
      </c>
      <c r="E234" s="21" t="s">
        <v>341</v>
      </c>
      <c r="F234" s="23">
        <v>-989000</v>
      </c>
      <c r="G234" s="23">
        <v>-4091.49</v>
      </c>
      <c r="H234" s="23">
        <v>-0.35</v>
      </c>
    </row>
    <row r="235" spans="2:8">
      <c r="B235" s="21" t="s">
        <v>1213</v>
      </c>
      <c r="C235" s="22" t="s">
        <v>127</v>
      </c>
      <c r="D235" s="21" t="s">
        <v>168</v>
      </c>
      <c r="E235" s="21" t="s">
        <v>835</v>
      </c>
      <c r="F235" s="23">
        <v>-7119000</v>
      </c>
      <c r="G235" s="23">
        <v>-4196.6499999999996</v>
      </c>
      <c r="H235" s="23">
        <v>-0.36</v>
      </c>
    </row>
    <row r="236" spans="2:8">
      <c r="B236" s="21" t="s">
        <v>1214</v>
      </c>
      <c r="C236" s="22" t="s">
        <v>127</v>
      </c>
      <c r="D236" s="21" t="s">
        <v>168</v>
      </c>
      <c r="E236" s="21" t="s">
        <v>491</v>
      </c>
      <c r="F236" s="23">
        <v>-197450</v>
      </c>
      <c r="G236" s="23">
        <v>-4251.2</v>
      </c>
      <c r="H236" s="23">
        <v>-0.36</v>
      </c>
    </row>
    <row r="237" spans="2:8">
      <c r="B237" s="21" t="s">
        <v>1215</v>
      </c>
      <c r="C237" s="22" t="s">
        <v>127</v>
      </c>
      <c r="D237" s="21" t="s">
        <v>177</v>
      </c>
      <c r="E237" s="21" t="s">
        <v>189</v>
      </c>
      <c r="F237" s="23">
        <v>-627000</v>
      </c>
      <c r="G237" s="23">
        <v>-4273.32</v>
      </c>
      <c r="H237" s="23">
        <v>-0.37</v>
      </c>
    </row>
    <row r="238" spans="2:8">
      <c r="B238" s="21" t="s">
        <v>1216</v>
      </c>
      <c r="C238" s="22" t="s">
        <v>127</v>
      </c>
      <c r="D238" s="21" t="s">
        <v>144</v>
      </c>
      <c r="E238" s="21" t="s">
        <v>571</v>
      </c>
      <c r="F238" s="23">
        <v>-480000</v>
      </c>
      <c r="G238" s="23">
        <v>-4442.88</v>
      </c>
      <c r="H238" s="23">
        <v>-0.38</v>
      </c>
    </row>
    <row r="239" spans="2:8">
      <c r="B239" s="21" t="s">
        <v>1217</v>
      </c>
      <c r="C239" s="22" t="s">
        <v>127</v>
      </c>
      <c r="D239" s="21" t="s">
        <v>183</v>
      </c>
      <c r="E239" s="21" t="s">
        <v>665</v>
      </c>
      <c r="F239" s="23">
        <v>-717417</v>
      </c>
      <c r="G239" s="23">
        <v>-4453.72</v>
      </c>
      <c r="H239" s="23">
        <v>-0.38</v>
      </c>
    </row>
    <row r="240" spans="2:8">
      <c r="B240" s="21" t="s">
        <v>1218</v>
      </c>
      <c r="C240" s="22" t="s">
        <v>127</v>
      </c>
      <c r="D240" s="21" t="s">
        <v>146</v>
      </c>
      <c r="E240" s="21" t="s">
        <v>713</v>
      </c>
      <c r="F240" s="23">
        <v>-610000</v>
      </c>
      <c r="G240" s="23">
        <v>-4540.54</v>
      </c>
      <c r="H240" s="23">
        <v>-0.39</v>
      </c>
    </row>
    <row r="241" spans="2:8">
      <c r="B241" s="21" t="s">
        <v>1219</v>
      </c>
      <c r="C241" s="22" t="s">
        <v>127</v>
      </c>
      <c r="D241" s="21" t="s">
        <v>350</v>
      </c>
      <c r="E241" s="21" t="s">
        <v>351</v>
      </c>
      <c r="F241" s="23">
        <v>-2994600</v>
      </c>
      <c r="G241" s="23">
        <v>-4572.75</v>
      </c>
      <c r="H241" s="23">
        <v>-0.39</v>
      </c>
    </row>
    <row r="242" spans="2:8">
      <c r="B242" s="21" t="s">
        <v>1220</v>
      </c>
      <c r="C242" s="22" t="s">
        <v>127</v>
      </c>
      <c r="D242" s="21" t="s">
        <v>139</v>
      </c>
      <c r="E242" s="21" t="s">
        <v>283</v>
      </c>
      <c r="F242" s="23">
        <v>-327000</v>
      </c>
      <c r="G242" s="23">
        <v>-4681.5</v>
      </c>
      <c r="H242" s="23">
        <v>-0.4</v>
      </c>
    </row>
    <row r="243" spans="2:8">
      <c r="B243" s="21" t="s">
        <v>1221</v>
      </c>
      <c r="C243" s="22" t="s">
        <v>127</v>
      </c>
      <c r="D243" s="21" t="s">
        <v>128</v>
      </c>
      <c r="E243" s="21" t="s">
        <v>390</v>
      </c>
      <c r="F243" s="23">
        <v>-2578100</v>
      </c>
      <c r="G243" s="23">
        <v>-4710.1899999999996</v>
      </c>
      <c r="H243" s="23">
        <v>-0.4</v>
      </c>
    </row>
    <row r="244" spans="2:8">
      <c r="B244" s="21" t="s">
        <v>1222</v>
      </c>
      <c r="C244" s="22" t="s">
        <v>127</v>
      </c>
      <c r="D244" s="21" t="s">
        <v>244</v>
      </c>
      <c r="E244" s="21" t="s">
        <v>480</v>
      </c>
      <c r="F244" s="23">
        <v>-3951000</v>
      </c>
      <c r="G244" s="23">
        <v>-4733.3</v>
      </c>
      <c r="H244" s="23">
        <v>-0.4</v>
      </c>
    </row>
    <row r="245" spans="2:8">
      <c r="B245" s="21" t="s">
        <v>1223</v>
      </c>
      <c r="C245" s="22" t="s">
        <v>127</v>
      </c>
      <c r="D245" s="21" t="s">
        <v>139</v>
      </c>
      <c r="E245" s="21" t="s">
        <v>467</v>
      </c>
      <c r="F245" s="23">
        <v>-871250</v>
      </c>
      <c r="G245" s="23">
        <v>-4801.8900000000003</v>
      </c>
      <c r="H245" s="23">
        <v>-0.41</v>
      </c>
    </row>
    <row r="246" spans="2:8">
      <c r="B246" s="21" t="s">
        <v>1224</v>
      </c>
      <c r="C246" s="22" t="s">
        <v>127</v>
      </c>
      <c r="D246" s="21" t="s">
        <v>128</v>
      </c>
      <c r="E246" s="21" t="s">
        <v>129</v>
      </c>
      <c r="F246" s="23">
        <v>-673750</v>
      </c>
      <c r="G246" s="23">
        <v>-4823.04</v>
      </c>
      <c r="H246" s="23">
        <v>-0.41</v>
      </c>
    </row>
    <row r="247" spans="2:8">
      <c r="B247" s="21" t="s">
        <v>1225</v>
      </c>
      <c r="C247" s="22" t="s">
        <v>127</v>
      </c>
      <c r="D247" s="21" t="s">
        <v>172</v>
      </c>
      <c r="E247" s="21" t="s">
        <v>173</v>
      </c>
      <c r="F247" s="23">
        <v>-227500</v>
      </c>
      <c r="G247" s="23">
        <v>-4826.1899999999996</v>
      </c>
      <c r="H247" s="23">
        <v>-0.41</v>
      </c>
    </row>
    <row r="248" spans="2:8">
      <c r="B248" s="21" t="s">
        <v>1226</v>
      </c>
      <c r="C248" s="22" t="s">
        <v>127</v>
      </c>
      <c r="D248" s="21" t="s">
        <v>141</v>
      </c>
      <c r="E248" s="21" t="s">
        <v>142</v>
      </c>
      <c r="F248" s="23">
        <v>-677074</v>
      </c>
      <c r="G248" s="23">
        <v>-4949.41</v>
      </c>
      <c r="H248" s="23">
        <v>-0.42</v>
      </c>
    </row>
    <row r="249" spans="2:8">
      <c r="B249" s="21" t="s">
        <v>1227</v>
      </c>
      <c r="C249" s="22" t="s">
        <v>127</v>
      </c>
      <c r="D249" s="21" t="s">
        <v>150</v>
      </c>
      <c r="E249" s="21" t="s">
        <v>715</v>
      </c>
      <c r="F249" s="23">
        <v>-231400</v>
      </c>
      <c r="G249" s="23">
        <v>-5056.32</v>
      </c>
      <c r="H249" s="23">
        <v>-0.43</v>
      </c>
    </row>
    <row r="250" spans="2:8">
      <c r="B250" s="21" t="s">
        <v>1228</v>
      </c>
      <c r="C250" s="22" t="s">
        <v>127</v>
      </c>
      <c r="D250" s="21" t="s">
        <v>338</v>
      </c>
      <c r="E250" s="21" t="s">
        <v>678</v>
      </c>
      <c r="F250" s="23">
        <v>-5253500</v>
      </c>
      <c r="G250" s="23">
        <v>-5277.14</v>
      </c>
      <c r="H250" s="23">
        <v>-0.45</v>
      </c>
    </row>
    <row r="251" spans="2:8">
      <c r="B251" s="21" t="s">
        <v>1229</v>
      </c>
      <c r="C251" s="22" t="s">
        <v>127</v>
      </c>
      <c r="D251" s="21" t="s">
        <v>186</v>
      </c>
      <c r="E251" s="21" t="s">
        <v>187</v>
      </c>
      <c r="F251" s="23">
        <v>-1127500</v>
      </c>
      <c r="G251" s="23">
        <v>-5464.99</v>
      </c>
      <c r="H251" s="23">
        <v>-0.47</v>
      </c>
    </row>
    <row r="252" spans="2:8">
      <c r="B252" s="21" t="s">
        <v>1230</v>
      </c>
      <c r="C252" s="22" t="s">
        <v>127</v>
      </c>
      <c r="D252" s="21" t="s">
        <v>350</v>
      </c>
      <c r="E252" s="21" t="s">
        <v>430</v>
      </c>
      <c r="F252" s="23">
        <v>-4127200</v>
      </c>
      <c r="G252" s="23">
        <v>-5470.6</v>
      </c>
      <c r="H252" s="23">
        <v>-0.47</v>
      </c>
    </row>
    <row r="253" spans="2:8">
      <c r="B253" s="21" t="s">
        <v>1231</v>
      </c>
      <c r="C253" s="22" t="s">
        <v>127</v>
      </c>
      <c r="D253" s="21" t="s">
        <v>159</v>
      </c>
      <c r="E253" s="21" t="s">
        <v>160</v>
      </c>
      <c r="F253" s="23">
        <v>-310500</v>
      </c>
      <c r="G253" s="23">
        <v>-5495.54</v>
      </c>
      <c r="H253" s="23">
        <v>-0.47</v>
      </c>
    </row>
    <row r="254" spans="2:8">
      <c r="B254" s="21" t="s">
        <v>1232</v>
      </c>
      <c r="C254" s="22" t="s">
        <v>127</v>
      </c>
      <c r="D254" s="21" t="s">
        <v>144</v>
      </c>
      <c r="E254" s="21" t="s">
        <v>493</v>
      </c>
      <c r="F254" s="23">
        <v>-386050</v>
      </c>
      <c r="G254" s="23">
        <v>-5557.96</v>
      </c>
      <c r="H254" s="23">
        <v>-0.48</v>
      </c>
    </row>
    <row r="255" spans="2:8">
      <c r="B255" s="21" t="s">
        <v>1233</v>
      </c>
      <c r="C255" s="22" t="s">
        <v>127</v>
      </c>
      <c r="D255" s="21" t="s">
        <v>166</v>
      </c>
      <c r="E255" s="21" t="s">
        <v>361</v>
      </c>
      <c r="F255" s="23">
        <v>-22025</v>
      </c>
      <c r="G255" s="23">
        <v>-5763.33</v>
      </c>
      <c r="H255" s="23">
        <v>-0.49</v>
      </c>
    </row>
    <row r="256" spans="2:8">
      <c r="B256" s="21" t="s">
        <v>1234</v>
      </c>
      <c r="C256" s="22" t="s">
        <v>127</v>
      </c>
      <c r="D256" s="21" t="s">
        <v>244</v>
      </c>
      <c r="E256" s="21" t="s">
        <v>696</v>
      </c>
      <c r="F256" s="23">
        <v>-316250</v>
      </c>
      <c r="G256" s="23">
        <v>-5857.74</v>
      </c>
      <c r="H256" s="23">
        <v>-0.5</v>
      </c>
    </row>
    <row r="257" spans="2:8">
      <c r="B257" s="21" t="s">
        <v>1235</v>
      </c>
      <c r="C257" s="22" t="s">
        <v>127</v>
      </c>
      <c r="D257" s="21" t="s">
        <v>154</v>
      </c>
      <c r="E257" s="21" t="s">
        <v>375</v>
      </c>
      <c r="F257" s="23">
        <v>-681700</v>
      </c>
      <c r="G257" s="23">
        <v>-6041.57</v>
      </c>
      <c r="H257" s="23">
        <v>-0.52</v>
      </c>
    </row>
    <row r="258" spans="2:8">
      <c r="B258" s="21" t="s">
        <v>1236</v>
      </c>
      <c r="C258" s="22" t="s">
        <v>127</v>
      </c>
      <c r="D258" s="21" t="s">
        <v>130</v>
      </c>
      <c r="E258" s="21" t="s">
        <v>358</v>
      </c>
      <c r="F258" s="23">
        <v>-1684800</v>
      </c>
      <c r="G258" s="23">
        <v>-6246.4</v>
      </c>
      <c r="H258" s="23">
        <v>-0.53</v>
      </c>
    </row>
    <row r="259" spans="2:8">
      <c r="B259" s="21" t="s">
        <v>1237</v>
      </c>
      <c r="C259" s="22" t="s">
        <v>127</v>
      </c>
      <c r="D259" s="21" t="s">
        <v>130</v>
      </c>
      <c r="E259" s="21" t="s">
        <v>131</v>
      </c>
      <c r="F259" s="23">
        <v>-269000</v>
      </c>
      <c r="G259" s="23">
        <v>-6489.76</v>
      </c>
      <c r="H259" s="23">
        <v>-0.56000000000000005</v>
      </c>
    </row>
    <row r="260" spans="2:8">
      <c r="B260" s="21" t="s">
        <v>1238</v>
      </c>
      <c r="C260" s="22" t="s">
        <v>127</v>
      </c>
      <c r="D260" s="21" t="s">
        <v>533</v>
      </c>
      <c r="E260" s="21" t="s">
        <v>534</v>
      </c>
      <c r="F260" s="23">
        <v>-3245200</v>
      </c>
      <c r="G260" s="23">
        <v>-6610.47</v>
      </c>
      <c r="H260" s="23">
        <v>-0.56999999999999995</v>
      </c>
    </row>
    <row r="261" spans="2:8">
      <c r="B261" s="21" t="s">
        <v>1239</v>
      </c>
      <c r="C261" s="22" t="s">
        <v>127</v>
      </c>
      <c r="D261" s="21" t="s">
        <v>277</v>
      </c>
      <c r="E261" s="21" t="s">
        <v>420</v>
      </c>
      <c r="F261" s="23">
        <v>-1777050</v>
      </c>
      <c r="G261" s="23">
        <v>-6687.04</v>
      </c>
      <c r="H261" s="23">
        <v>-0.56999999999999995</v>
      </c>
    </row>
    <row r="262" spans="2:8">
      <c r="B262" s="21" t="s">
        <v>1240</v>
      </c>
      <c r="C262" s="22" t="s">
        <v>127</v>
      </c>
      <c r="D262" s="21" t="s">
        <v>172</v>
      </c>
      <c r="E262" s="21" t="s">
        <v>834</v>
      </c>
      <c r="F262" s="23">
        <v>-310250</v>
      </c>
      <c r="G262" s="23">
        <v>-6873.59</v>
      </c>
      <c r="H262" s="23">
        <v>-0.59</v>
      </c>
    </row>
    <row r="263" spans="2:8">
      <c r="B263" s="21" t="s">
        <v>1241</v>
      </c>
      <c r="C263" s="22" t="s">
        <v>127</v>
      </c>
      <c r="D263" s="21" t="s">
        <v>128</v>
      </c>
      <c r="E263" s="21" t="s">
        <v>387</v>
      </c>
      <c r="F263" s="23">
        <v>-8270000</v>
      </c>
      <c r="G263" s="23">
        <v>-7182.5</v>
      </c>
      <c r="H263" s="23">
        <v>-0.61</v>
      </c>
    </row>
    <row r="264" spans="2:8">
      <c r="B264" s="21" t="s">
        <v>1242</v>
      </c>
      <c r="C264" s="22" t="s">
        <v>127</v>
      </c>
      <c r="D264" s="21" t="s">
        <v>144</v>
      </c>
      <c r="E264" s="21" t="s">
        <v>373</v>
      </c>
      <c r="F264" s="23">
        <v>-239100</v>
      </c>
      <c r="G264" s="23">
        <v>-7543.37</v>
      </c>
      <c r="H264" s="23">
        <v>-0.65</v>
      </c>
    </row>
    <row r="265" spans="2:8">
      <c r="B265" s="21" t="s">
        <v>1243</v>
      </c>
      <c r="C265" s="22" t="s">
        <v>127</v>
      </c>
      <c r="D265" s="21" t="s">
        <v>139</v>
      </c>
      <c r="E265" s="21" t="s">
        <v>371</v>
      </c>
      <c r="F265" s="23">
        <v>-110375</v>
      </c>
      <c r="G265" s="23">
        <v>-7752.74</v>
      </c>
      <c r="H265" s="23">
        <v>-0.66</v>
      </c>
    </row>
    <row r="266" spans="2:8">
      <c r="B266" s="21" t="s">
        <v>1244</v>
      </c>
      <c r="C266" s="22" t="s">
        <v>127</v>
      </c>
      <c r="D266" s="21" t="s">
        <v>166</v>
      </c>
      <c r="E266" s="21" t="s">
        <v>266</v>
      </c>
      <c r="F266" s="23">
        <v>-2124000</v>
      </c>
      <c r="G266" s="23">
        <v>-7970.31</v>
      </c>
      <c r="H266" s="23">
        <v>-0.68</v>
      </c>
    </row>
    <row r="267" spans="2:8">
      <c r="B267" s="21" t="s">
        <v>1245</v>
      </c>
      <c r="C267" s="22" t="s">
        <v>127</v>
      </c>
      <c r="D267" s="21" t="s">
        <v>144</v>
      </c>
      <c r="E267" s="21" t="s">
        <v>163</v>
      </c>
      <c r="F267" s="23">
        <v>-918750</v>
      </c>
      <c r="G267" s="23">
        <v>-8145.64</v>
      </c>
      <c r="H267" s="23">
        <v>-0.7</v>
      </c>
    </row>
    <row r="268" spans="2:8">
      <c r="B268" s="21" t="s">
        <v>1246</v>
      </c>
      <c r="C268" s="22" t="s">
        <v>127</v>
      </c>
      <c r="D268" s="21" t="s">
        <v>146</v>
      </c>
      <c r="E268" s="21" t="s">
        <v>421</v>
      </c>
      <c r="F268" s="23">
        <v>-327800</v>
      </c>
      <c r="G268" s="23">
        <v>-8262.2000000000007</v>
      </c>
      <c r="H268" s="23">
        <v>-0.71</v>
      </c>
    </row>
    <row r="269" spans="2:8">
      <c r="B269" s="21" t="s">
        <v>1247</v>
      </c>
      <c r="C269" s="22" t="s">
        <v>127</v>
      </c>
      <c r="D269" s="21" t="s">
        <v>193</v>
      </c>
      <c r="E269" s="21" t="s">
        <v>360</v>
      </c>
      <c r="F269" s="23">
        <v>-1306500</v>
      </c>
      <c r="G269" s="23">
        <v>-8939.73</v>
      </c>
      <c r="H269" s="23">
        <v>-0.76</v>
      </c>
    </row>
    <row r="270" spans="2:8">
      <c r="B270" s="21" t="s">
        <v>1248</v>
      </c>
      <c r="C270" s="22" t="s">
        <v>127</v>
      </c>
      <c r="D270" s="21" t="s">
        <v>144</v>
      </c>
      <c r="E270" s="21" t="s">
        <v>488</v>
      </c>
      <c r="F270" s="23">
        <v>-1507500</v>
      </c>
      <c r="G270" s="23">
        <v>-8998.27</v>
      </c>
      <c r="H270" s="23">
        <v>-0.77</v>
      </c>
    </row>
    <row r="271" spans="2:8">
      <c r="B271" s="21" t="s">
        <v>1249</v>
      </c>
      <c r="C271" s="22" t="s">
        <v>127</v>
      </c>
      <c r="D271" s="21" t="s">
        <v>133</v>
      </c>
      <c r="E271" s="21" t="s">
        <v>143</v>
      </c>
      <c r="F271" s="23">
        <v>-1544800</v>
      </c>
      <c r="G271" s="23">
        <v>-9870.5</v>
      </c>
      <c r="H271" s="23">
        <v>-0.84</v>
      </c>
    </row>
    <row r="272" spans="2:8">
      <c r="B272" s="21" t="s">
        <v>1250</v>
      </c>
      <c r="C272" s="22" t="s">
        <v>127</v>
      </c>
      <c r="D272" s="21" t="s">
        <v>244</v>
      </c>
      <c r="E272" s="21" t="s">
        <v>374</v>
      </c>
      <c r="F272" s="23">
        <v>-410700</v>
      </c>
      <c r="G272" s="23">
        <v>-10069.950000000001</v>
      </c>
      <c r="H272" s="23">
        <v>-0.86</v>
      </c>
    </row>
    <row r="273" spans="2:8">
      <c r="B273" s="21" t="s">
        <v>1251</v>
      </c>
      <c r="C273" s="22" t="s">
        <v>127</v>
      </c>
      <c r="D273" s="21" t="s">
        <v>154</v>
      </c>
      <c r="E273" s="21" t="s">
        <v>372</v>
      </c>
      <c r="F273" s="23">
        <v>-1622400</v>
      </c>
      <c r="G273" s="23">
        <v>-10735.42</v>
      </c>
      <c r="H273" s="23">
        <v>-0.92</v>
      </c>
    </row>
    <row r="274" spans="2:8">
      <c r="B274" s="21" t="s">
        <v>1252</v>
      </c>
      <c r="C274" s="22" t="s">
        <v>127</v>
      </c>
      <c r="D274" s="21" t="s">
        <v>161</v>
      </c>
      <c r="E274" s="21" t="s">
        <v>264</v>
      </c>
      <c r="F274" s="23">
        <v>-192250</v>
      </c>
      <c r="G274" s="23">
        <v>-11195.1</v>
      </c>
      <c r="H274" s="23">
        <v>-0.96</v>
      </c>
    </row>
    <row r="275" spans="2:8">
      <c r="B275" s="21" t="s">
        <v>1253</v>
      </c>
      <c r="C275" s="22" t="s">
        <v>127</v>
      </c>
      <c r="D275" s="21" t="s">
        <v>144</v>
      </c>
      <c r="E275" s="21" t="s">
        <v>175</v>
      </c>
      <c r="F275" s="23">
        <v>-1447875</v>
      </c>
      <c r="G275" s="23">
        <v>-11311.52</v>
      </c>
      <c r="H275" s="23">
        <v>-0.97</v>
      </c>
    </row>
    <row r="276" spans="2:8">
      <c r="B276" s="21" t="s">
        <v>1254</v>
      </c>
      <c r="C276" s="22" t="s">
        <v>127</v>
      </c>
      <c r="D276" s="21" t="s">
        <v>244</v>
      </c>
      <c r="E276" s="21" t="s">
        <v>407</v>
      </c>
      <c r="F276" s="23">
        <v>-492450</v>
      </c>
      <c r="G276" s="23">
        <v>-11715.63</v>
      </c>
      <c r="H276" s="23">
        <v>-1</v>
      </c>
    </row>
    <row r="277" spans="2:8">
      <c r="B277" s="21" t="s">
        <v>1255</v>
      </c>
      <c r="C277" s="22" t="s">
        <v>127</v>
      </c>
      <c r="D277" s="21" t="s">
        <v>338</v>
      </c>
      <c r="E277" s="21" t="s">
        <v>401</v>
      </c>
      <c r="F277" s="23">
        <v>-1946700</v>
      </c>
      <c r="G277" s="23">
        <v>-11889.47</v>
      </c>
      <c r="H277" s="23">
        <v>-1.02</v>
      </c>
    </row>
    <row r="278" spans="2:8">
      <c r="B278" s="21" t="s">
        <v>1256</v>
      </c>
      <c r="C278" s="22" t="s">
        <v>127</v>
      </c>
      <c r="D278" s="21" t="s">
        <v>177</v>
      </c>
      <c r="E278" s="21" t="s">
        <v>395</v>
      </c>
      <c r="F278" s="23">
        <v>-69900</v>
      </c>
      <c r="G278" s="23">
        <v>-12083.75</v>
      </c>
      <c r="H278" s="23">
        <v>-1.03</v>
      </c>
    </row>
    <row r="279" spans="2:8">
      <c r="B279" s="21" t="s">
        <v>1257</v>
      </c>
      <c r="C279" s="22" t="s">
        <v>127</v>
      </c>
      <c r="D279" s="21" t="s">
        <v>244</v>
      </c>
      <c r="E279" s="21" t="s">
        <v>397</v>
      </c>
      <c r="F279" s="23">
        <v>-171200</v>
      </c>
      <c r="G279" s="23">
        <v>-12138.59</v>
      </c>
      <c r="H279" s="23">
        <v>-1.04</v>
      </c>
    </row>
    <row r="280" spans="2:8">
      <c r="B280" s="21" t="s">
        <v>1258</v>
      </c>
      <c r="C280" s="22" t="s">
        <v>127</v>
      </c>
      <c r="D280" s="21" t="s">
        <v>230</v>
      </c>
      <c r="E280" s="21" t="s">
        <v>833</v>
      </c>
      <c r="F280" s="23">
        <v>-3894000</v>
      </c>
      <c r="G280" s="23">
        <v>-12653.55</v>
      </c>
      <c r="H280" s="23">
        <v>-1.08</v>
      </c>
    </row>
    <row r="281" spans="2:8">
      <c r="B281" s="21" t="s">
        <v>1259</v>
      </c>
      <c r="C281" s="22" t="s">
        <v>127</v>
      </c>
      <c r="D281" s="21" t="s">
        <v>166</v>
      </c>
      <c r="E281" s="21" t="s">
        <v>167</v>
      </c>
      <c r="F281" s="23">
        <v>-183200</v>
      </c>
      <c r="G281" s="23">
        <v>-13647.94</v>
      </c>
      <c r="H281" s="23">
        <v>-1.17</v>
      </c>
    </row>
    <row r="282" spans="2:8">
      <c r="B282" s="21" t="s">
        <v>1260</v>
      </c>
      <c r="C282" s="22" t="s">
        <v>127</v>
      </c>
      <c r="D282" s="21" t="s">
        <v>350</v>
      </c>
      <c r="E282" s="21" t="s">
        <v>832</v>
      </c>
      <c r="F282" s="23">
        <v>-919000</v>
      </c>
      <c r="G282" s="23">
        <v>-15301.35</v>
      </c>
      <c r="H282" s="23">
        <v>-1.31</v>
      </c>
    </row>
    <row r="283" spans="2:8">
      <c r="B283" s="21" t="s">
        <v>1261</v>
      </c>
      <c r="C283" s="22" t="s">
        <v>127</v>
      </c>
      <c r="D283" s="21" t="s">
        <v>166</v>
      </c>
      <c r="E283" s="21" t="s">
        <v>345</v>
      </c>
      <c r="F283" s="23">
        <v>-935750</v>
      </c>
      <c r="G283" s="23">
        <v>-15615.8</v>
      </c>
      <c r="H283" s="23">
        <v>-1.34</v>
      </c>
    </row>
    <row r="284" spans="2:8">
      <c r="B284" s="21" t="s">
        <v>1262</v>
      </c>
      <c r="C284" s="22" t="s">
        <v>127</v>
      </c>
      <c r="D284" s="21" t="s">
        <v>244</v>
      </c>
      <c r="E284" s="21" t="s">
        <v>282</v>
      </c>
      <c r="F284" s="23">
        <v>-494750</v>
      </c>
      <c r="G284" s="23">
        <v>-16100.9</v>
      </c>
      <c r="H284" s="23">
        <v>-1.38</v>
      </c>
    </row>
    <row r="285" spans="2:8">
      <c r="B285" s="21" t="s">
        <v>1263</v>
      </c>
      <c r="C285" s="22" t="s">
        <v>127</v>
      </c>
      <c r="D285" s="21" t="s">
        <v>214</v>
      </c>
      <c r="E285" s="21" t="s">
        <v>272</v>
      </c>
      <c r="F285" s="23">
        <v>-288875</v>
      </c>
      <c r="G285" s="23">
        <v>-16481.04</v>
      </c>
      <c r="H285" s="23">
        <v>-1.41</v>
      </c>
    </row>
    <row r="286" spans="2:8">
      <c r="B286" s="21" t="s">
        <v>1264</v>
      </c>
      <c r="C286" s="22" t="s">
        <v>127</v>
      </c>
      <c r="D286" s="21" t="s">
        <v>183</v>
      </c>
      <c r="E286" s="21" t="s">
        <v>405</v>
      </c>
      <c r="F286" s="23">
        <v>-2440000</v>
      </c>
      <c r="G286" s="23">
        <v>-16750.599999999999</v>
      </c>
      <c r="H286" s="23">
        <v>-1.43</v>
      </c>
    </row>
    <row r="287" spans="2:8">
      <c r="B287" s="21" t="s">
        <v>1265</v>
      </c>
      <c r="C287" s="22" t="s">
        <v>127</v>
      </c>
      <c r="D287" s="21" t="s">
        <v>154</v>
      </c>
      <c r="E287" s="21" t="s">
        <v>174</v>
      </c>
      <c r="F287" s="23">
        <v>-2506700</v>
      </c>
      <c r="G287" s="23">
        <v>-18954.41</v>
      </c>
      <c r="H287" s="23">
        <v>-1.62</v>
      </c>
    </row>
    <row r="288" spans="2:8">
      <c r="B288" s="21" t="s">
        <v>437</v>
      </c>
      <c r="C288" s="22" t="s">
        <v>127</v>
      </c>
      <c r="D288" s="21" t="s">
        <v>128</v>
      </c>
      <c r="E288" s="21" t="s">
        <v>281</v>
      </c>
      <c r="F288" s="23">
        <v>-5155500</v>
      </c>
      <c r="G288" s="23">
        <v>-23802.94</v>
      </c>
      <c r="H288" s="23">
        <v>-2.04</v>
      </c>
    </row>
    <row r="289" spans="2:8">
      <c r="B289" s="21" t="s">
        <v>1266</v>
      </c>
      <c r="C289" s="22" t="s">
        <v>127</v>
      </c>
      <c r="D289" s="21" t="s">
        <v>338</v>
      </c>
      <c r="E289" s="21" t="s">
        <v>339</v>
      </c>
      <c r="F289" s="23">
        <v>-2444175</v>
      </c>
      <c r="G289" s="23">
        <v>-26277.33</v>
      </c>
      <c r="H289" s="23">
        <v>-2.25</v>
      </c>
    </row>
    <row r="290" spans="2:8">
      <c r="B290" s="21" t="s">
        <v>1267</v>
      </c>
      <c r="C290" s="22" t="s">
        <v>127</v>
      </c>
      <c r="D290" s="21" t="s">
        <v>128</v>
      </c>
      <c r="E290" s="21" t="s">
        <v>148</v>
      </c>
      <c r="F290" s="23">
        <v>-4341600</v>
      </c>
      <c r="G290" s="23">
        <v>-28500.43</v>
      </c>
      <c r="H290" s="23">
        <v>-2.44</v>
      </c>
    </row>
    <row r="291" spans="2:8">
      <c r="B291" s="21" t="s">
        <v>1268</v>
      </c>
      <c r="C291" s="22" t="s">
        <v>127</v>
      </c>
      <c r="D291" s="21" t="s">
        <v>144</v>
      </c>
      <c r="E291" s="21" t="s">
        <v>153</v>
      </c>
      <c r="F291" s="23">
        <v>-1239000</v>
      </c>
      <c r="G291" s="23">
        <v>-28819.759999999998</v>
      </c>
      <c r="H291" s="23">
        <v>-2.4700000000000002</v>
      </c>
    </row>
    <row r="292" spans="2:8">
      <c r="B292" s="21" t="s">
        <v>1269</v>
      </c>
      <c r="C292" s="22" t="s">
        <v>127</v>
      </c>
      <c r="D292" s="21" t="s">
        <v>144</v>
      </c>
      <c r="E292" s="21" t="s">
        <v>145</v>
      </c>
      <c r="F292" s="23">
        <v>-13046400</v>
      </c>
      <c r="G292" s="23">
        <v>-28963.01</v>
      </c>
      <c r="H292" s="23">
        <v>-2.48</v>
      </c>
    </row>
    <row r="293" spans="2:8">
      <c r="B293" s="21" t="s">
        <v>1270</v>
      </c>
      <c r="C293" s="22" t="s">
        <v>127</v>
      </c>
      <c r="D293" s="21" t="s">
        <v>133</v>
      </c>
      <c r="E293" s="21" t="s">
        <v>258</v>
      </c>
      <c r="F293" s="23">
        <v>-2552200</v>
      </c>
      <c r="G293" s="23">
        <v>-29167.82</v>
      </c>
      <c r="H293" s="23">
        <v>-2.5</v>
      </c>
    </row>
    <row r="294" spans="2:8">
      <c r="B294" s="21" t="s">
        <v>1271</v>
      </c>
      <c r="C294" s="22" t="s">
        <v>127</v>
      </c>
      <c r="D294" s="21" t="s">
        <v>133</v>
      </c>
      <c r="E294" s="21" t="s">
        <v>135</v>
      </c>
      <c r="F294" s="23">
        <v>-897600</v>
      </c>
      <c r="G294" s="23">
        <v>-31788.95</v>
      </c>
      <c r="H294" s="23">
        <v>-2.72</v>
      </c>
    </row>
    <row r="295" spans="2:8">
      <c r="B295" s="29" t="s">
        <v>195</v>
      </c>
      <c r="C295" s="30"/>
      <c r="D295" s="29"/>
      <c r="E295" s="29"/>
      <c r="F295" s="31"/>
      <c r="G295" s="31">
        <f>SUM(G12:G154)</f>
        <v>772579.38000000047</v>
      </c>
      <c r="H295" s="31">
        <f>SUM(H12:H154)</f>
        <v>66.11</v>
      </c>
    </row>
    <row r="296" spans="2:8">
      <c r="B296" s="270" t="s">
        <v>93</v>
      </c>
      <c r="C296" s="271" t="s">
        <v>94</v>
      </c>
      <c r="D296" s="270" t="s">
        <v>95</v>
      </c>
      <c r="E296" s="270" t="s">
        <v>96</v>
      </c>
      <c r="F296" s="272" t="s">
        <v>97</v>
      </c>
      <c r="G296" s="272" t="s">
        <v>98</v>
      </c>
      <c r="H296" s="272" t="s">
        <v>99</v>
      </c>
    </row>
    <row r="297" spans="2:8">
      <c r="B297" s="29" t="s">
        <v>100</v>
      </c>
    </row>
    <row r="298" spans="2:8">
      <c r="B298" s="29" t="s">
        <v>101</v>
      </c>
    </row>
    <row r="299" spans="2:8">
      <c r="B299" s="29" t="s">
        <v>102</v>
      </c>
    </row>
    <row r="300" spans="2:8">
      <c r="B300" s="21" t="s">
        <v>928</v>
      </c>
      <c r="C300" s="22">
        <v>4.26</v>
      </c>
      <c r="D300" s="21" t="s">
        <v>103</v>
      </c>
      <c r="E300" s="21" t="s">
        <v>683</v>
      </c>
      <c r="F300" s="23">
        <v>16500000</v>
      </c>
      <c r="G300" s="23">
        <v>16931.48</v>
      </c>
      <c r="H300" s="23">
        <v>1.45</v>
      </c>
    </row>
    <row r="301" spans="2:8">
      <c r="B301" s="21" t="s">
        <v>932</v>
      </c>
      <c r="C301" s="22">
        <v>4</v>
      </c>
      <c r="D301" s="21" t="s">
        <v>103</v>
      </c>
      <c r="E301" s="21" t="s">
        <v>679</v>
      </c>
      <c r="F301" s="23">
        <v>13500000</v>
      </c>
      <c r="G301" s="23">
        <v>13859.33</v>
      </c>
      <c r="H301" s="23">
        <v>1.19</v>
      </c>
    </row>
    <row r="302" spans="2:8">
      <c r="B302" s="21" t="s">
        <v>934</v>
      </c>
      <c r="C302" s="22">
        <v>3.9</v>
      </c>
      <c r="D302" s="21" t="s">
        <v>103</v>
      </c>
      <c r="E302" s="21" t="s">
        <v>680</v>
      </c>
      <c r="F302" s="23">
        <v>13500000</v>
      </c>
      <c r="G302" s="23">
        <v>13796.95</v>
      </c>
      <c r="H302" s="23">
        <v>1.18</v>
      </c>
    </row>
    <row r="303" spans="2:8">
      <c r="B303" s="21" t="s">
        <v>926</v>
      </c>
      <c r="C303" s="22">
        <v>3.77</v>
      </c>
      <c r="D303" s="21" t="s">
        <v>103</v>
      </c>
      <c r="E303" s="21" t="s">
        <v>590</v>
      </c>
      <c r="F303" s="23">
        <v>13700000</v>
      </c>
      <c r="G303" s="23">
        <v>13765.18</v>
      </c>
      <c r="H303" s="23">
        <v>1.18</v>
      </c>
    </row>
    <row r="304" spans="2:8">
      <c r="B304" s="21" t="s">
        <v>936</v>
      </c>
      <c r="C304" s="22">
        <v>3.89</v>
      </c>
      <c r="D304" s="21" t="s">
        <v>103</v>
      </c>
      <c r="E304" s="21" t="s">
        <v>771</v>
      </c>
      <c r="F304" s="23">
        <v>12500000</v>
      </c>
      <c r="G304" s="23">
        <v>12748.98</v>
      </c>
      <c r="H304" s="23">
        <v>1.0900000000000001</v>
      </c>
    </row>
    <row r="305" spans="2:8">
      <c r="B305" s="21" t="s">
        <v>913</v>
      </c>
      <c r="C305" s="22">
        <v>4.12</v>
      </c>
      <c r="D305" s="21" t="s">
        <v>103</v>
      </c>
      <c r="E305" s="21" t="s">
        <v>772</v>
      </c>
      <c r="F305" s="23">
        <v>11500000</v>
      </c>
      <c r="G305" s="23">
        <v>11483.23</v>
      </c>
      <c r="H305" s="23">
        <v>0.98</v>
      </c>
    </row>
    <row r="306" spans="2:8">
      <c r="B306" s="21" t="s">
        <v>933</v>
      </c>
      <c r="C306" s="22">
        <v>4.09</v>
      </c>
      <c r="D306" s="21" t="s">
        <v>103</v>
      </c>
      <c r="E306" s="21" t="s">
        <v>682</v>
      </c>
      <c r="F306" s="23">
        <v>10700000</v>
      </c>
      <c r="G306" s="23">
        <v>11038.43</v>
      </c>
      <c r="H306" s="23">
        <v>0.94</v>
      </c>
    </row>
    <row r="307" spans="2:8">
      <c r="B307" s="21" t="s">
        <v>935</v>
      </c>
      <c r="C307" s="22">
        <v>3.51</v>
      </c>
      <c r="D307" s="21" t="s">
        <v>103</v>
      </c>
      <c r="E307" s="21" t="s">
        <v>104</v>
      </c>
      <c r="F307" s="23">
        <v>8500000</v>
      </c>
      <c r="G307" s="23">
        <v>8579.09</v>
      </c>
      <c r="H307" s="23">
        <v>0.73</v>
      </c>
    </row>
    <row r="308" spans="2:8">
      <c r="B308" s="21" t="s">
        <v>931</v>
      </c>
      <c r="C308" s="22">
        <v>4.53</v>
      </c>
      <c r="D308" s="21" t="s">
        <v>103</v>
      </c>
      <c r="E308" s="21" t="s">
        <v>681</v>
      </c>
      <c r="F308" s="23">
        <v>5200000</v>
      </c>
      <c r="G308" s="23">
        <v>5394.67</v>
      </c>
      <c r="H308" s="23">
        <v>0.46</v>
      </c>
    </row>
    <row r="309" spans="2:8">
      <c r="B309" s="21" t="s">
        <v>925</v>
      </c>
      <c r="C309" s="22">
        <v>4.54</v>
      </c>
      <c r="D309" s="21" t="s">
        <v>103</v>
      </c>
      <c r="E309" s="21" t="s">
        <v>866</v>
      </c>
      <c r="F309" s="23">
        <v>4000000</v>
      </c>
      <c r="G309" s="23">
        <v>3995.39</v>
      </c>
      <c r="H309" s="23">
        <v>0.34</v>
      </c>
    </row>
    <row r="310" spans="2:8">
      <c r="B310" s="21" t="s">
        <v>929</v>
      </c>
      <c r="C310" s="22">
        <v>4.53</v>
      </c>
      <c r="D310" s="21" t="s">
        <v>103</v>
      </c>
      <c r="E310" s="21" t="s">
        <v>770</v>
      </c>
      <c r="F310" s="23">
        <v>3500000</v>
      </c>
      <c r="G310" s="23">
        <v>3629.5</v>
      </c>
      <c r="H310" s="23">
        <v>0.31</v>
      </c>
    </row>
    <row r="311" spans="2:8">
      <c r="B311" s="21" t="s">
        <v>924</v>
      </c>
      <c r="C311" s="22">
        <v>4.49</v>
      </c>
      <c r="D311" s="21" t="s">
        <v>103</v>
      </c>
      <c r="E311" s="21" t="s">
        <v>867</v>
      </c>
      <c r="F311" s="23">
        <v>3500000</v>
      </c>
      <c r="G311" s="23">
        <v>3488.54</v>
      </c>
      <c r="H311" s="23">
        <v>0.3</v>
      </c>
    </row>
    <row r="312" spans="2:8">
      <c r="B312" s="21" t="s">
        <v>937</v>
      </c>
      <c r="C312" s="22">
        <v>4.7300000000000004</v>
      </c>
      <c r="D312" s="21" t="s">
        <v>103</v>
      </c>
      <c r="E312" s="21" t="s">
        <v>868</v>
      </c>
      <c r="F312" s="23">
        <v>2500000</v>
      </c>
      <c r="G312" s="23">
        <v>2691.78</v>
      </c>
      <c r="H312" s="23">
        <v>0.23</v>
      </c>
    </row>
    <row r="313" spans="2:8">
      <c r="B313" s="21" t="s">
        <v>930</v>
      </c>
      <c r="C313" s="22">
        <v>4.7300000000000004</v>
      </c>
      <c r="D313" s="21" t="s">
        <v>103</v>
      </c>
      <c r="E313" s="21" t="s">
        <v>442</v>
      </c>
      <c r="F313" s="23">
        <v>2300000</v>
      </c>
      <c r="G313" s="23">
        <v>2420.75</v>
      </c>
      <c r="H313" s="23">
        <v>0.21</v>
      </c>
    </row>
    <row r="314" spans="2:8">
      <c r="B314" s="21" t="s">
        <v>927</v>
      </c>
      <c r="C314" s="22">
        <v>4.49</v>
      </c>
      <c r="D314" s="21" t="s">
        <v>103</v>
      </c>
      <c r="E314" s="21" t="s">
        <v>869</v>
      </c>
      <c r="F314" s="23">
        <v>500000</v>
      </c>
      <c r="G314" s="23">
        <v>511.77</v>
      </c>
      <c r="H314" s="23">
        <v>0.04</v>
      </c>
    </row>
    <row r="315" spans="2:8">
      <c r="B315" s="29" t="s">
        <v>105</v>
      </c>
      <c r="C315" s="30"/>
      <c r="D315" s="29"/>
      <c r="E315" s="29"/>
      <c r="F315" s="31"/>
      <c r="G315" s="31">
        <f>SUM(G296:G314)</f>
        <v>124335.06999999998</v>
      </c>
      <c r="H315" s="31">
        <f>SUM(H296:H314)</f>
        <v>10.63</v>
      </c>
    </row>
    <row r="316" spans="2:8">
      <c r="B316" s="29" t="s">
        <v>304</v>
      </c>
    </row>
    <row r="317" spans="2:8">
      <c r="B317" s="21" t="s">
        <v>1272</v>
      </c>
      <c r="C317" s="22">
        <v>4.6900000000000004</v>
      </c>
      <c r="D317" s="21" t="s">
        <v>305</v>
      </c>
      <c r="E317" s="21" t="s">
        <v>870</v>
      </c>
      <c r="F317" s="23">
        <v>500</v>
      </c>
      <c r="G317" s="23">
        <v>5007.7299999999996</v>
      </c>
      <c r="H317" s="23">
        <v>0.43</v>
      </c>
    </row>
    <row r="318" spans="2:8">
      <c r="B318" s="21" t="s">
        <v>871</v>
      </c>
      <c r="C318" s="22">
        <v>4.42</v>
      </c>
      <c r="D318" s="21" t="s">
        <v>305</v>
      </c>
      <c r="E318" s="21" t="s">
        <v>872</v>
      </c>
      <c r="F318" s="23">
        <v>250</v>
      </c>
      <c r="G318" s="23">
        <v>2544.3000000000002</v>
      </c>
      <c r="H318" s="23">
        <v>0.22</v>
      </c>
    </row>
    <row r="319" spans="2:8">
      <c r="B319" s="21" t="s">
        <v>1273</v>
      </c>
      <c r="C319" s="22">
        <v>4.21</v>
      </c>
      <c r="D319" s="21" t="s">
        <v>305</v>
      </c>
      <c r="E319" s="21" t="s">
        <v>873</v>
      </c>
      <c r="F319" s="23">
        <v>250</v>
      </c>
      <c r="G319" s="23">
        <v>2524.11</v>
      </c>
      <c r="H319" s="23">
        <v>0.22</v>
      </c>
    </row>
    <row r="320" spans="2:8">
      <c r="B320" s="21" t="s">
        <v>874</v>
      </c>
      <c r="C320" s="22">
        <v>3.6</v>
      </c>
      <c r="D320" s="21" t="s">
        <v>305</v>
      </c>
      <c r="E320" s="21" t="s">
        <v>875</v>
      </c>
      <c r="F320" s="23">
        <v>250</v>
      </c>
      <c r="G320" s="23">
        <v>2519.6999999999998</v>
      </c>
      <c r="H320" s="23">
        <v>0.22</v>
      </c>
    </row>
    <row r="321" spans="2:8">
      <c r="B321" s="21" t="s">
        <v>1274</v>
      </c>
      <c r="C321" s="22">
        <v>4.75</v>
      </c>
      <c r="D321" s="21" t="s">
        <v>305</v>
      </c>
      <c r="E321" s="21" t="s">
        <v>876</v>
      </c>
      <c r="F321" s="23">
        <v>250</v>
      </c>
      <c r="G321" s="23">
        <v>2493.7399999999998</v>
      </c>
      <c r="H321" s="23">
        <v>0.21</v>
      </c>
    </row>
    <row r="322" spans="2:8">
      <c r="B322" s="21" t="s">
        <v>1275</v>
      </c>
      <c r="C322" s="22">
        <v>4.2300000000000004</v>
      </c>
      <c r="D322" s="21" t="s">
        <v>305</v>
      </c>
      <c r="E322" s="21" t="s">
        <v>813</v>
      </c>
      <c r="F322" s="23">
        <v>200</v>
      </c>
      <c r="G322" s="23">
        <v>2023.76</v>
      </c>
      <c r="H322" s="23">
        <v>0.17</v>
      </c>
    </row>
    <row r="323" spans="2:8">
      <c r="B323" s="21" t="s">
        <v>1276</v>
      </c>
      <c r="C323" s="22">
        <v>4.1500000000000004</v>
      </c>
      <c r="D323" s="21" t="s">
        <v>318</v>
      </c>
      <c r="E323" s="21" t="s">
        <v>877</v>
      </c>
      <c r="F323" s="23">
        <v>150</v>
      </c>
      <c r="G323" s="23">
        <v>1527.47</v>
      </c>
      <c r="H323" s="23">
        <v>0.13</v>
      </c>
    </row>
    <row r="324" spans="2:8">
      <c r="B324" s="21" t="s">
        <v>1277</v>
      </c>
      <c r="C324" s="22">
        <v>4.7699999999999996</v>
      </c>
      <c r="D324" s="21" t="s">
        <v>305</v>
      </c>
      <c r="E324" s="21" t="s">
        <v>878</v>
      </c>
      <c r="F324" s="23">
        <v>150</v>
      </c>
      <c r="G324" s="23">
        <v>1527.31</v>
      </c>
      <c r="H324" s="23">
        <v>0.13</v>
      </c>
    </row>
    <row r="325" spans="2:8">
      <c r="B325" s="21" t="s">
        <v>1278</v>
      </c>
      <c r="C325" s="22">
        <v>3.74</v>
      </c>
      <c r="D325" s="21" t="s">
        <v>305</v>
      </c>
      <c r="E325" s="21" t="s">
        <v>879</v>
      </c>
      <c r="F325" s="23">
        <v>150</v>
      </c>
      <c r="G325" s="23">
        <v>1508.23</v>
      </c>
      <c r="H325" s="23">
        <v>0.13</v>
      </c>
    </row>
    <row r="326" spans="2:8">
      <c r="B326" s="21" t="s">
        <v>1279</v>
      </c>
      <c r="C326" s="22">
        <v>4.4000000000000004</v>
      </c>
      <c r="D326" s="21" t="s">
        <v>318</v>
      </c>
      <c r="E326" s="21" t="s">
        <v>880</v>
      </c>
      <c r="F326" s="23">
        <v>100</v>
      </c>
      <c r="G326" s="23">
        <v>1018.67</v>
      </c>
      <c r="H326" s="23">
        <v>0.09</v>
      </c>
    </row>
    <row r="327" spans="2:8">
      <c r="B327" s="21" t="s">
        <v>1280</v>
      </c>
      <c r="C327" s="22">
        <v>3.53</v>
      </c>
      <c r="D327" s="21" t="s">
        <v>305</v>
      </c>
      <c r="E327" s="21" t="s">
        <v>881</v>
      </c>
      <c r="F327" s="23">
        <v>100</v>
      </c>
      <c r="G327" s="23">
        <v>1002.15</v>
      </c>
      <c r="H327" s="23">
        <v>0.09</v>
      </c>
    </row>
    <row r="328" spans="2:8">
      <c r="B328" s="21" t="s">
        <v>1281</v>
      </c>
      <c r="C328" s="22">
        <v>4.9000000000000004</v>
      </c>
      <c r="D328" s="21" t="s">
        <v>305</v>
      </c>
      <c r="E328" s="21" t="s">
        <v>882</v>
      </c>
      <c r="F328" s="23">
        <v>50</v>
      </c>
      <c r="G328" s="23">
        <v>525.29</v>
      </c>
      <c r="H328" s="23">
        <v>0.04</v>
      </c>
    </row>
    <row r="329" spans="2:8">
      <c r="B329" s="21" t="s">
        <v>1282</v>
      </c>
      <c r="C329" s="22">
        <v>5.61</v>
      </c>
      <c r="D329" s="21" t="s">
        <v>305</v>
      </c>
      <c r="E329" s="21" t="s">
        <v>623</v>
      </c>
      <c r="F329" s="23">
        <v>50</v>
      </c>
      <c r="G329" s="23">
        <v>509.8</v>
      </c>
      <c r="H329" s="23">
        <v>0.04</v>
      </c>
    </row>
    <row r="330" spans="2:8">
      <c r="B330" s="21" t="s">
        <v>1283</v>
      </c>
      <c r="C330" s="22">
        <v>3.53</v>
      </c>
      <c r="D330" s="21" t="s">
        <v>305</v>
      </c>
      <c r="E330" s="21" t="s">
        <v>883</v>
      </c>
      <c r="F330" s="23">
        <v>50</v>
      </c>
      <c r="G330" s="23">
        <v>501.22</v>
      </c>
      <c r="H330" s="23">
        <v>0.04</v>
      </c>
    </row>
    <row r="331" spans="2:8">
      <c r="B331" s="29" t="s">
        <v>326</v>
      </c>
      <c r="C331" s="30"/>
      <c r="D331" s="29"/>
      <c r="E331" s="29"/>
      <c r="F331" s="31"/>
      <c r="G331" s="31">
        <f>SUM(G316:G330)</f>
        <v>25233.480000000003</v>
      </c>
      <c r="H331" s="31">
        <f>SUM(H316:H330)</f>
        <v>2.16</v>
      </c>
    </row>
    <row r="332" spans="2:8">
      <c r="B332" s="29" t="s">
        <v>106</v>
      </c>
    </row>
    <row r="333" spans="2:8" s="339" customFormat="1" ht="25.5">
      <c r="B333" s="339" t="s">
        <v>1284</v>
      </c>
      <c r="C333" s="340">
        <v>4.78</v>
      </c>
      <c r="D333" s="339" t="s">
        <v>107</v>
      </c>
      <c r="E333" s="339" t="s">
        <v>884</v>
      </c>
      <c r="F333" s="341">
        <v>2000</v>
      </c>
      <c r="G333" s="341">
        <v>9809.9699999999993</v>
      </c>
      <c r="H333" s="341">
        <v>0.84</v>
      </c>
    </row>
    <row r="334" spans="2:8">
      <c r="B334" s="21" t="s">
        <v>916</v>
      </c>
      <c r="C334" s="22">
        <v>3.41</v>
      </c>
      <c r="D334" s="21" t="s">
        <v>103</v>
      </c>
      <c r="E334" s="21" t="s">
        <v>885</v>
      </c>
      <c r="F334" s="23">
        <v>8500000</v>
      </c>
      <c r="G334" s="23">
        <v>8471.52</v>
      </c>
      <c r="H334" s="23">
        <v>0.72</v>
      </c>
    </row>
    <row r="335" spans="2:8">
      <c r="B335" s="21" t="s">
        <v>917</v>
      </c>
      <c r="C335" s="22">
        <v>3.3</v>
      </c>
      <c r="D335" s="21" t="s">
        <v>103</v>
      </c>
      <c r="E335" s="21" t="s">
        <v>886</v>
      </c>
      <c r="F335" s="23">
        <v>8000000</v>
      </c>
      <c r="G335" s="23">
        <v>7994.22</v>
      </c>
      <c r="H335" s="23">
        <v>0.68</v>
      </c>
    </row>
    <row r="336" spans="2:8">
      <c r="B336" s="21" t="s">
        <v>922</v>
      </c>
      <c r="C336" s="22">
        <v>3.54</v>
      </c>
      <c r="D336" s="21" t="s">
        <v>103</v>
      </c>
      <c r="E336" s="21" t="s">
        <v>887</v>
      </c>
      <c r="F336" s="23">
        <v>7000000</v>
      </c>
      <c r="G336" s="23">
        <v>6920.13</v>
      </c>
      <c r="H336" s="23">
        <v>0.59</v>
      </c>
    </row>
    <row r="337" spans="2:12">
      <c r="B337" s="21" t="s">
        <v>914</v>
      </c>
      <c r="C337" s="22">
        <v>3.53</v>
      </c>
      <c r="D337" s="21" t="s">
        <v>103</v>
      </c>
      <c r="E337" s="21" t="s">
        <v>888</v>
      </c>
      <c r="F337" s="23">
        <v>4000000</v>
      </c>
      <c r="G337" s="23">
        <v>3956.76</v>
      </c>
      <c r="H337" s="23">
        <v>0.34</v>
      </c>
    </row>
    <row r="338" spans="2:12">
      <c r="B338" s="21" t="s">
        <v>920</v>
      </c>
      <c r="C338" s="22">
        <v>3.54</v>
      </c>
      <c r="D338" s="21" t="s">
        <v>103</v>
      </c>
      <c r="E338" s="21" t="s">
        <v>889</v>
      </c>
      <c r="F338" s="23">
        <v>2500000</v>
      </c>
      <c r="G338" s="23">
        <v>2474.6</v>
      </c>
      <c r="H338" s="23">
        <v>0.21</v>
      </c>
    </row>
    <row r="339" spans="2:12">
      <c r="B339" s="21" t="s">
        <v>915</v>
      </c>
      <c r="C339" s="22">
        <v>3.49</v>
      </c>
      <c r="D339" s="21" t="s">
        <v>103</v>
      </c>
      <c r="E339" s="21" t="s">
        <v>890</v>
      </c>
      <c r="F339" s="23">
        <v>2000000</v>
      </c>
      <c r="G339" s="23">
        <v>1987.85</v>
      </c>
      <c r="H339" s="23">
        <v>0.17</v>
      </c>
    </row>
    <row r="340" spans="2:12">
      <c r="B340" s="21" t="s">
        <v>918</v>
      </c>
      <c r="C340" s="22">
        <v>3.49</v>
      </c>
      <c r="D340" s="21" t="s">
        <v>103</v>
      </c>
      <c r="E340" s="21" t="s">
        <v>891</v>
      </c>
      <c r="F340" s="23">
        <v>2000000</v>
      </c>
      <c r="G340" s="23">
        <v>1986.53</v>
      </c>
      <c r="H340" s="23">
        <v>0.17</v>
      </c>
    </row>
    <row r="341" spans="2:12">
      <c r="B341" s="21" t="s">
        <v>923</v>
      </c>
      <c r="C341" s="22">
        <v>3.29</v>
      </c>
      <c r="D341" s="21" t="s">
        <v>103</v>
      </c>
      <c r="E341" s="21" t="s">
        <v>892</v>
      </c>
      <c r="F341" s="23">
        <v>1500000</v>
      </c>
      <c r="G341" s="23">
        <v>1496.1</v>
      </c>
      <c r="H341" s="23">
        <v>0.13</v>
      </c>
    </row>
    <row r="342" spans="2:12">
      <c r="B342" s="21" t="s">
        <v>919</v>
      </c>
      <c r="C342" s="22">
        <v>3.41</v>
      </c>
      <c r="D342" s="21" t="s">
        <v>103</v>
      </c>
      <c r="E342" s="21" t="s">
        <v>108</v>
      </c>
      <c r="F342" s="23">
        <v>1500000</v>
      </c>
      <c r="G342" s="23">
        <v>1494</v>
      </c>
      <c r="H342" s="23">
        <v>0.13</v>
      </c>
    </row>
    <row r="343" spans="2:12">
      <c r="B343" s="21" t="s">
        <v>921</v>
      </c>
      <c r="C343" s="22">
        <v>3.49</v>
      </c>
      <c r="D343" s="21" t="s">
        <v>103</v>
      </c>
      <c r="E343" s="21" t="s">
        <v>893</v>
      </c>
      <c r="F343" s="23">
        <v>1500000</v>
      </c>
      <c r="G343" s="23">
        <v>1487.91</v>
      </c>
      <c r="H343" s="23">
        <v>0.13</v>
      </c>
    </row>
    <row r="344" spans="2:12">
      <c r="B344" s="29" t="s">
        <v>110</v>
      </c>
      <c r="C344" s="30"/>
      <c r="D344" s="29"/>
      <c r="E344" s="29"/>
      <c r="F344" s="31"/>
      <c r="G344" s="31">
        <f>SUM(G333:G343)</f>
        <v>48079.59</v>
      </c>
      <c r="H344" s="31">
        <f>SUM(H333:H343)</f>
        <v>4.1099999999999994</v>
      </c>
    </row>
    <row r="345" spans="2:12" s="274" customFormat="1">
      <c r="B345" s="26" t="s">
        <v>903</v>
      </c>
      <c r="C345" s="27"/>
      <c r="D345" s="26"/>
      <c r="E345" s="26"/>
      <c r="F345" s="28"/>
      <c r="G345" s="28"/>
      <c r="H345" s="28"/>
      <c r="K345" s="273"/>
      <c r="L345" s="273"/>
    </row>
    <row r="346" spans="2:12">
      <c r="B346" s="21" t="s">
        <v>18</v>
      </c>
      <c r="C346" s="22" t="s">
        <v>127</v>
      </c>
      <c r="D346" s="21" t="s">
        <v>439</v>
      </c>
      <c r="E346" s="21" t="s">
        <v>864</v>
      </c>
      <c r="F346" s="23">
        <v>1926544.0179999999</v>
      </c>
      <c r="G346" s="23">
        <v>72616.58</v>
      </c>
      <c r="H346" s="23">
        <v>6.21</v>
      </c>
    </row>
    <row r="347" spans="2:12">
      <c r="B347" s="21" t="s">
        <v>25</v>
      </c>
      <c r="C347" s="22" t="s">
        <v>127</v>
      </c>
      <c r="D347" s="21" t="s">
        <v>439</v>
      </c>
      <c r="E347" s="21" t="s">
        <v>865</v>
      </c>
      <c r="F347" s="23">
        <v>791649</v>
      </c>
      <c r="G347" s="23">
        <v>25378.22</v>
      </c>
      <c r="H347" s="23">
        <v>2.17</v>
      </c>
    </row>
    <row r="348" spans="2:12">
      <c r="B348" s="21" t="s">
        <v>91</v>
      </c>
      <c r="C348" s="22" t="s">
        <v>127</v>
      </c>
      <c r="D348" s="21" t="s">
        <v>439</v>
      </c>
      <c r="E348" s="21" t="s">
        <v>440</v>
      </c>
      <c r="F348" s="23">
        <v>678787.73400000005</v>
      </c>
      <c r="G348" s="23">
        <v>22536.06</v>
      </c>
      <c r="H348" s="23">
        <v>1.93</v>
      </c>
    </row>
    <row r="349" spans="2:12" s="274" customFormat="1">
      <c r="B349" s="26" t="s">
        <v>904</v>
      </c>
      <c r="C349" s="27"/>
      <c r="D349" s="26"/>
      <c r="E349" s="26"/>
      <c r="F349" s="28"/>
      <c r="G349" s="28">
        <f>SUM(G346:G348)</f>
        <v>120530.86</v>
      </c>
      <c r="H349" s="28">
        <f>SUM(H346:H348)</f>
        <v>10.309999999999999</v>
      </c>
      <c r="K349" s="273"/>
      <c r="L349" s="273"/>
    </row>
    <row r="350" spans="2:12">
      <c r="B350" s="29" t="s">
        <v>905</v>
      </c>
    </row>
    <row r="351" spans="2:12">
      <c r="B351" s="21" t="s">
        <v>894</v>
      </c>
      <c r="G351" s="23">
        <v>195</v>
      </c>
      <c r="H351" s="23">
        <v>1.6683338756021043E-2</v>
      </c>
    </row>
    <row r="352" spans="2:12">
      <c r="B352" s="21" t="s">
        <v>840</v>
      </c>
      <c r="G352" s="23">
        <v>195</v>
      </c>
      <c r="H352" s="23">
        <v>1.6683338756021043E-2</v>
      </c>
    </row>
    <row r="353" spans="2:12">
      <c r="B353" s="21" t="s">
        <v>1030</v>
      </c>
      <c r="G353" s="23">
        <v>7399</v>
      </c>
      <c r="H353" s="23">
        <v>0.63302576131179333</v>
      </c>
    </row>
    <row r="354" spans="2:12">
      <c r="B354" s="21" t="s">
        <v>1285</v>
      </c>
      <c r="G354" s="23">
        <v>5873</v>
      </c>
      <c r="H354" s="23">
        <v>0.50246794109800808</v>
      </c>
    </row>
    <row r="355" spans="2:12">
      <c r="B355" s="29" t="s">
        <v>823</v>
      </c>
      <c r="C355" s="30"/>
      <c r="D355" s="29"/>
      <c r="E355" s="29"/>
      <c r="F355" s="31"/>
      <c r="G355" s="31">
        <f>SUM(G350:G354)</f>
        <v>13662</v>
      </c>
      <c r="H355" s="31">
        <f>SUM(H350:H354)</f>
        <v>1.1688603799218433</v>
      </c>
    </row>
    <row r="356" spans="2:12">
      <c r="B356" s="29" t="s">
        <v>111</v>
      </c>
      <c r="C356" s="30"/>
      <c r="D356" s="29"/>
      <c r="E356" s="29"/>
      <c r="F356" s="31"/>
      <c r="G356" s="31">
        <v>64442.45</v>
      </c>
      <c r="H356" s="31">
        <v>5.51</v>
      </c>
    </row>
    <row r="357" spans="2:12">
      <c r="B357" s="29" t="s">
        <v>112</v>
      </c>
      <c r="C357" s="30"/>
      <c r="D357" s="29"/>
      <c r="E357" s="29"/>
      <c r="F357" s="31"/>
      <c r="G357" s="31">
        <v>1168862.8299999998</v>
      </c>
      <c r="H357" s="31">
        <v>100</v>
      </c>
      <c r="J357" s="17"/>
      <c r="K357" s="17"/>
      <c r="L357" s="342"/>
    </row>
    <row r="358" spans="2:12">
      <c r="B358" s="29" t="s">
        <v>249</v>
      </c>
      <c r="C358" s="30"/>
      <c r="D358" s="29"/>
      <c r="E358" s="29"/>
      <c r="F358" s="31"/>
      <c r="G358" s="31">
        <v>-32.04108117990836</v>
      </c>
      <c r="H358" s="31">
        <v>0</v>
      </c>
    </row>
    <row r="359" spans="2:12">
      <c r="B359" s="29" t="s">
        <v>114</v>
      </c>
      <c r="C359" s="30"/>
      <c r="D359" s="29"/>
      <c r="E359" s="29"/>
      <c r="F359" s="31"/>
      <c r="G359" s="31">
        <v>1168830.78891882</v>
      </c>
      <c r="H359" s="31">
        <v>100</v>
      </c>
    </row>
    <row r="360" spans="2:12">
      <c r="B360" s="21" t="s">
        <v>115</v>
      </c>
    </row>
    <row r="361" spans="2:12">
      <c r="B361" s="21" t="s">
        <v>116</v>
      </c>
    </row>
    <row r="362" spans="2:12">
      <c r="B362" s="21" t="s">
        <v>117</v>
      </c>
      <c r="C362" s="275">
        <v>44530</v>
      </c>
    </row>
    <row r="363" spans="2:12">
      <c r="B363" s="276"/>
    </row>
    <row r="364" spans="2:12">
      <c r="B364" s="29" t="s">
        <v>912</v>
      </c>
    </row>
    <row r="365" spans="2:12">
      <c r="B365" s="29" t="s">
        <v>120</v>
      </c>
    </row>
    <row r="366" spans="2:12">
      <c r="B366" s="29" t="s">
        <v>197</v>
      </c>
    </row>
    <row r="367" spans="2:12">
      <c r="B367" s="29" t="s">
        <v>3131</v>
      </c>
    </row>
    <row r="368" spans="2:12">
      <c r="B368" s="29" t="s">
        <v>895</v>
      </c>
      <c r="C368" s="30"/>
    </row>
    <row r="369" spans="2:3">
      <c r="B369" s="29" t="s">
        <v>896</v>
      </c>
      <c r="C369" s="30"/>
    </row>
    <row r="370" spans="2:3">
      <c r="B370" s="29" t="s">
        <v>897</v>
      </c>
      <c r="C370" s="30"/>
    </row>
    <row r="371" spans="2:3">
      <c r="B371" s="29" t="s">
        <v>898</v>
      </c>
      <c r="C371" s="30"/>
    </row>
    <row r="372" spans="2:3">
      <c r="B372" s="29" t="s">
        <v>899</v>
      </c>
      <c r="C372" s="30"/>
    </row>
    <row r="373" spans="2:3">
      <c r="B373" s="29" t="s">
        <v>900</v>
      </c>
      <c r="C373" s="30"/>
    </row>
    <row r="374" spans="2:3">
      <c r="B374" s="29" t="s">
        <v>901</v>
      </c>
      <c r="C374" s="30"/>
    </row>
    <row r="375" spans="2:3">
      <c r="B375" s="29" t="s">
        <v>902</v>
      </c>
      <c r="C375" s="30"/>
    </row>
    <row r="376" spans="2:3">
      <c r="B376" s="29" t="s">
        <v>1541</v>
      </c>
      <c r="C376" s="30"/>
    </row>
    <row r="377" spans="2:3">
      <c r="B377" s="29" t="s">
        <v>122</v>
      </c>
    </row>
    <row r="378" spans="2:3">
      <c r="B378" s="29" t="s">
        <v>1542</v>
      </c>
    </row>
    <row r="379" spans="2:3">
      <c r="B379" s="29" t="s">
        <v>123</v>
      </c>
    </row>
    <row r="381" spans="2:3" ht="14.25">
      <c r="B381" s="277" t="s">
        <v>2415</v>
      </c>
      <c r="C381" s="228"/>
    </row>
    <row r="382" spans="2:3" ht="25.5">
      <c r="B382" s="278" t="s">
        <v>2407</v>
      </c>
      <c r="C382" s="278" t="s">
        <v>2408</v>
      </c>
    </row>
    <row r="383" spans="2:3">
      <c r="B383" s="279" t="s">
        <v>2409</v>
      </c>
      <c r="C383" s="280">
        <v>0</v>
      </c>
    </row>
    <row r="384" spans="2:3">
      <c r="B384" s="279" t="s">
        <v>2410</v>
      </c>
      <c r="C384" s="280">
        <v>13662</v>
      </c>
    </row>
    <row r="385" spans="2:6">
      <c r="B385" s="279" t="s">
        <v>2411</v>
      </c>
      <c r="C385" s="280">
        <v>119900</v>
      </c>
    </row>
    <row r="386" spans="2:6">
      <c r="B386" s="279" t="s">
        <v>2412</v>
      </c>
      <c r="C386" s="280">
        <v>38500</v>
      </c>
    </row>
    <row r="387" spans="2:6">
      <c r="B387" s="281" t="s">
        <v>2413</v>
      </c>
      <c r="C387" s="280">
        <v>120514.67534</v>
      </c>
    </row>
    <row r="388" spans="2:6">
      <c r="B388" s="282" t="s">
        <v>2414</v>
      </c>
      <c r="C388" s="283">
        <f>SUM(C383:C387)</f>
        <v>292576.67534000002</v>
      </c>
    </row>
    <row r="391" spans="2:6" ht="15">
      <c r="B391" s="284" t="s">
        <v>2416</v>
      </c>
      <c r="C391" s="285">
        <v>44530</v>
      </c>
      <c r="D391" s="274"/>
      <c r="E391" s="274"/>
      <c r="F391" s="286"/>
    </row>
    <row r="392" spans="2:6" ht="45">
      <c r="B392" s="287" t="s">
        <v>2417</v>
      </c>
      <c r="C392" s="287" t="s">
        <v>2418</v>
      </c>
      <c r="D392" s="157" t="s">
        <v>2419</v>
      </c>
      <c r="E392" s="287" t="s">
        <v>2420</v>
      </c>
      <c r="F392" s="343" t="s">
        <v>2421</v>
      </c>
    </row>
    <row r="393" spans="2:6" ht="15">
      <c r="B393" s="208" t="s">
        <v>2422</v>
      </c>
      <c r="C393" s="344">
        <v>-2550</v>
      </c>
      <c r="D393" s="209">
        <v>939.99519999999995</v>
      </c>
      <c r="E393" s="345">
        <v>938.3</v>
      </c>
      <c r="F393" s="399">
        <v>292576.67534000002</v>
      </c>
    </row>
    <row r="394" spans="2:6" ht="15">
      <c r="B394" s="208" t="s">
        <v>2423</v>
      </c>
      <c r="C394" s="344">
        <v>-112500</v>
      </c>
      <c r="D394" s="209">
        <v>2410.1323000000002</v>
      </c>
      <c r="E394" s="345">
        <v>2294.6</v>
      </c>
      <c r="F394" s="400"/>
    </row>
    <row r="395" spans="2:6" ht="15">
      <c r="B395" s="208" t="s">
        <v>2424</v>
      </c>
      <c r="C395" s="344">
        <v>-919000</v>
      </c>
      <c r="D395" s="209">
        <v>1698.0572</v>
      </c>
      <c r="E395" s="345">
        <v>1665</v>
      </c>
      <c r="F395" s="400"/>
    </row>
    <row r="396" spans="2:6" ht="15">
      <c r="B396" s="208" t="s">
        <v>2425</v>
      </c>
      <c r="C396" s="344">
        <v>-2440000</v>
      </c>
      <c r="D396" s="209">
        <v>728.81979999999999</v>
      </c>
      <c r="E396" s="345">
        <v>686.5</v>
      </c>
      <c r="F396" s="400"/>
    </row>
    <row r="397" spans="2:6" ht="15">
      <c r="B397" s="208" t="s">
        <v>2426</v>
      </c>
      <c r="C397" s="344">
        <v>-764400</v>
      </c>
      <c r="D397" s="209">
        <v>276.6644</v>
      </c>
      <c r="E397" s="345">
        <v>256.05</v>
      </c>
      <c r="F397" s="400"/>
    </row>
    <row r="398" spans="2:6" ht="15">
      <c r="B398" s="208" t="s">
        <v>2427</v>
      </c>
      <c r="C398" s="344">
        <v>-111600</v>
      </c>
      <c r="D398" s="209">
        <v>3477.0425</v>
      </c>
      <c r="E398" s="345">
        <v>3604.55</v>
      </c>
      <c r="F398" s="400"/>
    </row>
    <row r="399" spans="2:6" ht="15">
      <c r="B399" s="208" t="s">
        <v>2428</v>
      </c>
      <c r="C399" s="344">
        <v>-394000</v>
      </c>
      <c r="D399" s="209">
        <v>642.13570000000004</v>
      </c>
      <c r="E399" s="345">
        <v>619.25</v>
      </c>
      <c r="F399" s="400"/>
    </row>
    <row r="400" spans="2:6" ht="15">
      <c r="B400" s="208" t="s">
        <v>2429</v>
      </c>
      <c r="C400" s="344">
        <v>-2124000</v>
      </c>
      <c r="D400" s="209">
        <v>393.4837</v>
      </c>
      <c r="E400" s="345">
        <v>375.25</v>
      </c>
      <c r="F400" s="400"/>
    </row>
    <row r="401" spans="2:6" ht="15">
      <c r="B401" s="208" t="s">
        <v>2430</v>
      </c>
      <c r="C401" s="344">
        <v>-288875</v>
      </c>
      <c r="D401" s="209">
        <v>5436.6365999999998</v>
      </c>
      <c r="E401" s="345">
        <v>5705.25</v>
      </c>
      <c r="F401" s="400"/>
    </row>
    <row r="402" spans="2:6" ht="15">
      <c r="B402" s="208" t="s">
        <v>2431</v>
      </c>
      <c r="C402" s="344">
        <v>-117500</v>
      </c>
      <c r="D402" s="209">
        <v>221.72730000000001</v>
      </c>
      <c r="E402" s="345">
        <v>205.35</v>
      </c>
      <c r="F402" s="400"/>
    </row>
    <row r="403" spans="2:6" ht="15">
      <c r="B403" s="208" t="s">
        <v>2432</v>
      </c>
      <c r="C403" s="344">
        <v>-3951000</v>
      </c>
      <c r="D403" s="209">
        <v>135.0889</v>
      </c>
      <c r="E403" s="345">
        <v>119.8</v>
      </c>
      <c r="F403" s="400"/>
    </row>
    <row r="404" spans="2:6" ht="15">
      <c r="B404" s="208" t="s">
        <v>2433</v>
      </c>
      <c r="C404" s="344">
        <v>-239100</v>
      </c>
      <c r="D404" s="209">
        <v>3219.953</v>
      </c>
      <c r="E404" s="345">
        <v>3154.9</v>
      </c>
      <c r="F404" s="400"/>
    </row>
    <row r="405" spans="2:6" ht="15">
      <c r="B405" s="208" t="s">
        <v>2434</v>
      </c>
      <c r="C405" s="344">
        <v>-102025</v>
      </c>
      <c r="D405" s="209">
        <v>2233.2296999999999</v>
      </c>
      <c r="E405" s="345">
        <v>2197.65</v>
      </c>
      <c r="F405" s="400"/>
    </row>
    <row r="406" spans="2:6" ht="15">
      <c r="B406" s="208" t="s">
        <v>2435</v>
      </c>
      <c r="C406" s="344">
        <v>-341000</v>
      </c>
      <c r="D406" s="209">
        <v>1193.6809000000001</v>
      </c>
      <c r="E406" s="345">
        <v>1096.3499999999999</v>
      </c>
      <c r="F406" s="400"/>
    </row>
    <row r="407" spans="2:6" ht="15">
      <c r="B407" s="208" t="s">
        <v>2436</v>
      </c>
      <c r="C407" s="344">
        <v>-1622400</v>
      </c>
      <c r="D407" s="209">
        <v>640.33489999999995</v>
      </c>
      <c r="E407" s="345">
        <v>661.7</v>
      </c>
      <c r="F407" s="400"/>
    </row>
    <row r="408" spans="2:6" ht="15">
      <c r="B408" s="208" t="s">
        <v>2437</v>
      </c>
      <c r="C408" s="344">
        <v>-4341600</v>
      </c>
      <c r="D408" s="209">
        <v>700.73869999999999</v>
      </c>
      <c r="E408" s="345">
        <v>656.45</v>
      </c>
      <c r="F408" s="400"/>
    </row>
    <row r="409" spans="2:6" ht="15">
      <c r="B409" s="208" t="s">
        <v>2438</v>
      </c>
      <c r="C409" s="344">
        <v>-494750</v>
      </c>
      <c r="D409" s="209">
        <v>3438.7781</v>
      </c>
      <c r="E409" s="345">
        <v>3254.35</v>
      </c>
      <c r="F409" s="400"/>
    </row>
    <row r="410" spans="2:6" ht="15">
      <c r="B410" s="208" t="s">
        <v>2439</v>
      </c>
      <c r="C410" s="344">
        <v>-110375</v>
      </c>
      <c r="D410" s="209">
        <v>7220.4256999999998</v>
      </c>
      <c r="E410" s="345">
        <v>7024</v>
      </c>
      <c r="F410" s="400"/>
    </row>
    <row r="411" spans="2:6" ht="15">
      <c r="B411" s="208" t="s">
        <v>2440</v>
      </c>
      <c r="C411" s="344">
        <v>-69900</v>
      </c>
      <c r="D411" s="209">
        <v>17392.839100000001</v>
      </c>
      <c r="E411" s="345">
        <v>17287.2</v>
      </c>
      <c r="F411" s="400"/>
    </row>
    <row r="412" spans="2:6" ht="15">
      <c r="B412" s="208" t="s">
        <v>2441</v>
      </c>
      <c r="C412" s="344">
        <v>-231400</v>
      </c>
      <c r="D412" s="209">
        <v>2256.1133</v>
      </c>
      <c r="E412" s="345">
        <v>2185.1</v>
      </c>
      <c r="F412" s="400"/>
    </row>
    <row r="413" spans="2:6" ht="15">
      <c r="B413" s="208" t="s">
        <v>2442</v>
      </c>
      <c r="C413" s="344">
        <v>-707400</v>
      </c>
      <c r="D413" s="209">
        <v>283.94659999999999</v>
      </c>
      <c r="E413" s="345">
        <v>273.2</v>
      </c>
      <c r="F413" s="400"/>
    </row>
    <row r="414" spans="2:6" ht="15">
      <c r="B414" s="208" t="s">
        <v>2443</v>
      </c>
      <c r="C414" s="344">
        <v>-4563000</v>
      </c>
      <c r="D414" s="209">
        <v>93.567899999999995</v>
      </c>
      <c r="E414" s="345">
        <v>85.8</v>
      </c>
      <c r="F414" s="400"/>
    </row>
    <row r="415" spans="2:6" ht="15">
      <c r="B415" s="208" t="s">
        <v>2444</v>
      </c>
      <c r="C415" s="344">
        <v>-68750</v>
      </c>
      <c r="D415" s="209">
        <v>1997.5</v>
      </c>
      <c r="E415" s="345">
        <v>1888.45</v>
      </c>
      <c r="F415" s="400"/>
    </row>
    <row r="416" spans="2:6" ht="15">
      <c r="B416" s="208" t="s">
        <v>2445</v>
      </c>
      <c r="C416" s="344">
        <v>-488400</v>
      </c>
      <c r="D416" s="209">
        <v>763.97810000000004</v>
      </c>
      <c r="E416" s="345">
        <v>754.6</v>
      </c>
      <c r="F416" s="400"/>
    </row>
    <row r="417" spans="2:6" ht="15">
      <c r="B417" s="208" t="s">
        <v>2446</v>
      </c>
      <c r="C417" s="344">
        <v>-3245200</v>
      </c>
      <c r="D417" s="209">
        <v>209.71530000000001</v>
      </c>
      <c r="E417" s="345">
        <v>203.7</v>
      </c>
      <c r="F417" s="400"/>
    </row>
    <row r="418" spans="2:6" ht="15">
      <c r="B418" s="208" t="s">
        <v>2447</v>
      </c>
      <c r="C418" s="344">
        <v>-519750</v>
      </c>
      <c r="D418" s="209">
        <v>743.34939999999995</v>
      </c>
      <c r="E418" s="345">
        <v>696.05</v>
      </c>
      <c r="F418" s="400"/>
    </row>
    <row r="419" spans="2:6" ht="15">
      <c r="B419" s="208" t="s">
        <v>2448</v>
      </c>
      <c r="C419" s="344">
        <v>-7119000</v>
      </c>
      <c r="D419" s="209">
        <v>63.054600000000001</v>
      </c>
      <c r="E419" s="345">
        <v>58.95</v>
      </c>
      <c r="F419" s="400"/>
    </row>
    <row r="420" spans="2:6" ht="15">
      <c r="B420" s="208" t="s">
        <v>2449</v>
      </c>
      <c r="C420" s="344">
        <v>-1684800</v>
      </c>
      <c r="D420" s="209">
        <v>397.68029999999999</v>
      </c>
      <c r="E420" s="345">
        <v>370.75</v>
      </c>
      <c r="F420" s="400"/>
    </row>
    <row r="421" spans="2:6" ht="15">
      <c r="B421" s="208" t="s">
        <v>2450</v>
      </c>
      <c r="C421" s="344">
        <v>-677074</v>
      </c>
      <c r="D421" s="209">
        <v>734.39670000000001</v>
      </c>
      <c r="E421" s="345">
        <v>731</v>
      </c>
      <c r="F421" s="400"/>
    </row>
    <row r="422" spans="2:6" ht="15">
      <c r="B422" s="208" t="s">
        <v>2451</v>
      </c>
      <c r="C422" s="344">
        <v>-430100</v>
      </c>
      <c r="D422" s="209">
        <v>365.04329999999999</v>
      </c>
      <c r="E422" s="345">
        <v>361.5</v>
      </c>
      <c r="F422" s="400"/>
    </row>
    <row r="423" spans="2:6" ht="15">
      <c r="B423" s="208" t="s">
        <v>2452</v>
      </c>
      <c r="C423" s="344">
        <v>-22600</v>
      </c>
      <c r="D423" s="209">
        <v>3606.5855999999999</v>
      </c>
      <c r="E423" s="345">
        <v>3554.2</v>
      </c>
      <c r="F423" s="400"/>
    </row>
    <row r="424" spans="2:6" ht="15">
      <c r="B424" s="208" t="s">
        <v>2453</v>
      </c>
      <c r="C424" s="344">
        <v>-495000</v>
      </c>
      <c r="D424" s="209">
        <v>465.86959999999999</v>
      </c>
      <c r="E424" s="345">
        <v>467.15</v>
      </c>
      <c r="F424" s="400"/>
    </row>
    <row r="425" spans="2:6" ht="15">
      <c r="B425" s="208" t="s">
        <v>2454</v>
      </c>
      <c r="C425" s="344">
        <v>-39975</v>
      </c>
      <c r="D425" s="209">
        <v>607.50840000000005</v>
      </c>
      <c r="E425" s="345">
        <v>590.29999999999995</v>
      </c>
      <c r="F425" s="400"/>
    </row>
    <row r="426" spans="2:6" ht="15">
      <c r="B426" s="208" t="s">
        <v>2455</v>
      </c>
      <c r="C426" s="344">
        <v>-1269000</v>
      </c>
      <c r="D426" s="209">
        <v>214.74600000000001</v>
      </c>
      <c r="E426" s="345">
        <v>199.35</v>
      </c>
      <c r="F426" s="400"/>
    </row>
    <row r="427" spans="2:6" ht="15">
      <c r="B427" s="208" t="s">
        <v>2456</v>
      </c>
      <c r="C427" s="344">
        <v>-871250</v>
      </c>
      <c r="D427" s="209">
        <v>601.0616</v>
      </c>
      <c r="E427" s="345">
        <v>551.15</v>
      </c>
      <c r="F427" s="400"/>
    </row>
    <row r="428" spans="2:6" ht="15">
      <c r="B428" s="208" t="s">
        <v>2457</v>
      </c>
      <c r="C428" s="344">
        <v>-114400</v>
      </c>
      <c r="D428" s="209">
        <v>941.87220000000002</v>
      </c>
      <c r="E428" s="345">
        <v>975.35</v>
      </c>
      <c r="F428" s="400"/>
    </row>
    <row r="429" spans="2:6" ht="15">
      <c r="B429" s="208" t="s">
        <v>2458</v>
      </c>
      <c r="C429" s="344">
        <v>-1174900</v>
      </c>
      <c r="D429" s="209">
        <v>152.5624</v>
      </c>
      <c r="E429" s="345">
        <v>144.75</v>
      </c>
      <c r="F429" s="400"/>
    </row>
    <row r="430" spans="2:6" ht="15">
      <c r="B430" s="208" t="s">
        <v>2459</v>
      </c>
      <c r="C430" s="344">
        <v>-2994600</v>
      </c>
      <c r="D430" s="209">
        <v>154.82640000000001</v>
      </c>
      <c r="E430" s="345">
        <v>152.69999999999999</v>
      </c>
      <c r="F430" s="400"/>
    </row>
    <row r="431" spans="2:6" ht="15">
      <c r="B431" s="208" t="s">
        <v>2460</v>
      </c>
      <c r="C431" s="344">
        <v>-386050</v>
      </c>
      <c r="D431" s="209">
        <v>1487.8035</v>
      </c>
      <c r="E431" s="345">
        <v>1439.7</v>
      </c>
      <c r="F431" s="400"/>
    </row>
    <row r="432" spans="2:6" ht="15">
      <c r="B432" s="208" t="s">
        <v>2461</v>
      </c>
      <c r="C432" s="344">
        <v>-717417</v>
      </c>
      <c r="D432" s="209">
        <v>636.13149999999996</v>
      </c>
      <c r="E432" s="345">
        <v>620.79999999999995</v>
      </c>
      <c r="F432" s="400"/>
    </row>
    <row r="433" spans="2:6" ht="15">
      <c r="B433" s="208" t="s">
        <v>2462</v>
      </c>
      <c r="C433" s="344">
        <v>-123750</v>
      </c>
      <c r="D433" s="209">
        <v>762.19579999999996</v>
      </c>
      <c r="E433" s="345">
        <v>740.2</v>
      </c>
      <c r="F433" s="400"/>
    </row>
    <row r="434" spans="2:6" ht="15">
      <c r="B434" s="208" t="s">
        <v>2463</v>
      </c>
      <c r="C434" s="344">
        <v>-1507500</v>
      </c>
      <c r="D434" s="209">
        <v>610.07939999999996</v>
      </c>
      <c r="E434" s="345">
        <v>596.9</v>
      </c>
      <c r="F434" s="400"/>
    </row>
    <row r="435" spans="2:6" ht="15">
      <c r="B435" s="208" t="s">
        <v>2464</v>
      </c>
      <c r="C435" s="344">
        <v>-227500</v>
      </c>
      <c r="D435" s="209">
        <v>2153.6559000000002</v>
      </c>
      <c r="E435" s="345">
        <v>2121.4</v>
      </c>
      <c r="F435" s="400"/>
    </row>
    <row r="436" spans="2:6" ht="15">
      <c r="B436" s="208" t="s">
        <v>2465</v>
      </c>
      <c r="C436" s="344">
        <v>-80300</v>
      </c>
      <c r="D436" s="209">
        <v>4790.1782999999996</v>
      </c>
      <c r="E436" s="345">
        <v>4894.75</v>
      </c>
      <c r="F436" s="400"/>
    </row>
    <row r="437" spans="2:6" ht="15">
      <c r="B437" s="208" t="s">
        <v>2466</v>
      </c>
      <c r="C437" s="344">
        <v>-34000</v>
      </c>
      <c r="D437" s="209">
        <v>5143.6485000000002</v>
      </c>
      <c r="E437" s="345">
        <v>5102.1499999999996</v>
      </c>
      <c r="F437" s="400"/>
    </row>
    <row r="438" spans="2:6" ht="15">
      <c r="B438" s="208" t="s">
        <v>2467</v>
      </c>
      <c r="C438" s="344">
        <v>-1777050</v>
      </c>
      <c r="D438" s="209">
        <v>407.90460000000002</v>
      </c>
      <c r="E438" s="345">
        <v>376.3</v>
      </c>
      <c r="F438" s="400"/>
    </row>
    <row r="439" spans="2:6" ht="15">
      <c r="B439" s="208" t="s">
        <v>2468</v>
      </c>
      <c r="C439" s="344">
        <v>-29875</v>
      </c>
      <c r="D439" s="209">
        <v>4663.9619000000002</v>
      </c>
      <c r="E439" s="345">
        <v>4684.95</v>
      </c>
      <c r="F439" s="400"/>
    </row>
    <row r="440" spans="2:6" ht="15">
      <c r="B440" s="208" t="s">
        <v>2469</v>
      </c>
      <c r="C440" s="344">
        <v>-492450</v>
      </c>
      <c r="D440" s="209">
        <v>2584.4061000000002</v>
      </c>
      <c r="E440" s="345">
        <v>2379.0500000000002</v>
      </c>
      <c r="F440" s="400"/>
    </row>
    <row r="441" spans="2:6" ht="15">
      <c r="B441" s="208" t="s">
        <v>2470</v>
      </c>
      <c r="C441" s="344">
        <v>-316250</v>
      </c>
      <c r="D441" s="209">
        <v>1760.7783999999999</v>
      </c>
      <c r="E441" s="345">
        <v>1852.25</v>
      </c>
      <c r="F441" s="400"/>
    </row>
    <row r="442" spans="2:6" ht="15">
      <c r="B442" s="208" t="s">
        <v>2471</v>
      </c>
      <c r="C442" s="344">
        <v>-1926000</v>
      </c>
      <c r="D442" s="209">
        <v>171.67599999999999</v>
      </c>
      <c r="E442" s="345">
        <v>162.9</v>
      </c>
      <c r="F442" s="400"/>
    </row>
    <row r="443" spans="2:6" ht="15">
      <c r="B443" s="208" t="s">
        <v>2472</v>
      </c>
      <c r="C443" s="344">
        <v>-8270000</v>
      </c>
      <c r="D443" s="209">
        <v>93.973200000000006</v>
      </c>
      <c r="E443" s="345">
        <v>86.85</v>
      </c>
      <c r="F443" s="400"/>
    </row>
    <row r="444" spans="2:6" ht="15">
      <c r="B444" s="208" t="s">
        <v>2473</v>
      </c>
      <c r="C444" s="344">
        <v>-2354600</v>
      </c>
      <c r="D444" s="209">
        <v>140.60839999999999</v>
      </c>
      <c r="E444" s="345">
        <v>129.9</v>
      </c>
      <c r="F444" s="400"/>
    </row>
    <row r="445" spans="2:6" ht="15">
      <c r="B445" s="208" t="s">
        <v>2474</v>
      </c>
      <c r="C445" s="344">
        <v>-599150</v>
      </c>
      <c r="D445" s="209">
        <v>507.03660000000002</v>
      </c>
      <c r="E445" s="345">
        <v>524.79999999999995</v>
      </c>
      <c r="F445" s="400"/>
    </row>
    <row r="446" spans="2:6" ht="15">
      <c r="B446" s="208" t="s">
        <v>2475</v>
      </c>
      <c r="C446" s="344">
        <v>-480000</v>
      </c>
      <c r="D446" s="209">
        <v>915.10140000000001</v>
      </c>
      <c r="E446" s="345">
        <v>925.6</v>
      </c>
      <c r="F446" s="400"/>
    </row>
    <row r="447" spans="2:6" ht="15">
      <c r="B447" s="208" t="s">
        <v>2476</v>
      </c>
      <c r="C447" s="344">
        <v>-576600</v>
      </c>
      <c r="D447" s="209">
        <v>312.22859999999997</v>
      </c>
      <c r="E447" s="345">
        <v>300.7</v>
      </c>
      <c r="F447" s="400"/>
    </row>
    <row r="448" spans="2:6" ht="15">
      <c r="B448" s="208" t="s">
        <v>2477</v>
      </c>
      <c r="C448" s="344">
        <v>-935750</v>
      </c>
      <c r="D448" s="209">
        <v>1785.1621</v>
      </c>
      <c r="E448" s="345">
        <v>1668.8</v>
      </c>
      <c r="F448" s="400"/>
    </row>
    <row r="449" spans="2:6" ht="15">
      <c r="B449" s="208" t="s">
        <v>2478</v>
      </c>
      <c r="C449" s="344">
        <v>-16000</v>
      </c>
      <c r="D449" s="209">
        <v>1347.0844</v>
      </c>
      <c r="E449" s="345">
        <v>1364.7</v>
      </c>
      <c r="F449" s="400"/>
    </row>
    <row r="450" spans="2:6" ht="15">
      <c r="B450" s="208" t="s">
        <v>2479</v>
      </c>
      <c r="C450" s="344">
        <v>-2552200</v>
      </c>
      <c r="D450" s="209">
        <v>1126.2583</v>
      </c>
      <c r="E450" s="345">
        <v>1142.8499999999999</v>
      </c>
      <c r="F450" s="400"/>
    </row>
    <row r="451" spans="2:6" ht="15">
      <c r="B451" s="208" t="s">
        <v>2480</v>
      </c>
      <c r="C451" s="344">
        <v>-327800</v>
      </c>
      <c r="D451" s="209">
        <v>2551.0373</v>
      </c>
      <c r="E451" s="345">
        <v>2520.5</v>
      </c>
      <c r="F451" s="400"/>
    </row>
    <row r="452" spans="2:6" ht="15">
      <c r="B452" s="208" t="s">
        <v>2481</v>
      </c>
      <c r="C452" s="344">
        <v>-627000</v>
      </c>
      <c r="D452" s="209">
        <v>698.39689999999996</v>
      </c>
      <c r="E452" s="345">
        <v>681.55</v>
      </c>
      <c r="F452" s="400"/>
    </row>
    <row r="453" spans="2:6" ht="15">
      <c r="B453" s="208" t="s">
        <v>2482</v>
      </c>
      <c r="C453" s="344">
        <v>-410700</v>
      </c>
      <c r="D453" s="209">
        <v>2643.7357999999999</v>
      </c>
      <c r="E453" s="345">
        <v>2451.9</v>
      </c>
      <c r="F453" s="400"/>
    </row>
    <row r="454" spans="2:6" ht="15">
      <c r="B454" s="208" t="s">
        <v>2483</v>
      </c>
      <c r="C454" s="344">
        <v>-989000</v>
      </c>
      <c r="D454" s="209">
        <v>443.27429999999998</v>
      </c>
      <c r="E454" s="345">
        <v>413.7</v>
      </c>
      <c r="F454" s="400"/>
    </row>
    <row r="455" spans="2:6" ht="15">
      <c r="B455" s="208" t="s">
        <v>2484</v>
      </c>
      <c r="C455" s="344">
        <v>-270000</v>
      </c>
      <c r="D455" s="209">
        <v>300.69589999999999</v>
      </c>
      <c r="E455" s="345">
        <v>295.75</v>
      </c>
      <c r="F455" s="400"/>
    </row>
    <row r="456" spans="2:6" ht="15">
      <c r="B456" s="208" t="s">
        <v>2485</v>
      </c>
      <c r="C456" s="344">
        <v>-1239000</v>
      </c>
      <c r="D456" s="209">
        <v>2388.9958000000001</v>
      </c>
      <c r="E456" s="345">
        <v>2326.0500000000002</v>
      </c>
      <c r="F456" s="400"/>
    </row>
    <row r="457" spans="2:6" ht="15">
      <c r="B457" s="208" t="s">
        <v>2486</v>
      </c>
      <c r="C457" s="344">
        <v>-90600</v>
      </c>
      <c r="D457" s="209">
        <v>2704.8919999999998</v>
      </c>
      <c r="E457" s="345">
        <v>2683.95</v>
      </c>
      <c r="F457" s="400"/>
    </row>
    <row r="458" spans="2:6" ht="15">
      <c r="B458" s="208" t="s">
        <v>2487</v>
      </c>
      <c r="C458" s="344">
        <v>-673750</v>
      </c>
      <c r="D458" s="209">
        <v>755.99639999999999</v>
      </c>
      <c r="E458" s="345">
        <v>715.85</v>
      </c>
      <c r="F458" s="400"/>
    </row>
    <row r="459" spans="2:6" ht="15">
      <c r="B459" s="208" t="s">
        <v>2488</v>
      </c>
      <c r="C459" s="344">
        <v>-117300</v>
      </c>
      <c r="D459" s="209">
        <v>1485.1527000000001</v>
      </c>
      <c r="E459" s="345">
        <v>1441.15</v>
      </c>
      <c r="F459" s="400"/>
    </row>
    <row r="460" spans="2:6" ht="15">
      <c r="B460" s="208" t="s">
        <v>2489</v>
      </c>
      <c r="C460" s="344">
        <v>-336000</v>
      </c>
      <c r="D460" s="209">
        <v>608.42909999999995</v>
      </c>
      <c r="E460" s="345">
        <v>595.4</v>
      </c>
      <c r="F460" s="400"/>
    </row>
    <row r="461" spans="2:6" ht="15">
      <c r="B461" s="208" t="s">
        <v>2490</v>
      </c>
      <c r="C461" s="344">
        <v>-3154000</v>
      </c>
      <c r="D461" s="209">
        <v>48.789200000000001</v>
      </c>
      <c r="E461" s="345">
        <v>44.7</v>
      </c>
      <c r="F461" s="400"/>
    </row>
    <row r="462" spans="2:6" ht="15">
      <c r="B462" s="208" t="s">
        <v>2491</v>
      </c>
      <c r="C462" s="344">
        <v>-610000</v>
      </c>
      <c r="D462" s="209">
        <v>777.08479999999997</v>
      </c>
      <c r="E462" s="345">
        <v>744.35</v>
      </c>
      <c r="F462" s="400"/>
    </row>
    <row r="463" spans="2:6" ht="15">
      <c r="B463" s="208" t="s">
        <v>2492</v>
      </c>
      <c r="C463" s="344">
        <v>-92506</v>
      </c>
      <c r="D463" s="209">
        <v>206.96979999999999</v>
      </c>
      <c r="E463" s="345">
        <v>180.2</v>
      </c>
      <c r="F463" s="400"/>
    </row>
    <row r="464" spans="2:6" ht="15">
      <c r="B464" s="208" t="s">
        <v>2493</v>
      </c>
      <c r="C464" s="344">
        <v>-383500</v>
      </c>
      <c r="D464" s="209">
        <v>124.65049999999999</v>
      </c>
      <c r="E464" s="345">
        <v>119.25</v>
      </c>
      <c r="F464" s="400"/>
    </row>
    <row r="465" spans="2:6" ht="15">
      <c r="B465" s="208" t="s">
        <v>2494</v>
      </c>
      <c r="C465" s="344">
        <v>-1127500</v>
      </c>
      <c r="D465" s="209">
        <v>490.39120000000003</v>
      </c>
      <c r="E465" s="345">
        <v>484.7</v>
      </c>
      <c r="F465" s="400"/>
    </row>
    <row r="466" spans="2:6" ht="15">
      <c r="B466" s="208" t="s">
        <v>2495</v>
      </c>
      <c r="C466" s="344">
        <v>-192250</v>
      </c>
      <c r="D466" s="209">
        <v>6012.9521999999997</v>
      </c>
      <c r="E466" s="345">
        <v>5823.2</v>
      </c>
      <c r="F466" s="400"/>
    </row>
    <row r="467" spans="2:6" ht="15">
      <c r="B467" s="208" t="s">
        <v>2496</v>
      </c>
      <c r="C467" s="344">
        <v>-4500</v>
      </c>
      <c r="D467" s="209">
        <v>1716.2267999999999</v>
      </c>
      <c r="E467" s="345">
        <v>1718</v>
      </c>
      <c r="F467" s="400"/>
    </row>
    <row r="468" spans="2:6" ht="15">
      <c r="B468" s="208" t="s">
        <v>2497</v>
      </c>
      <c r="C468" s="344">
        <v>-174000</v>
      </c>
      <c r="D468" s="209">
        <v>2170.1543000000001</v>
      </c>
      <c r="E468" s="345">
        <v>1907.9</v>
      </c>
      <c r="F468" s="400"/>
    </row>
    <row r="469" spans="2:6" ht="15">
      <c r="B469" s="208" t="s">
        <v>2498</v>
      </c>
      <c r="C469" s="344">
        <v>-13046400</v>
      </c>
      <c r="D469" s="209">
        <v>235.32040000000001</v>
      </c>
      <c r="E469" s="345">
        <v>222</v>
      </c>
      <c r="F469" s="400"/>
    </row>
    <row r="470" spans="2:6" ht="15">
      <c r="B470" s="208" t="s">
        <v>2499</v>
      </c>
      <c r="C470" s="344">
        <v>-940000</v>
      </c>
      <c r="D470" s="209">
        <v>378.16520000000003</v>
      </c>
      <c r="E470" s="345">
        <v>344.75</v>
      </c>
      <c r="F470" s="400"/>
    </row>
    <row r="471" spans="2:6" ht="15">
      <c r="B471" s="208" t="s">
        <v>2500</v>
      </c>
      <c r="C471" s="344">
        <v>-1946700</v>
      </c>
      <c r="D471" s="209">
        <v>672.55830000000003</v>
      </c>
      <c r="E471" s="345">
        <v>610.75</v>
      </c>
      <c r="F471" s="400"/>
    </row>
    <row r="472" spans="2:6" ht="15">
      <c r="B472" s="208" t="s">
        <v>2501</v>
      </c>
      <c r="C472" s="344">
        <v>-81125</v>
      </c>
      <c r="D472" s="209">
        <v>3811.5092</v>
      </c>
      <c r="E472" s="345">
        <v>3662.45</v>
      </c>
      <c r="F472" s="400"/>
    </row>
    <row r="473" spans="2:6" ht="15">
      <c r="B473" s="208" t="s">
        <v>2502</v>
      </c>
      <c r="C473" s="344">
        <v>-4000</v>
      </c>
      <c r="D473" s="209">
        <v>1973.7101</v>
      </c>
      <c r="E473" s="345">
        <v>1967.55</v>
      </c>
      <c r="F473" s="400"/>
    </row>
    <row r="474" spans="2:6" ht="15">
      <c r="B474" s="208" t="s">
        <v>2503</v>
      </c>
      <c r="C474" s="344">
        <v>-1526004</v>
      </c>
      <c r="D474" s="209">
        <v>80.698800000000006</v>
      </c>
      <c r="E474" s="345">
        <v>75.3</v>
      </c>
      <c r="F474" s="400"/>
    </row>
    <row r="475" spans="2:6" ht="15">
      <c r="B475" s="208" t="s">
        <v>2504</v>
      </c>
      <c r="C475" s="344">
        <v>-5400</v>
      </c>
      <c r="D475" s="209">
        <v>5268.9701999999997</v>
      </c>
      <c r="E475" s="345">
        <v>5277.95</v>
      </c>
      <c r="F475" s="400"/>
    </row>
    <row r="476" spans="2:6" ht="15">
      <c r="B476" s="208" t="s">
        <v>2505</v>
      </c>
      <c r="C476" s="344">
        <v>-4350</v>
      </c>
      <c r="D476" s="209">
        <v>6837.1477999999997</v>
      </c>
      <c r="E476" s="345">
        <v>6832.25</v>
      </c>
      <c r="F476" s="400"/>
    </row>
    <row r="477" spans="2:6" ht="15">
      <c r="B477" s="208" t="s">
        <v>2506</v>
      </c>
      <c r="C477" s="344">
        <v>-310500</v>
      </c>
      <c r="D477" s="209">
        <v>1856.174</v>
      </c>
      <c r="E477" s="345">
        <v>1769.9</v>
      </c>
      <c r="F477" s="400"/>
    </row>
    <row r="478" spans="2:6" ht="15">
      <c r="B478" s="208" t="s">
        <v>2507</v>
      </c>
      <c r="C478" s="344">
        <v>-544000</v>
      </c>
      <c r="D478" s="209">
        <v>401.36149999999998</v>
      </c>
      <c r="E478" s="345">
        <v>372.4</v>
      </c>
      <c r="F478" s="400"/>
    </row>
    <row r="479" spans="2:6" ht="15">
      <c r="B479" s="208" t="s">
        <v>2508</v>
      </c>
      <c r="C479" s="344">
        <v>-681700</v>
      </c>
      <c r="D479" s="209">
        <v>891.3537</v>
      </c>
      <c r="E479" s="345">
        <v>886.25</v>
      </c>
      <c r="F479" s="400"/>
    </row>
    <row r="480" spans="2:6" ht="15">
      <c r="B480" s="208" t="s">
        <v>2509</v>
      </c>
      <c r="C480" s="344">
        <v>-205800</v>
      </c>
      <c r="D480" s="209">
        <v>953.96810000000005</v>
      </c>
      <c r="E480" s="345">
        <v>918.5</v>
      </c>
      <c r="F480" s="400"/>
    </row>
    <row r="481" spans="2:6" ht="15">
      <c r="B481" s="208" t="s">
        <v>2510</v>
      </c>
      <c r="C481" s="344">
        <v>-240100</v>
      </c>
      <c r="D481" s="209">
        <v>893.23090000000002</v>
      </c>
      <c r="E481" s="345">
        <v>838</v>
      </c>
      <c r="F481" s="400"/>
    </row>
    <row r="482" spans="2:6" ht="15">
      <c r="B482" s="208" t="s">
        <v>2511</v>
      </c>
      <c r="C482" s="344">
        <v>-768000</v>
      </c>
      <c r="D482" s="209">
        <v>169.73490000000001</v>
      </c>
      <c r="E482" s="345">
        <v>155.4</v>
      </c>
      <c r="F482" s="400"/>
    </row>
    <row r="483" spans="2:6" ht="15">
      <c r="B483" s="208" t="s">
        <v>2512</v>
      </c>
      <c r="C483" s="344">
        <v>-369000</v>
      </c>
      <c r="D483" s="209">
        <v>183.64879999999999</v>
      </c>
      <c r="E483" s="345">
        <v>163.95</v>
      </c>
      <c r="F483" s="400"/>
    </row>
    <row r="484" spans="2:6" ht="15">
      <c r="B484" s="208" t="s">
        <v>2513</v>
      </c>
      <c r="C484" s="344">
        <v>-522000</v>
      </c>
      <c r="D484" s="209">
        <v>546.18290000000002</v>
      </c>
      <c r="E484" s="345">
        <v>540</v>
      </c>
      <c r="F484" s="400"/>
    </row>
    <row r="485" spans="2:6" ht="15">
      <c r="B485" s="208" t="s">
        <v>2514</v>
      </c>
      <c r="C485" s="344">
        <v>-171200</v>
      </c>
      <c r="D485" s="209">
        <v>7948.6005999999998</v>
      </c>
      <c r="E485" s="345">
        <v>7090.3</v>
      </c>
      <c r="F485" s="400"/>
    </row>
    <row r="486" spans="2:6" ht="15">
      <c r="B486" s="208" t="s">
        <v>2515</v>
      </c>
      <c r="C486" s="344">
        <v>-55900</v>
      </c>
      <c r="D486" s="209">
        <v>938.8655</v>
      </c>
      <c r="E486" s="345">
        <v>941.15</v>
      </c>
      <c r="F486" s="400"/>
    </row>
    <row r="487" spans="2:6" ht="15">
      <c r="B487" s="208" t="s">
        <v>2516</v>
      </c>
      <c r="C487" s="344">
        <v>-16600</v>
      </c>
      <c r="D487" s="209">
        <v>4479.5654000000004</v>
      </c>
      <c r="E487" s="345">
        <v>4347.05</v>
      </c>
      <c r="F487" s="400"/>
    </row>
    <row r="488" spans="2:6" ht="15">
      <c r="B488" s="208" t="s">
        <v>2517</v>
      </c>
      <c r="C488" s="344">
        <v>-10400</v>
      </c>
      <c r="D488" s="209">
        <v>3005.4050999999999</v>
      </c>
      <c r="E488" s="345">
        <v>2904.65</v>
      </c>
      <c r="F488" s="400"/>
    </row>
    <row r="489" spans="2:6" ht="15">
      <c r="B489" s="208" t="s">
        <v>2518</v>
      </c>
      <c r="C489" s="344">
        <v>-4100</v>
      </c>
      <c r="D489" s="209">
        <v>76588.021900000007</v>
      </c>
      <c r="E489" s="345">
        <v>74748.100000000006</v>
      </c>
      <c r="F489" s="400"/>
    </row>
    <row r="490" spans="2:6" ht="15">
      <c r="B490" s="208" t="s">
        <v>2519</v>
      </c>
      <c r="C490" s="344">
        <v>-146650</v>
      </c>
      <c r="D490" s="209">
        <v>1757.5739000000001</v>
      </c>
      <c r="E490" s="345">
        <v>1605.2</v>
      </c>
      <c r="F490" s="400"/>
    </row>
    <row r="491" spans="2:6" ht="15">
      <c r="B491" s="208" t="s">
        <v>2520</v>
      </c>
      <c r="C491" s="344">
        <v>-327000</v>
      </c>
      <c r="D491" s="209">
        <v>1552.3970999999999</v>
      </c>
      <c r="E491" s="345">
        <v>1431.65</v>
      </c>
      <c r="F491" s="400"/>
    </row>
    <row r="492" spans="2:6" ht="15">
      <c r="B492" s="208" t="s">
        <v>2521</v>
      </c>
      <c r="C492" s="344">
        <v>-2737000</v>
      </c>
      <c r="D492" s="209">
        <v>94.381200000000007</v>
      </c>
      <c r="E492" s="345">
        <v>88.6</v>
      </c>
      <c r="F492" s="400"/>
    </row>
    <row r="493" spans="2:6" ht="15">
      <c r="B493" s="208" t="s">
        <v>2522</v>
      </c>
      <c r="C493" s="344">
        <v>-4127200</v>
      </c>
      <c r="D493" s="209">
        <v>139.7242</v>
      </c>
      <c r="E493" s="345">
        <v>132.55000000000001</v>
      </c>
      <c r="F493" s="400"/>
    </row>
    <row r="494" spans="2:6" ht="15">
      <c r="B494" s="208" t="s">
        <v>2523</v>
      </c>
      <c r="C494" s="344">
        <v>-507300</v>
      </c>
      <c r="D494" s="209">
        <v>133.31899999999999</v>
      </c>
      <c r="E494" s="345">
        <v>127.45</v>
      </c>
      <c r="F494" s="400"/>
    </row>
    <row r="495" spans="2:6" ht="15">
      <c r="B495" s="208" t="s">
        <v>2524</v>
      </c>
      <c r="C495" s="344">
        <v>-8375</v>
      </c>
      <c r="D495" s="209">
        <v>4332.5554000000002</v>
      </c>
      <c r="E495" s="345">
        <v>4238.05</v>
      </c>
      <c r="F495" s="400"/>
    </row>
    <row r="496" spans="2:6" ht="15">
      <c r="B496" s="208" t="s">
        <v>2525</v>
      </c>
      <c r="C496" s="344">
        <v>-6630</v>
      </c>
      <c r="D496" s="209">
        <v>39454.287400000001</v>
      </c>
      <c r="E496" s="345">
        <v>38543.949999999997</v>
      </c>
      <c r="F496" s="400"/>
    </row>
    <row r="497" spans="2:6" ht="15">
      <c r="B497" s="208" t="s">
        <v>2526</v>
      </c>
      <c r="C497" s="344">
        <v>-2250</v>
      </c>
      <c r="D497" s="209">
        <v>4101.3332</v>
      </c>
      <c r="E497" s="345">
        <v>4115.5</v>
      </c>
      <c r="F497" s="400"/>
    </row>
    <row r="498" spans="2:6" ht="15">
      <c r="B498" s="208" t="s">
        <v>2527</v>
      </c>
      <c r="C498" s="344">
        <v>-91250</v>
      </c>
      <c r="D498" s="209">
        <v>2927.665</v>
      </c>
      <c r="E498" s="345">
        <v>2881.85</v>
      </c>
      <c r="F498" s="400"/>
    </row>
    <row r="499" spans="2:6" ht="15">
      <c r="B499" s="208" t="s">
        <v>2528</v>
      </c>
      <c r="C499" s="344">
        <v>-310250</v>
      </c>
      <c r="D499" s="209">
        <v>2324.8724999999999</v>
      </c>
      <c r="E499" s="345">
        <v>2215.5</v>
      </c>
      <c r="F499" s="400"/>
    </row>
    <row r="500" spans="2:6" ht="15">
      <c r="B500" s="208" t="s">
        <v>2529</v>
      </c>
      <c r="C500" s="344">
        <v>-1407400</v>
      </c>
      <c r="D500" s="209">
        <v>125.1964</v>
      </c>
      <c r="E500" s="345">
        <v>116.75</v>
      </c>
      <c r="F500" s="400"/>
    </row>
    <row r="501" spans="2:6" ht="15">
      <c r="B501" s="208" t="s">
        <v>2530</v>
      </c>
      <c r="C501" s="344">
        <v>-8128000</v>
      </c>
      <c r="D501" s="209">
        <v>41.618200000000002</v>
      </c>
      <c r="E501" s="345">
        <v>37.299999999999997</v>
      </c>
      <c r="F501" s="400"/>
    </row>
    <row r="502" spans="2:6" ht="15">
      <c r="B502" s="208" t="s">
        <v>2531</v>
      </c>
      <c r="C502" s="344">
        <v>-2578100</v>
      </c>
      <c r="D502" s="209">
        <v>200.13849999999999</v>
      </c>
      <c r="E502" s="345">
        <v>182.7</v>
      </c>
      <c r="F502" s="400"/>
    </row>
    <row r="503" spans="2:6" ht="15">
      <c r="B503" s="208" t="s">
        <v>2532</v>
      </c>
      <c r="C503" s="344">
        <v>-444000</v>
      </c>
      <c r="D503" s="209">
        <v>132.77350000000001</v>
      </c>
      <c r="E503" s="345">
        <v>134.30000000000001</v>
      </c>
      <c r="F503" s="400"/>
    </row>
    <row r="504" spans="2:6" ht="15">
      <c r="B504" s="208" t="s">
        <v>2533</v>
      </c>
      <c r="C504" s="344">
        <v>-269000</v>
      </c>
      <c r="D504" s="209">
        <v>2386.5819000000001</v>
      </c>
      <c r="E504" s="345">
        <v>2412.5500000000002</v>
      </c>
      <c r="F504" s="400"/>
    </row>
    <row r="505" spans="2:6" ht="15">
      <c r="B505" s="208" t="s">
        <v>2534</v>
      </c>
      <c r="C505" s="344">
        <v>-24000</v>
      </c>
      <c r="D505" s="209">
        <v>939.6318</v>
      </c>
      <c r="E505" s="345">
        <v>952.25</v>
      </c>
      <c r="F505" s="400"/>
    </row>
    <row r="506" spans="2:6" ht="15">
      <c r="B506" s="208" t="s">
        <v>2535</v>
      </c>
      <c r="C506" s="344">
        <v>-236250</v>
      </c>
      <c r="D506" s="209">
        <v>1153.3574000000001</v>
      </c>
      <c r="E506" s="345">
        <v>1162.0999999999999</v>
      </c>
      <c r="F506" s="400"/>
    </row>
    <row r="507" spans="2:6" ht="15">
      <c r="B507" s="208" t="s">
        <v>2536</v>
      </c>
      <c r="C507" s="344">
        <v>-22025</v>
      </c>
      <c r="D507" s="209">
        <v>26805.62</v>
      </c>
      <c r="E507" s="345">
        <v>26167.200000000001</v>
      </c>
      <c r="F507" s="400"/>
    </row>
    <row r="508" spans="2:6" ht="15">
      <c r="B508" s="208" t="s">
        <v>2537</v>
      </c>
      <c r="C508" s="344">
        <v>-37200</v>
      </c>
      <c r="D508" s="209">
        <v>1436.5193999999999</v>
      </c>
      <c r="E508" s="345">
        <v>1409.65</v>
      </c>
      <c r="F508" s="400"/>
    </row>
    <row r="509" spans="2:6" ht="15">
      <c r="B509" s="208" t="s">
        <v>2538</v>
      </c>
      <c r="C509" s="344">
        <v>-197450</v>
      </c>
      <c r="D509" s="209">
        <v>2289.9960000000001</v>
      </c>
      <c r="E509" s="345">
        <v>2153.0500000000002</v>
      </c>
      <c r="F509" s="400"/>
    </row>
    <row r="510" spans="2:6" ht="15">
      <c r="B510" s="208" t="s">
        <v>2539</v>
      </c>
      <c r="C510" s="344">
        <v>-7500</v>
      </c>
      <c r="D510" s="209">
        <v>2060.6711</v>
      </c>
      <c r="E510" s="345">
        <v>2013.5</v>
      </c>
      <c r="F510" s="400"/>
    </row>
    <row r="511" spans="2:6" ht="15">
      <c r="B511" s="208" t="s">
        <v>2540</v>
      </c>
      <c r="C511" s="344">
        <v>-5155500</v>
      </c>
      <c r="D511" s="209">
        <v>492.86520000000002</v>
      </c>
      <c r="E511" s="345">
        <v>461.7</v>
      </c>
      <c r="F511" s="400"/>
    </row>
    <row r="512" spans="2:6" ht="15">
      <c r="B512" s="208" t="s">
        <v>2541</v>
      </c>
      <c r="C512" s="344">
        <v>-5253500</v>
      </c>
      <c r="D512" s="209">
        <v>111.9614</v>
      </c>
      <c r="E512" s="345">
        <v>100.45</v>
      </c>
      <c r="F512" s="400"/>
    </row>
    <row r="513" spans="2:6" ht="15">
      <c r="B513" s="208" t="s">
        <v>2542</v>
      </c>
      <c r="C513" s="344">
        <v>-2506700</v>
      </c>
      <c r="D513" s="209">
        <v>783.93880000000001</v>
      </c>
      <c r="E513" s="345">
        <v>756.15</v>
      </c>
      <c r="F513" s="400"/>
    </row>
    <row r="514" spans="2:6" ht="15">
      <c r="B514" s="208" t="s">
        <v>2543</v>
      </c>
      <c r="C514" s="344">
        <v>-175500</v>
      </c>
      <c r="D514" s="209">
        <v>538.21889999999996</v>
      </c>
      <c r="E514" s="345">
        <v>521.6</v>
      </c>
      <c r="F514" s="400"/>
    </row>
    <row r="515" spans="2:6" ht="15">
      <c r="B515" s="208" t="s">
        <v>2544</v>
      </c>
      <c r="C515" s="344">
        <v>-285000</v>
      </c>
      <c r="D515" s="209">
        <v>912.76769999999999</v>
      </c>
      <c r="E515" s="345">
        <v>873.35</v>
      </c>
      <c r="F515" s="400"/>
    </row>
    <row r="516" spans="2:6" ht="15">
      <c r="B516" s="208" t="s">
        <v>2545</v>
      </c>
      <c r="C516" s="344">
        <v>-897600</v>
      </c>
      <c r="D516" s="209">
        <v>3487.5210000000002</v>
      </c>
      <c r="E516" s="345">
        <v>3541.55</v>
      </c>
      <c r="F516" s="400"/>
    </row>
    <row r="517" spans="2:6" ht="15">
      <c r="B517" s="208" t="s">
        <v>2546</v>
      </c>
      <c r="C517" s="344">
        <v>-1447875</v>
      </c>
      <c r="D517" s="209">
        <v>820.57839999999999</v>
      </c>
      <c r="E517" s="345">
        <v>781.25</v>
      </c>
      <c r="F517" s="400"/>
    </row>
    <row r="518" spans="2:6" ht="15">
      <c r="B518" s="208" t="s">
        <v>2547</v>
      </c>
      <c r="C518" s="344">
        <v>-145350</v>
      </c>
      <c r="D518" s="209">
        <v>460.1198</v>
      </c>
      <c r="E518" s="345">
        <v>460.3</v>
      </c>
      <c r="F518" s="400"/>
    </row>
    <row r="519" spans="2:6" ht="15">
      <c r="B519" s="208" t="s">
        <v>2548</v>
      </c>
      <c r="C519" s="344">
        <v>-391500</v>
      </c>
      <c r="D519" s="209">
        <v>217.29339999999999</v>
      </c>
      <c r="E519" s="345">
        <v>217.45</v>
      </c>
      <c r="F519" s="400"/>
    </row>
    <row r="520" spans="2:6" ht="15">
      <c r="B520" s="208" t="s">
        <v>2549</v>
      </c>
      <c r="C520" s="344">
        <v>-2444175</v>
      </c>
      <c r="D520" s="209">
        <v>1191.8690999999999</v>
      </c>
      <c r="E520" s="345">
        <v>1075.0999999999999</v>
      </c>
      <c r="F520" s="400"/>
    </row>
    <row r="521" spans="2:6" ht="15">
      <c r="B521" s="208" t="s">
        <v>2550</v>
      </c>
      <c r="C521" s="344">
        <v>-178800</v>
      </c>
      <c r="D521" s="209">
        <v>1548.8177000000001</v>
      </c>
      <c r="E521" s="345">
        <v>1547.8</v>
      </c>
      <c r="F521" s="400"/>
    </row>
    <row r="522" spans="2:6" ht="15">
      <c r="B522" s="208" t="s">
        <v>2551</v>
      </c>
      <c r="C522" s="344">
        <v>-292400</v>
      </c>
      <c r="D522" s="209">
        <v>1002.7089</v>
      </c>
      <c r="E522" s="345">
        <v>941.8</v>
      </c>
      <c r="F522" s="400"/>
    </row>
    <row r="523" spans="2:6" ht="15">
      <c r="B523" s="208" t="s">
        <v>2552</v>
      </c>
      <c r="C523" s="344">
        <v>-99000</v>
      </c>
      <c r="D523" s="209">
        <v>2430.3368999999998</v>
      </c>
      <c r="E523" s="345">
        <v>2380.9</v>
      </c>
      <c r="F523" s="400"/>
    </row>
    <row r="524" spans="2:6" ht="15">
      <c r="B524" s="208" t="s">
        <v>2553</v>
      </c>
      <c r="C524" s="344">
        <v>-89500</v>
      </c>
      <c r="D524" s="209">
        <v>2839.7728999999999</v>
      </c>
      <c r="E524" s="345">
        <v>3050.6</v>
      </c>
      <c r="F524" s="400"/>
    </row>
    <row r="525" spans="2:6" ht="15">
      <c r="B525" s="208" t="s">
        <v>2554</v>
      </c>
      <c r="C525" s="344">
        <v>-216050</v>
      </c>
      <c r="D525" s="209">
        <v>1108.6016999999999</v>
      </c>
      <c r="E525" s="345">
        <v>1018.8</v>
      </c>
      <c r="F525" s="400"/>
    </row>
    <row r="526" spans="2:6" ht="15">
      <c r="B526" s="208" t="s">
        <v>2555</v>
      </c>
      <c r="C526" s="344">
        <v>-28000</v>
      </c>
      <c r="D526" s="209">
        <v>701.81359999999995</v>
      </c>
      <c r="E526" s="345">
        <v>683.6</v>
      </c>
      <c r="F526" s="400"/>
    </row>
    <row r="527" spans="2:6" ht="15">
      <c r="B527" s="208" t="s">
        <v>2556</v>
      </c>
      <c r="C527" s="344">
        <v>-183200</v>
      </c>
      <c r="D527" s="209">
        <v>7694.7013999999999</v>
      </c>
      <c r="E527" s="345">
        <v>7449.75</v>
      </c>
      <c r="F527" s="400"/>
    </row>
    <row r="528" spans="2:6" ht="15">
      <c r="B528" s="208" t="s">
        <v>2557</v>
      </c>
      <c r="C528" s="344">
        <v>-918750</v>
      </c>
      <c r="D528" s="209">
        <v>931.29169999999999</v>
      </c>
      <c r="E528" s="345">
        <v>886.6</v>
      </c>
      <c r="F528" s="400"/>
    </row>
    <row r="529" spans="2:8" ht="15">
      <c r="B529" s="208" t="s">
        <v>2558</v>
      </c>
      <c r="C529" s="344">
        <v>-1306500</v>
      </c>
      <c r="D529" s="209">
        <v>733.14729999999997</v>
      </c>
      <c r="E529" s="345">
        <v>684.25</v>
      </c>
      <c r="F529" s="400"/>
    </row>
    <row r="530" spans="2:8" ht="15">
      <c r="B530" s="208" t="s">
        <v>2559</v>
      </c>
      <c r="C530" s="344">
        <v>-1680000</v>
      </c>
      <c r="D530" s="209">
        <v>10.052</v>
      </c>
      <c r="E530" s="345">
        <v>11.05</v>
      </c>
      <c r="F530" s="400"/>
    </row>
    <row r="531" spans="2:8" ht="15">
      <c r="B531" s="208" t="s">
        <v>2560</v>
      </c>
      <c r="C531" s="344">
        <v>-1544800</v>
      </c>
      <c r="D531" s="209">
        <v>640.06169999999997</v>
      </c>
      <c r="E531" s="345">
        <v>638.95000000000005</v>
      </c>
      <c r="F531" s="400"/>
    </row>
    <row r="532" spans="2:8" ht="15">
      <c r="B532" s="208" t="s">
        <v>2561</v>
      </c>
      <c r="C532" s="344">
        <v>-3894000</v>
      </c>
      <c r="D532" s="209">
        <v>307.88479999999998</v>
      </c>
      <c r="E532" s="345">
        <v>324.95</v>
      </c>
      <c r="F532" s="401"/>
    </row>
    <row r="534" spans="2:8" ht="15">
      <c r="B534" s="346" t="s">
        <v>2562</v>
      </c>
      <c r="C534" s="347">
        <v>0.66110000000000002</v>
      </c>
    </row>
    <row r="537" spans="2:8" ht="15">
      <c r="B537" s="348" t="s">
        <v>2565</v>
      </c>
      <c r="C537" s="349"/>
    </row>
    <row r="538" spans="2:8" s="351" customFormat="1" ht="15.75">
      <c r="B538" s="264" t="s">
        <v>2563</v>
      </c>
      <c r="C538" s="350" t="s">
        <v>2564</v>
      </c>
      <c r="F538" s="352"/>
      <c r="G538" s="352"/>
      <c r="H538" s="352"/>
    </row>
    <row r="539" spans="2:8" ht="15">
      <c r="B539" s="208" t="s">
        <v>2566</v>
      </c>
      <c r="C539" s="353">
        <v>8</v>
      </c>
    </row>
    <row r="540" spans="2:8" ht="15">
      <c r="B540" s="208" t="s">
        <v>2567</v>
      </c>
      <c r="C540" s="353">
        <v>9</v>
      </c>
    </row>
    <row r="541" spans="2:8" ht="15">
      <c r="B541" s="208" t="s">
        <v>2568</v>
      </c>
      <c r="C541" s="353">
        <v>12</v>
      </c>
    </row>
    <row r="542" spans="2:8" ht="15">
      <c r="B542" s="208" t="s">
        <v>2569</v>
      </c>
      <c r="C542" s="353">
        <v>19</v>
      </c>
    </row>
    <row r="543" spans="2:8" ht="15">
      <c r="B543" s="208" t="s">
        <v>2570</v>
      </c>
      <c r="C543" s="353">
        <v>11</v>
      </c>
    </row>
    <row r="544" spans="2:8" ht="15">
      <c r="B544" s="208" t="s">
        <v>2571</v>
      </c>
      <c r="C544" s="353">
        <v>5</v>
      </c>
    </row>
    <row r="545" spans="2:3" ht="15">
      <c r="B545" s="208" t="s">
        <v>2572</v>
      </c>
      <c r="C545" s="353">
        <v>7</v>
      </c>
    </row>
    <row r="546" spans="2:3" ht="15">
      <c r="B546" s="208" t="s">
        <v>2573</v>
      </c>
      <c r="C546" s="353">
        <v>3</v>
      </c>
    </row>
    <row r="547" spans="2:3" ht="15">
      <c r="B547" s="208" t="s">
        <v>2574</v>
      </c>
      <c r="C547" s="353">
        <v>7</v>
      </c>
    </row>
    <row r="548" spans="2:3" ht="15">
      <c r="B548" s="208" t="s">
        <v>2575</v>
      </c>
      <c r="C548" s="353">
        <v>14</v>
      </c>
    </row>
    <row r="549" spans="2:3" ht="15">
      <c r="B549" s="208" t="s">
        <v>2576</v>
      </c>
      <c r="C549" s="353">
        <v>4</v>
      </c>
    </row>
    <row r="550" spans="2:3" ht="15">
      <c r="B550" s="208" t="s">
        <v>2577</v>
      </c>
      <c r="C550" s="353">
        <v>21</v>
      </c>
    </row>
    <row r="551" spans="2:3" ht="15">
      <c r="B551" s="208" t="s">
        <v>2578</v>
      </c>
      <c r="C551" s="353">
        <v>10</v>
      </c>
    </row>
    <row r="552" spans="2:3" ht="15">
      <c r="B552" s="208" t="s">
        <v>2579</v>
      </c>
      <c r="C552" s="353">
        <v>10</v>
      </c>
    </row>
    <row r="553" spans="2:3" ht="15">
      <c r="B553" s="208" t="s">
        <v>2580</v>
      </c>
      <c r="C553" s="353">
        <v>3</v>
      </c>
    </row>
    <row r="554" spans="2:3" ht="15">
      <c r="B554" s="208" t="s">
        <v>2581</v>
      </c>
      <c r="C554" s="353">
        <v>14</v>
      </c>
    </row>
    <row r="555" spans="2:3" ht="15">
      <c r="B555" s="208" t="s">
        <v>2582</v>
      </c>
      <c r="C555" s="353">
        <v>14</v>
      </c>
    </row>
    <row r="556" spans="2:3" ht="15">
      <c r="B556" s="208" t="s">
        <v>2583</v>
      </c>
      <c r="C556" s="353">
        <v>3</v>
      </c>
    </row>
    <row r="557" spans="2:3" ht="15">
      <c r="B557" s="208" t="s">
        <v>2584</v>
      </c>
      <c r="C557" s="353">
        <v>20</v>
      </c>
    </row>
    <row r="558" spans="2:3" ht="15">
      <c r="B558" s="208" t="s">
        <v>2585</v>
      </c>
      <c r="C558" s="353">
        <v>1</v>
      </c>
    </row>
    <row r="559" spans="2:3" ht="15">
      <c r="B559" s="208" t="s">
        <v>2586</v>
      </c>
      <c r="C559" s="353">
        <v>5</v>
      </c>
    </row>
    <row r="560" spans="2:3" ht="15">
      <c r="B560" s="208" t="s">
        <v>2587</v>
      </c>
      <c r="C560" s="353">
        <v>7</v>
      </c>
    </row>
    <row r="561" spans="2:3" ht="15">
      <c r="B561" s="208" t="s">
        <v>2588</v>
      </c>
      <c r="C561" s="353">
        <v>1</v>
      </c>
    </row>
    <row r="562" spans="2:3" ht="15">
      <c r="B562" s="208" t="s">
        <v>2589</v>
      </c>
      <c r="C562" s="353">
        <v>10</v>
      </c>
    </row>
    <row r="563" spans="2:3" ht="15">
      <c r="B563" s="208" t="s">
        <v>2590</v>
      </c>
      <c r="C563" s="353">
        <v>3</v>
      </c>
    </row>
    <row r="564" spans="2:3" ht="15">
      <c r="B564" s="208" t="s">
        <v>2591</v>
      </c>
      <c r="C564" s="353">
        <v>12</v>
      </c>
    </row>
    <row r="565" spans="2:3" ht="15">
      <c r="B565" s="208" t="s">
        <v>2592</v>
      </c>
      <c r="C565" s="353">
        <v>1</v>
      </c>
    </row>
    <row r="566" spans="2:3" ht="15">
      <c r="B566" s="208" t="s">
        <v>2593</v>
      </c>
      <c r="C566" s="353">
        <v>11</v>
      </c>
    </row>
    <row r="567" spans="2:3" ht="15">
      <c r="B567" s="208" t="s">
        <v>2594</v>
      </c>
      <c r="C567" s="353">
        <v>6</v>
      </c>
    </row>
    <row r="568" spans="2:3" ht="15">
      <c r="B568" s="208" t="s">
        <v>2595</v>
      </c>
      <c r="C568" s="353">
        <v>5</v>
      </c>
    </row>
    <row r="569" spans="2:3" ht="15">
      <c r="B569" s="208" t="s">
        <v>2596</v>
      </c>
      <c r="C569" s="353">
        <v>18</v>
      </c>
    </row>
    <row r="570" spans="2:3" ht="15">
      <c r="B570" s="208" t="s">
        <v>2597</v>
      </c>
      <c r="C570" s="353">
        <v>5</v>
      </c>
    </row>
    <row r="571" spans="2:3" ht="15">
      <c r="B571" s="208" t="s">
        <v>2598</v>
      </c>
      <c r="C571" s="353">
        <v>18</v>
      </c>
    </row>
    <row r="572" spans="2:3" ht="15">
      <c r="B572" s="208" t="s">
        <v>2599</v>
      </c>
      <c r="C572" s="353">
        <v>4</v>
      </c>
    </row>
    <row r="573" spans="2:3" ht="15">
      <c r="B573" s="208" t="s">
        <v>2600</v>
      </c>
      <c r="C573" s="353">
        <v>2</v>
      </c>
    </row>
    <row r="574" spans="2:3" ht="15">
      <c r="B574" s="208" t="s">
        <v>2601</v>
      </c>
      <c r="C574" s="353">
        <v>8</v>
      </c>
    </row>
    <row r="575" spans="2:3" ht="15">
      <c r="B575" s="208" t="s">
        <v>2602</v>
      </c>
      <c r="C575" s="353">
        <v>12</v>
      </c>
    </row>
    <row r="576" spans="2:3" ht="15">
      <c r="B576" s="208" t="s">
        <v>2603</v>
      </c>
      <c r="C576" s="353">
        <v>2</v>
      </c>
    </row>
    <row r="577" spans="2:3" ht="15">
      <c r="B577" s="208" t="s">
        <v>2604</v>
      </c>
      <c r="C577" s="353">
        <v>23</v>
      </c>
    </row>
    <row r="578" spans="2:3" ht="15">
      <c r="B578" s="208" t="s">
        <v>2605</v>
      </c>
      <c r="C578" s="353">
        <v>3</v>
      </c>
    </row>
    <row r="579" spans="2:3" ht="15">
      <c r="B579" s="208" t="s">
        <v>2606</v>
      </c>
      <c r="C579" s="353">
        <v>3</v>
      </c>
    </row>
    <row r="580" spans="2:3" ht="15">
      <c r="B580" s="208" t="s">
        <v>2607</v>
      </c>
      <c r="C580" s="353">
        <v>16</v>
      </c>
    </row>
    <row r="581" spans="2:3" ht="15">
      <c r="B581" s="208" t="s">
        <v>2608</v>
      </c>
      <c r="C581" s="353">
        <v>8</v>
      </c>
    </row>
    <row r="582" spans="2:3" ht="15">
      <c r="B582" s="208" t="s">
        <v>2609</v>
      </c>
      <c r="C582" s="353">
        <v>15</v>
      </c>
    </row>
    <row r="583" spans="2:3" ht="15">
      <c r="B583" s="208" t="s">
        <v>2610</v>
      </c>
      <c r="C583" s="353">
        <v>1</v>
      </c>
    </row>
    <row r="584" spans="2:3" ht="15">
      <c r="B584" s="208" t="s">
        <v>2611</v>
      </c>
      <c r="C584" s="353">
        <v>7</v>
      </c>
    </row>
    <row r="585" spans="2:3" ht="15">
      <c r="B585" s="208" t="s">
        <v>2612</v>
      </c>
      <c r="C585" s="353">
        <v>16</v>
      </c>
    </row>
    <row r="586" spans="2:3" ht="15">
      <c r="B586" s="208" t="s">
        <v>2613</v>
      </c>
      <c r="C586" s="353">
        <v>2</v>
      </c>
    </row>
    <row r="587" spans="2:3" ht="15">
      <c r="B587" s="208" t="s">
        <v>2614</v>
      </c>
      <c r="C587" s="353">
        <v>3</v>
      </c>
    </row>
    <row r="588" spans="2:3" ht="15">
      <c r="B588" s="208" t="s">
        <v>2615</v>
      </c>
      <c r="C588" s="353">
        <v>12</v>
      </c>
    </row>
    <row r="589" spans="2:3" ht="15">
      <c r="B589" s="208" t="s">
        <v>2616</v>
      </c>
      <c r="C589" s="353">
        <v>6</v>
      </c>
    </row>
    <row r="590" spans="2:3" ht="15">
      <c r="B590" s="208" t="s">
        <v>2617</v>
      </c>
      <c r="C590" s="353">
        <v>2</v>
      </c>
    </row>
    <row r="591" spans="2:3" ht="15">
      <c r="B591" s="208" t="s">
        <v>2618</v>
      </c>
      <c r="C591" s="353">
        <v>10</v>
      </c>
    </row>
    <row r="592" spans="2:3" ht="15">
      <c r="B592" s="208" t="s">
        <v>2619</v>
      </c>
      <c r="C592" s="353">
        <v>7</v>
      </c>
    </row>
    <row r="593" spans="2:3" ht="15">
      <c r="B593" s="208" t="s">
        <v>2620</v>
      </c>
      <c r="C593" s="353">
        <v>21</v>
      </c>
    </row>
    <row r="594" spans="2:3" ht="15">
      <c r="B594" s="208" t="s">
        <v>2621</v>
      </c>
      <c r="C594" s="353">
        <v>4</v>
      </c>
    </row>
    <row r="595" spans="2:3" ht="15">
      <c r="B595" s="208" t="s">
        <v>2622</v>
      </c>
      <c r="C595" s="353">
        <v>4</v>
      </c>
    </row>
    <row r="596" spans="2:3" ht="15">
      <c r="B596" s="208" t="s">
        <v>2623</v>
      </c>
      <c r="C596" s="353">
        <v>4</v>
      </c>
    </row>
    <row r="597" spans="2:3" ht="15">
      <c r="B597" s="208" t="s">
        <v>2624</v>
      </c>
      <c r="C597" s="353">
        <v>9</v>
      </c>
    </row>
    <row r="598" spans="2:3" ht="15">
      <c r="B598" s="208" t="s">
        <v>2625</v>
      </c>
      <c r="C598" s="353">
        <v>6</v>
      </c>
    </row>
    <row r="599" spans="2:3" ht="15">
      <c r="B599" s="208" t="s">
        <v>2626</v>
      </c>
      <c r="C599" s="353">
        <v>8</v>
      </c>
    </row>
    <row r="600" spans="2:3" ht="15">
      <c r="B600" s="208" t="s">
        <v>2627</v>
      </c>
      <c r="C600" s="353">
        <v>10</v>
      </c>
    </row>
    <row r="601" spans="2:3" ht="15">
      <c r="B601" s="208" t="s">
        <v>2628</v>
      </c>
      <c r="C601" s="353">
        <v>10</v>
      </c>
    </row>
    <row r="602" spans="2:3" ht="15">
      <c r="B602" s="208" t="s">
        <v>2629</v>
      </c>
      <c r="C602" s="353">
        <v>3</v>
      </c>
    </row>
    <row r="603" spans="2:3" ht="15">
      <c r="B603" s="208" t="s">
        <v>2630</v>
      </c>
      <c r="C603" s="353">
        <v>7</v>
      </c>
    </row>
    <row r="604" spans="2:3" ht="15">
      <c r="B604" s="208" t="s">
        <v>2631</v>
      </c>
      <c r="C604" s="353">
        <v>2</v>
      </c>
    </row>
    <row r="605" spans="2:3" ht="15">
      <c r="B605" s="208" t="s">
        <v>2632</v>
      </c>
      <c r="C605" s="353">
        <v>20</v>
      </c>
    </row>
    <row r="606" spans="2:3" ht="15">
      <c r="B606" s="208" t="s">
        <v>2633</v>
      </c>
      <c r="C606" s="353">
        <v>1</v>
      </c>
    </row>
    <row r="607" spans="2:3" ht="15">
      <c r="B607" s="208" t="s">
        <v>2634</v>
      </c>
      <c r="C607" s="353">
        <v>16</v>
      </c>
    </row>
    <row r="608" spans="2:3" ht="15">
      <c r="B608" s="208" t="s">
        <v>2635</v>
      </c>
      <c r="C608" s="353">
        <v>15</v>
      </c>
    </row>
    <row r="609" spans="2:3" ht="15">
      <c r="B609" s="208" t="s">
        <v>2636</v>
      </c>
      <c r="C609" s="353">
        <v>22</v>
      </c>
    </row>
    <row r="610" spans="2:3" ht="15">
      <c r="B610" s="208" t="s">
        <v>2637</v>
      </c>
      <c r="C610" s="353">
        <v>1</v>
      </c>
    </row>
    <row r="611" spans="2:3" ht="15">
      <c r="B611" s="208" t="s">
        <v>2638</v>
      </c>
      <c r="C611" s="353">
        <v>12</v>
      </c>
    </row>
    <row r="612" spans="2:3" ht="15">
      <c r="B612" s="208" t="s">
        <v>2639</v>
      </c>
      <c r="C612" s="353">
        <v>2</v>
      </c>
    </row>
    <row r="613" spans="2:3" ht="15">
      <c r="B613" s="208" t="s">
        <v>2640</v>
      </c>
      <c r="C613" s="353">
        <v>19</v>
      </c>
    </row>
    <row r="614" spans="2:3" ht="15">
      <c r="B614" s="208" t="s">
        <v>2641</v>
      </c>
      <c r="C614" s="353">
        <v>8</v>
      </c>
    </row>
    <row r="615" spans="2:3" ht="15">
      <c r="B615" s="208" t="s">
        <v>2642</v>
      </c>
      <c r="C615" s="353">
        <v>5</v>
      </c>
    </row>
    <row r="616" spans="2:3" ht="15">
      <c r="B616" s="208" t="s">
        <v>2643</v>
      </c>
      <c r="C616" s="353">
        <v>3</v>
      </c>
    </row>
    <row r="617" spans="2:3" ht="15">
      <c r="B617" s="208" t="s">
        <v>2644</v>
      </c>
      <c r="C617" s="353">
        <v>14</v>
      </c>
    </row>
    <row r="618" spans="2:3" ht="15">
      <c r="B618" s="208" t="s">
        <v>2645</v>
      </c>
      <c r="C618" s="353">
        <v>2</v>
      </c>
    </row>
    <row r="619" spans="2:3" ht="15">
      <c r="B619" s="208" t="s">
        <v>2646</v>
      </c>
      <c r="C619" s="353">
        <v>2</v>
      </c>
    </row>
    <row r="620" spans="2:3" ht="15">
      <c r="B620" s="208" t="s">
        <v>2647</v>
      </c>
      <c r="C620" s="353">
        <v>6</v>
      </c>
    </row>
    <row r="621" spans="2:3" ht="15">
      <c r="B621" s="208" t="s">
        <v>2648</v>
      </c>
      <c r="C621" s="353">
        <v>6</v>
      </c>
    </row>
    <row r="622" spans="2:3" ht="15">
      <c r="B622" s="208" t="s">
        <v>2649</v>
      </c>
      <c r="C622" s="353">
        <v>10</v>
      </c>
    </row>
    <row r="623" spans="2:3" ht="15">
      <c r="B623" s="208" t="s">
        <v>2650</v>
      </c>
      <c r="C623" s="353">
        <v>3</v>
      </c>
    </row>
    <row r="624" spans="2:3" ht="15">
      <c r="B624" s="208" t="s">
        <v>2651</v>
      </c>
      <c r="C624" s="353">
        <v>3</v>
      </c>
    </row>
    <row r="625" spans="2:3" ht="15">
      <c r="B625" s="208" t="s">
        <v>2652</v>
      </c>
      <c r="C625" s="353">
        <v>3</v>
      </c>
    </row>
    <row r="626" spans="2:3" ht="15">
      <c r="B626" s="208" t="s">
        <v>2653</v>
      </c>
      <c r="C626" s="353">
        <v>17</v>
      </c>
    </row>
    <row r="627" spans="2:3" ht="15">
      <c r="B627" s="208" t="s">
        <v>2654</v>
      </c>
      <c r="C627" s="353">
        <v>11</v>
      </c>
    </row>
    <row r="628" spans="2:3" ht="15">
      <c r="B628" s="208" t="s">
        <v>2655</v>
      </c>
      <c r="C628" s="353">
        <v>6</v>
      </c>
    </row>
    <row r="629" spans="2:3" ht="15">
      <c r="B629" s="208" t="s">
        <v>2656</v>
      </c>
      <c r="C629" s="353">
        <v>6</v>
      </c>
    </row>
    <row r="630" spans="2:3" ht="15">
      <c r="B630" s="208" t="s">
        <v>2657</v>
      </c>
      <c r="C630" s="353">
        <v>23</v>
      </c>
    </row>
    <row r="631" spans="2:3" ht="15">
      <c r="B631" s="208" t="s">
        <v>2658</v>
      </c>
      <c r="C631" s="353">
        <v>11</v>
      </c>
    </row>
    <row r="632" spans="2:3" ht="15">
      <c r="B632" s="208" t="s">
        <v>2659</v>
      </c>
      <c r="C632" s="353">
        <v>6</v>
      </c>
    </row>
    <row r="633" spans="2:3" ht="15">
      <c r="B633" s="208" t="s">
        <v>2660</v>
      </c>
      <c r="C633" s="353">
        <v>15</v>
      </c>
    </row>
    <row r="634" spans="2:3" ht="15">
      <c r="B634" s="208" t="s">
        <v>2661</v>
      </c>
      <c r="C634" s="353">
        <v>26</v>
      </c>
    </row>
    <row r="635" spans="2:3" ht="15">
      <c r="B635" s="208" t="s">
        <v>2662</v>
      </c>
      <c r="C635" s="353">
        <v>8</v>
      </c>
    </row>
    <row r="636" spans="2:3" ht="15">
      <c r="B636" s="208" t="s">
        <v>2663</v>
      </c>
      <c r="C636" s="353">
        <v>2</v>
      </c>
    </row>
    <row r="637" spans="2:3" ht="15">
      <c r="B637" s="208" t="s">
        <v>2664</v>
      </c>
      <c r="C637" s="353">
        <v>6</v>
      </c>
    </row>
    <row r="638" spans="2:3" ht="15">
      <c r="B638" s="208" t="s">
        <v>2665</v>
      </c>
      <c r="C638" s="353">
        <v>11</v>
      </c>
    </row>
    <row r="639" spans="2:3" ht="15">
      <c r="B639" s="208" t="s">
        <v>2666</v>
      </c>
      <c r="C639" s="353">
        <v>3</v>
      </c>
    </row>
    <row r="640" spans="2:3" ht="15">
      <c r="B640" s="208" t="s">
        <v>2667</v>
      </c>
      <c r="C640" s="353">
        <v>17</v>
      </c>
    </row>
    <row r="641" spans="2:3" ht="15">
      <c r="B641" s="208" t="s">
        <v>2668</v>
      </c>
      <c r="C641" s="353">
        <v>1</v>
      </c>
    </row>
    <row r="642" spans="2:3" ht="15">
      <c r="B642" s="208" t="s">
        <v>2669</v>
      </c>
      <c r="C642" s="353">
        <v>3</v>
      </c>
    </row>
    <row r="643" spans="2:3" ht="15">
      <c r="B643" s="208" t="s">
        <v>2670</v>
      </c>
      <c r="C643" s="353">
        <v>2</v>
      </c>
    </row>
    <row r="644" spans="2:3" ht="15">
      <c r="B644" s="208" t="s">
        <v>2671</v>
      </c>
      <c r="C644" s="353">
        <v>20</v>
      </c>
    </row>
    <row r="645" spans="2:3" ht="15">
      <c r="B645" s="208" t="s">
        <v>2672</v>
      </c>
      <c r="C645" s="353">
        <v>7</v>
      </c>
    </row>
    <row r="646" spans="2:3" ht="15">
      <c r="B646" s="208" t="s">
        <v>2673</v>
      </c>
      <c r="C646" s="353">
        <v>1</v>
      </c>
    </row>
    <row r="647" spans="2:3" ht="15">
      <c r="B647" s="208" t="s">
        <v>2674</v>
      </c>
      <c r="C647" s="353">
        <v>13</v>
      </c>
    </row>
    <row r="648" spans="2:3" ht="15">
      <c r="B648" s="208" t="s">
        <v>2675</v>
      </c>
      <c r="C648" s="353">
        <v>6</v>
      </c>
    </row>
    <row r="649" spans="2:3" ht="15">
      <c r="B649" s="208" t="s">
        <v>2676</v>
      </c>
      <c r="C649" s="353">
        <v>1</v>
      </c>
    </row>
    <row r="650" spans="2:3" ht="15">
      <c r="B650" s="208" t="s">
        <v>2677</v>
      </c>
      <c r="C650" s="353">
        <v>1</v>
      </c>
    </row>
    <row r="651" spans="2:3" ht="15">
      <c r="B651" s="208" t="s">
        <v>2678</v>
      </c>
      <c r="C651" s="353">
        <v>3</v>
      </c>
    </row>
    <row r="652" spans="2:3" ht="15">
      <c r="B652" s="208" t="s">
        <v>2679</v>
      </c>
      <c r="C652" s="353">
        <v>17</v>
      </c>
    </row>
    <row r="653" spans="2:3" ht="15">
      <c r="B653" s="208" t="s">
        <v>2680</v>
      </c>
      <c r="C653" s="353">
        <v>4</v>
      </c>
    </row>
    <row r="654" spans="2:3" ht="15">
      <c r="B654" s="208" t="s">
        <v>2681</v>
      </c>
      <c r="C654" s="353">
        <v>19</v>
      </c>
    </row>
    <row r="655" spans="2:3" ht="15">
      <c r="B655" s="208" t="s">
        <v>2682</v>
      </c>
      <c r="C655" s="353">
        <v>1</v>
      </c>
    </row>
    <row r="656" spans="2:3" ht="15">
      <c r="B656" s="208" t="s">
        <v>2683</v>
      </c>
      <c r="C656" s="353">
        <v>6</v>
      </c>
    </row>
    <row r="657" spans="2:3" ht="15">
      <c r="B657" s="208" t="s">
        <v>2684</v>
      </c>
      <c r="C657" s="353">
        <v>7</v>
      </c>
    </row>
    <row r="658" spans="2:3" ht="15">
      <c r="B658" s="208" t="s">
        <v>2685</v>
      </c>
      <c r="C658" s="353">
        <v>3</v>
      </c>
    </row>
    <row r="659" spans="2:3" ht="15">
      <c r="B659" s="208" t="s">
        <v>2686</v>
      </c>
      <c r="C659" s="353">
        <v>15</v>
      </c>
    </row>
    <row r="660" spans="2:3" ht="15">
      <c r="B660" s="208" t="s">
        <v>2687</v>
      </c>
      <c r="C660" s="353">
        <v>14</v>
      </c>
    </row>
    <row r="661" spans="2:3" ht="15">
      <c r="B661" s="208" t="s">
        <v>2688</v>
      </c>
      <c r="C661" s="353">
        <v>25</v>
      </c>
    </row>
    <row r="662" spans="2:3" ht="15">
      <c r="B662" s="208" t="s">
        <v>2689</v>
      </c>
      <c r="C662" s="353">
        <v>5</v>
      </c>
    </row>
    <row r="663" spans="2:3" ht="15">
      <c r="B663" s="208" t="s">
        <v>2690</v>
      </c>
      <c r="C663" s="353">
        <v>17</v>
      </c>
    </row>
    <row r="664" spans="2:3" ht="15">
      <c r="B664" s="208" t="s">
        <v>2691</v>
      </c>
      <c r="C664" s="353">
        <v>1</v>
      </c>
    </row>
    <row r="665" spans="2:3" ht="15">
      <c r="B665" s="208" t="s">
        <v>2692</v>
      </c>
      <c r="C665" s="353">
        <v>17</v>
      </c>
    </row>
    <row r="666" spans="2:3" ht="15">
      <c r="B666" s="208" t="s">
        <v>2693</v>
      </c>
      <c r="C666" s="353">
        <v>6</v>
      </c>
    </row>
    <row r="667" spans="2:3" ht="15">
      <c r="B667" s="208" t="s">
        <v>2694</v>
      </c>
      <c r="C667" s="353">
        <v>6</v>
      </c>
    </row>
    <row r="668" spans="2:3" ht="15">
      <c r="B668" s="208" t="s">
        <v>2695</v>
      </c>
      <c r="C668" s="353">
        <v>6</v>
      </c>
    </row>
    <row r="669" spans="2:3" ht="15">
      <c r="B669" s="208" t="s">
        <v>2696</v>
      </c>
      <c r="C669" s="353">
        <v>12</v>
      </c>
    </row>
    <row r="670" spans="2:3" ht="15">
      <c r="B670" s="208" t="s">
        <v>2697</v>
      </c>
      <c r="C670" s="353">
        <v>6</v>
      </c>
    </row>
    <row r="671" spans="2:3" ht="15">
      <c r="B671" s="208" t="s">
        <v>2698</v>
      </c>
      <c r="C671" s="353">
        <v>10</v>
      </c>
    </row>
    <row r="672" spans="2:3" ht="15">
      <c r="B672" s="208" t="s">
        <v>2699</v>
      </c>
      <c r="C672" s="353">
        <v>14</v>
      </c>
    </row>
    <row r="673" spans="2:3" ht="15">
      <c r="B673" s="208" t="s">
        <v>2700</v>
      </c>
      <c r="C673" s="353">
        <v>6</v>
      </c>
    </row>
    <row r="674" spans="2:3" ht="15">
      <c r="B674" s="208" t="s">
        <v>2701</v>
      </c>
      <c r="C674" s="353">
        <v>1</v>
      </c>
    </row>
    <row r="675" spans="2:3" ht="15">
      <c r="B675" s="208" t="s">
        <v>2702</v>
      </c>
      <c r="C675" s="353">
        <v>11</v>
      </c>
    </row>
    <row r="676" spans="2:3" ht="15">
      <c r="B676" s="208" t="s">
        <v>2703</v>
      </c>
      <c r="C676" s="353">
        <v>1</v>
      </c>
    </row>
    <row r="677" spans="2:3" ht="15">
      <c r="B677" s="208" t="s">
        <v>2704</v>
      </c>
      <c r="C677" s="353">
        <v>2</v>
      </c>
    </row>
    <row r="678" spans="2:3" ht="15">
      <c r="B678" s="208" t="s">
        <v>2705</v>
      </c>
      <c r="C678" s="353">
        <v>8</v>
      </c>
    </row>
    <row r="679" spans="2:3" ht="15">
      <c r="B679" s="208" t="s">
        <v>2706</v>
      </c>
      <c r="C679" s="353">
        <v>12</v>
      </c>
    </row>
    <row r="680" spans="2:3" ht="15">
      <c r="B680" s="208" t="s">
        <v>2707</v>
      </c>
      <c r="C680" s="353">
        <v>5</v>
      </c>
    </row>
    <row r="681" spans="2:3" ht="15">
      <c r="B681" s="208" t="s">
        <v>2708</v>
      </c>
      <c r="C681" s="353">
        <v>7</v>
      </c>
    </row>
    <row r="682" spans="2:3" ht="15">
      <c r="B682" s="208" t="s">
        <v>2709</v>
      </c>
      <c r="C682" s="353">
        <v>2</v>
      </c>
    </row>
    <row r="683" spans="2:3" ht="15">
      <c r="B683" s="208" t="s">
        <v>2710</v>
      </c>
      <c r="C683" s="353">
        <v>10</v>
      </c>
    </row>
    <row r="684" spans="2:3" ht="15">
      <c r="B684" s="208" t="s">
        <v>2711</v>
      </c>
      <c r="C684" s="353">
        <v>13</v>
      </c>
    </row>
    <row r="685" spans="2:3" ht="15">
      <c r="B685" s="208" t="s">
        <v>2712</v>
      </c>
      <c r="C685" s="353">
        <v>1</v>
      </c>
    </row>
    <row r="686" spans="2:3" ht="15">
      <c r="B686" s="208" t="s">
        <v>2713</v>
      </c>
      <c r="C686" s="353">
        <v>16</v>
      </c>
    </row>
    <row r="687" spans="2:3" ht="15">
      <c r="B687" s="208" t="s">
        <v>2714</v>
      </c>
      <c r="C687" s="353">
        <v>6</v>
      </c>
    </row>
    <row r="688" spans="2:3" ht="15">
      <c r="B688" s="208" t="s">
        <v>2715</v>
      </c>
      <c r="C688" s="353">
        <v>17</v>
      </c>
    </row>
    <row r="689" spans="2:3" ht="15">
      <c r="B689" s="208" t="s">
        <v>2716</v>
      </c>
      <c r="C689" s="353">
        <v>3</v>
      </c>
    </row>
    <row r="690" spans="2:3" ht="15">
      <c r="B690" s="208" t="s">
        <v>2717</v>
      </c>
      <c r="C690" s="353">
        <v>4</v>
      </c>
    </row>
    <row r="691" spans="2:3" ht="15">
      <c r="B691" s="208" t="s">
        <v>2718</v>
      </c>
      <c r="C691" s="353">
        <v>11</v>
      </c>
    </row>
    <row r="692" spans="2:3" ht="15">
      <c r="B692" s="208" t="s">
        <v>2719</v>
      </c>
      <c r="C692" s="353">
        <v>5</v>
      </c>
    </row>
    <row r="693" spans="2:3" ht="15">
      <c r="B693" s="208" t="s">
        <v>2720</v>
      </c>
      <c r="C693" s="353">
        <v>7</v>
      </c>
    </row>
    <row r="694" spans="2:3" ht="15">
      <c r="B694" s="208" t="s">
        <v>2721</v>
      </c>
      <c r="C694" s="353">
        <v>3</v>
      </c>
    </row>
    <row r="695" spans="2:3" ht="15">
      <c r="B695" s="208" t="s">
        <v>2722</v>
      </c>
      <c r="C695" s="353">
        <v>3</v>
      </c>
    </row>
    <row r="696" spans="2:3" ht="15">
      <c r="B696" s="208" t="s">
        <v>2723</v>
      </c>
      <c r="C696" s="353">
        <v>21</v>
      </c>
    </row>
    <row r="697" spans="2:3" ht="15">
      <c r="B697" s="208" t="s">
        <v>2724</v>
      </c>
      <c r="C697" s="353">
        <v>1</v>
      </c>
    </row>
    <row r="698" spans="2:3" ht="15">
      <c r="B698" s="208" t="s">
        <v>2725</v>
      </c>
      <c r="C698" s="353">
        <v>9</v>
      </c>
    </row>
    <row r="699" spans="2:3" ht="15">
      <c r="B699" s="208" t="s">
        <v>2726</v>
      </c>
      <c r="C699" s="353">
        <v>4</v>
      </c>
    </row>
    <row r="700" spans="2:3" ht="15">
      <c r="B700" s="208" t="s">
        <v>2727</v>
      </c>
      <c r="C700" s="353">
        <v>3</v>
      </c>
    </row>
    <row r="701" spans="2:3" ht="15">
      <c r="B701" s="208" t="s">
        <v>2728</v>
      </c>
      <c r="C701" s="353">
        <v>5</v>
      </c>
    </row>
    <row r="702" spans="2:3" ht="15">
      <c r="B702" s="208" t="s">
        <v>2729</v>
      </c>
      <c r="C702" s="353">
        <v>6</v>
      </c>
    </row>
    <row r="703" spans="2:3" ht="15">
      <c r="B703" s="208" t="s">
        <v>2730</v>
      </c>
      <c r="C703" s="353">
        <v>6</v>
      </c>
    </row>
    <row r="704" spans="2:3" ht="15">
      <c r="B704" s="208" t="s">
        <v>2731</v>
      </c>
      <c r="C704" s="353">
        <v>13</v>
      </c>
    </row>
    <row r="705" spans="2:3" ht="15">
      <c r="B705" s="208" t="s">
        <v>2732</v>
      </c>
      <c r="C705" s="353">
        <v>6</v>
      </c>
    </row>
    <row r="706" spans="2:3" ht="15">
      <c r="B706" s="208" t="s">
        <v>2733</v>
      </c>
      <c r="C706" s="353">
        <v>3</v>
      </c>
    </row>
    <row r="707" spans="2:3" ht="15">
      <c r="B707" s="208" t="s">
        <v>2734</v>
      </c>
      <c r="C707" s="353">
        <v>8</v>
      </c>
    </row>
    <row r="708" spans="2:3" ht="15">
      <c r="B708" s="208" t="s">
        <v>2735</v>
      </c>
      <c r="C708" s="353">
        <v>19</v>
      </c>
    </row>
    <row r="709" spans="2:3" ht="15">
      <c r="B709" s="208" t="s">
        <v>2736</v>
      </c>
      <c r="C709" s="353">
        <v>7</v>
      </c>
    </row>
    <row r="710" spans="2:3" ht="15">
      <c r="B710" s="208" t="s">
        <v>2737</v>
      </c>
      <c r="C710" s="353">
        <v>3</v>
      </c>
    </row>
    <row r="711" spans="2:3" ht="15">
      <c r="B711" s="208" t="s">
        <v>2738</v>
      </c>
      <c r="C711" s="353">
        <v>3</v>
      </c>
    </row>
    <row r="712" spans="2:3" ht="15">
      <c r="B712" s="208" t="s">
        <v>2739</v>
      </c>
      <c r="C712" s="353">
        <v>1</v>
      </c>
    </row>
    <row r="713" spans="2:3" ht="15">
      <c r="B713" s="208" t="s">
        <v>2740</v>
      </c>
      <c r="C713" s="353">
        <v>13</v>
      </c>
    </row>
    <row r="714" spans="2:3" ht="15">
      <c r="B714" s="208" t="s">
        <v>2741</v>
      </c>
      <c r="C714" s="353">
        <v>3</v>
      </c>
    </row>
    <row r="715" spans="2:3" ht="15">
      <c r="B715" s="208" t="s">
        <v>2742</v>
      </c>
      <c r="C715" s="353">
        <v>12</v>
      </c>
    </row>
    <row r="716" spans="2:3" ht="15">
      <c r="B716" s="208" t="s">
        <v>2743</v>
      </c>
      <c r="C716" s="353">
        <v>8</v>
      </c>
    </row>
    <row r="717" spans="2:3" ht="15">
      <c r="B717" s="208" t="s">
        <v>2744</v>
      </c>
      <c r="C717" s="353">
        <v>10</v>
      </c>
    </row>
    <row r="718" spans="2:3" ht="15">
      <c r="B718" s="208" t="s">
        <v>2745</v>
      </c>
      <c r="C718" s="353">
        <v>10</v>
      </c>
    </row>
    <row r="719" spans="2:3" ht="15">
      <c r="B719" s="208" t="s">
        <v>2746</v>
      </c>
      <c r="C719" s="353">
        <v>4</v>
      </c>
    </row>
    <row r="720" spans="2:3" ht="15">
      <c r="B720" s="208" t="s">
        <v>2747</v>
      </c>
      <c r="C720" s="353">
        <v>7</v>
      </c>
    </row>
    <row r="721" spans="2:3" ht="15">
      <c r="B721" s="208" t="s">
        <v>2748</v>
      </c>
      <c r="C721" s="353">
        <v>11</v>
      </c>
    </row>
    <row r="722" spans="2:3" ht="15">
      <c r="B722" s="208" t="s">
        <v>2749</v>
      </c>
      <c r="C722" s="353">
        <v>3</v>
      </c>
    </row>
    <row r="723" spans="2:3" ht="15">
      <c r="B723" s="208" t="s">
        <v>2750</v>
      </c>
      <c r="C723" s="353">
        <v>22</v>
      </c>
    </row>
    <row r="724" spans="2:3" ht="15">
      <c r="B724" s="208" t="s">
        <v>2751</v>
      </c>
      <c r="C724" s="353">
        <v>8</v>
      </c>
    </row>
    <row r="725" spans="2:3" ht="15">
      <c r="B725" s="208" t="s">
        <v>2752</v>
      </c>
      <c r="C725" s="353">
        <v>7</v>
      </c>
    </row>
    <row r="726" spans="2:3" ht="15">
      <c r="B726" s="208" t="s">
        <v>2753</v>
      </c>
      <c r="C726" s="353">
        <v>13</v>
      </c>
    </row>
    <row r="727" spans="2:3" ht="15">
      <c r="B727" s="208" t="s">
        <v>2754</v>
      </c>
      <c r="C727" s="353">
        <v>12</v>
      </c>
    </row>
    <row r="728" spans="2:3" ht="15">
      <c r="B728" s="208" t="s">
        <v>2755</v>
      </c>
      <c r="C728" s="353">
        <v>4</v>
      </c>
    </row>
    <row r="729" spans="2:3" ht="15">
      <c r="B729" s="208" t="s">
        <v>2756</v>
      </c>
      <c r="C729" s="353">
        <v>5</v>
      </c>
    </row>
    <row r="730" spans="2:3" ht="15">
      <c r="B730" s="208" t="s">
        <v>2757</v>
      </c>
      <c r="C730" s="353">
        <v>11</v>
      </c>
    </row>
    <row r="731" spans="2:3" ht="15">
      <c r="B731" s="208" t="s">
        <v>2758</v>
      </c>
      <c r="C731" s="353">
        <v>9</v>
      </c>
    </row>
    <row r="732" spans="2:3" ht="15">
      <c r="B732" s="208" t="s">
        <v>2759</v>
      </c>
      <c r="C732" s="353">
        <v>17</v>
      </c>
    </row>
    <row r="733" spans="2:3" ht="15">
      <c r="B733" s="208" t="s">
        <v>2760</v>
      </c>
      <c r="C733" s="353">
        <v>2</v>
      </c>
    </row>
    <row r="734" spans="2:3" ht="15">
      <c r="B734" s="208" t="s">
        <v>2761</v>
      </c>
      <c r="C734" s="353">
        <v>20</v>
      </c>
    </row>
    <row r="735" spans="2:3" ht="15">
      <c r="B735" s="208" t="s">
        <v>2762</v>
      </c>
      <c r="C735" s="353">
        <v>21</v>
      </c>
    </row>
    <row r="736" spans="2:3" ht="15">
      <c r="B736" s="208" t="s">
        <v>2763</v>
      </c>
      <c r="C736" s="353">
        <v>3</v>
      </c>
    </row>
    <row r="737" spans="2:3" ht="15">
      <c r="B737" s="208" t="s">
        <v>2764</v>
      </c>
      <c r="C737" s="353">
        <v>15</v>
      </c>
    </row>
    <row r="738" spans="2:3" ht="15">
      <c r="B738" s="208" t="s">
        <v>2765</v>
      </c>
      <c r="C738" s="353">
        <v>1</v>
      </c>
    </row>
    <row r="739" spans="2:3" ht="15">
      <c r="B739" s="208" t="s">
        <v>2766</v>
      </c>
      <c r="C739" s="353">
        <v>3</v>
      </c>
    </row>
    <row r="740" spans="2:3" ht="15">
      <c r="B740" s="208" t="s">
        <v>2767</v>
      </c>
      <c r="C740" s="353">
        <v>6</v>
      </c>
    </row>
    <row r="741" spans="2:3" ht="15">
      <c r="B741" s="208" t="s">
        <v>2768</v>
      </c>
      <c r="C741" s="353">
        <v>11</v>
      </c>
    </row>
    <row r="742" spans="2:3" ht="15">
      <c r="B742" s="208" t="s">
        <v>2769</v>
      </c>
      <c r="C742" s="353">
        <v>13</v>
      </c>
    </row>
    <row r="743" spans="2:3" ht="15">
      <c r="B743" s="208" t="s">
        <v>2770</v>
      </c>
      <c r="C743" s="353">
        <v>21</v>
      </c>
    </row>
    <row r="744" spans="2:3" ht="15">
      <c r="B744" s="208" t="s">
        <v>2771</v>
      </c>
      <c r="C744" s="353">
        <v>18</v>
      </c>
    </row>
    <row r="745" spans="2:3" ht="15">
      <c r="B745" s="208" t="s">
        <v>2772</v>
      </c>
      <c r="C745" s="353">
        <v>2</v>
      </c>
    </row>
    <row r="746" spans="2:3" ht="15">
      <c r="B746" s="208" t="s">
        <v>2773</v>
      </c>
      <c r="C746" s="353">
        <v>5</v>
      </c>
    </row>
    <row r="747" spans="2:3" ht="15">
      <c r="B747" s="208" t="s">
        <v>2774</v>
      </c>
      <c r="C747" s="353">
        <v>14</v>
      </c>
    </row>
    <row r="748" spans="2:3" ht="15">
      <c r="B748" s="208" t="s">
        <v>2775</v>
      </c>
      <c r="C748" s="353">
        <v>16</v>
      </c>
    </row>
    <row r="749" spans="2:3" ht="15">
      <c r="B749" s="208" t="s">
        <v>2776</v>
      </c>
      <c r="C749" s="353">
        <v>5</v>
      </c>
    </row>
    <row r="750" spans="2:3" ht="15">
      <c r="B750" s="208" t="s">
        <v>2777</v>
      </c>
      <c r="C750" s="353">
        <v>3</v>
      </c>
    </row>
    <row r="751" spans="2:3" ht="15">
      <c r="B751" s="208" t="s">
        <v>2778</v>
      </c>
      <c r="C751" s="353">
        <v>14</v>
      </c>
    </row>
    <row r="752" spans="2:3" ht="15">
      <c r="B752" s="208" t="s">
        <v>2779</v>
      </c>
      <c r="C752" s="353">
        <v>20</v>
      </c>
    </row>
    <row r="753" spans="2:3" ht="15">
      <c r="B753" s="208" t="s">
        <v>2780</v>
      </c>
      <c r="C753" s="353">
        <v>3</v>
      </c>
    </row>
    <row r="754" spans="2:3" ht="15">
      <c r="B754" s="208" t="s">
        <v>2781</v>
      </c>
      <c r="C754" s="353">
        <v>18</v>
      </c>
    </row>
    <row r="755" spans="2:3" ht="15">
      <c r="B755" s="208" t="s">
        <v>2782</v>
      </c>
      <c r="C755" s="353">
        <v>22</v>
      </c>
    </row>
    <row r="756" spans="2:3" ht="15">
      <c r="B756" s="208" t="s">
        <v>2783</v>
      </c>
      <c r="C756" s="353">
        <v>1</v>
      </c>
    </row>
    <row r="757" spans="2:3" ht="15">
      <c r="B757" s="208" t="s">
        <v>2784</v>
      </c>
      <c r="C757" s="353">
        <v>29</v>
      </c>
    </row>
    <row r="758" spans="2:3" ht="15">
      <c r="B758" s="208" t="s">
        <v>2785</v>
      </c>
      <c r="C758" s="353">
        <v>9</v>
      </c>
    </row>
    <row r="759" spans="2:3" ht="15">
      <c r="B759" s="208" t="s">
        <v>2786</v>
      </c>
      <c r="C759" s="353">
        <v>5</v>
      </c>
    </row>
    <row r="760" spans="2:3" ht="15">
      <c r="B760" s="208" t="s">
        <v>2787</v>
      </c>
      <c r="C760" s="353">
        <v>5</v>
      </c>
    </row>
    <row r="761" spans="2:3" ht="15">
      <c r="B761" s="208" t="s">
        <v>2788</v>
      </c>
      <c r="C761" s="353">
        <v>9</v>
      </c>
    </row>
    <row r="762" spans="2:3" ht="15">
      <c r="B762" s="208" t="s">
        <v>2789</v>
      </c>
      <c r="C762" s="353">
        <v>3</v>
      </c>
    </row>
    <row r="763" spans="2:3" ht="15">
      <c r="B763" s="208" t="s">
        <v>2790</v>
      </c>
      <c r="C763" s="353">
        <v>6</v>
      </c>
    </row>
    <row r="764" spans="2:3" ht="15">
      <c r="B764" s="208" t="s">
        <v>2791</v>
      </c>
      <c r="C764" s="353">
        <v>2</v>
      </c>
    </row>
    <row r="765" spans="2:3" ht="15">
      <c r="B765" s="208" t="s">
        <v>2792</v>
      </c>
      <c r="C765" s="353">
        <v>19</v>
      </c>
    </row>
    <row r="766" spans="2:3" ht="15">
      <c r="B766" s="208" t="s">
        <v>2793</v>
      </c>
      <c r="C766" s="353">
        <v>19</v>
      </c>
    </row>
    <row r="767" spans="2:3" ht="15">
      <c r="B767" s="208" t="s">
        <v>2794</v>
      </c>
      <c r="C767" s="353">
        <v>1</v>
      </c>
    </row>
    <row r="768" spans="2:3" ht="15">
      <c r="B768" s="208" t="s">
        <v>2795</v>
      </c>
      <c r="C768" s="353">
        <v>7</v>
      </c>
    </row>
    <row r="769" spans="2:3" ht="15">
      <c r="B769" s="208" t="s">
        <v>2796</v>
      </c>
      <c r="C769" s="353">
        <v>6</v>
      </c>
    </row>
    <row r="770" spans="2:3" ht="15">
      <c r="B770" s="208" t="s">
        <v>2797</v>
      </c>
      <c r="C770" s="353">
        <v>10</v>
      </c>
    </row>
    <row r="771" spans="2:3" ht="15">
      <c r="B771" s="208" t="s">
        <v>2798</v>
      </c>
      <c r="C771" s="353">
        <v>1</v>
      </c>
    </row>
    <row r="772" spans="2:3" ht="15">
      <c r="B772" s="208" t="s">
        <v>2799</v>
      </c>
      <c r="C772" s="353">
        <v>6</v>
      </c>
    </row>
    <row r="775" spans="2:3" ht="15.75">
      <c r="B775" s="264" t="s">
        <v>2800</v>
      </c>
      <c r="C775" s="350" t="s">
        <v>2564</v>
      </c>
    </row>
    <row r="776" spans="2:3" ht="15">
      <c r="B776" s="208" t="s">
        <v>2566</v>
      </c>
      <c r="C776" s="353">
        <v>8</v>
      </c>
    </row>
    <row r="777" spans="2:3" ht="15">
      <c r="B777" s="208" t="s">
        <v>2567</v>
      </c>
      <c r="C777" s="353">
        <v>9</v>
      </c>
    </row>
    <row r="778" spans="2:3" ht="15">
      <c r="B778" s="208" t="s">
        <v>2568</v>
      </c>
      <c r="C778" s="353">
        <v>12</v>
      </c>
    </row>
    <row r="779" spans="2:3" ht="15">
      <c r="B779" s="208" t="s">
        <v>2569</v>
      </c>
      <c r="C779" s="353">
        <v>19</v>
      </c>
    </row>
    <row r="780" spans="2:3" ht="15">
      <c r="B780" s="208" t="s">
        <v>2570</v>
      </c>
      <c r="C780" s="353">
        <v>11</v>
      </c>
    </row>
    <row r="781" spans="2:3" ht="15">
      <c r="B781" s="208" t="s">
        <v>2571</v>
      </c>
      <c r="C781" s="353">
        <v>5</v>
      </c>
    </row>
    <row r="782" spans="2:3" ht="15">
      <c r="B782" s="208" t="s">
        <v>2572</v>
      </c>
      <c r="C782" s="353">
        <v>7</v>
      </c>
    </row>
    <row r="783" spans="2:3" ht="15">
      <c r="B783" s="208" t="s">
        <v>2573</v>
      </c>
      <c r="C783" s="353">
        <v>3</v>
      </c>
    </row>
    <row r="784" spans="2:3" ht="15">
      <c r="B784" s="208" t="s">
        <v>2574</v>
      </c>
      <c r="C784" s="353">
        <v>7</v>
      </c>
    </row>
    <row r="785" spans="2:3" ht="15">
      <c r="B785" s="208" t="s">
        <v>2575</v>
      </c>
      <c r="C785" s="353">
        <v>14</v>
      </c>
    </row>
    <row r="786" spans="2:3" ht="15">
      <c r="B786" s="208" t="s">
        <v>2576</v>
      </c>
      <c r="C786" s="353">
        <v>4</v>
      </c>
    </row>
    <row r="787" spans="2:3" ht="15">
      <c r="B787" s="208" t="s">
        <v>2577</v>
      </c>
      <c r="C787" s="353">
        <v>21</v>
      </c>
    </row>
    <row r="788" spans="2:3" ht="15">
      <c r="B788" s="208" t="s">
        <v>2578</v>
      </c>
      <c r="C788" s="353">
        <v>10</v>
      </c>
    </row>
    <row r="789" spans="2:3" ht="15">
      <c r="B789" s="208" t="s">
        <v>2579</v>
      </c>
      <c r="C789" s="353">
        <v>10</v>
      </c>
    </row>
    <row r="790" spans="2:3" ht="15">
      <c r="B790" s="208" t="s">
        <v>2580</v>
      </c>
      <c r="C790" s="353">
        <v>3</v>
      </c>
    </row>
    <row r="791" spans="2:3" ht="15">
      <c r="B791" s="208" t="s">
        <v>2581</v>
      </c>
      <c r="C791" s="353">
        <v>14</v>
      </c>
    </row>
    <row r="792" spans="2:3" ht="15">
      <c r="B792" s="208" t="s">
        <v>2582</v>
      </c>
      <c r="C792" s="353">
        <v>14</v>
      </c>
    </row>
    <row r="793" spans="2:3" ht="15">
      <c r="B793" s="208" t="s">
        <v>2583</v>
      </c>
      <c r="C793" s="353">
        <v>3</v>
      </c>
    </row>
    <row r="794" spans="2:3" ht="15">
      <c r="B794" s="208" t="s">
        <v>2584</v>
      </c>
      <c r="C794" s="353">
        <v>20</v>
      </c>
    </row>
    <row r="795" spans="2:3" ht="15">
      <c r="B795" s="208" t="s">
        <v>2585</v>
      </c>
      <c r="C795" s="353">
        <v>1</v>
      </c>
    </row>
    <row r="796" spans="2:3" ht="15">
      <c r="B796" s="208" t="s">
        <v>2586</v>
      </c>
      <c r="C796" s="353">
        <v>5</v>
      </c>
    </row>
    <row r="797" spans="2:3" ht="15">
      <c r="B797" s="208" t="s">
        <v>2587</v>
      </c>
      <c r="C797" s="353">
        <v>7</v>
      </c>
    </row>
    <row r="798" spans="2:3" ht="15">
      <c r="B798" s="208" t="s">
        <v>2588</v>
      </c>
      <c r="C798" s="353">
        <v>1</v>
      </c>
    </row>
    <row r="799" spans="2:3" ht="15">
      <c r="B799" s="208" t="s">
        <v>2589</v>
      </c>
      <c r="C799" s="353">
        <v>10</v>
      </c>
    </row>
    <row r="800" spans="2:3" ht="15">
      <c r="B800" s="208" t="s">
        <v>2590</v>
      </c>
      <c r="C800" s="353">
        <v>3</v>
      </c>
    </row>
    <row r="801" spans="2:3" ht="15">
      <c r="B801" s="208" t="s">
        <v>2591</v>
      </c>
      <c r="C801" s="353">
        <v>12</v>
      </c>
    </row>
    <row r="802" spans="2:3" ht="15">
      <c r="B802" s="208" t="s">
        <v>2592</v>
      </c>
      <c r="C802" s="353">
        <v>1</v>
      </c>
    </row>
    <row r="803" spans="2:3" ht="15">
      <c r="B803" s="208" t="s">
        <v>2593</v>
      </c>
      <c r="C803" s="353">
        <v>11</v>
      </c>
    </row>
    <row r="804" spans="2:3" ht="15">
      <c r="B804" s="208" t="s">
        <v>2594</v>
      </c>
      <c r="C804" s="353">
        <v>6</v>
      </c>
    </row>
    <row r="805" spans="2:3" ht="15">
      <c r="B805" s="208" t="s">
        <v>2595</v>
      </c>
      <c r="C805" s="353">
        <v>5</v>
      </c>
    </row>
    <row r="806" spans="2:3" ht="15">
      <c r="B806" s="208" t="s">
        <v>2596</v>
      </c>
      <c r="C806" s="353">
        <v>18</v>
      </c>
    </row>
    <row r="807" spans="2:3" ht="15">
      <c r="B807" s="208" t="s">
        <v>2597</v>
      </c>
      <c r="C807" s="353">
        <v>5</v>
      </c>
    </row>
    <row r="808" spans="2:3" ht="15">
      <c r="B808" s="208" t="s">
        <v>2598</v>
      </c>
      <c r="C808" s="353">
        <v>18</v>
      </c>
    </row>
    <row r="809" spans="2:3" ht="15">
      <c r="B809" s="208" t="s">
        <v>2599</v>
      </c>
      <c r="C809" s="353">
        <v>4</v>
      </c>
    </row>
    <row r="810" spans="2:3" ht="15">
      <c r="B810" s="208" t="s">
        <v>2600</v>
      </c>
      <c r="C810" s="353">
        <v>2</v>
      </c>
    </row>
    <row r="811" spans="2:3" ht="15">
      <c r="B811" s="208" t="s">
        <v>2601</v>
      </c>
      <c r="C811" s="353">
        <v>8</v>
      </c>
    </row>
    <row r="812" spans="2:3" ht="15">
      <c r="B812" s="208" t="s">
        <v>2602</v>
      </c>
      <c r="C812" s="353">
        <v>12</v>
      </c>
    </row>
    <row r="813" spans="2:3" ht="15">
      <c r="B813" s="208" t="s">
        <v>2603</v>
      </c>
      <c r="C813" s="353">
        <v>2</v>
      </c>
    </row>
    <row r="814" spans="2:3" ht="15">
      <c r="B814" s="208" t="s">
        <v>2604</v>
      </c>
      <c r="C814" s="353">
        <v>23</v>
      </c>
    </row>
    <row r="815" spans="2:3" ht="15">
      <c r="B815" s="208" t="s">
        <v>2605</v>
      </c>
      <c r="C815" s="353">
        <v>3</v>
      </c>
    </row>
    <row r="816" spans="2:3" ht="15">
      <c r="B816" s="208" t="s">
        <v>2606</v>
      </c>
      <c r="C816" s="353">
        <v>3</v>
      </c>
    </row>
    <row r="817" spans="2:3" ht="15">
      <c r="B817" s="208" t="s">
        <v>2607</v>
      </c>
      <c r="C817" s="353">
        <v>16</v>
      </c>
    </row>
    <row r="818" spans="2:3" ht="15">
      <c r="B818" s="208" t="s">
        <v>2608</v>
      </c>
      <c r="C818" s="353">
        <v>8</v>
      </c>
    </row>
    <row r="819" spans="2:3" ht="15">
      <c r="B819" s="208" t="s">
        <v>2609</v>
      </c>
      <c r="C819" s="353">
        <v>15</v>
      </c>
    </row>
    <row r="820" spans="2:3" ht="15">
      <c r="B820" s="208" t="s">
        <v>2610</v>
      </c>
      <c r="C820" s="353">
        <v>1</v>
      </c>
    </row>
    <row r="821" spans="2:3" ht="15">
      <c r="B821" s="208" t="s">
        <v>2611</v>
      </c>
      <c r="C821" s="353">
        <v>7</v>
      </c>
    </row>
    <row r="822" spans="2:3" ht="15">
      <c r="B822" s="208" t="s">
        <v>2612</v>
      </c>
      <c r="C822" s="353">
        <v>16</v>
      </c>
    </row>
    <row r="823" spans="2:3" ht="15">
      <c r="B823" s="208" t="s">
        <v>2613</v>
      </c>
      <c r="C823" s="353">
        <v>2</v>
      </c>
    </row>
    <row r="824" spans="2:3" ht="15">
      <c r="B824" s="208" t="s">
        <v>2614</v>
      </c>
      <c r="C824" s="353">
        <v>3</v>
      </c>
    </row>
    <row r="825" spans="2:3" ht="15">
      <c r="B825" s="208" t="s">
        <v>2615</v>
      </c>
      <c r="C825" s="353">
        <v>12</v>
      </c>
    </row>
    <row r="826" spans="2:3" ht="15">
      <c r="B826" s="208" t="s">
        <v>2616</v>
      </c>
      <c r="C826" s="353">
        <v>6</v>
      </c>
    </row>
    <row r="827" spans="2:3" ht="15">
      <c r="B827" s="208" t="s">
        <v>2617</v>
      </c>
      <c r="C827" s="353">
        <v>2</v>
      </c>
    </row>
    <row r="828" spans="2:3" ht="15">
      <c r="B828" s="208" t="s">
        <v>2618</v>
      </c>
      <c r="C828" s="353">
        <v>10</v>
      </c>
    </row>
    <row r="829" spans="2:3" ht="15">
      <c r="B829" s="208" t="s">
        <v>2619</v>
      </c>
      <c r="C829" s="353">
        <v>7</v>
      </c>
    </row>
    <row r="830" spans="2:3" ht="15">
      <c r="B830" s="208" t="s">
        <v>2620</v>
      </c>
      <c r="C830" s="353">
        <v>21</v>
      </c>
    </row>
    <row r="831" spans="2:3" ht="15">
      <c r="B831" s="208" t="s">
        <v>2621</v>
      </c>
      <c r="C831" s="353">
        <v>4</v>
      </c>
    </row>
    <row r="832" spans="2:3" ht="15">
      <c r="B832" s="208" t="s">
        <v>2622</v>
      </c>
      <c r="C832" s="353">
        <v>4</v>
      </c>
    </row>
    <row r="833" spans="2:3" ht="15">
      <c r="B833" s="208" t="s">
        <v>2623</v>
      </c>
      <c r="C833" s="353">
        <v>4</v>
      </c>
    </row>
    <row r="834" spans="2:3" ht="15">
      <c r="B834" s="208" t="s">
        <v>2624</v>
      </c>
      <c r="C834" s="353">
        <v>9</v>
      </c>
    </row>
    <row r="835" spans="2:3" ht="15">
      <c r="B835" s="208" t="s">
        <v>2625</v>
      </c>
      <c r="C835" s="353">
        <v>6</v>
      </c>
    </row>
    <row r="836" spans="2:3" ht="15">
      <c r="B836" s="208" t="s">
        <v>2626</v>
      </c>
      <c r="C836" s="353">
        <v>8</v>
      </c>
    </row>
    <row r="837" spans="2:3" ht="15">
      <c r="B837" s="208" t="s">
        <v>2627</v>
      </c>
      <c r="C837" s="353">
        <v>10</v>
      </c>
    </row>
    <row r="838" spans="2:3" ht="15">
      <c r="B838" s="208" t="s">
        <v>2628</v>
      </c>
      <c r="C838" s="353">
        <v>10</v>
      </c>
    </row>
    <row r="839" spans="2:3" ht="15">
      <c r="B839" s="208" t="s">
        <v>2629</v>
      </c>
      <c r="C839" s="353">
        <v>3</v>
      </c>
    </row>
    <row r="840" spans="2:3" ht="15">
      <c r="B840" s="208" t="s">
        <v>2630</v>
      </c>
      <c r="C840" s="353">
        <v>7</v>
      </c>
    </row>
    <row r="841" spans="2:3" ht="15">
      <c r="B841" s="208" t="s">
        <v>2631</v>
      </c>
      <c r="C841" s="353">
        <v>2</v>
      </c>
    </row>
    <row r="842" spans="2:3" ht="15">
      <c r="B842" s="208" t="s">
        <v>2632</v>
      </c>
      <c r="C842" s="353">
        <v>20</v>
      </c>
    </row>
    <row r="843" spans="2:3" ht="15">
      <c r="B843" s="208" t="s">
        <v>2633</v>
      </c>
      <c r="C843" s="353">
        <v>1</v>
      </c>
    </row>
    <row r="844" spans="2:3" ht="15">
      <c r="B844" s="208" t="s">
        <v>2634</v>
      </c>
      <c r="C844" s="353">
        <v>16</v>
      </c>
    </row>
    <row r="845" spans="2:3" ht="15">
      <c r="B845" s="208" t="s">
        <v>2635</v>
      </c>
      <c r="C845" s="353">
        <v>15</v>
      </c>
    </row>
    <row r="846" spans="2:3" ht="15">
      <c r="B846" s="208" t="s">
        <v>2636</v>
      </c>
      <c r="C846" s="353">
        <v>22</v>
      </c>
    </row>
    <row r="847" spans="2:3" ht="15">
      <c r="B847" s="208" t="s">
        <v>2637</v>
      </c>
      <c r="C847" s="353">
        <v>1</v>
      </c>
    </row>
    <row r="848" spans="2:3" ht="15">
      <c r="B848" s="208" t="s">
        <v>2638</v>
      </c>
      <c r="C848" s="353">
        <v>12</v>
      </c>
    </row>
    <row r="849" spans="2:3" ht="15">
      <c r="B849" s="208" t="s">
        <v>2639</v>
      </c>
      <c r="C849" s="353">
        <v>2</v>
      </c>
    </row>
    <row r="850" spans="2:3" ht="15">
      <c r="B850" s="208" t="s">
        <v>2640</v>
      </c>
      <c r="C850" s="353">
        <v>19</v>
      </c>
    </row>
    <row r="851" spans="2:3" ht="15">
      <c r="B851" s="208" t="s">
        <v>2641</v>
      </c>
      <c r="C851" s="353">
        <v>8</v>
      </c>
    </row>
    <row r="852" spans="2:3" ht="15">
      <c r="B852" s="208" t="s">
        <v>2642</v>
      </c>
      <c r="C852" s="353">
        <v>5</v>
      </c>
    </row>
    <row r="853" spans="2:3" ht="15">
      <c r="B853" s="208" t="s">
        <v>2643</v>
      </c>
      <c r="C853" s="353">
        <v>3</v>
      </c>
    </row>
    <row r="854" spans="2:3" ht="15">
      <c r="B854" s="208" t="s">
        <v>2644</v>
      </c>
      <c r="C854" s="353">
        <v>14</v>
      </c>
    </row>
    <row r="855" spans="2:3" ht="15">
      <c r="B855" s="208" t="s">
        <v>2645</v>
      </c>
      <c r="C855" s="353">
        <v>2</v>
      </c>
    </row>
    <row r="856" spans="2:3" ht="15">
      <c r="B856" s="208" t="s">
        <v>2646</v>
      </c>
      <c r="C856" s="353">
        <v>2</v>
      </c>
    </row>
    <row r="857" spans="2:3" ht="15">
      <c r="B857" s="208" t="s">
        <v>2647</v>
      </c>
      <c r="C857" s="353">
        <v>6</v>
      </c>
    </row>
    <row r="858" spans="2:3" ht="15">
      <c r="B858" s="208" t="s">
        <v>2648</v>
      </c>
      <c r="C858" s="353">
        <v>6</v>
      </c>
    </row>
    <row r="859" spans="2:3" ht="15">
      <c r="B859" s="208" t="s">
        <v>2649</v>
      </c>
      <c r="C859" s="353">
        <v>10</v>
      </c>
    </row>
    <row r="860" spans="2:3" ht="15">
      <c r="B860" s="208" t="s">
        <v>2650</v>
      </c>
      <c r="C860" s="353">
        <v>3</v>
      </c>
    </row>
    <row r="861" spans="2:3" ht="15">
      <c r="B861" s="208" t="s">
        <v>2651</v>
      </c>
      <c r="C861" s="353">
        <v>3</v>
      </c>
    </row>
    <row r="862" spans="2:3" ht="15">
      <c r="B862" s="208" t="s">
        <v>2652</v>
      </c>
      <c r="C862" s="353">
        <v>3</v>
      </c>
    </row>
    <row r="863" spans="2:3" ht="15">
      <c r="B863" s="208" t="s">
        <v>2653</v>
      </c>
      <c r="C863" s="353">
        <v>17</v>
      </c>
    </row>
    <row r="864" spans="2:3" ht="15">
      <c r="B864" s="208" t="s">
        <v>2654</v>
      </c>
      <c r="C864" s="353">
        <v>11</v>
      </c>
    </row>
    <row r="865" spans="2:3" ht="15">
      <c r="B865" s="208" t="s">
        <v>2655</v>
      </c>
      <c r="C865" s="353">
        <v>6</v>
      </c>
    </row>
    <row r="866" spans="2:3" ht="15">
      <c r="B866" s="208" t="s">
        <v>2656</v>
      </c>
      <c r="C866" s="353">
        <v>6</v>
      </c>
    </row>
    <row r="867" spans="2:3" ht="15">
      <c r="B867" s="208" t="s">
        <v>2657</v>
      </c>
      <c r="C867" s="353">
        <v>23</v>
      </c>
    </row>
    <row r="868" spans="2:3" ht="15">
      <c r="B868" s="208" t="s">
        <v>2658</v>
      </c>
      <c r="C868" s="353">
        <v>11</v>
      </c>
    </row>
    <row r="869" spans="2:3" ht="15">
      <c r="B869" s="208" t="s">
        <v>2659</v>
      </c>
      <c r="C869" s="353">
        <v>6</v>
      </c>
    </row>
    <row r="870" spans="2:3" ht="15">
      <c r="B870" s="208" t="s">
        <v>2660</v>
      </c>
      <c r="C870" s="353">
        <v>15</v>
      </c>
    </row>
    <row r="871" spans="2:3" ht="15">
      <c r="B871" s="208" t="s">
        <v>2661</v>
      </c>
      <c r="C871" s="353">
        <v>26</v>
      </c>
    </row>
    <row r="872" spans="2:3" ht="15">
      <c r="B872" s="208" t="s">
        <v>2662</v>
      </c>
      <c r="C872" s="353">
        <v>8</v>
      </c>
    </row>
    <row r="873" spans="2:3" ht="15">
      <c r="B873" s="208" t="s">
        <v>2663</v>
      </c>
      <c r="C873" s="353">
        <v>2</v>
      </c>
    </row>
    <row r="874" spans="2:3" ht="15">
      <c r="B874" s="208" t="s">
        <v>2664</v>
      </c>
      <c r="C874" s="353">
        <v>6</v>
      </c>
    </row>
    <row r="875" spans="2:3" ht="15">
      <c r="B875" s="208" t="s">
        <v>2665</v>
      </c>
      <c r="C875" s="353">
        <v>11</v>
      </c>
    </row>
    <row r="876" spans="2:3" ht="15">
      <c r="B876" s="208" t="s">
        <v>2666</v>
      </c>
      <c r="C876" s="353">
        <v>3</v>
      </c>
    </row>
    <row r="877" spans="2:3" ht="15">
      <c r="B877" s="208" t="s">
        <v>2667</v>
      </c>
      <c r="C877" s="353">
        <v>17</v>
      </c>
    </row>
    <row r="878" spans="2:3" ht="15">
      <c r="B878" s="208" t="s">
        <v>2668</v>
      </c>
      <c r="C878" s="353">
        <v>1</v>
      </c>
    </row>
    <row r="879" spans="2:3" ht="15">
      <c r="B879" s="208" t="s">
        <v>2669</v>
      </c>
      <c r="C879" s="353">
        <v>3</v>
      </c>
    </row>
    <row r="880" spans="2:3" ht="15">
      <c r="B880" s="208" t="s">
        <v>2670</v>
      </c>
      <c r="C880" s="353">
        <v>2</v>
      </c>
    </row>
    <row r="881" spans="2:3" ht="15">
      <c r="B881" s="208" t="s">
        <v>2671</v>
      </c>
      <c r="C881" s="353">
        <v>20</v>
      </c>
    </row>
    <row r="882" spans="2:3" ht="15">
      <c r="B882" s="208" t="s">
        <v>2672</v>
      </c>
      <c r="C882" s="353">
        <v>7</v>
      </c>
    </row>
    <row r="883" spans="2:3" ht="15">
      <c r="B883" s="208" t="s">
        <v>2673</v>
      </c>
      <c r="C883" s="353">
        <v>1</v>
      </c>
    </row>
    <row r="884" spans="2:3" ht="15">
      <c r="B884" s="208" t="s">
        <v>2674</v>
      </c>
      <c r="C884" s="353">
        <v>13</v>
      </c>
    </row>
    <row r="885" spans="2:3" ht="15">
      <c r="B885" s="208" t="s">
        <v>2675</v>
      </c>
      <c r="C885" s="353">
        <v>6</v>
      </c>
    </row>
    <row r="886" spans="2:3" ht="15">
      <c r="B886" s="208" t="s">
        <v>2676</v>
      </c>
      <c r="C886" s="353">
        <v>1</v>
      </c>
    </row>
    <row r="887" spans="2:3" ht="15">
      <c r="B887" s="208" t="s">
        <v>2677</v>
      </c>
      <c r="C887" s="353">
        <v>1</v>
      </c>
    </row>
    <row r="888" spans="2:3" ht="15">
      <c r="B888" s="208" t="s">
        <v>2678</v>
      </c>
      <c r="C888" s="353">
        <v>3</v>
      </c>
    </row>
    <row r="889" spans="2:3" ht="15">
      <c r="B889" s="208" t="s">
        <v>2679</v>
      </c>
      <c r="C889" s="353">
        <v>17</v>
      </c>
    </row>
    <row r="890" spans="2:3" ht="15">
      <c r="B890" s="208" t="s">
        <v>2680</v>
      </c>
      <c r="C890" s="353">
        <v>4</v>
      </c>
    </row>
    <row r="891" spans="2:3" ht="15">
      <c r="B891" s="208" t="s">
        <v>2681</v>
      </c>
      <c r="C891" s="353">
        <v>19</v>
      </c>
    </row>
    <row r="892" spans="2:3" ht="15">
      <c r="B892" s="208" t="s">
        <v>2682</v>
      </c>
      <c r="C892" s="353">
        <v>1</v>
      </c>
    </row>
    <row r="893" spans="2:3" ht="15">
      <c r="B893" s="208" t="s">
        <v>2683</v>
      </c>
      <c r="C893" s="353">
        <v>6</v>
      </c>
    </row>
    <row r="894" spans="2:3" ht="15">
      <c r="B894" s="208" t="s">
        <v>2684</v>
      </c>
      <c r="C894" s="353">
        <v>7</v>
      </c>
    </row>
    <row r="895" spans="2:3" ht="15">
      <c r="B895" s="208" t="s">
        <v>2685</v>
      </c>
      <c r="C895" s="353">
        <v>3</v>
      </c>
    </row>
    <row r="896" spans="2:3" ht="15">
      <c r="B896" s="208" t="s">
        <v>2686</v>
      </c>
      <c r="C896" s="353">
        <v>15</v>
      </c>
    </row>
    <row r="897" spans="2:3" ht="15">
      <c r="B897" s="208" t="s">
        <v>2687</v>
      </c>
      <c r="C897" s="353">
        <v>14</v>
      </c>
    </row>
    <row r="898" spans="2:3" ht="15">
      <c r="B898" s="208" t="s">
        <v>2688</v>
      </c>
      <c r="C898" s="353">
        <v>25</v>
      </c>
    </row>
    <row r="899" spans="2:3" ht="15">
      <c r="B899" s="208" t="s">
        <v>2689</v>
      </c>
      <c r="C899" s="353">
        <v>5</v>
      </c>
    </row>
    <row r="900" spans="2:3" ht="15">
      <c r="B900" s="208" t="s">
        <v>2690</v>
      </c>
      <c r="C900" s="353">
        <v>17</v>
      </c>
    </row>
    <row r="901" spans="2:3" ht="15">
      <c r="B901" s="208" t="s">
        <v>2691</v>
      </c>
      <c r="C901" s="353">
        <v>1</v>
      </c>
    </row>
    <row r="902" spans="2:3" ht="15">
      <c r="B902" s="208" t="s">
        <v>2692</v>
      </c>
      <c r="C902" s="353">
        <v>17</v>
      </c>
    </row>
    <row r="903" spans="2:3" ht="15">
      <c r="B903" s="208" t="s">
        <v>2693</v>
      </c>
      <c r="C903" s="353">
        <v>6</v>
      </c>
    </row>
    <row r="904" spans="2:3" ht="15">
      <c r="B904" s="208" t="s">
        <v>2694</v>
      </c>
      <c r="C904" s="353">
        <v>6</v>
      </c>
    </row>
    <row r="905" spans="2:3" ht="15">
      <c r="B905" s="208" t="s">
        <v>2695</v>
      </c>
      <c r="C905" s="353">
        <v>6</v>
      </c>
    </row>
    <row r="906" spans="2:3" ht="15">
      <c r="B906" s="208" t="s">
        <v>2696</v>
      </c>
      <c r="C906" s="353">
        <v>12</v>
      </c>
    </row>
    <row r="907" spans="2:3" ht="15">
      <c r="B907" s="208" t="s">
        <v>2697</v>
      </c>
      <c r="C907" s="353">
        <v>6</v>
      </c>
    </row>
    <row r="908" spans="2:3" ht="15">
      <c r="B908" s="208" t="s">
        <v>2698</v>
      </c>
      <c r="C908" s="353">
        <v>10</v>
      </c>
    </row>
    <row r="909" spans="2:3" ht="15">
      <c r="B909" s="208" t="s">
        <v>2699</v>
      </c>
      <c r="C909" s="353">
        <v>14</v>
      </c>
    </row>
    <row r="910" spans="2:3" ht="15">
      <c r="B910" s="208" t="s">
        <v>2700</v>
      </c>
      <c r="C910" s="353">
        <v>6</v>
      </c>
    </row>
    <row r="911" spans="2:3" ht="15">
      <c r="B911" s="208" t="s">
        <v>2701</v>
      </c>
      <c r="C911" s="353">
        <v>1</v>
      </c>
    </row>
    <row r="912" spans="2:3" ht="15">
      <c r="B912" s="208" t="s">
        <v>2702</v>
      </c>
      <c r="C912" s="353">
        <v>11</v>
      </c>
    </row>
    <row r="913" spans="2:3" ht="15">
      <c r="B913" s="208" t="s">
        <v>2703</v>
      </c>
      <c r="C913" s="353">
        <v>1</v>
      </c>
    </row>
    <row r="914" spans="2:3" ht="15">
      <c r="B914" s="208" t="s">
        <v>2704</v>
      </c>
      <c r="C914" s="353">
        <v>2</v>
      </c>
    </row>
    <row r="915" spans="2:3" ht="15">
      <c r="B915" s="208" t="s">
        <v>2705</v>
      </c>
      <c r="C915" s="353">
        <v>8</v>
      </c>
    </row>
    <row r="916" spans="2:3" ht="15">
      <c r="B916" s="208" t="s">
        <v>2706</v>
      </c>
      <c r="C916" s="353">
        <v>12</v>
      </c>
    </row>
    <row r="917" spans="2:3" ht="15">
      <c r="B917" s="208" t="s">
        <v>2707</v>
      </c>
      <c r="C917" s="353">
        <v>5</v>
      </c>
    </row>
    <row r="918" spans="2:3" ht="15">
      <c r="B918" s="208" t="s">
        <v>2708</v>
      </c>
      <c r="C918" s="353">
        <v>7</v>
      </c>
    </row>
    <row r="919" spans="2:3" ht="15">
      <c r="B919" s="208" t="s">
        <v>2709</v>
      </c>
      <c r="C919" s="353">
        <v>2</v>
      </c>
    </row>
    <row r="920" spans="2:3" ht="15">
      <c r="B920" s="208" t="s">
        <v>2710</v>
      </c>
      <c r="C920" s="353">
        <v>10</v>
      </c>
    </row>
    <row r="921" spans="2:3" ht="15">
      <c r="B921" s="208" t="s">
        <v>2711</v>
      </c>
      <c r="C921" s="353">
        <v>13</v>
      </c>
    </row>
    <row r="922" spans="2:3" ht="15">
      <c r="B922" s="208" t="s">
        <v>2712</v>
      </c>
      <c r="C922" s="353">
        <v>1</v>
      </c>
    </row>
    <row r="923" spans="2:3" ht="15">
      <c r="B923" s="208" t="s">
        <v>2713</v>
      </c>
      <c r="C923" s="353">
        <v>16</v>
      </c>
    </row>
    <row r="924" spans="2:3" ht="15">
      <c r="B924" s="208" t="s">
        <v>2714</v>
      </c>
      <c r="C924" s="353">
        <v>6</v>
      </c>
    </row>
    <row r="925" spans="2:3" ht="15">
      <c r="B925" s="208" t="s">
        <v>2715</v>
      </c>
      <c r="C925" s="353">
        <v>17</v>
      </c>
    </row>
    <row r="926" spans="2:3" ht="15">
      <c r="B926" s="208" t="s">
        <v>2716</v>
      </c>
      <c r="C926" s="353">
        <v>3</v>
      </c>
    </row>
    <row r="927" spans="2:3" ht="15">
      <c r="B927" s="208" t="s">
        <v>2717</v>
      </c>
      <c r="C927" s="353">
        <v>4</v>
      </c>
    </row>
    <row r="928" spans="2:3" ht="15">
      <c r="B928" s="208" t="s">
        <v>2718</v>
      </c>
      <c r="C928" s="353">
        <v>11</v>
      </c>
    </row>
    <row r="929" spans="2:3" ht="15">
      <c r="B929" s="208" t="s">
        <v>2719</v>
      </c>
      <c r="C929" s="353">
        <v>5</v>
      </c>
    </row>
    <row r="930" spans="2:3" ht="15">
      <c r="B930" s="208" t="s">
        <v>2720</v>
      </c>
      <c r="C930" s="353">
        <v>7</v>
      </c>
    </row>
    <row r="931" spans="2:3" ht="15">
      <c r="B931" s="208" t="s">
        <v>2721</v>
      </c>
      <c r="C931" s="353">
        <v>3</v>
      </c>
    </row>
    <row r="932" spans="2:3" ht="15">
      <c r="B932" s="208" t="s">
        <v>2722</v>
      </c>
      <c r="C932" s="353">
        <v>3</v>
      </c>
    </row>
    <row r="933" spans="2:3" ht="15">
      <c r="B933" s="208" t="s">
        <v>2723</v>
      </c>
      <c r="C933" s="353">
        <v>21</v>
      </c>
    </row>
    <row r="934" spans="2:3" ht="15">
      <c r="B934" s="208" t="s">
        <v>2724</v>
      </c>
      <c r="C934" s="353">
        <v>1</v>
      </c>
    </row>
    <row r="935" spans="2:3" ht="15">
      <c r="B935" s="208" t="s">
        <v>2725</v>
      </c>
      <c r="C935" s="353">
        <v>9</v>
      </c>
    </row>
    <row r="936" spans="2:3" ht="15">
      <c r="B936" s="208" t="s">
        <v>2726</v>
      </c>
      <c r="C936" s="353">
        <v>4</v>
      </c>
    </row>
    <row r="937" spans="2:3" ht="15">
      <c r="B937" s="208" t="s">
        <v>2727</v>
      </c>
      <c r="C937" s="353">
        <v>3</v>
      </c>
    </row>
    <row r="938" spans="2:3" ht="15">
      <c r="B938" s="208" t="s">
        <v>2728</v>
      </c>
      <c r="C938" s="353">
        <v>5</v>
      </c>
    </row>
    <row r="939" spans="2:3" ht="15">
      <c r="B939" s="208" t="s">
        <v>2729</v>
      </c>
      <c r="C939" s="353">
        <v>6</v>
      </c>
    </row>
    <row r="940" spans="2:3" ht="15">
      <c r="B940" s="208" t="s">
        <v>2730</v>
      </c>
      <c r="C940" s="353">
        <v>6</v>
      </c>
    </row>
    <row r="941" spans="2:3" ht="15">
      <c r="B941" s="208" t="s">
        <v>2731</v>
      </c>
      <c r="C941" s="353">
        <v>13</v>
      </c>
    </row>
    <row r="942" spans="2:3" ht="15">
      <c r="B942" s="208" t="s">
        <v>2732</v>
      </c>
      <c r="C942" s="353">
        <v>6</v>
      </c>
    </row>
    <row r="943" spans="2:3" ht="15">
      <c r="B943" s="208" t="s">
        <v>2733</v>
      </c>
      <c r="C943" s="353">
        <v>3</v>
      </c>
    </row>
    <row r="944" spans="2:3" ht="15">
      <c r="B944" s="208" t="s">
        <v>2734</v>
      </c>
      <c r="C944" s="353">
        <v>8</v>
      </c>
    </row>
    <row r="945" spans="2:3" ht="15">
      <c r="B945" s="208" t="s">
        <v>2735</v>
      </c>
      <c r="C945" s="353">
        <v>19</v>
      </c>
    </row>
    <row r="946" spans="2:3" ht="15">
      <c r="B946" s="208" t="s">
        <v>2736</v>
      </c>
      <c r="C946" s="353">
        <v>7</v>
      </c>
    </row>
    <row r="947" spans="2:3" ht="15">
      <c r="B947" s="208" t="s">
        <v>2737</v>
      </c>
      <c r="C947" s="353">
        <v>3</v>
      </c>
    </row>
    <row r="948" spans="2:3" ht="15">
      <c r="B948" s="208" t="s">
        <v>2738</v>
      </c>
      <c r="C948" s="353">
        <v>3</v>
      </c>
    </row>
    <row r="949" spans="2:3" ht="15">
      <c r="B949" s="208" t="s">
        <v>2739</v>
      </c>
      <c r="C949" s="353">
        <v>1</v>
      </c>
    </row>
    <row r="950" spans="2:3" ht="15">
      <c r="B950" s="208" t="s">
        <v>2740</v>
      </c>
      <c r="C950" s="353">
        <v>13</v>
      </c>
    </row>
    <row r="951" spans="2:3" ht="15">
      <c r="B951" s="208" t="s">
        <v>2741</v>
      </c>
      <c r="C951" s="353">
        <v>3</v>
      </c>
    </row>
    <row r="952" spans="2:3" ht="15">
      <c r="B952" s="208" t="s">
        <v>2742</v>
      </c>
      <c r="C952" s="353">
        <v>12</v>
      </c>
    </row>
    <row r="953" spans="2:3" ht="15">
      <c r="B953" s="208" t="s">
        <v>2743</v>
      </c>
      <c r="C953" s="353">
        <v>8</v>
      </c>
    </row>
    <row r="954" spans="2:3" ht="15">
      <c r="B954" s="208" t="s">
        <v>2744</v>
      </c>
      <c r="C954" s="353">
        <v>10</v>
      </c>
    </row>
    <row r="955" spans="2:3" ht="15">
      <c r="B955" s="208" t="s">
        <v>2745</v>
      </c>
      <c r="C955" s="353">
        <v>10</v>
      </c>
    </row>
    <row r="956" spans="2:3" ht="15">
      <c r="B956" s="208" t="s">
        <v>2746</v>
      </c>
      <c r="C956" s="353">
        <v>4</v>
      </c>
    </row>
    <row r="957" spans="2:3" ht="15">
      <c r="B957" s="208" t="s">
        <v>2747</v>
      </c>
      <c r="C957" s="353">
        <v>7</v>
      </c>
    </row>
    <row r="958" spans="2:3" ht="15">
      <c r="B958" s="208" t="s">
        <v>2748</v>
      </c>
      <c r="C958" s="353">
        <v>11</v>
      </c>
    </row>
    <row r="959" spans="2:3" ht="15">
      <c r="B959" s="208" t="s">
        <v>2749</v>
      </c>
      <c r="C959" s="353">
        <v>3</v>
      </c>
    </row>
    <row r="960" spans="2:3" ht="15">
      <c r="B960" s="208" t="s">
        <v>2750</v>
      </c>
      <c r="C960" s="353">
        <v>22</v>
      </c>
    </row>
    <row r="961" spans="2:3" ht="15">
      <c r="B961" s="208" t="s">
        <v>2751</v>
      </c>
      <c r="C961" s="353">
        <v>8</v>
      </c>
    </row>
    <row r="962" spans="2:3" ht="15">
      <c r="B962" s="208" t="s">
        <v>2752</v>
      </c>
      <c r="C962" s="353">
        <v>7</v>
      </c>
    </row>
    <row r="963" spans="2:3" ht="15">
      <c r="B963" s="208" t="s">
        <v>2753</v>
      </c>
      <c r="C963" s="353">
        <v>13</v>
      </c>
    </row>
    <row r="964" spans="2:3" ht="15">
      <c r="B964" s="208" t="s">
        <v>2754</v>
      </c>
      <c r="C964" s="353">
        <v>12</v>
      </c>
    </row>
    <row r="965" spans="2:3" ht="15">
      <c r="B965" s="208" t="s">
        <v>2755</v>
      </c>
      <c r="C965" s="353">
        <v>4</v>
      </c>
    </row>
    <row r="966" spans="2:3" ht="15">
      <c r="B966" s="208" t="s">
        <v>2756</v>
      </c>
      <c r="C966" s="353">
        <v>5</v>
      </c>
    </row>
    <row r="967" spans="2:3" ht="15">
      <c r="B967" s="208" t="s">
        <v>2757</v>
      </c>
      <c r="C967" s="353">
        <v>11</v>
      </c>
    </row>
    <row r="968" spans="2:3" ht="15">
      <c r="B968" s="208" t="s">
        <v>2758</v>
      </c>
      <c r="C968" s="353">
        <v>9</v>
      </c>
    </row>
    <row r="969" spans="2:3" ht="15">
      <c r="B969" s="208" t="s">
        <v>2759</v>
      </c>
      <c r="C969" s="353">
        <v>17</v>
      </c>
    </row>
    <row r="970" spans="2:3" ht="15">
      <c r="B970" s="208" t="s">
        <v>2760</v>
      </c>
      <c r="C970" s="353">
        <v>2</v>
      </c>
    </row>
    <row r="971" spans="2:3" ht="15">
      <c r="B971" s="208" t="s">
        <v>2761</v>
      </c>
      <c r="C971" s="353">
        <v>20</v>
      </c>
    </row>
    <row r="972" spans="2:3" ht="15">
      <c r="B972" s="208" t="s">
        <v>2762</v>
      </c>
      <c r="C972" s="353">
        <v>21</v>
      </c>
    </row>
    <row r="973" spans="2:3" ht="15">
      <c r="B973" s="208" t="s">
        <v>2763</v>
      </c>
      <c r="C973" s="353">
        <v>3</v>
      </c>
    </row>
    <row r="974" spans="2:3" ht="15">
      <c r="B974" s="208" t="s">
        <v>2764</v>
      </c>
      <c r="C974" s="353">
        <v>15</v>
      </c>
    </row>
    <row r="975" spans="2:3" ht="15">
      <c r="B975" s="208" t="s">
        <v>2765</v>
      </c>
      <c r="C975" s="353">
        <v>1</v>
      </c>
    </row>
    <row r="976" spans="2:3" ht="15">
      <c r="B976" s="208" t="s">
        <v>2766</v>
      </c>
      <c r="C976" s="353">
        <v>3</v>
      </c>
    </row>
    <row r="977" spans="2:3" ht="15">
      <c r="B977" s="208" t="s">
        <v>2767</v>
      </c>
      <c r="C977" s="353">
        <v>6</v>
      </c>
    </row>
    <row r="978" spans="2:3" ht="15">
      <c r="B978" s="208" t="s">
        <v>2768</v>
      </c>
      <c r="C978" s="353">
        <v>11</v>
      </c>
    </row>
    <row r="979" spans="2:3" ht="15">
      <c r="B979" s="208" t="s">
        <v>2769</v>
      </c>
      <c r="C979" s="353">
        <v>13</v>
      </c>
    </row>
    <row r="980" spans="2:3" ht="15">
      <c r="B980" s="208" t="s">
        <v>2770</v>
      </c>
      <c r="C980" s="353">
        <v>21</v>
      </c>
    </row>
    <row r="981" spans="2:3" ht="15">
      <c r="B981" s="208" t="s">
        <v>2771</v>
      </c>
      <c r="C981" s="353">
        <v>18</v>
      </c>
    </row>
    <row r="982" spans="2:3" ht="15">
      <c r="B982" s="208" t="s">
        <v>2772</v>
      </c>
      <c r="C982" s="353">
        <v>2</v>
      </c>
    </row>
    <row r="983" spans="2:3" ht="15">
      <c r="B983" s="208" t="s">
        <v>2773</v>
      </c>
      <c r="C983" s="353">
        <v>5</v>
      </c>
    </row>
    <row r="984" spans="2:3" ht="15">
      <c r="B984" s="208" t="s">
        <v>2774</v>
      </c>
      <c r="C984" s="353">
        <v>14</v>
      </c>
    </row>
    <row r="985" spans="2:3" ht="15">
      <c r="B985" s="208" t="s">
        <v>2775</v>
      </c>
      <c r="C985" s="353">
        <v>16</v>
      </c>
    </row>
    <row r="986" spans="2:3" ht="15">
      <c r="B986" s="208" t="s">
        <v>2776</v>
      </c>
      <c r="C986" s="353">
        <v>5</v>
      </c>
    </row>
    <row r="987" spans="2:3" ht="15">
      <c r="B987" s="208" t="s">
        <v>2777</v>
      </c>
      <c r="C987" s="353">
        <v>3</v>
      </c>
    </row>
    <row r="988" spans="2:3" ht="15">
      <c r="B988" s="208" t="s">
        <v>2778</v>
      </c>
      <c r="C988" s="353">
        <v>14</v>
      </c>
    </row>
    <row r="989" spans="2:3" ht="15">
      <c r="B989" s="208" t="s">
        <v>2779</v>
      </c>
      <c r="C989" s="353">
        <v>20</v>
      </c>
    </row>
    <row r="990" spans="2:3" ht="15">
      <c r="B990" s="208" t="s">
        <v>2780</v>
      </c>
      <c r="C990" s="353">
        <v>3</v>
      </c>
    </row>
    <row r="991" spans="2:3" ht="15">
      <c r="B991" s="208" t="s">
        <v>2781</v>
      </c>
      <c r="C991" s="353">
        <v>18</v>
      </c>
    </row>
    <row r="992" spans="2:3" ht="15">
      <c r="B992" s="208" t="s">
        <v>2782</v>
      </c>
      <c r="C992" s="353">
        <v>22</v>
      </c>
    </row>
    <row r="993" spans="2:3" ht="15">
      <c r="B993" s="208" t="s">
        <v>2783</v>
      </c>
      <c r="C993" s="353">
        <v>1</v>
      </c>
    </row>
    <row r="994" spans="2:3" ht="15">
      <c r="B994" s="208" t="s">
        <v>2784</v>
      </c>
      <c r="C994" s="353">
        <v>29</v>
      </c>
    </row>
    <row r="995" spans="2:3" ht="15">
      <c r="B995" s="208" t="s">
        <v>2785</v>
      </c>
      <c r="C995" s="353">
        <v>9</v>
      </c>
    </row>
    <row r="996" spans="2:3" ht="15">
      <c r="B996" s="208" t="s">
        <v>2786</v>
      </c>
      <c r="C996" s="353">
        <v>5</v>
      </c>
    </row>
    <row r="997" spans="2:3" ht="15">
      <c r="B997" s="208" t="s">
        <v>2787</v>
      </c>
      <c r="C997" s="353">
        <v>5</v>
      </c>
    </row>
    <row r="998" spans="2:3" ht="15">
      <c r="B998" s="208" t="s">
        <v>2788</v>
      </c>
      <c r="C998" s="353">
        <v>9</v>
      </c>
    </row>
    <row r="999" spans="2:3" ht="15">
      <c r="B999" s="208" t="s">
        <v>2789</v>
      </c>
      <c r="C999" s="353">
        <v>3</v>
      </c>
    </row>
    <row r="1000" spans="2:3" ht="15">
      <c r="B1000" s="208" t="s">
        <v>2790</v>
      </c>
      <c r="C1000" s="353">
        <v>6</v>
      </c>
    </row>
    <row r="1001" spans="2:3" ht="15">
      <c r="B1001" s="208" t="s">
        <v>2791</v>
      </c>
      <c r="C1001" s="353">
        <v>2</v>
      </c>
    </row>
    <row r="1002" spans="2:3" ht="15">
      <c r="B1002" s="208" t="s">
        <v>2792</v>
      </c>
      <c r="C1002" s="353">
        <v>19</v>
      </c>
    </row>
    <row r="1003" spans="2:3" ht="15">
      <c r="B1003" s="208" t="s">
        <v>2793</v>
      </c>
      <c r="C1003" s="353">
        <v>19</v>
      </c>
    </row>
    <row r="1004" spans="2:3" ht="15">
      <c r="B1004" s="208" t="s">
        <v>2794</v>
      </c>
      <c r="C1004" s="353">
        <v>1</v>
      </c>
    </row>
    <row r="1005" spans="2:3" ht="15">
      <c r="B1005" s="208" t="s">
        <v>2795</v>
      </c>
      <c r="C1005" s="353">
        <v>7</v>
      </c>
    </row>
    <row r="1006" spans="2:3" ht="15">
      <c r="B1006" s="208" t="s">
        <v>2796</v>
      </c>
      <c r="C1006" s="353">
        <v>6</v>
      </c>
    </row>
    <row r="1007" spans="2:3" ht="15">
      <c r="B1007" s="208" t="s">
        <v>2797</v>
      </c>
      <c r="C1007" s="353">
        <v>10</v>
      </c>
    </row>
    <row r="1008" spans="2:3" ht="15">
      <c r="B1008" s="208" t="s">
        <v>2798</v>
      </c>
      <c r="C1008" s="353">
        <v>1</v>
      </c>
    </row>
    <row r="1009" spans="2:3" ht="15">
      <c r="B1009" s="208" t="s">
        <v>2799</v>
      </c>
      <c r="C1009" s="353">
        <v>6</v>
      </c>
    </row>
    <row r="1012" spans="2:3" ht="15.75">
      <c r="B1012" s="264" t="s">
        <v>2801</v>
      </c>
      <c r="C1012" s="350" t="s">
        <v>2802</v>
      </c>
    </row>
    <row r="1013" spans="2:3" ht="15">
      <c r="B1013" s="208" t="s">
        <v>2566</v>
      </c>
      <c r="C1013" s="354">
        <v>97645968.120000005</v>
      </c>
    </row>
    <row r="1014" spans="2:3" ht="15">
      <c r="B1014" s="208" t="s">
        <v>2567</v>
      </c>
      <c r="C1014" s="354">
        <v>389790188.91000003</v>
      </c>
    </row>
    <row r="1015" spans="2:3" ht="15">
      <c r="B1015" s="208" t="s">
        <v>2568</v>
      </c>
      <c r="C1015" s="354">
        <v>59262381.75</v>
      </c>
    </row>
    <row r="1016" spans="2:3" ht="15">
      <c r="B1016" s="208" t="s">
        <v>2569</v>
      </c>
      <c r="C1016" s="354">
        <v>389935899.18000001</v>
      </c>
    </row>
    <row r="1017" spans="2:3" ht="15">
      <c r="B1017" s="208" t="s">
        <v>2570</v>
      </c>
      <c r="C1017" s="354">
        <v>1689812867.5500002</v>
      </c>
    </row>
    <row r="1018" spans="2:3" ht="15">
      <c r="B1018" s="208" t="s">
        <v>2571</v>
      </c>
      <c r="C1018" s="354">
        <v>1772285151.5</v>
      </c>
    </row>
    <row r="1019" spans="2:3" ht="15">
      <c r="B1019" s="208" t="s">
        <v>2572</v>
      </c>
      <c r="C1019" s="354">
        <v>179798589.34</v>
      </c>
    </row>
    <row r="1020" spans="2:3" ht="15">
      <c r="B1020" s="208" t="s">
        <v>2573</v>
      </c>
      <c r="C1020" s="354">
        <v>521051220</v>
      </c>
    </row>
    <row r="1021" spans="2:3" ht="15">
      <c r="B1021" s="208" t="s">
        <v>2574</v>
      </c>
      <c r="C1021" s="354">
        <v>255299765.5</v>
      </c>
    </row>
    <row r="1022" spans="2:3" ht="15">
      <c r="B1022" s="208" t="s">
        <v>2575</v>
      </c>
      <c r="C1022" s="354">
        <v>885757336.64999998</v>
      </c>
    </row>
    <row r="1023" spans="2:3" ht="15">
      <c r="B1023" s="208" t="s">
        <v>2576</v>
      </c>
      <c r="C1023" s="354">
        <v>33008550.129999999</v>
      </c>
    </row>
    <row r="1024" spans="2:3" ht="15">
      <c r="B1024" s="208" t="s">
        <v>2577</v>
      </c>
      <c r="C1024" s="354">
        <v>2231001096.0999999</v>
      </c>
    </row>
    <row r="1025" spans="2:3" ht="15">
      <c r="B1025" s="208" t="s">
        <v>2578</v>
      </c>
      <c r="C1025" s="354">
        <v>121529260</v>
      </c>
    </row>
    <row r="1026" spans="2:3" ht="15">
      <c r="B1026" s="208" t="s">
        <v>2579</v>
      </c>
      <c r="C1026" s="354">
        <v>200918878</v>
      </c>
    </row>
    <row r="1027" spans="2:3" ht="15">
      <c r="B1027" s="208" t="s">
        <v>2580</v>
      </c>
      <c r="C1027" s="354">
        <v>22491675.899999999</v>
      </c>
    </row>
    <row r="1028" spans="2:3" ht="15">
      <c r="B1028" s="208" t="s">
        <v>2581</v>
      </c>
      <c r="C1028" s="354">
        <v>616709457.9000001</v>
      </c>
    </row>
    <row r="1029" spans="2:3" ht="15">
      <c r="B1029" s="208" t="s">
        <v>2582</v>
      </c>
      <c r="C1029" s="354">
        <v>1117582128.6599998</v>
      </c>
    </row>
    <row r="1030" spans="2:3" ht="15">
      <c r="B1030" s="208" t="s">
        <v>2583</v>
      </c>
      <c r="C1030" s="354">
        <v>43486376.049999997</v>
      </c>
    </row>
    <row r="1031" spans="2:3" ht="15">
      <c r="B1031" s="208" t="s">
        <v>2584</v>
      </c>
      <c r="C1031" s="354">
        <v>590263067.4000001</v>
      </c>
    </row>
    <row r="1032" spans="2:3" ht="15">
      <c r="B1032" s="208" t="s">
        <v>2585</v>
      </c>
      <c r="C1032" s="354">
        <v>425425</v>
      </c>
    </row>
    <row r="1033" spans="2:3" ht="15">
      <c r="B1033" s="208" t="s">
        <v>2586</v>
      </c>
      <c r="C1033" s="354">
        <v>1031327658.9300001</v>
      </c>
    </row>
    <row r="1034" spans="2:3" ht="15">
      <c r="B1034" s="208" t="s">
        <v>2587</v>
      </c>
      <c r="C1034" s="354">
        <v>2333199842.4000001</v>
      </c>
    </row>
    <row r="1035" spans="2:3" ht="15">
      <c r="B1035" s="208" t="s">
        <v>2588</v>
      </c>
      <c r="C1035" s="354">
        <v>840500</v>
      </c>
    </row>
    <row r="1036" spans="2:3" ht="15">
      <c r="B1036" s="208" t="s">
        <v>2589</v>
      </c>
      <c r="C1036" s="354">
        <v>1716943102.6600001</v>
      </c>
    </row>
    <row r="1037" spans="2:3" ht="15">
      <c r="B1037" s="208" t="s">
        <v>2590</v>
      </c>
      <c r="C1037" s="354">
        <v>46181831.280000001</v>
      </c>
    </row>
    <row r="1038" spans="2:3" ht="15">
      <c r="B1038" s="208" t="s">
        <v>2591</v>
      </c>
      <c r="C1038" s="354">
        <v>1493298599.0699999</v>
      </c>
    </row>
    <row r="1039" spans="2:3" ht="15">
      <c r="B1039" s="208" t="s">
        <v>2592</v>
      </c>
      <c r="C1039" s="354">
        <v>2652337.5</v>
      </c>
    </row>
    <row r="1040" spans="2:3" ht="15">
      <c r="B1040" s="208" t="s">
        <v>2593</v>
      </c>
      <c r="C1040" s="354">
        <v>834003809.67000008</v>
      </c>
    </row>
    <row r="1041" spans="2:3" ht="15">
      <c r="B1041" s="208" t="s">
        <v>2594</v>
      </c>
      <c r="C1041" s="354">
        <v>398518339.32000005</v>
      </c>
    </row>
    <row r="1042" spans="2:3" ht="15">
      <c r="B1042" s="208" t="s">
        <v>2595</v>
      </c>
      <c r="C1042" s="354">
        <v>66054089.789999999</v>
      </c>
    </row>
    <row r="1043" spans="2:3" ht="15">
      <c r="B1043" s="208" t="s">
        <v>2596</v>
      </c>
      <c r="C1043" s="354">
        <v>786287989.88999999</v>
      </c>
    </row>
    <row r="1044" spans="2:3" ht="15">
      <c r="B1044" s="208" t="s">
        <v>2597</v>
      </c>
      <c r="C1044" s="354">
        <v>42049204.670000002</v>
      </c>
    </row>
    <row r="1045" spans="2:3" ht="15">
      <c r="B1045" s="208" t="s">
        <v>2598</v>
      </c>
      <c r="C1045" s="354">
        <v>203190075.5</v>
      </c>
    </row>
    <row r="1046" spans="2:3" ht="15">
      <c r="B1046" s="208" t="s">
        <v>2599</v>
      </c>
      <c r="C1046" s="354">
        <v>696672421.25999999</v>
      </c>
    </row>
    <row r="1047" spans="2:3" ht="15">
      <c r="B1047" s="208" t="s">
        <v>2600</v>
      </c>
      <c r="C1047" s="354">
        <v>151117114.72</v>
      </c>
    </row>
    <row r="1048" spans="2:3" ht="15">
      <c r="B1048" s="208" t="s">
        <v>2601</v>
      </c>
      <c r="C1048" s="354">
        <v>156020101.28</v>
      </c>
    </row>
    <row r="1049" spans="2:3" ht="15">
      <c r="B1049" s="208" t="s">
        <v>2602</v>
      </c>
      <c r="C1049" s="354">
        <v>576115911.69000006</v>
      </c>
    </row>
    <row r="1050" spans="2:3" ht="15">
      <c r="B1050" s="208" t="s">
        <v>2603</v>
      </c>
      <c r="C1050" s="354">
        <v>4237181.9000000004</v>
      </c>
    </row>
    <row r="1051" spans="2:3" ht="15">
      <c r="B1051" s="208" t="s">
        <v>2604</v>
      </c>
      <c r="C1051" s="354">
        <v>1079490854.8500001</v>
      </c>
    </row>
    <row r="1052" spans="2:3" ht="15">
      <c r="B1052" s="208" t="s">
        <v>2605</v>
      </c>
      <c r="C1052" s="354">
        <v>56194461.75</v>
      </c>
    </row>
    <row r="1053" spans="2:3" ht="15">
      <c r="B1053" s="208" t="s">
        <v>2606</v>
      </c>
      <c r="C1053" s="354">
        <v>454478804.85000002</v>
      </c>
    </row>
    <row r="1054" spans="2:3" ht="15">
      <c r="B1054" s="208" t="s">
        <v>2607</v>
      </c>
      <c r="C1054" s="354">
        <v>502971740.19</v>
      </c>
    </row>
    <row r="1055" spans="2:3" ht="15">
      <c r="B1055" s="208" t="s">
        <v>2608</v>
      </c>
      <c r="C1055" s="354">
        <v>437066502.63999999</v>
      </c>
    </row>
    <row r="1056" spans="2:3" ht="15">
      <c r="B1056" s="208" t="s">
        <v>2609</v>
      </c>
      <c r="C1056" s="354">
        <v>713126754.36000001</v>
      </c>
    </row>
    <row r="1057" spans="2:3" ht="15">
      <c r="B1057" s="208" t="s">
        <v>2610</v>
      </c>
      <c r="C1057" s="354">
        <v>12427410.039999999</v>
      </c>
    </row>
    <row r="1058" spans="2:3" ht="15">
      <c r="B1058" s="208" t="s">
        <v>2611</v>
      </c>
      <c r="C1058" s="354">
        <v>66994626.390000001</v>
      </c>
    </row>
    <row r="1059" spans="2:3" ht="15">
      <c r="B1059" s="208" t="s">
        <v>2612</v>
      </c>
      <c r="C1059" s="354">
        <v>257287816.82999998</v>
      </c>
    </row>
    <row r="1060" spans="2:3" ht="15">
      <c r="B1060" s="208" t="s">
        <v>2613</v>
      </c>
      <c r="C1060" s="354">
        <v>5156250.4399999995</v>
      </c>
    </row>
    <row r="1061" spans="2:3" ht="15">
      <c r="B1061" s="208" t="s">
        <v>2614</v>
      </c>
      <c r="C1061" s="354">
        <v>33829732.310000002</v>
      </c>
    </row>
    <row r="1062" spans="2:3" ht="15">
      <c r="B1062" s="208" t="s">
        <v>2615</v>
      </c>
      <c r="C1062" s="354">
        <v>249810044</v>
      </c>
    </row>
    <row r="1063" spans="2:3" ht="15">
      <c r="B1063" s="208" t="s">
        <v>2616</v>
      </c>
      <c r="C1063" s="354">
        <v>341753860.79999995</v>
      </c>
    </row>
    <row r="1064" spans="2:3" ht="15">
      <c r="B1064" s="208" t="s">
        <v>2617</v>
      </c>
      <c r="C1064" s="354">
        <v>22491932.780000001</v>
      </c>
    </row>
    <row r="1065" spans="2:3" ht="15">
      <c r="B1065" s="208" t="s">
        <v>2618</v>
      </c>
      <c r="C1065" s="354">
        <v>55564957.890000001</v>
      </c>
    </row>
    <row r="1066" spans="2:3" ht="15">
      <c r="B1066" s="208" t="s">
        <v>2619</v>
      </c>
      <c r="C1066" s="354">
        <v>118529753</v>
      </c>
    </row>
    <row r="1067" spans="2:3" ht="15">
      <c r="B1067" s="208" t="s">
        <v>2620</v>
      </c>
      <c r="C1067" s="354">
        <v>976224654.26999998</v>
      </c>
    </row>
    <row r="1068" spans="2:3" ht="15">
      <c r="B1068" s="208" t="s">
        <v>2621</v>
      </c>
      <c r="C1068" s="354">
        <v>47994048.310000002</v>
      </c>
    </row>
    <row r="1069" spans="2:3" ht="15">
      <c r="B1069" s="208" t="s">
        <v>2622</v>
      </c>
      <c r="C1069" s="354">
        <v>29203460.129999999</v>
      </c>
    </row>
    <row r="1070" spans="2:3" ht="15">
      <c r="B1070" s="208" t="s">
        <v>2623</v>
      </c>
      <c r="C1070" s="354">
        <v>184270992.78</v>
      </c>
    </row>
    <row r="1071" spans="2:3" ht="15">
      <c r="B1071" s="208" t="s">
        <v>2624</v>
      </c>
      <c r="C1071" s="354">
        <v>519708013.7700001</v>
      </c>
    </row>
    <row r="1072" spans="2:3" ht="15">
      <c r="B1072" s="208" t="s">
        <v>2625</v>
      </c>
      <c r="C1072" s="354">
        <v>46010030.049999997</v>
      </c>
    </row>
    <row r="1073" spans="2:3" ht="15">
      <c r="B1073" s="208" t="s">
        <v>2626</v>
      </c>
      <c r="C1073" s="354">
        <v>512900088.80999994</v>
      </c>
    </row>
    <row r="1074" spans="2:3" ht="15">
      <c r="B1074" s="208" t="s">
        <v>2627</v>
      </c>
      <c r="C1074" s="354">
        <v>43918014.340000004</v>
      </c>
    </row>
    <row r="1075" spans="2:3" ht="15">
      <c r="B1075" s="208" t="s">
        <v>2628</v>
      </c>
      <c r="C1075" s="354">
        <v>288053421.34999996</v>
      </c>
    </row>
    <row r="1076" spans="2:3" ht="15">
      <c r="B1076" s="208" t="s">
        <v>2629</v>
      </c>
      <c r="C1076" s="354">
        <v>52333299.650000006</v>
      </c>
    </row>
    <row r="1077" spans="2:3" ht="15">
      <c r="B1077" s="208" t="s">
        <v>2630</v>
      </c>
      <c r="C1077" s="354">
        <v>242756844.56</v>
      </c>
    </row>
    <row r="1078" spans="2:3" ht="15">
      <c r="B1078" s="208" t="s">
        <v>2631</v>
      </c>
      <c r="C1078" s="354">
        <v>2994187.5</v>
      </c>
    </row>
    <row r="1079" spans="2:3" ht="15">
      <c r="B1079" s="208" t="s">
        <v>2632</v>
      </c>
      <c r="C1079" s="354">
        <v>1071108216.77</v>
      </c>
    </row>
    <row r="1080" spans="2:3" ht="15">
      <c r="B1080" s="208" t="s">
        <v>2633</v>
      </c>
      <c r="C1080" s="354">
        <v>2691700</v>
      </c>
    </row>
    <row r="1081" spans="2:3" ht="15">
      <c r="B1081" s="208" t="s">
        <v>2634</v>
      </c>
      <c r="C1081" s="354">
        <v>564501185.48000002</v>
      </c>
    </row>
    <row r="1082" spans="2:3" ht="15">
      <c r="B1082" s="208" t="s">
        <v>2635</v>
      </c>
      <c r="C1082" s="354">
        <v>793205862.98000014</v>
      </c>
    </row>
    <row r="1083" spans="2:3" ht="15">
      <c r="B1083" s="208" t="s">
        <v>2636</v>
      </c>
      <c r="C1083" s="354">
        <v>1012544570.92</v>
      </c>
    </row>
    <row r="1084" spans="2:3" ht="15">
      <c r="B1084" s="208" t="s">
        <v>2637</v>
      </c>
      <c r="C1084" s="354">
        <v>1210900</v>
      </c>
    </row>
    <row r="1085" spans="2:3" ht="15">
      <c r="B1085" s="208" t="s">
        <v>2638</v>
      </c>
      <c r="C1085" s="354">
        <v>200955813.03</v>
      </c>
    </row>
    <row r="1086" spans="2:3" ht="15">
      <c r="B1086" s="208" t="s">
        <v>2639</v>
      </c>
      <c r="C1086" s="354">
        <v>1195993260.9100001</v>
      </c>
    </row>
    <row r="1087" spans="2:3" ht="15">
      <c r="B1087" s="208" t="s">
        <v>2640</v>
      </c>
      <c r="C1087" s="354">
        <v>706179702.54999995</v>
      </c>
    </row>
    <row r="1088" spans="2:3" ht="15">
      <c r="B1088" s="208" t="s">
        <v>2641</v>
      </c>
      <c r="C1088" s="354">
        <v>47170618.560000002</v>
      </c>
    </row>
    <row r="1089" spans="2:3" ht="15">
      <c r="B1089" s="208" t="s">
        <v>2642</v>
      </c>
      <c r="C1089" s="354">
        <v>379918253.88</v>
      </c>
    </row>
    <row r="1090" spans="2:3" ht="15">
      <c r="B1090" s="208" t="s">
        <v>2643</v>
      </c>
      <c r="C1090" s="354">
        <v>37950505</v>
      </c>
    </row>
    <row r="1091" spans="2:3" ht="15">
      <c r="B1091" s="208" t="s">
        <v>2644</v>
      </c>
      <c r="C1091" s="354">
        <v>809868701</v>
      </c>
    </row>
    <row r="1092" spans="2:3" ht="15">
      <c r="B1092" s="208" t="s">
        <v>2645</v>
      </c>
      <c r="C1092" s="354">
        <v>30545043.620000001</v>
      </c>
    </row>
    <row r="1093" spans="2:3" ht="15">
      <c r="B1093" s="208" t="s">
        <v>2646</v>
      </c>
      <c r="C1093" s="354">
        <v>90133647.5</v>
      </c>
    </row>
    <row r="1094" spans="2:3" ht="15">
      <c r="B1094" s="208" t="s">
        <v>2647</v>
      </c>
      <c r="C1094" s="354">
        <v>404630052.55000001</v>
      </c>
    </row>
    <row r="1095" spans="2:3" ht="15">
      <c r="B1095" s="208" t="s">
        <v>2648</v>
      </c>
      <c r="C1095" s="354">
        <v>148003439.69</v>
      </c>
    </row>
    <row r="1096" spans="2:3" ht="15">
      <c r="B1096" s="208" t="s">
        <v>2649</v>
      </c>
      <c r="C1096" s="354">
        <v>397789270.30000001</v>
      </c>
    </row>
    <row r="1097" spans="2:3" ht="15">
      <c r="B1097" s="208" t="s">
        <v>2650</v>
      </c>
      <c r="C1097" s="354">
        <v>23270229.050000001</v>
      </c>
    </row>
    <row r="1098" spans="2:3" ht="15">
      <c r="B1098" s="208" t="s">
        <v>2651</v>
      </c>
      <c r="C1098" s="354">
        <v>192409009.13</v>
      </c>
    </row>
    <row r="1099" spans="2:3" ht="15">
      <c r="B1099" s="208" t="s">
        <v>2652</v>
      </c>
      <c r="C1099" s="354">
        <v>25071259.859999999</v>
      </c>
    </row>
    <row r="1100" spans="2:3" ht="15">
      <c r="B1100" s="208" t="s">
        <v>2653</v>
      </c>
      <c r="C1100" s="354">
        <v>1850664798.75</v>
      </c>
    </row>
    <row r="1101" spans="2:3" ht="15">
      <c r="B1101" s="208" t="s">
        <v>2654</v>
      </c>
      <c r="C1101" s="354">
        <v>105355937.76000001</v>
      </c>
    </row>
    <row r="1102" spans="2:3" ht="15">
      <c r="B1102" s="208" t="s">
        <v>2655</v>
      </c>
      <c r="C1102" s="354">
        <v>1297519477.55</v>
      </c>
    </row>
    <row r="1103" spans="2:3" ht="15">
      <c r="B1103" s="208" t="s">
        <v>2656</v>
      </c>
      <c r="C1103" s="354">
        <v>1206208282.79</v>
      </c>
    </row>
    <row r="1104" spans="2:3" ht="15">
      <c r="B1104" s="208" t="s">
        <v>2657</v>
      </c>
      <c r="C1104" s="354">
        <v>660480850.3499999</v>
      </c>
    </row>
    <row r="1105" spans="2:3" ht="15">
      <c r="B1105" s="208" t="s">
        <v>2658</v>
      </c>
      <c r="C1105" s="354">
        <v>2908082232.0900002</v>
      </c>
    </row>
    <row r="1106" spans="2:3" ht="15">
      <c r="B1106" s="208" t="s">
        <v>2659</v>
      </c>
      <c r="C1106" s="354">
        <v>84880149.199999988</v>
      </c>
    </row>
    <row r="1107" spans="2:3" ht="15">
      <c r="B1107" s="208" t="s">
        <v>2660</v>
      </c>
      <c r="C1107" s="354">
        <v>959240221.91999996</v>
      </c>
    </row>
    <row r="1108" spans="2:3" ht="15">
      <c r="B1108" s="208" t="s">
        <v>2661</v>
      </c>
      <c r="C1108" s="354">
        <v>764406500.33000004</v>
      </c>
    </row>
    <row r="1109" spans="2:3" ht="15">
      <c r="B1109" s="208" t="s">
        <v>2662</v>
      </c>
      <c r="C1109" s="354">
        <v>564689686.32000005</v>
      </c>
    </row>
    <row r="1110" spans="2:3" ht="15">
      <c r="B1110" s="208" t="s">
        <v>2663</v>
      </c>
      <c r="C1110" s="354">
        <v>14625195.059999999</v>
      </c>
    </row>
    <row r="1111" spans="2:3" ht="15">
      <c r="B1111" s="208" t="s">
        <v>2664</v>
      </c>
      <c r="C1111" s="354">
        <v>1087809895.9200001</v>
      </c>
    </row>
    <row r="1112" spans="2:3" ht="15">
      <c r="B1112" s="208" t="s">
        <v>2665</v>
      </c>
      <c r="C1112" s="354">
        <v>252515120.61000001</v>
      </c>
    </row>
    <row r="1113" spans="2:3" ht="15">
      <c r="B1113" s="208" t="s">
        <v>2666</v>
      </c>
      <c r="C1113" s="354">
        <v>37865477.43</v>
      </c>
    </row>
    <row r="1114" spans="2:3" ht="15">
      <c r="B1114" s="208" t="s">
        <v>2667</v>
      </c>
      <c r="C1114" s="354">
        <v>3131833193.1300001</v>
      </c>
    </row>
    <row r="1115" spans="2:3" ht="15">
      <c r="B1115" s="208" t="s">
        <v>2668</v>
      </c>
      <c r="C1115" s="354">
        <v>9174383.9000000004</v>
      </c>
    </row>
    <row r="1116" spans="2:3" ht="15">
      <c r="B1116" s="208" t="s">
        <v>2669</v>
      </c>
      <c r="C1116" s="354">
        <v>11667241.170000002</v>
      </c>
    </row>
    <row r="1117" spans="2:3" ht="15">
      <c r="B1117" s="208" t="s">
        <v>2670</v>
      </c>
      <c r="C1117" s="354">
        <v>92078686.879999995</v>
      </c>
    </row>
    <row r="1118" spans="2:3" ht="15">
      <c r="B1118" s="208" t="s">
        <v>2671</v>
      </c>
      <c r="C1118" s="354">
        <v>734885734.26999998</v>
      </c>
    </row>
    <row r="1119" spans="2:3" ht="15">
      <c r="B1119" s="208" t="s">
        <v>2672</v>
      </c>
      <c r="C1119" s="354">
        <v>429356537.79000002</v>
      </c>
    </row>
    <row r="1120" spans="2:3" ht="15">
      <c r="B1120" s="208" t="s">
        <v>2673</v>
      </c>
      <c r="C1120" s="354">
        <v>1851406.21</v>
      </c>
    </row>
    <row r="1121" spans="2:3" ht="15">
      <c r="B1121" s="208" t="s">
        <v>2674</v>
      </c>
      <c r="C1121" s="354">
        <v>345738120.28999996</v>
      </c>
    </row>
    <row r="1122" spans="2:3" ht="15">
      <c r="B1122" s="208" t="s">
        <v>2675</v>
      </c>
      <c r="C1122" s="354">
        <v>120003712.8</v>
      </c>
    </row>
    <row r="1123" spans="2:3" ht="15">
      <c r="B1123" s="208" t="s">
        <v>2676</v>
      </c>
      <c r="C1123" s="354">
        <v>850500</v>
      </c>
    </row>
    <row r="1124" spans="2:3" ht="15">
      <c r="B1124" s="208" t="s">
        <v>2677</v>
      </c>
      <c r="C1124" s="354">
        <v>17507000</v>
      </c>
    </row>
    <row r="1125" spans="2:3" ht="15">
      <c r="B1125" s="208" t="s">
        <v>2678</v>
      </c>
      <c r="C1125" s="354">
        <v>111024145.89999999</v>
      </c>
    </row>
    <row r="1126" spans="2:3" ht="15">
      <c r="B1126" s="208" t="s">
        <v>2679</v>
      </c>
      <c r="C1126" s="354">
        <v>390052782.20000005</v>
      </c>
    </row>
    <row r="1127" spans="2:3" ht="15">
      <c r="B1127" s="208" t="s">
        <v>2680</v>
      </c>
      <c r="C1127" s="354">
        <v>95320021.229999989</v>
      </c>
    </row>
    <row r="1128" spans="2:3" ht="15">
      <c r="B1128" s="208" t="s">
        <v>2681</v>
      </c>
      <c r="C1128" s="354">
        <v>830026087.71000004</v>
      </c>
    </row>
    <row r="1129" spans="2:3" ht="15">
      <c r="B1129" s="208" t="s">
        <v>2682</v>
      </c>
      <c r="C1129" s="354">
        <v>607985</v>
      </c>
    </row>
    <row r="1130" spans="2:3" ht="15">
      <c r="B1130" s="208" t="s">
        <v>2683</v>
      </c>
      <c r="C1130" s="354">
        <v>39983212.630000003</v>
      </c>
    </row>
    <row r="1131" spans="2:3" ht="15">
      <c r="B1131" s="208" t="s">
        <v>2684</v>
      </c>
      <c r="C1131" s="354">
        <v>395400689.15999997</v>
      </c>
    </row>
    <row r="1132" spans="2:3" ht="15">
      <c r="B1132" s="208" t="s">
        <v>2685</v>
      </c>
      <c r="C1132" s="354">
        <v>29427449.509999998</v>
      </c>
    </row>
    <row r="1133" spans="2:3" ht="15">
      <c r="B1133" s="208" t="s">
        <v>2686</v>
      </c>
      <c r="C1133" s="354">
        <v>716016918.68999994</v>
      </c>
    </row>
    <row r="1134" spans="2:3" ht="15">
      <c r="B1134" s="208" t="s">
        <v>2687</v>
      </c>
      <c r="C1134" s="354">
        <v>3138337633.2799997</v>
      </c>
    </row>
    <row r="1135" spans="2:3" ht="15">
      <c r="B1135" s="208" t="s">
        <v>2688</v>
      </c>
      <c r="C1135" s="354">
        <v>1715115243.3400002</v>
      </c>
    </row>
    <row r="1136" spans="2:3" ht="15">
      <c r="B1136" s="208" t="s">
        <v>2689</v>
      </c>
      <c r="C1136" s="354">
        <v>57534626.75</v>
      </c>
    </row>
    <row r="1137" spans="2:3" ht="15">
      <c r="B1137" s="208" t="s">
        <v>2690</v>
      </c>
      <c r="C1137" s="354">
        <v>668472619.5</v>
      </c>
    </row>
    <row r="1138" spans="2:3" ht="15">
      <c r="B1138" s="208" t="s">
        <v>2691</v>
      </c>
      <c r="C1138" s="354">
        <v>916943.75</v>
      </c>
    </row>
    <row r="1139" spans="2:3" ht="15">
      <c r="B1139" s="208" t="s">
        <v>2692</v>
      </c>
      <c r="C1139" s="354">
        <v>390039319.28999996</v>
      </c>
    </row>
    <row r="1140" spans="2:3" ht="15">
      <c r="B1140" s="208" t="s">
        <v>2693</v>
      </c>
      <c r="C1140" s="354">
        <v>81551919.439999998</v>
      </c>
    </row>
    <row r="1141" spans="2:3" ht="15">
      <c r="B1141" s="208" t="s">
        <v>2694</v>
      </c>
      <c r="C1141" s="354">
        <v>384703565.19999999</v>
      </c>
    </row>
    <row r="1142" spans="2:3" ht="15">
      <c r="B1142" s="208" t="s">
        <v>2695</v>
      </c>
      <c r="C1142" s="354">
        <v>51905998.909999996</v>
      </c>
    </row>
    <row r="1143" spans="2:3" ht="15">
      <c r="B1143" s="208" t="s">
        <v>2696</v>
      </c>
      <c r="C1143" s="354">
        <v>234653474.44</v>
      </c>
    </row>
    <row r="1144" spans="2:3" ht="15">
      <c r="B1144" s="208" t="s">
        <v>2697</v>
      </c>
      <c r="C1144" s="354">
        <v>69755798.400000006</v>
      </c>
    </row>
    <row r="1145" spans="2:3" ht="15">
      <c r="B1145" s="208" t="s">
        <v>2698</v>
      </c>
      <c r="C1145" s="354">
        <v>332306986.19999999</v>
      </c>
    </row>
    <row r="1146" spans="2:3" ht="15">
      <c r="B1146" s="208" t="s">
        <v>2699</v>
      </c>
      <c r="C1146" s="354">
        <v>111048457.60000001</v>
      </c>
    </row>
    <row r="1147" spans="2:3" ht="15">
      <c r="B1147" s="208" t="s">
        <v>2700</v>
      </c>
      <c r="C1147" s="354">
        <v>97212490.760000005</v>
      </c>
    </row>
    <row r="1148" spans="2:3" ht="15">
      <c r="B1148" s="208" t="s">
        <v>2701</v>
      </c>
      <c r="C1148" s="354">
        <v>3130720</v>
      </c>
    </row>
    <row r="1149" spans="2:3" ht="15">
      <c r="B1149" s="208" t="s">
        <v>2702</v>
      </c>
      <c r="C1149" s="354">
        <v>659717447.57999992</v>
      </c>
    </row>
    <row r="1150" spans="2:3" ht="15">
      <c r="B1150" s="208" t="s">
        <v>2703</v>
      </c>
      <c r="C1150" s="354">
        <v>1279200</v>
      </c>
    </row>
    <row r="1151" spans="2:3" ht="15">
      <c r="B1151" s="208" t="s">
        <v>2704</v>
      </c>
      <c r="C1151" s="354">
        <v>1798930</v>
      </c>
    </row>
    <row r="1152" spans="2:3" ht="15">
      <c r="B1152" s="208" t="s">
        <v>2705</v>
      </c>
      <c r="C1152" s="354">
        <v>787751964.37</v>
      </c>
    </row>
    <row r="1153" spans="2:3" ht="15">
      <c r="B1153" s="208" t="s">
        <v>2706</v>
      </c>
      <c r="C1153" s="354">
        <v>1312729965.8499999</v>
      </c>
    </row>
    <row r="1154" spans="2:3" ht="15">
      <c r="B1154" s="208" t="s">
        <v>2707</v>
      </c>
      <c r="C1154" s="354">
        <v>19532248.5</v>
      </c>
    </row>
    <row r="1155" spans="2:3" ht="15">
      <c r="B1155" s="208" t="s">
        <v>2708</v>
      </c>
      <c r="C1155" s="354">
        <v>136830006.29999998</v>
      </c>
    </row>
    <row r="1156" spans="2:3" ht="15">
      <c r="B1156" s="208" t="s">
        <v>2709</v>
      </c>
      <c r="C1156" s="354">
        <v>3795600</v>
      </c>
    </row>
    <row r="1157" spans="2:3" ht="15">
      <c r="B1157" s="208" t="s">
        <v>2710</v>
      </c>
      <c r="C1157" s="354">
        <v>211763538.09999999</v>
      </c>
    </row>
    <row r="1158" spans="2:3" ht="15">
      <c r="B1158" s="208" t="s">
        <v>2711</v>
      </c>
      <c r="C1158" s="354">
        <v>1030464546.76</v>
      </c>
    </row>
    <row r="1159" spans="2:3" ht="15">
      <c r="B1159" s="208" t="s">
        <v>2712</v>
      </c>
      <c r="C1159" s="354">
        <v>580387.5</v>
      </c>
    </row>
    <row r="1160" spans="2:3" ht="15">
      <c r="B1160" s="208" t="s">
        <v>2713</v>
      </c>
      <c r="C1160" s="354">
        <v>240405618.91999996</v>
      </c>
    </row>
    <row r="1161" spans="2:3" ht="15">
      <c r="B1161" s="208" t="s">
        <v>2714</v>
      </c>
      <c r="C1161" s="354">
        <v>32245395.259999998</v>
      </c>
    </row>
    <row r="1162" spans="2:3" ht="15">
      <c r="B1162" s="208" t="s">
        <v>2715</v>
      </c>
      <c r="C1162" s="354">
        <v>253233373.21000004</v>
      </c>
    </row>
    <row r="1163" spans="2:3" ht="15">
      <c r="B1163" s="208" t="s">
        <v>2716</v>
      </c>
      <c r="C1163" s="354">
        <v>16547880.240000002</v>
      </c>
    </row>
    <row r="1164" spans="2:3" ht="15">
      <c r="B1164" s="208" t="s">
        <v>2717</v>
      </c>
      <c r="C1164" s="354">
        <v>199751313.05999997</v>
      </c>
    </row>
    <row r="1165" spans="2:3" ht="15">
      <c r="B1165" s="208" t="s">
        <v>2718</v>
      </c>
      <c r="C1165" s="354">
        <v>264365630.53999996</v>
      </c>
    </row>
    <row r="1166" spans="2:3" ht="15">
      <c r="B1166" s="208" t="s">
        <v>2719</v>
      </c>
      <c r="C1166" s="354">
        <v>56717325.700000003</v>
      </c>
    </row>
    <row r="1167" spans="2:3" ht="15">
      <c r="B1167" s="208" t="s">
        <v>2720</v>
      </c>
      <c r="C1167" s="354">
        <v>91828964.849999994</v>
      </c>
    </row>
    <row r="1168" spans="2:3" ht="15">
      <c r="B1168" s="208" t="s">
        <v>2721</v>
      </c>
      <c r="C1168" s="354">
        <v>20209767.600000001</v>
      </c>
    </row>
    <row r="1169" spans="2:3" ht="15">
      <c r="B1169" s="208" t="s">
        <v>2722</v>
      </c>
      <c r="C1169" s="354">
        <v>17220884.5</v>
      </c>
    </row>
    <row r="1170" spans="2:3" ht="15">
      <c r="B1170" s="208" t="s">
        <v>2723</v>
      </c>
      <c r="C1170" s="354">
        <v>800620398.96000004</v>
      </c>
    </row>
    <row r="1171" spans="2:3" ht="15">
      <c r="B1171" s="208" t="s">
        <v>2724</v>
      </c>
      <c r="C1171" s="354">
        <v>2160468.75</v>
      </c>
    </row>
    <row r="1172" spans="2:3" ht="15">
      <c r="B1172" s="208" t="s">
        <v>2725</v>
      </c>
      <c r="C1172" s="354">
        <v>533334465.13999999</v>
      </c>
    </row>
    <row r="1173" spans="2:3" ht="15">
      <c r="B1173" s="208" t="s">
        <v>2726</v>
      </c>
      <c r="C1173" s="354">
        <v>21398329.25</v>
      </c>
    </row>
    <row r="1174" spans="2:3" ht="15">
      <c r="B1174" s="208" t="s">
        <v>2727</v>
      </c>
      <c r="C1174" s="354">
        <v>105917232.65000001</v>
      </c>
    </row>
    <row r="1175" spans="2:3" ht="15">
      <c r="B1175" s="208" t="s">
        <v>2728</v>
      </c>
      <c r="C1175" s="354">
        <v>1147497028.01</v>
      </c>
    </row>
    <row r="1176" spans="2:3" ht="15">
      <c r="B1176" s="208" t="s">
        <v>2729</v>
      </c>
      <c r="C1176" s="354">
        <v>75411933.930000007</v>
      </c>
    </row>
    <row r="1177" spans="2:3" ht="15">
      <c r="B1177" s="208" t="s">
        <v>2730</v>
      </c>
      <c r="C1177" s="354">
        <v>60849629.689999998</v>
      </c>
    </row>
    <row r="1178" spans="2:3" ht="15">
      <c r="B1178" s="208" t="s">
        <v>2731</v>
      </c>
      <c r="C1178" s="354">
        <v>112293062.38</v>
      </c>
    </row>
    <row r="1179" spans="2:3" ht="15">
      <c r="B1179" s="208" t="s">
        <v>2732</v>
      </c>
      <c r="C1179" s="354">
        <v>554952242.42999995</v>
      </c>
    </row>
    <row r="1180" spans="2:3" ht="15">
      <c r="B1180" s="208" t="s">
        <v>2733</v>
      </c>
      <c r="C1180" s="354">
        <v>65113687.799999997</v>
      </c>
    </row>
    <row r="1181" spans="2:3" ht="15">
      <c r="B1181" s="208" t="s">
        <v>2734</v>
      </c>
      <c r="C1181" s="354">
        <v>32467862.620000001</v>
      </c>
    </row>
    <row r="1182" spans="2:3" ht="15">
      <c r="B1182" s="208" t="s">
        <v>2735</v>
      </c>
      <c r="C1182" s="354">
        <v>151425963.13</v>
      </c>
    </row>
    <row r="1183" spans="2:3" ht="15">
      <c r="B1183" s="208" t="s">
        <v>2736</v>
      </c>
      <c r="C1183" s="354">
        <v>331720988.06</v>
      </c>
    </row>
    <row r="1184" spans="2:3" ht="15">
      <c r="B1184" s="208" t="s">
        <v>2737</v>
      </c>
      <c r="C1184" s="354">
        <v>235702015.00999999</v>
      </c>
    </row>
    <row r="1185" spans="2:3" ht="15">
      <c r="B1185" s="208" t="s">
        <v>2738</v>
      </c>
      <c r="C1185" s="354">
        <v>15724642.529999999</v>
      </c>
    </row>
    <row r="1186" spans="2:3" ht="15">
      <c r="B1186" s="208" t="s">
        <v>2739</v>
      </c>
      <c r="C1186" s="354">
        <v>11924412.4</v>
      </c>
    </row>
    <row r="1187" spans="2:3" ht="15">
      <c r="B1187" s="208" t="s">
        <v>2740</v>
      </c>
      <c r="C1187" s="354">
        <v>553784988.20999992</v>
      </c>
    </row>
    <row r="1188" spans="2:3" ht="15">
      <c r="B1188" s="208" t="s">
        <v>2741</v>
      </c>
      <c r="C1188" s="354">
        <v>11470288.18</v>
      </c>
    </row>
    <row r="1189" spans="2:3" ht="15">
      <c r="B1189" s="208" t="s">
        <v>2742</v>
      </c>
      <c r="C1189" s="354">
        <v>296115310.13999999</v>
      </c>
    </row>
    <row r="1190" spans="2:3" ht="15">
      <c r="B1190" s="208" t="s">
        <v>2743</v>
      </c>
      <c r="C1190" s="354">
        <v>99513735.239999995</v>
      </c>
    </row>
    <row r="1191" spans="2:3" ht="15">
      <c r="B1191" s="208" t="s">
        <v>2744</v>
      </c>
      <c r="C1191" s="354">
        <v>134965319.66999999</v>
      </c>
    </row>
    <row r="1192" spans="2:3" ht="15">
      <c r="B1192" s="208" t="s">
        <v>2745</v>
      </c>
      <c r="C1192" s="354">
        <v>371792143.62</v>
      </c>
    </row>
    <row r="1193" spans="2:3" ht="15">
      <c r="B1193" s="208" t="s">
        <v>2746</v>
      </c>
      <c r="C1193" s="354">
        <v>12568018.140000001</v>
      </c>
    </row>
    <row r="1194" spans="2:3" ht="15">
      <c r="B1194" s="208" t="s">
        <v>2747</v>
      </c>
      <c r="C1194" s="354">
        <v>215185593.56</v>
      </c>
    </row>
    <row r="1195" spans="2:3" ht="15">
      <c r="B1195" s="208" t="s">
        <v>2748</v>
      </c>
      <c r="C1195" s="354">
        <v>655308853.26999998</v>
      </c>
    </row>
    <row r="1196" spans="2:3" ht="15">
      <c r="B1196" s="208" t="s">
        <v>2749</v>
      </c>
      <c r="C1196" s="354">
        <v>10701598.4</v>
      </c>
    </row>
    <row r="1197" spans="2:3" ht="15">
      <c r="B1197" s="208" t="s">
        <v>2750</v>
      </c>
      <c r="C1197" s="354">
        <v>321534567.99999994</v>
      </c>
    </row>
    <row r="1198" spans="2:3" ht="15">
      <c r="B1198" s="208" t="s">
        <v>2751</v>
      </c>
      <c r="C1198" s="354">
        <v>350374124.78999996</v>
      </c>
    </row>
    <row r="1199" spans="2:3" ht="15">
      <c r="B1199" s="208" t="s">
        <v>2752</v>
      </c>
      <c r="C1199" s="354">
        <v>265930096.71000001</v>
      </c>
    </row>
    <row r="1200" spans="2:3" ht="15">
      <c r="B1200" s="208" t="s">
        <v>2753</v>
      </c>
      <c r="C1200" s="354">
        <v>435927544.73000002</v>
      </c>
    </row>
    <row r="1201" spans="2:3" ht="15">
      <c r="B1201" s="208" t="s">
        <v>2754</v>
      </c>
      <c r="C1201" s="354">
        <v>91937998.099999994</v>
      </c>
    </row>
    <row r="1202" spans="2:3" ht="15">
      <c r="B1202" s="208" t="s">
        <v>2755</v>
      </c>
      <c r="C1202" s="354">
        <v>393944609.69999999</v>
      </c>
    </row>
    <row r="1203" spans="2:3" ht="15">
      <c r="B1203" s="208" t="s">
        <v>2756</v>
      </c>
      <c r="C1203" s="354">
        <v>513374347.88</v>
      </c>
    </row>
    <row r="1204" spans="2:3" ht="15">
      <c r="B1204" s="208" t="s">
        <v>2757</v>
      </c>
      <c r="C1204" s="354">
        <v>134349283.19999999</v>
      </c>
    </row>
    <row r="1205" spans="2:3" ht="15">
      <c r="B1205" s="208" t="s">
        <v>2758</v>
      </c>
      <c r="C1205" s="354">
        <v>1744508731.76</v>
      </c>
    </row>
    <row r="1206" spans="2:3" ht="15">
      <c r="B1206" s="208" t="s">
        <v>2759</v>
      </c>
      <c r="C1206" s="354">
        <v>2384688883.1199999</v>
      </c>
    </row>
    <row r="1207" spans="2:3" ht="15">
      <c r="B1207" s="208" t="s">
        <v>2760</v>
      </c>
      <c r="C1207" s="354">
        <v>2570212.5</v>
      </c>
    </row>
    <row r="1208" spans="2:3" ht="15">
      <c r="B1208" s="208" t="s">
        <v>2761</v>
      </c>
      <c r="C1208" s="354">
        <v>773199293.1099999</v>
      </c>
    </row>
    <row r="1209" spans="2:3" ht="15">
      <c r="B1209" s="208" t="s">
        <v>2762</v>
      </c>
      <c r="C1209" s="354">
        <v>602833909.99999988</v>
      </c>
    </row>
    <row r="1210" spans="2:3" ht="15">
      <c r="B1210" s="208" t="s">
        <v>2763</v>
      </c>
      <c r="C1210" s="354">
        <v>6415575.1500000004</v>
      </c>
    </row>
    <row r="1211" spans="2:3" ht="15">
      <c r="B1211" s="208" t="s">
        <v>2764</v>
      </c>
      <c r="C1211" s="354">
        <v>2914236590.4000001</v>
      </c>
    </row>
    <row r="1212" spans="2:3" ht="15">
      <c r="B1212" s="208" t="s">
        <v>2765</v>
      </c>
      <c r="C1212" s="354">
        <v>1338227.5</v>
      </c>
    </row>
    <row r="1213" spans="2:3" ht="15">
      <c r="B1213" s="208" t="s">
        <v>2766</v>
      </c>
      <c r="C1213" s="354">
        <v>531484993.07999998</v>
      </c>
    </row>
    <row r="1214" spans="2:3" ht="15">
      <c r="B1214" s="208" t="s">
        <v>2767</v>
      </c>
      <c r="C1214" s="354">
        <v>116083302.06</v>
      </c>
    </row>
    <row r="1215" spans="2:3" ht="15">
      <c r="B1215" s="208" t="s">
        <v>2768</v>
      </c>
      <c r="C1215" s="354">
        <v>567853856.55000007</v>
      </c>
    </row>
    <row r="1216" spans="2:3" ht="15">
      <c r="B1216" s="208" t="s">
        <v>2769</v>
      </c>
      <c r="C1216" s="354">
        <v>589168464.51999998</v>
      </c>
    </row>
    <row r="1217" spans="2:3" ht="15">
      <c r="B1217" s="208" t="s">
        <v>2770</v>
      </c>
      <c r="C1217" s="354">
        <v>456507616.52000004</v>
      </c>
    </row>
    <row r="1218" spans="2:3" ht="15">
      <c r="B1218" s="208" t="s">
        <v>2771</v>
      </c>
      <c r="C1218" s="354">
        <v>1785205087.0499997</v>
      </c>
    </row>
    <row r="1219" spans="2:3" ht="15">
      <c r="B1219" s="208" t="s">
        <v>2772</v>
      </c>
      <c r="C1219" s="354">
        <v>13117200</v>
      </c>
    </row>
    <row r="1220" spans="2:3" ht="15">
      <c r="B1220" s="208" t="s">
        <v>2773</v>
      </c>
      <c r="C1220" s="354">
        <v>21605450</v>
      </c>
    </row>
    <row r="1221" spans="2:3" ht="15">
      <c r="B1221" s="208" t="s">
        <v>2774</v>
      </c>
      <c r="C1221" s="354">
        <v>340299345.10000002</v>
      </c>
    </row>
    <row r="1222" spans="2:3" ht="15">
      <c r="B1222" s="208" t="s">
        <v>2775</v>
      </c>
      <c r="C1222" s="354">
        <v>1287091581.4099998</v>
      </c>
    </row>
    <row r="1223" spans="2:3" ht="15">
      <c r="B1223" s="208" t="s">
        <v>2776</v>
      </c>
      <c r="C1223" s="354">
        <v>347385492.24000001</v>
      </c>
    </row>
    <row r="1224" spans="2:3" ht="15">
      <c r="B1224" s="208" t="s">
        <v>2777</v>
      </c>
      <c r="C1224" s="354">
        <v>26310484.129999999</v>
      </c>
    </row>
    <row r="1225" spans="2:3" ht="15">
      <c r="B1225" s="208" t="s">
        <v>2778</v>
      </c>
      <c r="C1225" s="354">
        <v>1171386886.52</v>
      </c>
    </row>
    <row r="1226" spans="2:3" ht="15">
      <c r="B1226" s="208" t="s">
        <v>2779</v>
      </c>
      <c r="C1226" s="354">
        <v>2488811628.8000002</v>
      </c>
    </row>
    <row r="1227" spans="2:3" ht="15">
      <c r="B1227" s="208" t="s">
        <v>2780</v>
      </c>
      <c r="C1227" s="354">
        <v>17658322.489999998</v>
      </c>
    </row>
    <row r="1228" spans="2:3" ht="15">
      <c r="B1228" s="208" t="s">
        <v>2781</v>
      </c>
      <c r="C1228" s="354">
        <v>3390756686.8900003</v>
      </c>
    </row>
    <row r="1229" spans="2:3" ht="15">
      <c r="B1229" s="208" t="s">
        <v>2782</v>
      </c>
      <c r="C1229" s="354">
        <v>857300525.93999994</v>
      </c>
    </row>
    <row r="1230" spans="2:3" ht="15">
      <c r="B1230" s="208" t="s">
        <v>2783</v>
      </c>
      <c r="C1230" s="354">
        <v>4359206.25</v>
      </c>
    </row>
    <row r="1231" spans="2:3" ht="15">
      <c r="B1231" s="208" t="s">
        <v>2784</v>
      </c>
      <c r="C1231" s="354">
        <v>988011935.31999993</v>
      </c>
    </row>
    <row r="1232" spans="2:3" ht="15">
      <c r="B1232" s="208" t="s">
        <v>2785</v>
      </c>
      <c r="C1232" s="354">
        <v>195843563.70999998</v>
      </c>
    </row>
    <row r="1233" spans="2:3" ht="15">
      <c r="B1233" s="208" t="s">
        <v>2786</v>
      </c>
      <c r="C1233" s="354">
        <v>421119226.04000002</v>
      </c>
    </row>
    <row r="1234" spans="2:3" ht="15">
      <c r="B1234" s="208" t="s">
        <v>2787</v>
      </c>
      <c r="C1234" s="354">
        <v>37759848.030000001</v>
      </c>
    </row>
    <row r="1235" spans="2:3" ht="15">
      <c r="B1235" s="208" t="s">
        <v>2788</v>
      </c>
      <c r="C1235" s="354">
        <v>338944940.90999997</v>
      </c>
    </row>
    <row r="1236" spans="2:3" ht="15">
      <c r="B1236" s="208" t="s">
        <v>2789</v>
      </c>
      <c r="C1236" s="354">
        <v>31833480.84</v>
      </c>
    </row>
    <row r="1237" spans="2:3" ht="15">
      <c r="B1237" s="208" t="s">
        <v>2790</v>
      </c>
      <c r="C1237" s="354">
        <v>226416815.66</v>
      </c>
    </row>
    <row r="1238" spans="2:3" ht="15">
      <c r="B1238" s="208" t="s">
        <v>2791</v>
      </c>
      <c r="C1238" s="354">
        <v>2265215</v>
      </c>
    </row>
    <row r="1239" spans="2:3" ht="15">
      <c r="B1239" s="208" t="s">
        <v>2792</v>
      </c>
      <c r="C1239" s="354">
        <v>1859843490.52</v>
      </c>
    </row>
    <row r="1240" spans="2:3" ht="15">
      <c r="B1240" s="208" t="s">
        <v>2793</v>
      </c>
      <c r="C1240" s="354">
        <v>1008271272.0599999</v>
      </c>
    </row>
    <row r="1241" spans="2:3" ht="15">
      <c r="B1241" s="208" t="s">
        <v>2794</v>
      </c>
      <c r="C1241" s="354">
        <v>1130012310</v>
      </c>
    </row>
    <row r="1242" spans="2:3" ht="15">
      <c r="B1242" s="208" t="s">
        <v>2795</v>
      </c>
      <c r="C1242" s="354">
        <v>1849101612.7200003</v>
      </c>
    </row>
    <row r="1243" spans="2:3" ht="15">
      <c r="B1243" s="208" t="s">
        <v>2796</v>
      </c>
      <c r="C1243" s="354">
        <v>25283324.850000001</v>
      </c>
    </row>
    <row r="1244" spans="2:3" ht="15">
      <c r="B1244" s="208" t="s">
        <v>2797</v>
      </c>
      <c r="C1244" s="354">
        <v>1105043798.3199999</v>
      </c>
    </row>
    <row r="1245" spans="2:3" ht="15">
      <c r="B1245" s="208" t="s">
        <v>2798</v>
      </c>
      <c r="C1245" s="354">
        <v>1005300</v>
      </c>
    </row>
    <row r="1246" spans="2:3" ht="15">
      <c r="B1246" s="208" t="s">
        <v>2799</v>
      </c>
      <c r="C1246" s="354">
        <v>1165961284.5</v>
      </c>
    </row>
    <row r="1247" spans="2:3" ht="15.75">
      <c r="C1247" s="266">
        <f>SUM(C1013:C1246)</f>
        <v>111194252372.69003</v>
      </c>
    </row>
    <row r="1250" spans="2:3" ht="15.75">
      <c r="B1250" s="264" t="s">
        <v>2803</v>
      </c>
      <c r="C1250" s="350" t="s">
        <v>2802</v>
      </c>
    </row>
    <row r="1251" spans="2:3" ht="15">
      <c r="B1251" s="208" t="s">
        <v>2566</v>
      </c>
      <c r="C1251" s="354">
        <v>100094759.12</v>
      </c>
    </row>
    <row r="1252" spans="2:3" ht="15">
      <c r="B1252" s="208" t="s">
        <v>2567</v>
      </c>
      <c r="C1252" s="354">
        <v>380777247.91999996</v>
      </c>
    </row>
    <row r="1253" spans="2:3" ht="15">
      <c r="B1253" s="208" t="s">
        <v>2568</v>
      </c>
      <c r="C1253" s="354">
        <v>62611041.790000007</v>
      </c>
    </row>
    <row r="1254" spans="2:3" ht="15">
      <c r="B1254" s="208" t="s">
        <v>2569</v>
      </c>
      <c r="C1254" s="354">
        <v>363152707.11999995</v>
      </c>
    </row>
    <row r="1255" spans="2:3" ht="15">
      <c r="B1255" s="208" t="s">
        <v>2570</v>
      </c>
      <c r="C1255" s="354">
        <v>1561980708.6700001</v>
      </c>
    </row>
    <row r="1256" spans="2:3" ht="15">
      <c r="B1256" s="208" t="s">
        <v>2571</v>
      </c>
      <c r="C1256" s="354">
        <v>1921307338.1999998</v>
      </c>
    </row>
    <row r="1257" spans="2:3" ht="15">
      <c r="B1257" s="208" t="s">
        <v>2572</v>
      </c>
      <c r="C1257" s="354">
        <v>177309675.41999999</v>
      </c>
    </row>
    <row r="1258" spans="2:3" ht="15">
      <c r="B1258" s="208" t="s">
        <v>2573</v>
      </c>
      <c r="C1258" s="354">
        <v>559560826.13999999</v>
      </c>
    </row>
    <row r="1259" spans="2:3" ht="15">
      <c r="B1259" s="208" t="s">
        <v>2574</v>
      </c>
      <c r="C1259" s="354">
        <v>273884932.68000001</v>
      </c>
    </row>
    <row r="1260" spans="2:3" ht="15">
      <c r="B1260" s="208" t="s">
        <v>2575</v>
      </c>
      <c r="C1260" s="354">
        <v>857481716.56000006</v>
      </c>
    </row>
    <row r="1261" spans="2:3" ht="15">
      <c r="B1261" s="208" t="s">
        <v>2576</v>
      </c>
      <c r="C1261" s="354">
        <v>31200906.260000002</v>
      </c>
    </row>
    <row r="1262" spans="2:3" ht="15">
      <c r="B1262" s="208" t="s">
        <v>2577</v>
      </c>
      <c r="C1262" s="354">
        <v>1842124955.6400001</v>
      </c>
    </row>
    <row r="1263" spans="2:3" ht="15">
      <c r="B1263" s="208" t="s">
        <v>2578</v>
      </c>
      <c r="C1263" s="354">
        <v>125678049.41</v>
      </c>
    </row>
    <row r="1264" spans="2:3" ht="15">
      <c r="B1264" s="208" t="s">
        <v>2579</v>
      </c>
      <c r="C1264" s="354">
        <v>208321746.64000002</v>
      </c>
    </row>
    <row r="1265" spans="2:3" ht="15">
      <c r="B1265" s="208" t="s">
        <v>2580</v>
      </c>
      <c r="C1265" s="354">
        <v>23026953.98</v>
      </c>
    </row>
    <row r="1266" spans="2:3" ht="15">
      <c r="B1266" s="208" t="s">
        <v>2581</v>
      </c>
      <c r="C1266" s="354">
        <v>637939877.43000007</v>
      </c>
    </row>
    <row r="1267" spans="2:3" ht="15">
      <c r="B1267" s="208" t="s">
        <v>2582</v>
      </c>
      <c r="C1267" s="354">
        <v>1065616544.38</v>
      </c>
    </row>
    <row r="1268" spans="2:3" ht="15">
      <c r="B1268" s="208" t="s">
        <v>2583</v>
      </c>
      <c r="C1268" s="354">
        <v>45965561.060000002</v>
      </c>
    </row>
    <row r="1269" spans="2:3" ht="15">
      <c r="B1269" s="208" t="s">
        <v>2584</v>
      </c>
      <c r="C1269" s="354">
        <v>603681625.58999991</v>
      </c>
    </row>
    <row r="1270" spans="2:3" ht="15">
      <c r="B1270" s="208" t="s">
        <v>2585</v>
      </c>
      <c r="C1270" s="354">
        <v>416100.75</v>
      </c>
    </row>
    <row r="1271" spans="2:3" ht="15">
      <c r="B1271" s="208" t="s">
        <v>2586</v>
      </c>
      <c r="C1271" s="354">
        <v>1133571971.77</v>
      </c>
    </row>
    <row r="1272" spans="2:3" ht="15">
      <c r="B1272" s="208" t="s">
        <v>2587</v>
      </c>
      <c r="C1272" s="354">
        <v>2623578706.2399998</v>
      </c>
    </row>
    <row r="1273" spans="2:3" ht="15">
      <c r="B1273" s="208" t="s">
        <v>2588</v>
      </c>
      <c r="C1273" s="354">
        <v>859610.48</v>
      </c>
    </row>
    <row r="1274" spans="2:3" ht="15">
      <c r="B1274" s="208" t="s">
        <v>2589</v>
      </c>
      <c r="C1274" s="354">
        <v>1903945367.8699999</v>
      </c>
    </row>
    <row r="1275" spans="2:3" ht="15">
      <c r="B1275" s="208" t="s">
        <v>2590</v>
      </c>
      <c r="C1275" s="354">
        <v>46950685.719999999</v>
      </c>
    </row>
    <row r="1276" spans="2:3" ht="15">
      <c r="B1276" s="208" t="s">
        <v>2591</v>
      </c>
      <c r="C1276" s="354">
        <v>1572074853.77</v>
      </c>
    </row>
    <row r="1277" spans="2:3" ht="15">
      <c r="B1277" s="208" t="s">
        <v>2592</v>
      </c>
      <c r="C1277" s="354">
        <v>2707394.42</v>
      </c>
    </row>
    <row r="1278" spans="2:3" ht="15">
      <c r="B1278" s="208" t="s">
        <v>2593</v>
      </c>
      <c r="C1278" s="354">
        <v>904425368.83999991</v>
      </c>
    </row>
    <row r="1279" spans="2:3" ht="15">
      <c r="B1279" s="208" t="s">
        <v>2594</v>
      </c>
      <c r="C1279" s="354">
        <v>436068442.61000001</v>
      </c>
    </row>
    <row r="1280" spans="2:3" ht="15">
      <c r="B1280" s="208" t="s">
        <v>2595</v>
      </c>
      <c r="C1280" s="354">
        <v>69083614.140000001</v>
      </c>
    </row>
    <row r="1281" spans="2:3" ht="15">
      <c r="B1281" s="208" t="s">
        <v>2596</v>
      </c>
      <c r="C1281" s="354">
        <v>772856595.70999992</v>
      </c>
    </row>
    <row r="1282" spans="2:3" ht="15">
      <c r="B1282" s="208" t="s">
        <v>2597</v>
      </c>
      <c r="C1282" s="354">
        <v>45314870.300000004</v>
      </c>
    </row>
    <row r="1283" spans="2:3" ht="15">
      <c r="B1283" s="208" t="s">
        <v>2598</v>
      </c>
      <c r="C1283" s="354">
        <v>189722799.99000001</v>
      </c>
    </row>
    <row r="1284" spans="2:3" ht="15">
      <c r="B1284" s="208" t="s">
        <v>2599</v>
      </c>
      <c r="C1284" s="354">
        <v>685319891.09000003</v>
      </c>
    </row>
    <row r="1285" spans="2:3" ht="15">
      <c r="B1285" s="208" t="s">
        <v>2600</v>
      </c>
      <c r="C1285" s="354">
        <v>156464907.50999999</v>
      </c>
    </row>
    <row r="1286" spans="2:3" ht="15">
      <c r="B1286" s="208" t="s">
        <v>2601</v>
      </c>
      <c r="C1286" s="354">
        <v>165022047.30000001</v>
      </c>
    </row>
    <row r="1287" spans="2:3" ht="15">
      <c r="B1287" s="208" t="s">
        <v>2602</v>
      </c>
      <c r="C1287" s="354">
        <v>600239927.0999999</v>
      </c>
    </row>
    <row r="1288" spans="2:3" ht="15">
      <c r="B1288" s="208" t="s">
        <v>2603</v>
      </c>
      <c r="C1288" s="354">
        <v>4148894.68</v>
      </c>
    </row>
    <row r="1289" spans="2:3" ht="15">
      <c r="B1289" s="208" t="s">
        <v>2604</v>
      </c>
      <c r="C1289" s="354">
        <v>1040949610.0000001</v>
      </c>
    </row>
    <row r="1290" spans="2:3" ht="15">
      <c r="B1290" s="208" t="s">
        <v>2605</v>
      </c>
      <c r="C1290" s="354">
        <v>58956326.259999998</v>
      </c>
    </row>
    <row r="1291" spans="2:3" ht="15">
      <c r="B1291" s="208" t="s">
        <v>2606</v>
      </c>
      <c r="C1291" s="354">
        <v>506313463.96000004</v>
      </c>
    </row>
    <row r="1292" spans="2:3" ht="15">
      <c r="B1292" s="208" t="s">
        <v>2607</v>
      </c>
      <c r="C1292" s="354">
        <v>466103816.66999996</v>
      </c>
    </row>
    <row r="1293" spans="2:3" ht="15">
      <c r="B1293" s="208" t="s">
        <v>2608</v>
      </c>
      <c r="C1293" s="354">
        <v>399783577.0200001</v>
      </c>
    </row>
    <row r="1294" spans="2:3" ht="15">
      <c r="B1294" s="208" t="s">
        <v>2609</v>
      </c>
      <c r="C1294" s="354">
        <v>743336228.63999999</v>
      </c>
    </row>
    <row r="1295" spans="2:3" ht="15">
      <c r="B1295" s="208" t="s">
        <v>2610</v>
      </c>
      <c r="C1295" s="354">
        <v>12732088.5</v>
      </c>
    </row>
    <row r="1296" spans="2:3" ht="15">
      <c r="B1296" s="208" t="s">
        <v>2611</v>
      </c>
      <c r="C1296" s="354">
        <v>68328404.549999997</v>
      </c>
    </row>
    <row r="1297" spans="2:3" ht="15">
      <c r="B1297" s="208" t="s">
        <v>2612</v>
      </c>
      <c r="C1297" s="354">
        <v>269704558.10000002</v>
      </c>
    </row>
    <row r="1298" spans="2:3" ht="15">
      <c r="B1298" s="208" t="s">
        <v>2613</v>
      </c>
      <c r="C1298" s="354">
        <v>5143101.76</v>
      </c>
    </row>
    <row r="1299" spans="2:3" ht="15">
      <c r="B1299" s="208" t="s">
        <v>2614</v>
      </c>
      <c r="C1299" s="354">
        <v>33768638.109999999</v>
      </c>
    </row>
    <row r="1300" spans="2:3" ht="15">
      <c r="B1300" s="208" t="s">
        <v>2615</v>
      </c>
      <c r="C1300" s="354">
        <v>270157201.56</v>
      </c>
    </row>
    <row r="1301" spans="2:3" ht="15">
      <c r="B1301" s="208" t="s">
        <v>2616</v>
      </c>
      <c r="C1301" s="354">
        <v>340316117.44999999</v>
      </c>
    </row>
    <row r="1302" spans="2:3" ht="15">
      <c r="B1302" s="208" t="s">
        <v>2617</v>
      </c>
      <c r="C1302" s="354">
        <v>23381159.350000001</v>
      </c>
    </row>
    <row r="1303" spans="2:3" ht="15">
      <c r="B1303" s="208" t="s">
        <v>2618</v>
      </c>
      <c r="C1303" s="354">
        <v>56428900.009999998</v>
      </c>
    </row>
    <row r="1304" spans="2:3" ht="15">
      <c r="B1304" s="208" t="s">
        <v>2619</v>
      </c>
      <c r="C1304" s="354">
        <v>129217180.82999998</v>
      </c>
    </row>
    <row r="1305" spans="2:3" ht="15">
      <c r="B1305" s="208" t="s">
        <v>2620</v>
      </c>
      <c r="C1305" s="354">
        <v>983318757.70000005</v>
      </c>
    </row>
    <row r="1306" spans="2:3" ht="15">
      <c r="B1306" s="208" t="s">
        <v>2621</v>
      </c>
      <c r="C1306" s="354">
        <v>46354706.550000012</v>
      </c>
    </row>
    <row r="1307" spans="2:3" ht="15">
      <c r="B1307" s="208" t="s">
        <v>2622</v>
      </c>
      <c r="C1307" s="354">
        <v>30135028.219999999</v>
      </c>
    </row>
    <row r="1308" spans="2:3" ht="15">
      <c r="B1308" s="208" t="s">
        <v>2623</v>
      </c>
      <c r="C1308" s="354">
        <v>192055508.95000002</v>
      </c>
    </row>
    <row r="1309" spans="2:3" ht="15">
      <c r="B1309" s="208" t="s">
        <v>2624</v>
      </c>
      <c r="C1309" s="354">
        <v>533749503.88000005</v>
      </c>
    </row>
    <row r="1310" spans="2:3" ht="15">
      <c r="B1310" s="208" t="s">
        <v>2625</v>
      </c>
      <c r="C1310" s="354">
        <v>47720528.349999994</v>
      </c>
    </row>
    <row r="1311" spans="2:3" ht="15">
      <c r="B1311" s="208" t="s">
        <v>2626</v>
      </c>
      <c r="C1311" s="354">
        <v>536274013.13999999</v>
      </c>
    </row>
    <row r="1312" spans="2:3" ht="15">
      <c r="B1312" s="208" t="s">
        <v>2627</v>
      </c>
      <c r="C1312" s="354">
        <v>45395285.410000004</v>
      </c>
    </row>
    <row r="1313" spans="2:3" ht="15">
      <c r="B1313" s="208" t="s">
        <v>2628</v>
      </c>
      <c r="C1313" s="354">
        <v>327609807.45999998</v>
      </c>
    </row>
    <row r="1314" spans="2:3" ht="15">
      <c r="B1314" s="208" t="s">
        <v>2629</v>
      </c>
      <c r="C1314" s="354">
        <v>52717164.080000006</v>
      </c>
    </row>
    <row r="1315" spans="2:3" ht="15">
      <c r="B1315" s="208" t="s">
        <v>2630</v>
      </c>
      <c r="C1315" s="354">
        <v>262685137.66999999</v>
      </c>
    </row>
    <row r="1316" spans="2:3" ht="15">
      <c r="B1316" s="208" t="s">
        <v>2631</v>
      </c>
      <c r="C1316" s="354">
        <v>3052160.11</v>
      </c>
    </row>
    <row r="1317" spans="2:3" ht="15">
      <c r="B1317" s="208" t="s">
        <v>2632</v>
      </c>
      <c r="C1317" s="354">
        <v>1031731647.0700001</v>
      </c>
    </row>
    <row r="1318" spans="2:3" ht="15">
      <c r="B1318" s="208" t="s">
        <v>2633</v>
      </c>
      <c r="C1318" s="354">
        <v>2691609.64</v>
      </c>
    </row>
    <row r="1319" spans="2:3" ht="15">
      <c r="B1319" s="208" t="s">
        <v>2634</v>
      </c>
      <c r="C1319" s="354">
        <v>630478037.98000002</v>
      </c>
    </row>
    <row r="1320" spans="2:3" ht="15">
      <c r="B1320" s="208" t="s">
        <v>2635</v>
      </c>
      <c r="C1320" s="354">
        <v>823391508.78999996</v>
      </c>
    </row>
    <row r="1321" spans="2:3" ht="15">
      <c r="B1321" s="208" t="s">
        <v>2636</v>
      </c>
      <c r="C1321" s="354">
        <v>1004880931.8199999</v>
      </c>
    </row>
    <row r="1322" spans="2:3" ht="15">
      <c r="B1322" s="208" t="s">
        <v>2637</v>
      </c>
      <c r="C1322" s="354">
        <v>1161609.46</v>
      </c>
    </row>
    <row r="1323" spans="2:3" ht="15">
      <c r="B1323" s="208" t="s">
        <v>2638</v>
      </c>
      <c r="C1323" s="354">
        <v>196137213</v>
      </c>
    </row>
    <row r="1324" spans="2:3" ht="15">
      <c r="B1324" s="208" t="s">
        <v>2639</v>
      </c>
      <c r="C1324" s="354">
        <v>1199333468.4400001</v>
      </c>
    </row>
    <row r="1325" spans="2:3" ht="15">
      <c r="B1325" s="208" t="s">
        <v>2640</v>
      </c>
      <c r="C1325" s="354">
        <v>655736287.47000003</v>
      </c>
    </row>
    <row r="1326" spans="2:3" ht="15">
      <c r="B1326" s="208" t="s">
        <v>2641</v>
      </c>
      <c r="C1326" s="354">
        <v>48819955.759999998</v>
      </c>
    </row>
    <row r="1327" spans="2:3" ht="15">
      <c r="B1327" s="208" t="s">
        <v>2642</v>
      </c>
      <c r="C1327" s="354">
        <v>396317030.68000001</v>
      </c>
    </row>
    <row r="1328" spans="2:3" ht="15">
      <c r="B1328" s="208" t="s">
        <v>2643</v>
      </c>
      <c r="C1328" s="354">
        <v>39464947.149999999</v>
      </c>
    </row>
    <row r="1329" spans="2:3" ht="15">
      <c r="B1329" s="208" t="s">
        <v>2644</v>
      </c>
      <c r="C1329" s="354">
        <v>878456669.9000001</v>
      </c>
    </row>
    <row r="1330" spans="2:3" ht="15">
      <c r="B1330" s="208" t="s">
        <v>2645</v>
      </c>
      <c r="C1330" s="354">
        <v>30019055.120000005</v>
      </c>
    </row>
    <row r="1331" spans="2:3" ht="15">
      <c r="B1331" s="208" t="s">
        <v>2646</v>
      </c>
      <c r="C1331" s="354">
        <v>93991372.25999999</v>
      </c>
    </row>
    <row r="1332" spans="2:3" ht="15">
      <c r="B1332" s="208" t="s">
        <v>2647</v>
      </c>
      <c r="C1332" s="354">
        <v>430190577.79000002</v>
      </c>
    </row>
    <row r="1333" spans="2:3" ht="15">
      <c r="B1333" s="208" t="s">
        <v>2648</v>
      </c>
      <c r="C1333" s="354">
        <v>152722158.95999998</v>
      </c>
    </row>
    <row r="1334" spans="2:3" ht="15">
      <c r="B1334" s="208" t="s">
        <v>2649</v>
      </c>
      <c r="C1334" s="354">
        <v>416733176.26999998</v>
      </c>
    </row>
    <row r="1335" spans="2:3" ht="15">
      <c r="B1335" s="208" t="s">
        <v>2650</v>
      </c>
      <c r="C1335" s="354">
        <v>24195389.259999998</v>
      </c>
    </row>
    <row r="1336" spans="2:3" ht="15">
      <c r="B1336" s="208" t="s">
        <v>2651</v>
      </c>
      <c r="C1336" s="354">
        <v>195593838.88999999</v>
      </c>
    </row>
    <row r="1337" spans="2:3" ht="15">
      <c r="B1337" s="208" t="s">
        <v>2652</v>
      </c>
      <c r="C1337" s="354">
        <v>26284005.189999998</v>
      </c>
    </row>
    <row r="1338" spans="2:3" ht="15">
      <c r="B1338" s="208" t="s">
        <v>2653</v>
      </c>
      <c r="C1338" s="354">
        <v>1782252355.1300001</v>
      </c>
    </row>
    <row r="1339" spans="2:3" ht="15">
      <c r="B1339" s="208" t="s">
        <v>2654</v>
      </c>
      <c r="C1339" s="354">
        <v>101620003.48</v>
      </c>
    </row>
    <row r="1340" spans="2:3" ht="15">
      <c r="B1340" s="208" t="s">
        <v>2655</v>
      </c>
      <c r="C1340" s="354">
        <v>1314940945.6299999</v>
      </c>
    </row>
    <row r="1341" spans="2:3" ht="15">
      <c r="B1341" s="208" t="s">
        <v>2656</v>
      </c>
      <c r="C1341" s="354">
        <v>1231800947</v>
      </c>
    </row>
    <row r="1342" spans="2:3" ht="15">
      <c r="B1342" s="208" t="s">
        <v>2657</v>
      </c>
      <c r="C1342" s="354">
        <v>620645111.12000012</v>
      </c>
    </row>
    <row r="1343" spans="2:3" ht="15">
      <c r="B1343" s="208" t="s">
        <v>2658</v>
      </c>
      <c r="C1343" s="354">
        <v>3060646267.1799998</v>
      </c>
    </row>
    <row r="1344" spans="2:3" ht="15">
      <c r="B1344" s="208" t="s">
        <v>2659</v>
      </c>
      <c r="C1344" s="354">
        <v>86216573.530000001</v>
      </c>
    </row>
    <row r="1345" spans="2:3" ht="15">
      <c r="B1345" s="208" t="s">
        <v>2660</v>
      </c>
      <c r="C1345" s="354">
        <v>1039349197.7499999</v>
      </c>
    </row>
    <row r="1346" spans="2:3" ht="15">
      <c r="B1346" s="208" t="s">
        <v>2661</v>
      </c>
      <c r="C1346" s="354">
        <v>754727432.05999994</v>
      </c>
    </row>
    <row r="1347" spans="2:3" ht="15">
      <c r="B1347" s="208" t="s">
        <v>2662</v>
      </c>
      <c r="C1347" s="354">
        <v>564877557.65999997</v>
      </c>
    </row>
    <row r="1348" spans="2:3" ht="15">
      <c r="B1348" s="208" t="s">
        <v>2663</v>
      </c>
      <c r="C1348" s="354">
        <v>15079220.5</v>
      </c>
    </row>
    <row r="1349" spans="2:3" ht="15">
      <c r="B1349" s="208" t="s">
        <v>2664</v>
      </c>
      <c r="C1349" s="354">
        <v>1122852762.1799998</v>
      </c>
    </row>
    <row r="1350" spans="2:3" ht="15">
      <c r="B1350" s="208" t="s">
        <v>2665</v>
      </c>
      <c r="C1350" s="354">
        <v>256377693.78</v>
      </c>
    </row>
    <row r="1351" spans="2:3" ht="15">
      <c r="B1351" s="208" t="s">
        <v>2666</v>
      </c>
      <c r="C1351" s="354">
        <v>35732483.620000005</v>
      </c>
    </row>
    <row r="1352" spans="2:3" ht="15">
      <c r="B1352" s="208" t="s">
        <v>2667</v>
      </c>
      <c r="C1352" s="354">
        <v>3220631050.98</v>
      </c>
    </row>
    <row r="1353" spans="2:3" ht="15">
      <c r="B1353" s="208" t="s">
        <v>2668</v>
      </c>
      <c r="C1353" s="354">
        <v>10820706.65</v>
      </c>
    </row>
    <row r="1354" spans="2:3" ht="15">
      <c r="B1354" s="208" t="s">
        <v>2669</v>
      </c>
      <c r="C1354" s="354">
        <v>10936536.949999999</v>
      </c>
    </row>
    <row r="1355" spans="2:3" ht="15">
      <c r="B1355" s="208" t="s">
        <v>2670</v>
      </c>
      <c r="C1355" s="354">
        <v>96155896.529999986</v>
      </c>
    </row>
    <row r="1356" spans="2:3" ht="15">
      <c r="B1356" s="208" t="s">
        <v>2671</v>
      </c>
      <c r="C1356" s="354">
        <v>729267347.08999991</v>
      </c>
    </row>
    <row r="1357" spans="2:3" ht="15">
      <c r="B1357" s="208" t="s">
        <v>2672</v>
      </c>
      <c r="C1357" s="354">
        <v>432567679.17000002</v>
      </c>
    </row>
    <row r="1358" spans="2:3" ht="15">
      <c r="B1358" s="208" t="s">
        <v>2673</v>
      </c>
      <c r="C1358" s="354">
        <v>1894480.04</v>
      </c>
    </row>
    <row r="1359" spans="2:3" ht="15">
      <c r="B1359" s="208" t="s">
        <v>2674</v>
      </c>
      <c r="C1359" s="354">
        <v>349482967.95000005</v>
      </c>
    </row>
    <row r="1360" spans="2:3" ht="15">
      <c r="B1360" s="208" t="s">
        <v>2675</v>
      </c>
      <c r="C1360" s="354">
        <v>119169629.63999999</v>
      </c>
    </row>
    <row r="1361" spans="2:3" ht="15">
      <c r="B1361" s="208" t="s">
        <v>2676</v>
      </c>
      <c r="C1361" s="354">
        <v>703554.59</v>
      </c>
    </row>
    <row r="1362" spans="2:3" ht="15">
      <c r="B1362" s="208" t="s">
        <v>2677</v>
      </c>
      <c r="C1362" s="354">
        <v>18369662</v>
      </c>
    </row>
    <row r="1363" spans="2:3" ht="15">
      <c r="B1363" s="208" t="s">
        <v>2678</v>
      </c>
      <c r="C1363" s="354">
        <v>116240788.61</v>
      </c>
    </row>
    <row r="1364" spans="2:3" ht="15">
      <c r="B1364" s="208" t="s">
        <v>2679</v>
      </c>
      <c r="C1364" s="354">
        <v>417509718.26999998</v>
      </c>
    </row>
    <row r="1365" spans="2:3" ht="15">
      <c r="B1365" s="208" t="s">
        <v>2680</v>
      </c>
      <c r="C1365" s="354">
        <v>94489236.329999998</v>
      </c>
    </row>
    <row r="1366" spans="2:3" ht="15">
      <c r="B1366" s="208" t="s">
        <v>2681</v>
      </c>
      <c r="C1366" s="354">
        <v>806886385.82000005</v>
      </c>
    </row>
    <row r="1367" spans="2:3" ht="15">
      <c r="B1367" s="208" t="s">
        <v>2682</v>
      </c>
      <c r="C1367" s="354">
        <v>610557.49</v>
      </c>
    </row>
    <row r="1368" spans="2:3" ht="15">
      <c r="B1368" s="208" t="s">
        <v>2683</v>
      </c>
      <c r="C1368" s="354">
        <v>45091644.959999993</v>
      </c>
    </row>
    <row r="1369" spans="2:3" ht="15">
      <c r="B1369" s="208" t="s">
        <v>2684</v>
      </c>
      <c r="C1369" s="354">
        <v>386123847.36000001</v>
      </c>
    </row>
    <row r="1370" spans="2:3" ht="15">
      <c r="B1370" s="208" t="s">
        <v>2685</v>
      </c>
      <c r="C1370" s="354">
        <v>30506345.140000001</v>
      </c>
    </row>
    <row r="1371" spans="2:3" ht="15">
      <c r="B1371" s="208" t="s">
        <v>2686</v>
      </c>
      <c r="C1371" s="354">
        <v>687966651.67999995</v>
      </c>
    </row>
    <row r="1372" spans="2:3" ht="15">
      <c r="B1372" s="208" t="s">
        <v>2687</v>
      </c>
      <c r="C1372" s="354">
        <v>3264957278.8000002</v>
      </c>
    </row>
    <row r="1373" spans="2:3" ht="15">
      <c r="B1373" s="208" t="s">
        <v>2688</v>
      </c>
      <c r="C1373" s="354">
        <v>1737640913.6299999</v>
      </c>
    </row>
    <row r="1374" spans="2:3" ht="15">
      <c r="B1374" s="208" t="s">
        <v>2689</v>
      </c>
      <c r="C1374" s="354">
        <v>61538068.299999997</v>
      </c>
    </row>
    <row r="1375" spans="2:3" ht="15">
      <c r="B1375" s="208" t="s">
        <v>2690</v>
      </c>
      <c r="C1375" s="354">
        <v>747446892.59000003</v>
      </c>
    </row>
    <row r="1376" spans="2:3" ht="15">
      <c r="B1376" s="208" t="s">
        <v>2691</v>
      </c>
      <c r="C1376" s="354">
        <v>952785.63</v>
      </c>
    </row>
    <row r="1377" spans="2:3" ht="15">
      <c r="B1377" s="208" t="s">
        <v>2692</v>
      </c>
      <c r="C1377" s="354">
        <v>377718929.40999997</v>
      </c>
    </row>
    <row r="1378" spans="2:3" ht="15">
      <c r="B1378" s="208" t="s">
        <v>2693</v>
      </c>
      <c r="C1378" s="354">
        <v>81304129.629999995</v>
      </c>
    </row>
    <row r="1379" spans="2:3" ht="15">
      <c r="B1379" s="208" t="s">
        <v>2694</v>
      </c>
      <c r="C1379" s="354">
        <v>391915979.04000002</v>
      </c>
    </row>
    <row r="1380" spans="2:3" ht="15">
      <c r="B1380" s="208" t="s">
        <v>2695</v>
      </c>
      <c r="C1380" s="354">
        <v>55447971.559999995</v>
      </c>
    </row>
    <row r="1381" spans="2:3" ht="15">
      <c r="B1381" s="208" t="s">
        <v>2696</v>
      </c>
      <c r="C1381" s="354">
        <v>246057240.76000002</v>
      </c>
    </row>
    <row r="1382" spans="2:3" ht="15">
      <c r="B1382" s="208" t="s">
        <v>2697</v>
      </c>
      <c r="C1382" s="354">
        <v>74759363.760000005</v>
      </c>
    </row>
    <row r="1383" spans="2:3" ht="15">
      <c r="B1383" s="208" t="s">
        <v>2698</v>
      </c>
      <c r="C1383" s="354">
        <v>340671921.80000001</v>
      </c>
    </row>
    <row r="1384" spans="2:3" ht="15">
      <c r="B1384" s="208" t="s">
        <v>2699</v>
      </c>
      <c r="C1384" s="354">
        <v>106557635.58</v>
      </c>
    </row>
    <row r="1385" spans="2:3" ht="15">
      <c r="B1385" s="208" t="s">
        <v>2700</v>
      </c>
      <c r="C1385" s="354">
        <v>96792464.299999982</v>
      </c>
    </row>
    <row r="1386" spans="2:3" ht="15">
      <c r="B1386" s="208" t="s">
        <v>2701</v>
      </c>
      <c r="C1386" s="354">
        <v>3030298.96</v>
      </c>
    </row>
    <row r="1387" spans="2:3" ht="15">
      <c r="B1387" s="208" t="s">
        <v>2702</v>
      </c>
      <c r="C1387" s="354">
        <v>694642748.42999995</v>
      </c>
    </row>
    <row r="1388" spans="2:3" ht="15">
      <c r="B1388" s="208" t="s">
        <v>2703</v>
      </c>
      <c r="C1388" s="354">
        <v>1357752.31</v>
      </c>
    </row>
    <row r="1389" spans="2:3" ht="15">
      <c r="B1389" s="208" t="s">
        <v>2704</v>
      </c>
      <c r="C1389" s="354">
        <v>1883945.81</v>
      </c>
    </row>
    <row r="1390" spans="2:3" ht="15">
      <c r="B1390" s="208" t="s">
        <v>2705</v>
      </c>
      <c r="C1390" s="354">
        <v>749664532.98999989</v>
      </c>
    </row>
    <row r="1391" spans="2:3" ht="15">
      <c r="B1391" s="208" t="s">
        <v>2706</v>
      </c>
      <c r="C1391" s="354">
        <v>1252624360.6399999</v>
      </c>
    </row>
    <row r="1392" spans="2:3" ht="15">
      <c r="B1392" s="208" t="s">
        <v>2707</v>
      </c>
      <c r="C1392" s="354">
        <v>21485322.950000003</v>
      </c>
    </row>
    <row r="1393" spans="2:3" ht="15">
      <c r="B1393" s="208" t="s">
        <v>2708</v>
      </c>
      <c r="C1393" s="354">
        <v>151571599.19999999</v>
      </c>
    </row>
    <row r="1394" spans="2:3" ht="15">
      <c r="B1394" s="208" t="s">
        <v>2709</v>
      </c>
      <c r="C1394" s="354">
        <v>3841154.25</v>
      </c>
    </row>
    <row r="1395" spans="2:3" ht="15">
      <c r="B1395" s="208" t="s">
        <v>2710</v>
      </c>
      <c r="C1395" s="354">
        <v>215727927.19</v>
      </c>
    </row>
    <row r="1396" spans="2:3" ht="15">
      <c r="B1396" s="208" t="s">
        <v>2711</v>
      </c>
      <c r="C1396" s="354">
        <v>920851884.25</v>
      </c>
    </row>
    <row r="1397" spans="2:3" ht="15">
      <c r="B1397" s="208" t="s">
        <v>2712</v>
      </c>
      <c r="C1397" s="354">
        <v>628084.97</v>
      </c>
    </row>
    <row r="1398" spans="2:3" ht="15">
      <c r="B1398" s="208" t="s">
        <v>2713</v>
      </c>
      <c r="C1398" s="354">
        <v>250698537.77000001</v>
      </c>
    </row>
    <row r="1399" spans="2:3" ht="15">
      <c r="B1399" s="208" t="s">
        <v>2714</v>
      </c>
      <c r="C1399" s="354">
        <v>32340691.530000001</v>
      </c>
    </row>
    <row r="1400" spans="2:3" ht="15">
      <c r="B1400" s="208" t="s">
        <v>2715</v>
      </c>
      <c r="C1400" s="354">
        <v>254436424.10000002</v>
      </c>
    </row>
    <row r="1401" spans="2:3" ht="15">
      <c r="B1401" s="208" t="s">
        <v>2716</v>
      </c>
      <c r="C1401" s="354">
        <v>17169770.350000001</v>
      </c>
    </row>
    <row r="1402" spans="2:3" ht="15">
      <c r="B1402" s="208" t="s">
        <v>2717</v>
      </c>
      <c r="C1402" s="354">
        <v>211682100.63999999</v>
      </c>
    </row>
    <row r="1403" spans="2:3" ht="15">
      <c r="B1403" s="208" t="s">
        <v>2718</v>
      </c>
      <c r="C1403" s="354">
        <v>261228247.58000001</v>
      </c>
    </row>
    <row r="1404" spans="2:3" ht="15">
      <c r="B1404" s="208" t="s">
        <v>2719</v>
      </c>
      <c r="C1404" s="354">
        <v>57351548.649999999</v>
      </c>
    </row>
    <row r="1405" spans="2:3" ht="15">
      <c r="B1405" s="208" t="s">
        <v>2720</v>
      </c>
      <c r="C1405" s="354">
        <v>98227216.050000012</v>
      </c>
    </row>
    <row r="1406" spans="2:3" ht="15">
      <c r="B1406" s="208" t="s">
        <v>2721</v>
      </c>
      <c r="C1406" s="354">
        <v>19923692.770000003</v>
      </c>
    </row>
    <row r="1407" spans="2:3" ht="15">
      <c r="B1407" s="208" t="s">
        <v>2722</v>
      </c>
      <c r="C1407" s="354">
        <v>17614579.850000001</v>
      </c>
    </row>
    <row r="1408" spans="2:3" ht="15">
      <c r="B1408" s="208" t="s">
        <v>2723</v>
      </c>
      <c r="C1408" s="354">
        <v>829370537.83999991</v>
      </c>
    </row>
    <row r="1409" spans="2:3" ht="15">
      <c r="B1409" s="208" t="s">
        <v>2724</v>
      </c>
      <c r="C1409" s="354">
        <v>2328379.61</v>
      </c>
    </row>
    <row r="1410" spans="2:3" ht="15">
      <c r="B1410" s="208" t="s">
        <v>2725</v>
      </c>
      <c r="C1410" s="354">
        <v>541715534.88</v>
      </c>
    </row>
    <row r="1411" spans="2:3" ht="15">
      <c r="B1411" s="208" t="s">
        <v>2726</v>
      </c>
      <c r="C1411" s="354">
        <v>23093216.580000002</v>
      </c>
    </row>
    <row r="1412" spans="2:3" ht="15">
      <c r="B1412" s="208" t="s">
        <v>2727</v>
      </c>
      <c r="C1412" s="354">
        <v>116509933.53999999</v>
      </c>
    </row>
    <row r="1413" spans="2:3" ht="15">
      <c r="B1413" s="208" t="s">
        <v>2728</v>
      </c>
      <c r="C1413" s="354">
        <v>1191537755.01</v>
      </c>
    </row>
    <row r="1414" spans="2:3" ht="15">
      <c r="B1414" s="208" t="s">
        <v>2729</v>
      </c>
      <c r="C1414" s="354">
        <v>75204272.252000004</v>
      </c>
    </row>
    <row r="1415" spans="2:3" ht="15">
      <c r="B1415" s="208" t="s">
        <v>2730</v>
      </c>
      <c r="C1415" s="354">
        <v>62375959.25</v>
      </c>
    </row>
    <row r="1416" spans="2:3" ht="15">
      <c r="B1416" s="208" t="s">
        <v>2731</v>
      </c>
      <c r="C1416" s="354">
        <v>113043635.33999999</v>
      </c>
    </row>
    <row r="1417" spans="2:3" ht="15">
      <c r="B1417" s="208" t="s">
        <v>2732</v>
      </c>
      <c r="C1417" s="354">
        <v>573408504.97000003</v>
      </c>
    </row>
    <row r="1418" spans="2:3" ht="15">
      <c r="B1418" s="208" t="s">
        <v>2733</v>
      </c>
      <c r="C1418" s="354">
        <v>65837053.490000002</v>
      </c>
    </row>
    <row r="1419" spans="2:3" ht="15">
      <c r="B1419" s="208" t="s">
        <v>2734</v>
      </c>
      <c r="C1419" s="354">
        <v>33574057.590000004</v>
      </c>
    </row>
    <row r="1420" spans="2:3" ht="15">
      <c r="B1420" s="208" t="s">
        <v>2735</v>
      </c>
      <c r="C1420" s="354">
        <v>158742947.01999998</v>
      </c>
    </row>
    <row r="1421" spans="2:3" ht="15">
      <c r="B1421" s="208" t="s">
        <v>2736</v>
      </c>
      <c r="C1421" s="354">
        <v>339901764.63</v>
      </c>
    </row>
    <row r="1422" spans="2:3" ht="15">
      <c r="B1422" s="208" t="s">
        <v>2737</v>
      </c>
      <c r="C1422" s="354">
        <v>239562179.95000002</v>
      </c>
    </row>
    <row r="1423" spans="2:3" ht="15">
      <c r="B1423" s="208" t="s">
        <v>2738</v>
      </c>
      <c r="C1423" s="354">
        <v>15378427.16</v>
      </c>
    </row>
    <row r="1424" spans="2:3" ht="15">
      <c r="B1424" s="208" t="s">
        <v>2739</v>
      </c>
      <c r="C1424" s="354">
        <v>11709698.200000001</v>
      </c>
    </row>
    <row r="1425" spans="2:3" ht="15">
      <c r="B1425" s="208" t="s">
        <v>2740</v>
      </c>
      <c r="C1425" s="354">
        <v>566988844.3599999</v>
      </c>
    </row>
    <row r="1426" spans="2:3" ht="15">
      <c r="B1426" s="208" t="s">
        <v>2741</v>
      </c>
      <c r="C1426" s="354">
        <v>12283332.629999999</v>
      </c>
    </row>
    <row r="1427" spans="2:3" ht="15">
      <c r="B1427" s="208" t="s">
        <v>2742</v>
      </c>
      <c r="C1427" s="354">
        <v>278846429.24000001</v>
      </c>
    </row>
    <row r="1428" spans="2:3" ht="15">
      <c r="B1428" s="208" t="s">
        <v>2743</v>
      </c>
      <c r="C1428" s="354">
        <v>104131035.12</v>
      </c>
    </row>
    <row r="1429" spans="2:3" ht="15">
      <c r="B1429" s="208" t="s">
        <v>2744</v>
      </c>
      <c r="C1429" s="354">
        <v>136700520.03</v>
      </c>
    </row>
    <row r="1430" spans="2:3" ht="15">
      <c r="B1430" s="208" t="s">
        <v>2745</v>
      </c>
      <c r="C1430" s="354">
        <v>341784160.47000003</v>
      </c>
    </row>
    <row r="1431" spans="2:3" ht="15">
      <c r="B1431" s="208" t="s">
        <v>2746</v>
      </c>
      <c r="C1431" s="354">
        <v>13194445.640000001</v>
      </c>
    </row>
    <row r="1432" spans="2:3" ht="15">
      <c r="B1432" s="208" t="s">
        <v>2747</v>
      </c>
      <c r="C1432" s="354">
        <v>231179567.53999999</v>
      </c>
    </row>
    <row r="1433" spans="2:3" ht="15">
      <c r="B1433" s="208" t="s">
        <v>2748</v>
      </c>
      <c r="C1433" s="354">
        <v>657488445.4000001</v>
      </c>
    </row>
    <row r="1434" spans="2:3" ht="15">
      <c r="B1434" s="208" t="s">
        <v>2749</v>
      </c>
      <c r="C1434" s="354">
        <v>11984973.290000001</v>
      </c>
    </row>
    <row r="1435" spans="2:3" ht="15">
      <c r="B1435" s="208" t="s">
        <v>2750</v>
      </c>
      <c r="C1435" s="354">
        <v>354938516.56000006</v>
      </c>
    </row>
    <row r="1436" spans="2:3" ht="15">
      <c r="B1436" s="208" t="s">
        <v>2751</v>
      </c>
      <c r="C1436" s="354">
        <v>330359091.88</v>
      </c>
    </row>
    <row r="1437" spans="2:3" ht="15">
      <c r="B1437" s="208" t="s">
        <v>2752</v>
      </c>
      <c r="C1437" s="354">
        <v>300991250.76999998</v>
      </c>
    </row>
    <row r="1438" spans="2:3" ht="15">
      <c r="B1438" s="208" t="s">
        <v>2753</v>
      </c>
      <c r="C1438" s="354">
        <v>465642276.89999998</v>
      </c>
    </row>
    <row r="1439" spans="2:3" ht="15">
      <c r="B1439" s="208" t="s">
        <v>2754</v>
      </c>
      <c r="C1439" s="354">
        <v>97153302.960000008</v>
      </c>
    </row>
    <row r="1440" spans="2:3" ht="15">
      <c r="B1440" s="208" t="s">
        <v>2755</v>
      </c>
      <c r="C1440" s="354">
        <v>398832933.19</v>
      </c>
    </row>
    <row r="1441" spans="2:3" ht="15">
      <c r="B1441" s="208" t="s">
        <v>2756</v>
      </c>
      <c r="C1441" s="354">
        <v>528016110.09000003</v>
      </c>
    </row>
    <row r="1442" spans="2:3" ht="15">
      <c r="B1442" s="208" t="s">
        <v>2757</v>
      </c>
      <c r="C1442" s="354">
        <v>135887931.80000001</v>
      </c>
    </row>
    <row r="1443" spans="2:3" ht="15">
      <c r="B1443" s="208" t="s">
        <v>2758</v>
      </c>
      <c r="C1443" s="354">
        <v>1683853665.6200004</v>
      </c>
    </row>
    <row r="1444" spans="2:3" ht="15">
      <c r="B1444" s="208" t="s">
        <v>2759</v>
      </c>
      <c r="C1444" s="354">
        <v>2485686596.6700001</v>
      </c>
    </row>
    <row r="1445" spans="2:3" ht="15">
      <c r="B1445" s="208" t="s">
        <v>2760</v>
      </c>
      <c r="C1445" s="354">
        <v>2594797.1</v>
      </c>
    </row>
    <row r="1446" spans="2:3" ht="15">
      <c r="B1446" s="208" t="s">
        <v>2761</v>
      </c>
      <c r="C1446" s="354">
        <v>764067569.51999998</v>
      </c>
    </row>
    <row r="1447" spans="2:3" ht="15">
      <c r="B1447" s="208" t="s">
        <v>2762</v>
      </c>
      <c r="C1447" s="354">
        <v>599825725.56999993</v>
      </c>
    </row>
    <row r="1448" spans="2:3" ht="15">
      <c r="B1448" s="208" t="s">
        <v>2763</v>
      </c>
      <c r="C1448" s="354">
        <v>6653581.6699999999</v>
      </c>
    </row>
    <row r="1449" spans="2:3" ht="15">
      <c r="B1449" s="208" t="s">
        <v>2764</v>
      </c>
      <c r="C1449" s="354">
        <v>3017615457.4099998</v>
      </c>
    </row>
    <row r="1450" spans="2:3" ht="15">
      <c r="B1450" s="208" t="s">
        <v>2765</v>
      </c>
      <c r="C1450" s="354">
        <v>1346434.03</v>
      </c>
    </row>
    <row r="1451" spans="2:3" ht="15">
      <c r="B1451" s="208" t="s">
        <v>2766</v>
      </c>
      <c r="C1451" s="354">
        <v>570508751.48000002</v>
      </c>
    </row>
    <row r="1452" spans="2:3" ht="15">
      <c r="B1452" s="208" t="s">
        <v>2767</v>
      </c>
      <c r="C1452" s="354">
        <v>123858725.09</v>
      </c>
    </row>
    <row r="1453" spans="2:3" ht="15">
      <c r="B1453" s="208" t="s">
        <v>2768</v>
      </c>
      <c r="C1453" s="354">
        <v>537490786.35000002</v>
      </c>
    </row>
    <row r="1454" spans="2:3" ht="15">
      <c r="B1454" s="208" t="s">
        <v>2769</v>
      </c>
      <c r="C1454" s="354">
        <v>580440759.38</v>
      </c>
    </row>
    <row r="1455" spans="2:3" ht="15">
      <c r="B1455" s="208" t="s">
        <v>2770</v>
      </c>
      <c r="C1455" s="354">
        <v>434131597.68000007</v>
      </c>
    </row>
    <row r="1456" spans="2:3" ht="15">
      <c r="B1456" s="208" t="s">
        <v>2771</v>
      </c>
      <c r="C1456" s="354">
        <v>1853109734.7399998</v>
      </c>
    </row>
    <row r="1457" spans="2:3" ht="15">
      <c r="B1457" s="208" t="s">
        <v>2772</v>
      </c>
      <c r="C1457" s="354">
        <v>13081582.6</v>
      </c>
    </row>
    <row r="1458" spans="2:3" ht="15">
      <c r="B1458" s="208" t="s">
        <v>2773</v>
      </c>
      <c r="C1458" s="354">
        <v>22833252.699999999</v>
      </c>
    </row>
    <row r="1459" spans="2:3" ht="15">
      <c r="B1459" s="208" t="s">
        <v>2774</v>
      </c>
      <c r="C1459" s="354">
        <v>357958964.65000004</v>
      </c>
    </row>
    <row r="1460" spans="2:3" ht="15">
      <c r="B1460" s="208" t="s">
        <v>2775</v>
      </c>
      <c r="C1460" s="354">
        <v>1269523866.1300001</v>
      </c>
    </row>
    <row r="1461" spans="2:3" ht="15">
      <c r="B1461" s="208" t="s">
        <v>2776</v>
      </c>
      <c r="C1461" s="354">
        <v>365561285.37</v>
      </c>
    </row>
    <row r="1462" spans="2:3" ht="15">
      <c r="B1462" s="208" t="s">
        <v>2777</v>
      </c>
      <c r="C1462" s="354">
        <v>26415372.809999995</v>
      </c>
    </row>
    <row r="1463" spans="2:3" ht="15">
      <c r="B1463" s="208" t="s">
        <v>2778</v>
      </c>
      <c r="C1463" s="354">
        <v>1096694182.5</v>
      </c>
    </row>
    <row r="1464" spans="2:3" ht="15">
      <c r="B1464" s="208" t="s">
        <v>2779</v>
      </c>
      <c r="C1464" s="354">
        <v>2701092595.1700001</v>
      </c>
    </row>
    <row r="1465" spans="2:3" ht="15">
      <c r="B1465" s="208" t="s">
        <v>2780</v>
      </c>
      <c r="C1465" s="354">
        <v>17784591.489999998</v>
      </c>
    </row>
    <row r="1466" spans="2:3" ht="15">
      <c r="B1466" s="208" t="s">
        <v>2781</v>
      </c>
      <c r="C1466" s="354">
        <v>3446889731.46</v>
      </c>
    </row>
    <row r="1467" spans="2:3" ht="15">
      <c r="B1467" s="208" t="s">
        <v>2782</v>
      </c>
      <c r="C1467" s="354">
        <v>843372501.58000016</v>
      </c>
    </row>
    <row r="1468" spans="2:3" ht="15">
      <c r="B1468" s="208" t="s">
        <v>2783</v>
      </c>
      <c r="C1468" s="354">
        <v>4556446.0199999996</v>
      </c>
    </row>
    <row r="1469" spans="2:3" ht="15">
      <c r="B1469" s="208" t="s">
        <v>2784</v>
      </c>
      <c r="C1469" s="354">
        <v>964115124.93000019</v>
      </c>
    </row>
    <row r="1470" spans="2:3" ht="15">
      <c r="B1470" s="208" t="s">
        <v>2785</v>
      </c>
      <c r="C1470" s="354">
        <v>180401630.78999996</v>
      </c>
    </row>
    <row r="1471" spans="2:3" ht="15">
      <c r="B1471" s="208" t="s">
        <v>2786</v>
      </c>
      <c r="C1471" s="354">
        <v>424601992.85000002</v>
      </c>
    </row>
    <row r="1472" spans="2:3" ht="15">
      <c r="B1472" s="208" t="s">
        <v>2787</v>
      </c>
      <c r="C1472" s="354">
        <v>40537545.329999998</v>
      </c>
    </row>
    <row r="1473" spans="2:3" ht="15">
      <c r="B1473" s="208" t="s">
        <v>2788</v>
      </c>
      <c r="C1473" s="354">
        <v>325933796.96999997</v>
      </c>
    </row>
    <row r="1474" spans="2:3" ht="15">
      <c r="B1474" s="208" t="s">
        <v>2789</v>
      </c>
      <c r="C1474" s="354">
        <v>32712435.189999998</v>
      </c>
    </row>
    <row r="1475" spans="2:3" ht="15">
      <c r="B1475" s="208" t="s">
        <v>2790</v>
      </c>
      <c r="C1475" s="354">
        <v>198455769.64000002</v>
      </c>
    </row>
    <row r="1476" spans="2:3" ht="15">
      <c r="B1476" s="208" t="s">
        <v>2791</v>
      </c>
      <c r="C1476" s="354">
        <v>2308183.9000000004</v>
      </c>
    </row>
    <row r="1477" spans="2:3" ht="15">
      <c r="B1477" s="208" t="s">
        <v>2792</v>
      </c>
      <c r="C1477" s="354">
        <v>1755122401.71</v>
      </c>
    </row>
    <row r="1478" spans="2:3" ht="15">
      <c r="B1478" s="208" t="s">
        <v>2793</v>
      </c>
      <c r="C1478" s="354">
        <v>976038944.47000015</v>
      </c>
    </row>
    <row r="1479" spans="2:3" ht="15">
      <c r="B1479" s="208" t="s">
        <v>2794</v>
      </c>
      <c r="C1479" s="354">
        <v>1028694097.76</v>
      </c>
    </row>
    <row r="1480" spans="2:3" ht="15">
      <c r="B1480" s="208" t="s">
        <v>2795</v>
      </c>
      <c r="C1480" s="354">
        <v>1867222709.9000001</v>
      </c>
    </row>
    <row r="1481" spans="2:3" ht="15">
      <c r="B1481" s="208" t="s">
        <v>2796</v>
      </c>
      <c r="C1481" s="354">
        <v>24533614.199999999</v>
      </c>
    </row>
    <row r="1482" spans="2:3" ht="15">
      <c r="B1482" s="208" t="s">
        <v>2797</v>
      </c>
      <c r="C1482" s="354">
        <v>1153334500</v>
      </c>
    </row>
    <row r="1483" spans="2:3" ht="15">
      <c r="B1483" s="208" t="s">
        <v>2798</v>
      </c>
      <c r="C1483" s="354">
        <v>923553.81</v>
      </c>
    </row>
    <row r="1484" spans="2:3" ht="15">
      <c r="B1484" s="208" t="s">
        <v>2799</v>
      </c>
      <c r="C1484" s="354">
        <v>1200683714.8399999</v>
      </c>
    </row>
    <row r="1485" spans="2:3" ht="15.75">
      <c r="C1485" s="266">
        <f>SUM(C1251:C1484)</f>
        <v>112665060519.65199</v>
      </c>
    </row>
    <row r="1488" spans="2:3" ht="15.75">
      <c r="B1488" s="264" t="s">
        <v>2804</v>
      </c>
      <c r="C1488" s="266">
        <f>+C1485-C1247</f>
        <v>1470808146.9619598</v>
      </c>
    </row>
    <row r="1491" spans="2:8" s="274" customFormat="1">
      <c r="B1491" s="26" t="s">
        <v>2805</v>
      </c>
      <c r="C1491" s="291"/>
      <c r="F1491" s="286"/>
      <c r="G1491" s="286"/>
      <c r="H1491" s="286"/>
    </row>
    <row r="1492" spans="2:8" s="274" customFormat="1">
      <c r="B1492" s="26"/>
      <c r="C1492" s="291"/>
      <c r="F1492" s="286"/>
      <c r="G1492" s="286"/>
      <c r="H1492" s="286"/>
    </row>
    <row r="1493" spans="2:8" s="274" customFormat="1">
      <c r="C1493" s="291"/>
      <c r="F1493" s="286"/>
      <c r="G1493" s="286"/>
      <c r="H1493" s="286"/>
    </row>
    <row r="1494" spans="2:8" s="274" customFormat="1" ht="15">
      <c r="B1494" s="304" t="s">
        <v>2806</v>
      </c>
      <c r="C1494" s="285">
        <v>44530</v>
      </c>
      <c r="D1494" s="162"/>
      <c r="E1494" s="355"/>
      <c r="F1494" s="329"/>
      <c r="G1494" s="286"/>
      <c r="H1494" s="286"/>
    </row>
    <row r="1495" spans="2:8" s="274" customFormat="1" ht="45">
      <c r="B1495" s="310" t="s">
        <v>2417</v>
      </c>
      <c r="C1495" s="310" t="s">
        <v>2807</v>
      </c>
      <c r="D1495" s="166" t="s">
        <v>2419</v>
      </c>
      <c r="E1495" s="311" t="s">
        <v>2420</v>
      </c>
      <c r="F1495" s="278" t="s">
        <v>2421</v>
      </c>
      <c r="G1495" s="286"/>
      <c r="H1495" s="286"/>
    </row>
    <row r="1496" spans="2:8" s="358" customFormat="1">
      <c r="B1496" s="356" t="s">
        <v>119</v>
      </c>
      <c r="C1496" s="357" t="s">
        <v>119</v>
      </c>
      <c r="D1496" s="168" t="s">
        <v>119</v>
      </c>
      <c r="E1496" s="168" t="s">
        <v>119</v>
      </c>
      <c r="F1496" s="168" t="s">
        <v>119</v>
      </c>
      <c r="G1496" s="291"/>
      <c r="H1496" s="291"/>
    </row>
    <row r="1497" spans="2:8" s="274" customFormat="1">
      <c r="B1497" s="327"/>
      <c r="C1497" s="328"/>
      <c r="D1497" s="328"/>
      <c r="E1497" s="328"/>
      <c r="F1497" s="329"/>
      <c r="G1497" s="286"/>
      <c r="H1497" s="286"/>
    </row>
    <row r="1498" spans="2:8" s="274" customFormat="1">
      <c r="B1498" s="328"/>
      <c r="C1498" s="328"/>
      <c r="D1498" s="328"/>
      <c r="E1498" s="328"/>
      <c r="F1498" s="329"/>
      <c r="G1498" s="286"/>
      <c r="H1498" s="286"/>
    </row>
    <row r="1499" spans="2:8" s="274" customFormat="1">
      <c r="B1499" s="359" t="s">
        <v>2808</v>
      </c>
      <c r="C1499" s="357" t="s">
        <v>119</v>
      </c>
      <c r="D1499" s="328"/>
      <c r="E1499" s="328"/>
      <c r="F1499" s="329"/>
      <c r="G1499" s="286"/>
      <c r="H1499" s="286"/>
    </row>
    <row r="1500" spans="2:8" s="274" customFormat="1">
      <c r="B1500" s="328"/>
      <c r="C1500" s="328"/>
      <c r="D1500" s="328"/>
      <c r="E1500" s="328"/>
      <c r="F1500" s="329"/>
      <c r="G1500" s="286"/>
      <c r="H1500" s="286"/>
    </row>
    <row r="1501" spans="2:8" s="274" customFormat="1" ht="15">
      <c r="B1501" s="348" t="s">
        <v>2809</v>
      </c>
      <c r="C1501" s="328"/>
      <c r="E1501" s="328"/>
      <c r="F1501" s="329"/>
      <c r="G1501" s="286"/>
      <c r="H1501" s="286"/>
    </row>
    <row r="1502" spans="2:8" s="274" customFormat="1">
      <c r="B1502" s="328"/>
      <c r="C1502" s="328"/>
      <c r="E1502" s="328"/>
      <c r="F1502" s="329"/>
      <c r="G1502" s="286"/>
      <c r="H1502" s="286"/>
    </row>
    <row r="1503" spans="2:8" s="274" customFormat="1" ht="15">
      <c r="B1503" s="360" t="s">
        <v>2810</v>
      </c>
      <c r="C1503" s="171" t="s">
        <v>2811</v>
      </c>
      <c r="E1503" s="328"/>
      <c r="F1503" s="329"/>
      <c r="G1503" s="286"/>
      <c r="H1503" s="286"/>
    </row>
    <row r="1504" spans="2:8" s="274" customFormat="1" ht="15">
      <c r="B1504" s="361"/>
      <c r="C1504" s="357" t="s">
        <v>119</v>
      </c>
      <c r="E1504" s="328"/>
      <c r="F1504" s="329"/>
      <c r="G1504" s="286"/>
      <c r="H1504" s="286"/>
    </row>
    <row r="1505" spans="2:8" s="274" customFormat="1" ht="15">
      <c r="B1505" s="362"/>
      <c r="C1505" s="172"/>
      <c r="E1505" s="328"/>
      <c r="F1505" s="329"/>
      <c r="G1505" s="286"/>
      <c r="H1505" s="286"/>
    </row>
    <row r="1506" spans="2:8" s="274" customFormat="1">
      <c r="E1506" s="328"/>
      <c r="F1506" s="329"/>
      <c r="G1506" s="286"/>
      <c r="H1506" s="286"/>
    </row>
    <row r="1507" spans="2:8" s="274" customFormat="1" ht="15">
      <c r="B1507" s="363" t="s">
        <v>2800</v>
      </c>
      <c r="C1507" s="174" t="s">
        <v>2811</v>
      </c>
      <c r="E1507" s="328"/>
      <c r="F1507" s="329"/>
      <c r="G1507" s="286"/>
      <c r="H1507" s="286"/>
    </row>
    <row r="1508" spans="2:8" s="274" customFormat="1">
      <c r="B1508" s="357"/>
      <c r="C1508" s="357" t="s">
        <v>119</v>
      </c>
      <c r="E1508" s="328"/>
      <c r="F1508" s="329"/>
      <c r="G1508" s="286"/>
      <c r="H1508" s="286"/>
    </row>
    <row r="1509" spans="2:8" s="274" customFormat="1">
      <c r="C1509" s="358"/>
      <c r="E1509" s="328"/>
      <c r="F1509" s="329"/>
      <c r="G1509" s="286"/>
      <c r="H1509" s="286"/>
    </row>
    <row r="1510" spans="2:8" s="274" customFormat="1" ht="15">
      <c r="B1510" s="360" t="s">
        <v>2812</v>
      </c>
      <c r="C1510" s="171" t="s">
        <v>2813</v>
      </c>
      <c r="E1510" s="328"/>
      <c r="F1510" s="329"/>
      <c r="G1510" s="286"/>
      <c r="H1510" s="286"/>
    </row>
    <row r="1511" spans="2:8" s="274" customFormat="1" ht="15">
      <c r="B1511" s="361"/>
      <c r="C1511" s="357" t="s">
        <v>119</v>
      </c>
      <c r="E1511" s="328"/>
      <c r="F1511" s="329"/>
      <c r="G1511" s="286"/>
      <c r="H1511" s="286"/>
    </row>
    <row r="1512" spans="2:8" s="274" customFormat="1">
      <c r="C1512" s="358"/>
      <c r="F1512" s="286"/>
      <c r="G1512" s="286"/>
      <c r="H1512" s="286"/>
    </row>
    <row r="1513" spans="2:8" s="274" customFormat="1" ht="15">
      <c r="B1513" s="363" t="s">
        <v>2814</v>
      </c>
      <c r="C1513" s="175" t="s">
        <v>2813</v>
      </c>
      <c r="F1513" s="286"/>
      <c r="G1513" s="286"/>
      <c r="H1513" s="286"/>
    </row>
    <row r="1514" spans="2:8" s="274" customFormat="1" ht="15">
      <c r="B1514" s="361"/>
      <c r="C1514" s="357" t="s">
        <v>119</v>
      </c>
      <c r="F1514" s="286"/>
      <c r="G1514" s="286"/>
      <c r="H1514" s="286"/>
    </row>
    <row r="1515" spans="2:8" s="274" customFormat="1">
      <c r="C1515" s="358"/>
      <c r="F1515" s="286"/>
      <c r="G1515" s="286"/>
      <c r="H1515" s="286"/>
    </row>
    <row r="1516" spans="2:8" s="274" customFormat="1" ht="15">
      <c r="B1516" s="364" t="s">
        <v>2815</v>
      </c>
      <c r="C1516" s="357" t="s">
        <v>119</v>
      </c>
      <c r="F1516" s="286"/>
      <c r="G1516" s="286"/>
      <c r="H1516" s="286"/>
    </row>
    <row r="1517" spans="2:8" s="274" customFormat="1">
      <c r="F1517" s="286"/>
      <c r="G1517" s="286"/>
      <c r="H1517" s="286"/>
    </row>
  </sheetData>
  <mergeCells count="4">
    <mergeCell ref="B1:E1"/>
    <mergeCell ref="F393:F532"/>
    <mergeCell ref="C3:C7"/>
    <mergeCell ref="D3:D7"/>
  </mergeCells>
  <conditionalFormatting sqref="B387">
    <cfRule type="expression" dxfId="1318" priority="1">
      <formula>$A66433="Total"</formula>
    </cfRule>
  </conditionalFormatting>
  <hyperlinks>
    <hyperlink ref="A1" location="Index!A1" display="Index" xr:uid="{00000000-0004-0000-1F00-000000000000}"/>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479"/>
  <sheetViews>
    <sheetView workbookViewId="0">
      <selection activeCell="B1" sqref="B1:E1"/>
    </sheetView>
  </sheetViews>
  <sheetFormatPr defaultRowHeight="12.75"/>
  <cols>
    <col min="1" max="1" width="5.42578125" style="21" bestFit="1" customWidth="1"/>
    <col min="2" max="2" width="82.7109375" style="21" customWidth="1"/>
    <col min="3" max="3" width="30.7109375" style="22" customWidth="1"/>
    <col min="4" max="4" width="30.7109375" style="21" customWidth="1"/>
    <col min="5" max="5" width="14.28515625" style="21" bestFit="1" customWidth="1"/>
    <col min="6" max="6" width="11.5703125" style="23" bestFit="1" customWidth="1"/>
    <col min="7" max="7" width="18.140625" style="23" bestFit="1" customWidth="1"/>
    <col min="8" max="8" width="9.140625" style="23" bestFit="1" customWidth="1"/>
    <col min="9" max="10" width="9.5703125" style="21" bestFit="1" customWidth="1"/>
    <col min="11" max="16384" width="9.140625" style="21"/>
  </cols>
  <sheetData>
    <row r="1" spans="1:9" s="1" customFormat="1">
      <c r="A1" s="3" t="s">
        <v>0</v>
      </c>
      <c r="B1" s="398" t="s">
        <v>32</v>
      </c>
      <c r="C1" s="398"/>
      <c r="D1" s="398"/>
      <c r="E1" s="398"/>
      <c r="F1" s="4"/>
      <c r="G1" s="4"/>
      <c r="H1" s="4"/>
    </row>
    <row r="2" spans="1:9" s="1" customFormat="1" ht="13.5" thickBot="1">
      <c r="C2" s="9"/>
      <c r="F2" s="4"/>
      <c r="G2" s="4"/>
      <c r="H2" s="4"/>
    </row>
    <row r="3" spans="1:9" s="12" customFormat="1" ht="15">
      <c r="B3" s="97" t="s">
        <v>1871</v>
      </c>
      <c r="C3" s="402"/>
      <c r="D3" s="405"/>
      <c r="F3" s="20"/>
      <c r="G3" s="20"/>
      <c r="H3" s="20"/>
      <c r="I3" s="215"/>
    </row>
    <row r="4" spans="1:9" s="12" customFormat="1" ht="15">
      <c r="B4" s="99" t="s">
        <v>2896</v>
      </c>
      <c r="C4" s="403"/>
      <c r="D4" s="406"/>
      <c r="F4" s="20"/>
      <c r="G4" s="20"/>
      <c r="H4" s="20"/>
      <c r="I4" s="215"/>
    </row>
    <row r="5" spans="1:9" s="12" customFormat="1" ht="15">
      <c r="B5" s="96" t="s">
        <v>1581</v>
      </c>
      <c r="C5" s="403"/>
      <c r="D5" s="406"/>
      <c r="F5" s="20"/>
      <c r="G5" s="20"/>
      <c r="H5" s="20"/>
      <c r="I5" s="215"/>
    </row>
    <row r="6" spans="1:9" s="12" customFormat="1" ht="15">
      <c r="B6" s="96" t="s">
        <v>2897</v>
      </c>
      <c r="C6" s="403"/>
      <c r="D6" s="406"/>
      <c r="F6" s="20"/>
      <c r="G6" s="20"/>
      <c r="H6" s="20"/>
      <c r="I6" s="215"/>
    </row>
    <row r="7" spans="1:9" s="12" customFormat="1" ht="30.75" thickBot="1">
      <c r="B7" s="98" t="s">
        <v>2898</v>
      </c>
      <c r="C7" s="404"/>
      <c r="D7" s="407"/>
      <c r="F7" s="20"/>
      <c r="G7" s="20"/>
      <c r="H7" s="20"/>
      <c r="I7" s="215"/>
    </row>
    <row r="8" spans="1:9" s="12" customFormat="1">
      <c r="C8" s="14" t="s">
        <v>1579</v>
      </c>
      <c r="D8" s="14" t="s">
        <v>1578</v>
      </c>
      <c r="F8" s="20"/>
      <c r="G8" s="20"/>
      <c r="H8" s="20"/>
    </row>
    <row r="11" spans="1:9">
      <c r="B11" s="21" t="s">
        <v>92</v>
      </c>
    </row>
    <row r="13" spans="1:9">
      <c r="B13" s="270" t="s">
        <v>93</v>
      </c>
      <c r="C13" s="271" t="s">
        <v>94</v>
      </c>
      <c r="D13" s="270" t="s">
        <v>124</v>
      </c>
      <c r="E13" s="270" t="s">
        <v>96</v>
      </c>
      <c r="F13" s="272" t="s">
        <v>97</v>
      </c>
      <c r="G13" s="272" t="s">
        <v>98</v>
      </c>
      <c r="H13" s="272" t="s">
        <v>99</v>
      </c>
      <c r="I13" s="29" t="s">
        <v>125</v>
      </c>
    </row>
    <row r="14" spans="1:9">
      <c r="B14" s="29" t="s">
        <v>126</v>
      </c>
    </row>
    <row r="15" spans="1:9">
      <c r="B15" s="29" t="s">
        <v>101</v>
      </c>
    </row>
    <row r="16" spans="1:9">
      <c r="B16" s="21" t="s">
        <v>280</v>
      </c>
      <c r="C16" s="22" t="s">
        <v>127</v>
      </c>
      <c r="D16" s="21" t="s">
        <v>128</v>
      </c>
      <c r="E16" s="21" t="s">
        <v>281</v>
      </c>
      <c r="F16" s="23">
        <v>2589500</v>
      </c>
      <c r="G16" s="23">
        <v>11925.94</v>
      </c>
      <c r="H16" s="23">
        <v>2.99</v>
      </c>
    </row>
    <row r="17" spans="2:8">
      <c r="B17" s="21" t="s">
        <v>1000</v>
      </c>
      <c r="C17" s="22" t="s">
        <v>127</v>
      </c>
      <c r="D17" s="21" t="s">
        <v>133</v>
      </c>
      <c r="E17" s="21" t="s">
        <v>135</v>
      </c>
      <c r="F17" s="23">
        <v>303050</v>
      </c>
      <c r="G17" s="23">
        <v>10695.09</v>
      </c>
      <c r="H17" s="23">
        <v>2.68</v>
      </c>
    </row>
    <row r="18" spans="2:8">
      <c r="B18" s="21" t="s">
        <v>1047</v>
      </c>
      <c r="C18" s="22" t="s">
        <v>127</v>
      </c>
      <c r="D18" s="21" t="s">
        <v>128</v>
      </c>
      <c r="E18" s="21" t="s">
        <v>129</v>
      </c>
      <c r="F18" s="23">
        <v>1413500</v>
      </c>
      <c r="G18" s="23">
        <v>10097.34</v>
      </c>
      <c r="H18" s="23">
        <v>2.5299999999999998</v>
      </c>
    </row>
    <row r="19" spans="2:8">
      <c r="B19" s="21" t="s">
        <v>1034</v>
      </c>
      <c r="C19" s="22" t="s">
        <v>127</v>
      </c>
      <c r="D19" s="21" t="s">
        <v>130</v>
      </c>
      <c r="E19" s="21" t="s">
        <v>131</v>
      </c>
      <c r="F19" s="23">
        <v>401425</v>
      </c>
      <c r="G19" s="23">
        <v>9655.8799999999992</v>
      </c>
      <c r="H19" s="23">
        <v>2.42</v>
      </c>
    </row>
    <row r="20" spans="2:8">
      <c r="B20" s="21" t="s">
        <v>1006</v>
      </c>
      <c r="C20" s="22" t="s">
        <v>127</v>
      </c>
      <c r="D20" s="21" t="s">
        <v>154</v>
      </c>
      <c r="E20" s="21" t="s">
        <v>174</v>
      </c>
      <c r="F20" s="23">
        <v>1267250</v>
      </c>
      <c r="G20" s="23">
        <v>9550</v>
      </c>
      <c r="H20" s="23">
        <v>2.39</v>
      </c>
    </row>
    <row r="21" spans="2:8">
      <c r="B21" s="21" t="s">
        <v>1002</v>
      </c>
      <c r="C21" s="22" t="s">
        <v>127</v>
      </c>
      <c r="D21" s="21" t="s">
        <v>144</v>
      </c>
      <c r="E21" s="21" t="s">
        <v>145</v>
      </c>
      <c r="F21" s="23">
        <v>3908800</v>
      </c>
      <c r="G21" s="23">
        <v>8644.31</v>
      </c>
      <c r="H21" s="23">
        <v>2.17</v>
      </c>
    </row>
    <row r="22" spans="2:8">
      <c r="B22" s="21" t="s">
        <v>1004</v>
      </c>
      <c r="C22" s="22" t="s">
        <v>127</v>
      </c>
      <c r="D22" s="21" t="s">
        <v>128</v>
      </c>
      <c r="E22" s="21" t="s">
        <v>148</v>
      </c>
      <c r="F22" s="23">
        <v>1294900</v>
      </c>
      <c r="G22" s="23">
        <v>8490.01</v>
      </c>
      <c r="H22" s="23">
        <v>2.13</v>
      </c>
    </row>
    <row r="23" spans="2:8">
      <c r="B23" s="21" t="s">
        <v>1134</v>
      </c>
      <c r="C23" s="22" t="s">
        <v>127</v>
      </c>
      <c r="D23" s="21" t="s">
        <v>133</v>
      </c>
      <c r="E23" s="21" t="s">
        <v>134</v>
      </c>
      <c r="F23" s="23">
        <v>470000</v>
      </c>
      <c r="G23" s="23">
        <v>8049.46</v>
      </c>
      <c r="H23" s="23">
        <v>2.02</v>
      </c>
    </row>
    <row r="24" spans="2:8">
      <c r="B24" s="21" t="s">
        <v>1001</v>
      </c>
      <c r="C24" s="22" t="s">
        <v>127</v>
      </c>
      <c r="D24" s="21" t="s">
        <v>133</v>
      </c>
      <c r="E24" s="21" t="s">
        <v>258</v>
      </c>
      <c r="F24" s="23">
        <v>693700</v>
      </c>
      <c r="G24" s="23">
        <v>7898.82</v>
      </c>
      <c r="H24" s="23">
        <v>1.98</v>
      </c>
    </row>
    <row r="25" spans="2:8">
      <c r="B25" s="21" t="s">
        <v>1005</v>
      </c>
      <c r="C25" s="22" t="s">
        <v>127</v>
      </c>
      <c r="D25" s="21" t="s">
        <v>338</v>
      </c>
      <c r="E25" s="21" t="s">
        <v>339</v>
      </c>
      <c r="F25" s="23">
        <v>716700</v>
      </c>
      <c r="G25" s="23">
        <v>7677.29</v>
      </c>
      <c r="H25" s="23">
        <v>1.92</v>
      </c>
    </row>
    <row r="26" spans="2:8">
      <c r="B26" s="21" t="s">
        <v>1010</v>
      </c>
      <c r="C26" s="22" t="s">
        <v>127</v>
      </c>
      <c r="D26" s="21" t="s">
        <v>166</v>
      </c>
      <c r="E26" s="21" t="s">
        <v>345</v>
      </c>
      <c r="F26" s="23">
        <v>459600</v>
      </c>
      <c r="G26" s="23">
        <v>7640.62</v>
      </c>
      <c r="H26" s="23">
        <v>1.91</v>
      </c>
    </row>
    <row r="27" spans="2:8">
      <c r="B27" s="21" t="s">
        <v>1012</v>
      </c>
      <c r="C27" s="22" t="s">
        <v>127</v>
      </c>
      <c r="D27" s="21" t="s">
        <v>166</v>
      </c>
      <c r="E27" s="21" t="s">
        <v>167</v>
      </c>
      <c r="F27" s="23">
        <v>97500</v>
      </c>
      <c r="G27" s="23">
        <v>7247.91</v>
      </c>
      <c r="H27" s="23">
        <v>1.82</v>
      </c>
    </row>
    <row r="28" spans="2:8">
      <c r="B28" s="21" t="s">
        <v>1045</v>
      </c>
      <c r="C28" s="22" t="s">
        <v>127</v>
      </c>
      <c r="D28" s="21" t="s">
        <v>141</v>
      </c>
      <c r="E28" s="21" t="s">
        <v>142</v>
      </c>
      <c r="F28" s="23">
        <v>907601</v>
      </c>
      <c r="G28" s="23">
        <v>6609.6</v>
      </c>
      <c r="H28" s="23">
        <v>1.66</v>
      </c>
    </row>
    <row r="29" spans="2:8">
      <c r="B29" s="21" t="s">
        <v>1059</v>
      </c>
      <c r="C29" s="22" t="s">
        <v>127</v>
      </c>
      <c r="D29" s="21" t="s">
        <v>340</v>
      </c>
      <c r="E29" s="21" t="s">
        <v>341</v>
      </c>
      <c r="F29" s="23">
        <v>1569150</v>
      </c>
      <c r="G29" s="23">
        <v>6476.67</v>
      </c>
      <c r="H29" s="23">
        <v>1.62</v>
      </c>
    </row>
    <row r="30" spans="2:8">
      <c r="B30" s="21" t="s">
        <v>1285</v>
      </c>
      <c r="C30" s="22" t="s">
        <v>127</v>
      </c>
      <c r="D30" s="21" t="s">
        <v>128</v>
      </c>
      <c r="E30" s="21" t="s">
        <v>132</v>
      </c>
      <c r="F30" s="23">
        <v>423400</v>
      </c>
      <c r="G30" s="23">
        <v>6323.69</v>
      </c>
      <c r="H30" s="23">
        <v>1.58</v>
      </c>
    </row>
    <row r="31" spans="2:8">
      <c r="B31" s="21" t="s">
        <v>1041</v>
      </c>
      <c r="C31" s="22" t="s">
        <v>127</v>
      </c>
      <c r="D31" s="21" t="s">
        <v>159</v>
      </c>
      <c r="E31" s="21" t="s">
        <v>160</v>
      </c>
      <c r="F31" s="23">
        <v>339453</v>
      </c>
      <c r="G31" s="23">
        <v>5990.5</v>
      </c>
      <c r="H31" s="23">
        <v>1.5</v>
      </c>
    </row>
    <row r="32" spans="2:8">
      <c r="B32" s="21" t="s">
        <v>1109</v>
      </c>
      <c r="C32" s="22" t="s">
        <v>127</v>
      </c>
      <c r="D32" s="21" t="s">
        <v>247</v>
      </c>
      <c r="E32" s="21" t="s">
        <v>355</v>
      </c>
      <c r="F32" s="23">
        <v>2670000</v>
      </c>
      <c r="G32" s="23">
        <v>5788.56</v>
      </c>
      <c r="H32" s="23">
        <v>1.45</v>
      </c>
    </row>
    <row r="33" spans="2:8">
      <c r="B33" s="21" t="s">
        <v>1082</v>
      </c>
      <c r="C33" s="22" t="s">
        <v>127</v>
      </c>
      <c r="D33" s="21" t="s">
        <v>139</v>
      </c>
      <c r="E33" s="21" t="s">
        <v>140</v>
      </c>
      <c r="F33" s="23">
        <v>210000</v>
      </c>
      <c r="G33" s="23">
        <v>5613.51</v>
      </c>
      <c r="H33" s="23">
        <v>1.41</v>
      </c>
    </row>
    <row r="34" spans="2:8">
      <c r="B34" s="21" t="s">
        <v>1061</v>
      </c>
      <c r="C34" s="22" t="s">
        <v>127</v>
      </c>
      <c r="D34" s="21" t="s">
        <v>154</v>
      </c>
      <c r="E34" s="21" t="s">
        <v>155</v>
      </c>
      <c r="F34" s="23">
        <v>109700</v>
      </c>
      <c r="G34" s="23">
        <v>5352.04</v>
      </c>
      <c r="H34" s="23">
        <v>1.34</v>
      </c>
    </row>
    <row r="35" spans="2:8">
      <c r="B35" s="21" t="s">
        <v>1078</v>
      </c>
      <c r="C35" s="22" t="s">
        <v>127</v>
      </c>
      <c r="D35" s="21" t="s">
        <v>166</v>
      </c>
      <c r="E35" s="21" t="s">
        <v>176</v>
      </c>
      <c r="F35" s="23">
        <v>228300</v>
      </c>
      <c r="G35" s="23">
        <v>5219.8500000000004</v>
      </c>
      <c r="H35" s="23">
        <v>1.31</v>
      </c>
    </row>
    <row r="36" spans="2:8">
      <c r="B36" s="21" t="s">
        <v>1009</v>
      </c>
      <c r="C36" s="22" t="s">
        <v>127</v>
      </c>
      <c r="D36" s="21" t="s">
        <v>244</v>
      </c>
      <c r="E36" s="21" t="s">
        <v>282</v>
      </c>
      <c r="F36" s="23">
        <v>159250</v>
      </c>
      <c r="G36" s="23">
        <v>5160.18</v>
      </c>
      <c r="H36" s="23">
        <v>1.29</v>
      </c>
    </row>
    <row r="37" spans="2:8">
      <c r="B37" s="21" t="s">
        <v>1035</v>
      </c>
      <c r="C37" s="22" t="s">
        <v>127</v>
      </c>
      <c r="D37" s="21" t="s">
        <v>130</v>
      </c>
      <c r="E37" s="21" t="s">
        <v>358</v>
      </c>
      <c r="F37" s="23">
        <v>1362600</v>
      </c>
      <c r="G37" s="23">
        <v>5041.62</v>
      </c>
      <c r="H37" s="23">
        <v>1.26</v>
      </c>
    </row>
    <row r="38" spans="2:8">
      <c r="B38" s="21" t="s">
        <v>1017</v>
      </c>
      <c r="C38" s="22" t="s">
        <v>127</v>
      </c>
      <c r="D38" s="21" t="s">
        <v>244</v>
      </c>
      <c r="E38" s="21" t="s">
        <v>407</v>
      </c>
      <c r="F38" s="23">
        <v>191550</v>
      </c>
      <c r="G38" s="23">
        <v>4540.6000000000004</v>
      </c>
      <c r="H38" s="23">
        <v>1.1399999999999999</v>
      </c>
    </row>
    <row r="39" spans="2:8">
      <c r="B39" s="21" t="s">
        <v>906</v>
      </c>
      <c r="C39" s="22" t="s">
        <v>127</v>
      </c>
      <c r="F39" s="23">
        <v>11525</v>
      </c>
      <c r="G39" s="23">
        <v>4123.67</v>
      </c>
      <c r="H39" s="23">
        <v>1.03</v>
      </c>
    </row>
    <row r="40" spans="2:8">
      <c r="B40" s="21" t="s">
        <v>1018</v>
      </c>
      <c r="C40" s="22" t="s">
        <v>127</v>
      </c>
      <c r="D40" s="21" t="s">
        <v>144</v>
      </c>
      <c r="E40" s="21" t="s">
        <v>175</v>
      </c>
      <c r="F40" s="23">
        <v>467100</v>
      </c>
      <c r="G40" s="23">
        <v>3636.84</v>
      </c>
      <c r="H40" s="23">
        <v>0.91</v>
      </c>
    </row>
    <row r="41" spans="2:8">
      <c r="B41" s="21" t="s">
        <v>1003</v>
      </c>
      <c r="C41" s="22" t="s">
        <v>127</v>
      </c>
      <c r="D41" s="21" t="s">
        <v>144</v>
      </c>
      <c r="E41" s="21" t="s">
        <v>153</v>
      </c>
      <c r="F41" s="23">
        <v>150300</v>
      </c>
      <c r="G41" s="23">
        <v>3483.28</v>
      </c>
      <c r="H41" s="23">
        <v>0.87</v>
      </c>
    </row>
    <row r="42" spans="2:8">
      <c r="B42" s="21" t="s">
        <v>1008</v>
      </c>
      <c r="C42" s="22" t="s">
        <v>127</v>
      </c>
      <c r="D42" s="21" t="s">
        <v>214</v>
      </c>
      <c r="E42" s="21" t="s">
        <v>272</v>
      </c>
      <c r="F42" s="23">
        <v>60325</v>
      </c>
      <c r="G42" s="23">
        <v>3431.14</v>
      </c>
      <c r="H42" s="23">
        <v>0.86</v>
      </c>
    </row>
    <row r="43" spans="2:8">
      <c r="B43" s="21" t="s">
        <v>1007</v>
      </c>
      <c r="C43" s="22" t="s">
        <v>127</v>
      </c>
      <c r="D43" s="21" t="s">
        <v>183</v>
      </c>
      <c r="E43" s="21" t="s">
        <v>405</v>
      </c>
      <c r="F43" s="23">
        <v>492250</v>
      </c>
      <c r="G43" s="23">
        <v>3366.25</v>
      </c>
      <c r="H43" s="23">
        <v>0.84</v>
      </c>
    </row>
    <row r="44" spans="2:8">
      <c r="B44" s="21" t="s">
        <v>1029</v>
      </c>
      <c r="C44" s="22" t="s">
        <v>127</v>
      </c>
      <c r="D44" s="21" t="s">
        <v>144</v>
      </c>
      <c r="E44" s="21" t="s">
        <v>373</v>
      </c>
      <c r="F44" s="23">
        <v>105600</v>
      </c>
      <c r="G44" s="23">
        <v>3319.69</v>
      </c>
      <c r="H44" s="23">
        <v>0.83</v>
      </c>
    </row>
    <row r="45" spans="2:8">
      <c r="B45" s="21" t="s">
        <v>1286</v>
      </c>
      <c r="C45" s="22" t="s">
        <v>127</v>
      </c>
      <c r="D45" s="21" t="s">
        <v>247</v>
      </c>
      <c r="E45" s="21" t="s">
        <v>259</v>
      </c>
      <c r="F45" s="23">
        <v>1581349</v>
      </c>
      <c r="G45" s="23">
        <v>3269.44</v>
      </c>
      <c r="H45" s="23">
        <v>0.82</v>
      </c>
    </row>
    <row r="46" spans="2:8">
      <c r="B46" s="21" t="s">
        <v>1026</v>
      </c>
      <c r="C46" s="22" t="s">
        <v>127</v>
      </c>
      <c r="D46" s="21" t="s">
        <v>144</v>
      </c>
      <c r="E46" s="21" t="s">
        <v>163</v>
      </c>
      <c r="F46" s="23">
        <v>365000</v>
      </c>
      <c r="G46" s="23">
        <v>3222.77</v>
      </c>
      <c r="H46" s="23">
        <v>0.81</v>
      </c>
    </row>
    <row r="47" spans="2:8">
      <c r="B47" s="21" t="s">
        <v>1114</v>
      </c>
      <c r="C47" s="22" t="s">
        <v>127</v>
      </c>
      <c r="D47" s="21" t="s">
        <v>247</v>
      </c>
      <c r="E47" s="21" t="s">
        <v>400</v>
      </c>
      <c r="F47" s="23">
        <v>2529100</v>
      </c>
      <c r="G47" s="23">
        <v>3218.28</v>
      </c>
      <c r="H47" s="23">
        <v>0.81</v>
      </c>
    </row>
    <row r="48" spans="2:8">
      <c r="B48" s="21" t="s">
        <v>1073</v>
      </c>
      <c r="C48" s="22" t="s">
        <v>127</v>
      </c>
      <c r="D48" s="21" t="s">
        <v>133</v>
      </c>
      <c r="E48" s="21" t="s">
        <v>396</v>
      </c>
      <c r="F48" s="23">
        <v>196600</v>
      </c>
      <c r="G48" s="23">
        <v>3030.49</v>
      </c>
      <c r="H48" s="23">
        <v>0.76</v>
      </c>
    </row>
    <row r="49" spans="2:8">
      <c r="B49" s="21" t="s">
        <v>1090</v>
      </c>
      <c r="C49" s="22" t="s">
        <v>127</v>
      </c>
      <c r="D49" s="21" t="s">
        <v>244</v>
      </c>
      <c r="E49" s="21" t="s">
        <v>377</v>
      </c>
      <c r="F49" s="23">
        <v>362500</v>
      </c>
      <c r="G49" s="23">
        <v>3028.69</v>
      </c>
      <c r="H49" s="23">
        <v>0.76</v>
      </c>
    </row>
    <row r="50" spans="2:8">
      <c r="B50" s="21" t="s">
        <v>1106</v>
      </c>
      <c r="C50" s="22" t="s">
        <v>127</v>
      </c>
      <c r="D50" s="21" t="s">
        <v>154</v>
      </c>
      <c r="E50" s="21" t="s">
        <v>370</v>
      </c>
      <c r="F50" s="23">
        <v>265200</v>
      </c>
      <c r="G50" s="23">
        <v>2575.89</v>
      </c>
      <c r="H50" s="23">
        <v>0.65</v>
      </c>
    </row>
    <row r="51" spans="2:8">
      <c r="B51" s="21" t="s">
        <v>1014</v>
      </c>
      <c r="C51" s="22" t="s">
        <v>127</v>
      </c>
      <c r="D51" s="21" t="s">
        <v>244</v>
      </c>
      <c r="E51" s="21" t="s">
        <v>397</v>
      </c>
      <c r="F51" s="23">
        <v>33400</v>
      </c>
      <c r="G51" s="23">
        <v>2360.65</v>
      </c>
      <c r="H51" s="23">
        <v>0.59</v>
      </c>
    </row>
    <row r="52" spans="2:8">
      <c r="B52" s="21" t="s">
        <v>1102</v>
      </c>
      <c r="C52" s="22" t="s">
        <v>127</v>
      </c>
      <c r="D52" s="21" t="s">
        <v>154</v>
      </c>
      <c r="E52" s="21" t="s">
        <v>164</v>
      </c>
      <c r="F52" s="23">
        <v>49450</v>
      </c>
      <c r="G52" s="23">
        <v>2312.21</v>
      </c>
      <c r="H52" s="23">
        <v>0.57999999999999996</v>
      </c>
    </row>
    <row r="53" spans="2:8">
      <c r="B53" s="21" t="s">
        <v>1027</v>
      </c>
      <c r="C53" s="22" t="s">
        <v>127</v>
      </c>
      <c r="D53" s="21" t="s">
        <v>166</v>
      </c>
      <c r="E53" s="21" t="s">
        <v>266</v>
      </c>
      <c r="F53" s="23">
        <v>591000</v>
      </c>
      <c r="G53" s="23">
        <v>2213.89</v>
      </c>
      <c r="H53" s="23">
        <v>0.55000000000000004</v>
      </c>
    </row>
    <row r="54" spans="2:8">
      <c r="B54" s="21" t="s">
        <v>1287</v>
      </c>
      <c r="C54" s="22" t="s">
        <v>127</v>
      </c>
      <c r="D54" s="21" t="s">
        <v>168</v>
      </c>
      <c r="E54" s="21" t="s">
        <v>418</v>
      </c>
      <c r="F54" s="23">
        <v>106800</v>
      </c>
      <c r="G54" s="23">
        <v>2202.06</v>
      </c>
      <c r="H54" s="23">
        <v>0.55000000000000004</v>
      </c>
    </row>
    <row r="55" spans="2:8">
      <c r="B55" s="21" t="s">
        <v>1288</v>
      </c>
      <c r="C55" s="22" t="s">
        <v>127</v>
      </c>
      <c r="D55" s="21" t="s">
        <v>157</v>
      </c>
      <c r="E55" s="21" t="s">
        <v>419</v>
      </c>
      <c r="F55" s="23">
        <v>243750</v>
      </c>
      <c r="G55" s="23">
        <v>2141.34</v>
      </c>
      <c r="H55" s="23">
        <v>0.54</v>
      </c>
    </row>
    <row r="56" spans="2:8">
      <c r="B56" s="21" t="s">
        <v>1032</v>
      </c>
      <c r="C56" s="22" t="s">
        <v>127</v>
      </c>
      <c r="D56" s="21" t="s">
        <v>277</v>
      </c>
      <c r="E56" s="21" t="s">
        <v>420</v>
      </c>
      <c r="F56" s="23">
        <v>564000</v>
      </c>
      <c r="G56" s="23">
        <v>2113.87</v>
      </c>
      <c r="H56" s="23">
        <v>0.53</v>
      </c>
    </row>
    <row r="57" spans="2:8">
      <c r="B57" s="21" t="s">
        <v>1098</v>
      </c>
      <c r="C57" s="22" t="s">
        <v>127</v>
      </c>
      <c r="D57" s="21" t="s">
        <v>177</v>
      </c>
      <c r="E57" s="21" t="s">
        <v>178</v>
      </c>
      <c r="F57" s="23">
        <v>143600</v>
      </c>
      <c r="G57" s="23">
        <v>2064.0300000000002</v>
      </c>
      <c r="H57" s="23">
        <v>0.52</v>
      </c>
    </row>
    <row r="58" spans="2:8">
      <c r="B58" s="21" t="s">
        <v>1072</v>
      </c>
      <c r="C58" s="22" t="s">
        <v>127</v>
      </c>
      <c r="D58" s="21" t="s">
        <v>144</v>
      </c>
      <c r="E58" s="21" t="s">
        <v>179</v>
      </c>
      <c r="F58" s="23">
        <v>381000</v>
      </c>
      <c r="G58" s="23">
        <v>2051.11</v>
      </c>
      <c r="H58" s="23">
        <v>0.51</v>
      </c>
    </row>
    <row r="59" spans="2:8">
      <c r="B59" s="21" t="s">
        <v>1107</v>
      </c>
      <c r="C59" s="22" t="s">
        <v>127</v>
      </c>
      <c r="D59" s="21" t="s">
        <v>353</v>
      </c>
      <c r="E59" s="21" t="s">
        <v>354</v>
      </c>
      <c r="F59" s="23">
        <v>270500</v>
      </c>
      <c r="G59" s="23">
        <v>2002.24</v>
      </c>
      <c r="H59" s="23">
        <v>0.5</v>
      </c>
    </row>
    <row r="60" spans="2:8">
      <c r="B60" s="21" t="s">
        <v>1289</v>
      </c>
      <c r="C60" s="22" t="s">
        <v>127</v>
      </c>
      <c r="D60" s="21" t="s">
        <v>247</v>
      </c>
      <c r="E60" s="21" t="s">
        <v>422</v>
      </c>
      <c r="F60" s="23">
        <v>2116080</v>
      </c>
      <c r="G60" s="23">
        <v>1851.57</v>
      </c>
      <c r="H60" s="23">
        <v>0.46</v>
      </c>
    </row>
    <row r="61" spans="2:8">
      <c r="B61" s="21" t="s">
        <v>1103</v>
      </c>
      <c r="C61" s="22" t="s">
        <v>127</v>
      </c>
      <c r="D61" s="21" t="s">
        <v>137</v>
      </c>
      <c r="E61" s="21" t="s">
        <v>768</v>
      </c>
      <c r="F61" s="23">
        <v>92536</v>
      </c>
      <c r="G61" s="23">
        <v>1738.01</v>
      </c>
      <c r="H61" s="23">
        <v>0.44</v>
      </c>
    </row>
    <row r="62" spans="2:8">
      <c r="B62" s="21" t="s">
        <v>1077</v>
      </c>
      <c r="C62" s="22" t="s">
        <v>127</v>
      </c>
      <c r="D62" s="21" t="s">
        <v>193</v>
      </c>
      <c r="E62" s="21" t="s">
        <v>362</v>
      </c>
      <c r="F62" s="23">
        <v>59000</v>
      </c>
      <c r="G62" s="23">
        <v>1693.01</v>
      </c>
      <c r="H62" s="23">
        <v>0.42</v>
      </c>
    </row>
    <row r="63" spans="2:8">
      <c r="B63" s="21" t="s">
        <v>1290</v>
      </c>
      <c r="C63" s="22" t="s">
        <v>127</v>
      </c>
      <c r="D63" s="21" t="s">
        <v>137</v>
      </c>
      <c r="E63" s="21" t="s">
        <v>427</v>
      </c>
      <c r="F63" s="23">
        <v>372000</v>
      </c>
      <c r="G63" s="23">
        <v>1667.49</v>
      </c>
      <c r="H63" s="23">
        <v>0.42</v>
      </c>
    </row>
    <row r="64" spans="2:8">
      <c r="B64" s="21" t="s">
        <v>1094</v>
      </c>
      <c r="C64" s="22" t="s">
        <v>127</v>
      </c>
      <c r="D64" s="21" t="s">
        <v>186</v>
      </c>
      <c r="E64" s="21" t="s">
        <v>769</v>
      </c>
      <c r="F64" s="23">
        <v>181444</v>
      </c>
      <c r="G64" s="23">
        <v>1664.39</v>
      </c>
      <c r="H64" s="23">
        <v>0.42</v>
      </c>
    </row>
    <row r="65" spans="2:8">
      <c r="B65" s="21" t="s">
        <v>1291</v>
      </c>
      <c r="C65" s="22" t="s">
        <v>127</v>
      </c>
      <c r="D65" s="21" t="s">
        <v>247</v>
      </c>
      <c r="E65" s="21" t="s">
        <v>423</v>
      </c>
      <c r="F65" s="23">
        <v>384000</v>
      </c>
      <c r="G65" s="23">
        <v>1633.34</v>
      </c>
      <c r="H65" s="23">
        <v>0.41</v>
      </c>
    </row>
    <row r="66" spans="2:8">
      <c r="B66" s="21" t="s">
        <v>1023</v>
      </c>
      <c r="C66" s="22" t="s">
        <v>127</v>
      </c>
      <c r="D66" s="21" t="s">
        <v>144</v>
      </c>
      <c r="E66" s="21" t="s">
        <v>488</v>
      </c>
      <c r="F66" s="23">
        <v>273750</v>
      </c>
      <c r="G66" s="23">
        <v>1628.68</v>
      </c>
      <c r="H66" s="23">
        <v>0.41</v>
      </c>
    </row>
    <row r="67" spans="2:8">
      <c r="B67" s="21" t="s">
        <v>1036</v>
      </c>
      <c r="C67" s="22" t="s">
        <v>127</v>
      </c>
      <c r="D67" s="21" t="s">
        <v>154</v>
      </c>
      <c r="E67" s="21" t="s">
        <v>375</v>
      </c>
      <c r="F67" s="23">
        <v>182750</v>
      </c>
      <c r="G67" s="23">
        <v>1616.24</v>
      </c>
      <c r="H67" s="23">
        <v>0.4</v>
      </c>
    </row>
    <row r="68" spans="2:8">
      <c r="B68" s="21" t="s">
        <v>1113</v>
      </c>
      <c r="C68" s="22" t="s">
        <v>127</v>
      </c>
      <c r="D68" s="21" t="s">
        <v>244</v>
      </c>
      <c r="E68" s="21" t="s">
        <v>398</v>
      </c>
      <c r="F68" s="23">
        <v>337850</v>
      </c>
      <c r="G68" s="23">
        <v>1549.38</v>
      </c>
      <c r="H68" s="23">
        <v>0.39</v>
      </c>
    </row>
    <row r="69" spans="2:8">
      <c r="B69" s="21" t="s">
        <v>1021</v>
      </c>
      <c r="C69" s="22" t="s">
        <v>127</v>
      </c>
      <c r="D69" s="21" t="s">
        <v>244</v>
      </c>
      <c r="E69" s="21" t="s">
        <v>374</v>
      </c>
      <c r="F69" s="23">
        <v>63000</v>
      </c>
      <c r="G69" s="23">
        <v>1543.06</v>
      </c>
      <c r="H69" s="23">
        <v>0.39</v>
      </c>
    </row>
    <row r="70" spans="2:8">
      <c r="B70" s="21" t="s">
        <v>1091</v>
      </c>
      <c r="C70" s="22" t="s">
        <v>127</v>
      </c>
      <c r="D70" s="21" t="s">
        <v>177</v>
      </c>
      <c r="E70" s="21" t="s">
        <v>270</v>
      </c>
      <c r="F70" s="23">
        <v>258500</v>
      </c>
      <c r="G70" s="23">
        <v>1533.03</v>
      </c>
      <c r="H70" s="23">
        <v>0.38</v>
      </c>
    </row>
    <row r="71" spans="2:8">
      <c r="B71" s="21" t="s">
        <v>1025</v>
      </c>
      <c r="C71" s="22" t="s">
        <v>127</v>
      </c>
      <c r="D71" s="21" t="s">
        <v>146</v>
      </c>
      <c r="E71" s="21" t="s">
        <v>421</v>
      </c>
      <c r="F71" s="23">
        <v>59500</v>
      </c>
      <c r="G71" s="23">
        <v>1494.22</v>
      </c>
      <c r="H71" s="23">
        <v>0.37</v>
      </c>
    </row>
    <row r="72" spans="2:8">
      <c r="B72" s="21" t="s">
        <v>1292</v>
      </c>
      <c r="C72" s="22" t="s">
        <v>127</v>
      </c>
      <c r="D72" s="21" t="s">
        <v>139</v>
      </c>
      <c r="E72" s="21" t="s">
        <v>240</v>
      </c>
      <c r="F72" s="23">
        <v>2801160</v>
      </c>
      <c r="G72" s="23">
        <v>1406.18</v>
      </c>
      <c r="H72" s="23">
        <v>0.35</v>
      </c>
    </row>
    <row r="73" spans="2:8">
      <c r="B73" s="21" t="s">
        <v>1293</v>
      </c>
      <c r="C73" s="22" t="s">
        <v>127</v>
      </c>
      <c r="D73" s="21" t="s">
        <v>144</v>
      </c>
      <c r="E73" s="21" t="s">
        <v>222</v>
      </c>
      <c r="F73" s="23">
        <v>67600</v>
      </c>
      <c r="G73" s="23">
        <v>1391.68</v>
      </c>
      <c r="H73" s="23">
        <v>0.35</v>
      </c>
    </row>
    <row r="74" spans="2:8">
      <c r="B74" s="21" t="s">
        <v>1294</v>
      </c>
      <c r="C74" s="22" t="s">
        <v>127</v>
      </c>
      <c r="D74" s="21" t="s">
        <v>186</v>
      </c>
      <c r="E74" s="21" t="s">
        <v>221</v>
      </c>
      <c r="F74" s="23">
        <v>441500</v>
      </c>
      <c r="G74" s="23">
        <v>1383.22</v>
      </c>
      <c r="H74" s="23">
        <v>0.35</v>
      </c>
    </row>
    <row r="75" spans="2:8">
      <c r="B75" s="21" t="s">
        <v>1075</v>
      </c>
      <c r="C75" s="22" t="s">
        <v>127</v>
      </c>
      <c r="D75" s="21" t="s">
        <v>177</v>
      </c>
      <c r="E75" s="21" t="s">
        <v>274</v>
      </c>
      <c r="F75" s="23">
        <v>106500</v>
      </c>
      <c r="G75" s="23">
        <v>1235.99</v>
      </c>
      <c r="H75" s="23">
        <v>0.31</v>
      </c>
    </row>
    <row r="76" spans="2:8">
      <c r="B76" s="21" t="s">
        <v>1295</v>
      </c>
      <c r="C76" s="22" t="s">
        <v>127</v>
      </c>
      <c r="D76" s="21" t="s">
        <v>137</v>
      </c>
      <c r="E76" s="21" t="s">
        <v>181</v>
      </c>
      <c r="F76" s="23">
        <v>40302</v>
      </c>
      <c r="G76" s="23">
        <v>1220.93</v>
      </c>
      <c r="H76" s="23">
        <v>0.31</v>
      </c>
    </row>
    <row r="77" spans="2:8">
      <c r="B77" s="21" t="s">
        <v>1296</v>
      </c>
      <c r="C77" s="22" t="s">
        <v>127</v>
      </c>
      <c r="D77" s="21" t="s">
        <v>144</v>
      </c>
      <c r="E77" s="21" t="s">
        <v>504</v>
      </c>
      <c r="F77" s="23">
        <v>133500</v>
      </c>
      <c r="G77" s="23">
        <v>1190.0899999999999</v>
      </c>
      <c r="H77" s="23">
        <v>0.3</v>
      </c>
    </row>
    <row r="78" spans="2:8">
      <c r="B78" s="21" t="s">
        <v>1083</v>
      </c>
      <c r="C78" s="22" t="s">
        <v>127</v>
      </c>
      <c r="D78" s="21" t="s">
        <v>340</v>
      </c>
      <c r="E78" s="21" t="s">
        <v>347</v>
      </c>
      <c r="F78" s="23">
        <v>1335000</v>
      </c>
      <c r="G78" s="23">
        <v>1179.47</v>
      </c>
      <c r="H78" s="23">
        <v>0.3</v>
      </c>
    </row>
    <row r="79" spans="2:8">
      <c r="B79" s="21" t="s">
        <v>1297</v>
      </c>
      <c r="C79" s="22" t="s">
        <v>127</v>
      </c>
      <c r="D79" s="21" t="s">
        <v>277</v>
      </c>
      <c r="E79" s="21" t="s">
        <v>519</v>
      </c>
      <c r="F79" s="23">
        <v>58933</v>
      </c>
      <c r="G79" s="23">
        <v>1176.72</v>
      </c>
      <c r="H79" s="23">
        <v>0.28999999999999998</v>
      </c>
    </row>
    <row r="80" spans="2:8">
      <c r="B80" s="21" t="s">
        <v>1298</v>
      </c>
      <c r="C80" s="22" t="s">
        <v>127</v>
      </c>
      <c r="D80" s="21" t="s">
        <v>144</v>
      </c>
      <c r="E80" s="21" t="s">
        <v>188</v>
      </c>
      <c r="F80" s="23">
        <v>3800</v>
      </c>
      <c r="G80" s="23">
        <v>951.31</v>
      </c>
      <c r="H80" s="23">
        <v>0.24</v>
      </c>
    </row>
    <row r="81" spans="2:8">
      <c r="B81" s="21" t="s">
        <v>1299</v>
      </c>
      <c r="C81" s="22" t="s">
        <v>127</v>
      </c>
      <c r="D81" s="21" t="s">
        <v>277</v>
      </c>
      <c r="E81" s="21" t="s">
        <v>463</v>
      </c>
      <c r="F81" s="23">
        <v>301600</v>
      </c>
      <c r="G81" s="23">
        <v>848.1</v>
      </c>
      <c r="H81" s="23">
        <v>0.21</v>
      </c>
    </row>
    <row r="82" spans="2:8">
      <c r="B82" s="21" t="s">
        <v>1300</v>
      </c>
      <c r="C82" s="22" t="s">
        <v>127</v>
      </c>
      <c r="D82" s="21" t="s">
        <v>157</v>
      </c>
      <c r="E82" s="21" t="s">
        <v>261</v>
      </c>
      <c r="F82" s="23">
        <v>36500</v>
      </c>
      <c r="G82" s="23">
        <v>841.67</v>
      </c>
      <c r="H82" s="23">
        <v>0.21</v>
      </c>
    </row>
    <row r="83" spans="2:8">
      <c r="B83" s="21" t="s">
        <v>1301</v>
      </c>
      <c r="C83" s="22" t="s">
        <v>127</v>
      </c>
      <c r="D83" s="21" t="s">
        <v>141</v>
      </c>
      <c r="E83" s="21" t="s">
        <v>431</v>
      </c>
      <c r="F83" s="23">
        <v>61971</v>
      </c>
      <c r="G83" s="23">
        <v>242.18</v>
      </c>
      <c r="H83" s="23">
        <v>0.06</v>
      </c>
    </row>
    <row r="84" spans="2:8">
      <c r="B84" s="21" t="s">
        <v>1084</v>
      </c>
      <c r="C84" s="22" t="s">
        <v>127</v>
      </c>
      <c r="D84" s="21" t="s">
        <v>137</v>
      </c>
      <c r="E84" s="21" t="s">
        <v>138</v>
      </c>
      <c r="F84" s="23">
        <v>9000</v>
      </c>
      <c r="G84" s="23">
        <v>213.8</v>
      </c>
      <c r="H84" s="23">
        <v>0.05</v>
      </c>
    </row>
    <row r="85" spans="2:8">
      <c r="B85" s="21" t="s">
        <v>1016</v>
      </c>
      <c r="C85" s="22" t="s">
        <v>127</v>
      </c>
      <c r="D85" s="21" t="s">
        <v>338</v>
      </c>
      <c r="E85" s="21" t="s">
        <v>401</v>
      </c>
      <c r="F85" s="23">
        <v>13500</v>
      </c>
      <c r="G85" s="23">
        <v>82.13</v>
      </c>
      <c r="H85" s="23">
        <v>0.02</v>
      </c>
    </row>
    <row r="86" spans="2:8">
      <c r="B86" s="21" t="s">
        <v>1255</v>
      </c>
      <c r="C86" s="22" t="s">
        <v>127</v>
      </c>
      <c r="D86" s="21" t="s">
        <v>338</v>
      </c>
      <c r="E86" s="21" t="s">
        <v>401</v>
      </c>
      <c r="F86" s="23">
        <v>-13500</v>
      </c>
      <c r="G86" s="23">
        <v>-82.45</v>
      </c>
      <c r="H86" s="23">
        <v>-0.02</v>
      </c>
    </row>
    <row r="87" spans="2:8">
      <c r="B87" s="21" t="s">
        <v>1237</v>
      </c>
      <c r="C87" s="22" t="s">
        <v>127</v>
      </c>
      <c r="D87" s="21" t="s">
        <v>130</v>
      </c>
      <c r="E87" s="21" t="s">
        <v>131</v>
      </c>
      <c r="F87" s="23">
        <v>-6500</v>
      </c>
      <c r="G87" s="23">
        <v>-156.82</v>
      </c>
      <c r="H87" s="23">
        <v>-0.04</v>
      </c>
    </row>
    <row r="88" spans="2:8">
      <c r="B88" s="21" t="s">
        <v>1187</v>
      </c>
      <c r="C88" s="22" t="s">
        <v>127</v>
      </c>
      <c r="D88" s="21" t="s">
        <v>137</v>
      </c>
      <c r="E88" s="21" t="s">
        <v>138</v>
      </c>
      <c r="F88" s="23">
        <v>-9000</v>
      </c>
      <c r="G88" s="23">
        <v>-214.28</v>
      </c>
      <c r="H88" s="23">
        <v>-0.05</v>
      </c>
    </row>
    <row r="89" spans="2:8">
      <c r="B89" s="21" t="s">
        <v>1263</v>
      </c>
      <c r="C89" s="22" t="s">
        <v>127</v>
      </c>
      <c r="D89" s="21" t="s">
        <v>214</v>
      </c>
      <c r="E89" s="21" t="s">
        <v>272</v>
      </c>
      <c r="F89" s="23">
        <v>-4750</v>
      </c>
      <c r="G89" s="23">
        <v>-271</v>
      </c>
      <c r="H89" s="23">
        <v>-7.0000000000000007E-2</v>
      </c>
    </row>
    <row r="90" spans="2:8">
      <c r="B90" s="21" t="s">
        <v>1231</v>
      </c>
      <c r="C90" s="22" t="s">
        <v>127</v>
      </c>
      <c r="D90" s="21" t="s">
        <v>159</v>
      </c>
      <c r="E90" s="21" t="s">
        <v>160</v>
      </c>
      <c r="F90" s="23">
        <v>-21850</v>
      </c>
      <c r="G90" s="23">
        <v>-386.72</v>
      </c>
      <c r="H90" s="23">
        <v>-0.1</v>
      </c>
    </row>
    <row r="91" spans="2:8">
      <c r="B91" s="21" t="s">
        <v>1181</v>
      </c>
      <c r="C91" s="22" t="s">
        <v>127</v>
      </c>
      <c r="D91" s="21" t="s">
        <v>244</v>
      </c>
      <c r="E91" s="21" t="s">
        <v>377</v>
      </c>
      <c r="F91" s="23">
        <v>-141400</v>
      </c>
      <c r="G91" s="23">
        <v>-1184.93</v>
      </c>
      <c r="H91" s="23">
        <v>-0.3</v>
      </c>
    </row>
    <row r="92" spans="2:8">
      <c r="B92" s="21" t="s">
        <v>1196</v>
      </c>
      <c r="C92" s="22" t="s">
        <v>127</v>
      </c>
      <c r="D92" s="21" t="s">
        <v>177</v>
      </c>
      <c r="E92" s="21" t="s">
        <v>274</v>
      </c>
      <c r="F92" s="23">
        <v>-106500</v>
      </c>
      <c r="G92" s="23">
        <v>-1237.6400000000001</v>
      </c>
      <c r="H92" s="23">
        <v>-0.31</v>
      </c>
    </row>
    <row r="93" spans="2:8">
      <c r="B93" s="21" t="s">
        <v>1189</v>
      </c>
      <c r="C93" s="22" t="s">
        <v>127</v>
      </c>
      <c r="D93" s="21" t="s">
        <v>139</v>
      </c>
      <c r="E93" s="21" t="s">
        <v>140</v>
      </c>
      <c r="F93" s="23">
        <v>-55800</v>
      </c>
      <c r="G93" s="23">
        <v>-1497.64</v>
      </c>
      <c r="H93" s="23">
        <v>-0.38</v>
      </c>
    </row>
    <row r="94" spans="2:8">
      <c r="B94" s="21" t="s">
        <v>1250</v>
      </c>
      <c r="C94" s="22" t="s">
        <v>127</v>
      </c>
      <c r="D94" s="21" t="s">
        <v>244</v>
      </c>
      <c r="E94" s="21" t="s">
        <v>374</v>
      </c>
      <c r="F94" s="23">
        <v>-63000</v>
      </c>
      <c r="G94" s="23">
        <v>-1544.7</v>
      </c>
      <c r="H94" s="23">
        <v>-0.39</v>
      </c>
    </row>
    <row r="95" spans="2:8">
      <c r="B95" s="21" t="s">
        <v>1235</v>
      </c>
      <c r="C95" s="22" t="s">
        <v>127</v>
      </c>
      <c r="D95" s="21" t="s">
        <v>154</v>
      </c>
      <c r="E95" s="21" t="s">
        <v>375</v>
      </c>
      <c r="F95" s="23">
        <v>-182750</v>
      </c>
      <c r="G95" s="23">
        <v>-1619.62</v>
      </c>
      <c r="H95" s="23">
        <v>-0.41</v>
      </c>
    </row>
    <row r="96" spans="2:8">
      <c r="B96" s="21" t="s">
        <v>1248</v>
      </c>
      <c r="C96" s="22" t="s">
        <v>127</v>
      </c>
      <c r="D96" s="21" t="s">
        <v>144</v>
      </c>
      <c r="E96" s="21" t="s">
        <v>488</v>
      </c>
      <c r="F96" s="23">
        <v>-273750</v>
      </c>
      <c r="G96" s="23">
        <v>-1634.01</v>
      </c>
      <c r="H96" s="23">
        <v>-0.41</v>
      </c>
    </row>
    <row r="97" spans="2:8">
      <c r="B97" s="21" t="s">
        <v>1244</v>
      </c>
      <c r="C97" s="22" t="s">
        <v>127</v>
      </c>
      <c r="D97" s="21" t="s">
        <v>166</v>
      </c>
      <c r="E97" s="21" t="s">
        <v>266</v>
      </c>
      <c r="F97" s="23">
        <v>-591000</v>
      </c>
      <c r="G97" s="23">
        <v>-2217.73</v>
      </c>
      <c r="H97" s="23">
        <v>-0.56000000000000005</v>
      </c>
    </row>
    <row r="98" spans="2:8">
      <c r="B98" s="21" t="s">
        <v>1257</v>
      </c>
      <c r="C98" s="22" t="s">
        <v>127</v>
      </c>
      <c r="D98" s="21" t="s">
        <v>244</v>
      </c>
      <c r="E98" s="21" t="s">
        <v>397</v>
      </c>
      <c r="F98" s="23">
        <v>-33400</v>
      </c>
      <c r="G98" s="23">
        <v>-2368.16</v>
      </c>
      <c r="H98" s="23">
        <v>-0.59</v>
      </c>
    </row>
    <row r="99" spans="2:8">
      <c r="B99" s="21" t="s">
        <v>1264</v>
      </c>
      <c r="C99" s="22" t="s">
        <v>127</v>
      </c>
      <c r="D99" s="21" t="s">
        <v>183</v>
      </c>
      <c r="E99" s="21" t="s">
        <v>405</v>
      </c>
      <c r="F99" s="23">
        <v>-353750</v>
      </c>
      <c r="G99" s="23">
        <v>-2428.4899999999998</v>
      </c>
      <c r="H99" s="23">
        <v>-0.61</v>
      </c>
    </row>
    <row r="100" spans="2:8">
      <c r="B100" s="21" t="s">
        <v>1254</v>
      </c>
      <c r="C100" s="22" t="s">
        <v>127</v>
      </c>
      <c r="D100" s="21" t="s">
        <v>244</v>
      </c>
      <c r="E100" s="21" t="s">
        <v>407</v>
      </c>
      <c r="F100" s="23">
        <v>-106750</v>
      </c>
      <c r="G100" s="23">
        <v>-2539.64</v>
      </c>
      <c r="H100" s="23">
        <v>-0.64</v>
      </c>
    </row>
    <row r="101" spans="2:8">
      <c r="B101" s="21" t="s">
        <v>1193</v>
      </c>
      <c r="C101" s="22" t="s">
        <v>127</v>
      </c>
      <c r="D101" s="21" t="s">
        <v>166</v>
      </c>
      <c r="E101" s="21" t="s">
        <v>176</v>
      </c>
      <c r="F101" s="23">
        <v>-116500</v>
      </c>
      <c r="G101" s="23">
        <v>-2673.21</v>
      </c>
      <c r="H101" s="23">
        <v>-0.67</v>
      </c>
    </row>
    <row r="102" spans="2:8">
      <c r="B102" s="21" t="s">
        <v>1236</v>
      </c>
      <c r="C102" s="22" t="s">
        <v>127</v>
      </c>
      <c r="D102" s="21" t="s">
        <v>130</v>
      </c>
      <c r="E102" s="21" t="s">
        <v>358</v>
      </c>
      <c r="F102" s="23">
        <v>-788400</v>
      </c>
      <c r="G102" s="23">
        <v>-2922.99</v>
      </c>
      <c r="H102" s="23">
        <v>-0.73</v>
      </c>
    </row>
    <row r="103" spans="2:8">
      <c r="B103" s="21" t="s">
        <v>1245</v>
      </c>
      <c r="C103" s="22" t="s">
        <v>127</v>
      </c>
      <c r="D103" s="21" t="s">
        <v>144</v>
      </c>
      <c r="E103" s="21" t="s">
        <v>163</v>
      </c>
      <c r="F103" s="23">
        <v>-365000</v>
      </c>
      <c r="G103" s="23">
        <v>-3236.09</v>
      </c>
      <c r="H103" s="23">
        <v>-0.81</v>
      </c>
    </row>
    <row r="104" spans="2:8">
      <c r="B104" s="21" t="s">
        <v>1242</v>
      </c>
      <c r="C104" s="22" t="s">
        <v>127</v>
      </c>
      <c r="D104" s="21" t="s">
        <v>144</v>
      </c>
      <c r="E104" s="21" t="s">
        <v>373</v>
      </c>
      <c r="F104" s="23">
        <v>-105600</v>
      </c>
      <c r="G104" s="23">
        <v>-3331.57</v>
      </c>
      <c r="H104" s="23">
        <v>-0.83</v>
      </c>
    </row>
    <row r="105" spans="2:8">
      <c r="B105" s="21" t="s">
        <v>1212</v>
      </c>
      <c r="C105" s="22" t="s">
        <v>127</v>
      </c>
      <c r="D105" s="21" t="s">
        <v>340</v>
      </c>
      <c r="E105" s="21" t="s">
        <v>341</v>
      </c>
      <c r="F105" s="23">
        <v>-817000</v>
      </c>
      <c r="G105" s="23">
        <v>-3379.93</v>
      </c>
      <c r="H105" s="23">
        <v>-0.85</v>
      </c>
    </row>
    <row r="106" spans="2:8">
      <c r="B106" s="21" t="s">
        <v>1268</v>
      </c>
      <c r="C106" s="22" t="s">
        <v>127</v>
      </c>
      <c r="D106" s="21" t="s">
        <v>144</v>
      </c>
      <c r="E106" s="21" t="s">
        <v>153</v>
      </c>
      <c r="F106" s="23">
        <v>-150300</v>
      </c>
      <c r="G106" s="23">
        <v>-3496.05</v>
      </c>
      <c r="H106" s="23">
        <v>-0.88</v>
      </c>
    </row>
    <row r="107" spans="2:8">
      <c r="B107" s="21" t="s">
        <v>1253</v>
      </c>
      <c r="C107" s="22" t="s">
        <v>127</v>
      </c>
      <c r="D107" s="21" t="s">
        <v>144</v>
      </c>
      <c r="E107" s="21" t="s">
        <v>175</v>
      </c>
      <c r="F107" s="23">
        <v>-467100</v>
      </c>
      <c r="G107" s="23">
        <v>-3649.22</v>
      </c>
      <c r="H107" s="23">
        <v>-0.91</v>
      </c>
    </row>
    <row r="108" spans="2:8">
      <c r="B108" s="21" t="s">
        <v>1162</v>
      </c>
      <c r="C108" s="22" t="s">
        <v>127</v>
      </c>
      <c r="D108" s="21" t="s">
        <v>247</v>
      </c>
      <c r="E108" s="21" t="s">
        <v>355</v>
      </c>
      <c r="F108" s="23">
        <v>-1694250</v>
      </c>
      <c r="G108" s="23">
        <v>-3684.15</v>
      </c>
      <c r="H108" s="23">
        <v>-0.92</v>
      </c>
    </row>
    <row r="109" spans="2:8">
      <c r="B109" s="21" t="s">
        <v>1270</v>
      </c>
      <c r="C109" s="22" t="s">
        <v>127</v>
      </c>
      <c r="D109" s="21" t="s">
        <v>133</v>
      </c>
      <c r="E109" s="21" t="s">
        <v>258</v>
      </c>
      <c r="F109" s="23">
        <v>-340900</v>
      </c>
      <c r="G109" s="23">
        <v>-3895.98</v>
      </c>
      <c r="H109" s="23">
        <v>-0.98</v>
      </c>
    </row>
    <row r="110" spans="2:8">
      <c r="B110" s="21" t="s">
        <v>1210</v>
      </c>
      <c r="C110" s="22" t="s">
        <v>127</v>
      </c>
      <c r="D110" s="21" t="s">
        <v>154</v>
      </c>
      <c r="E110" s="21" t="s">
        <v>155</v>
      </c>
      <c r="F110" s="23">
        <v>-81000</v>
      </c>
      <c r="G110" s="23">
        <v>-3964.75</v>
      </c>
      <c r="H110" s="23">
        <v>-0.99</v>
      </c>
    </row>
    <row r="111" spans="2:8">
      <c r="B111" s="21" t="s">
        <v>1259</v>
      </c>
      <c r="C111" s="22" t="s">
        <v>127</v>
      </c>
      <c r="D111" s="21" t="s">
        <v>166</v>
      </c>
      <c r="E111" s="21" t="s">
        <v>167</v>
      </c>
      <c r="F111" s="23">
        <v>-65100</v>
      </c>
      <c r="G111" s="23">
        <v>-4849.79</v>
      </c>
      <c r="H111" s="23">
        <v>-1.22</v>
      </c>
    </row>
    <row r="112" spans="2:8">
      <c r="B112" s="21" t="s">
        <v>1261</v>
      </c>
      <c r="C112" s="22" t="s">
        <v>127</v>
      </c>
      <c r="D112" s="21" t="s">
        <v>166</v>
      </c>
      <c r="E112" s="21" t="s">
        <v>345</v>
      </c>
      <c r="F112" s="23">
        <v>-298775</v>
      </c>
      <c r="G112" s="23">
        <v>-4985.96</v>
      </c>
      <c r="H112" s="23">
        <v>-1.25</v>
      </c>
    </row>
    <row r="113" spans="2:8">
      <c r="B113" s="21" t="s">
        <v>437</v>
      </c>
      <c r="C113" s="22" t="s">
        <v>127</v>
      </c>
      <c r="D113" s="21" t="s">
        <v>128</v>
      </c>
      <c r="E113" s="21" t="s">
        <v>281</v>
      </c>
      <c r="F113" s="23">
        <v>-1122000</v>
      </c>
      <c r="G113" s="23">
        <v>-5180.2700000000004</v>
      </c>
      <c r="H113" s="23">
        <v>-1.3</v>
      </c>
    </row>
    <row r="114" spans="2:8">
      <c r="B114" s="21" t="s">
        <v>1262</v>
      </c>
      <c r="C114" s="22" t="s">
        <v>127</v>
      </c>
      <c r="D114" s="21" t="s">
        <v>244</v>
      </c>
      <c r="E114" s="21" t="s">
        <v>282</v>
      </c>
      <c r="F114" s="23">
        <v>-159250</v>
      </c>
      <c r="G114" s="23">
        <v>-5182.55</v>
      </c>
      <c r="H114" s="23">
        <v>-1.3</v>
      </c>
    </row>
    <row r="115" spans="2:8">
      <c r="B115" s="21" t="s">
        <v>1269</v>
      </c>
      <c r="C115" s="22" t="s">
        <v>127</v>
      </c>
      <c r="D115" s="21" t="s">
        <v>144</v>
      </c>
      <c r="E115" s="21" t="s">
        <v>145</v>
      </c>
      <c r="F115" s="23">
        <v>-2563200</v>
      </c>
      <c r="G115" s="23">
        <v>-5690.3</v>
      </c>
      <c r="H115" s="23">
        <v>-1.43</v>
      </c>
    </row>
    <row r="116" spans="2:8">
      <c r="B116" s="21" t="s">
        <v>1267</v>
      </c>
      <c r="C116" s="22" t="s">
        <v>127</v>
      </c>
      <c r="D116" s="21" t="s">
        <v>128</v>
      </c>
      <c r="E116" s="21" t="s">
        <v>148</v>
      </c>
      <c r="F116" s="23">
        <v>-889200</v>
      </c>
      <c r="G116" s="23">
        <v>-5837.15</v>
      </c>
      <c r="H116" s="23">
        <v>-1.46</v>
      </c>
    </row>
    <row r="117" spans="2:8">
      <c r="B117" s="21" t="s">
        <v>1271</v>
      </c>
      <c r="C117" s="22" t="s">
        <v>127</v>
      </c>
      <c r="D117" s="21" t="s">
        <v>133</v>
      </c>
      <c r="E117" s="21" t="s">
        <v>135</v>
      </c>
      <c r="F117" s="23">
        <v>-170850</v>
      </c>
      <c r="G117" s="23">
        <v>-6050.74</v>
      </c>
      <c r="H117" s="23">
        <v>-1.52</v>
      </c>
    </row>
    <row r="118" spans="2:8">
      <c r="B118" s="21" t="s">
        <v>1266</v>
      </c>
      <c r="C118" s="22" t="s">
        <v>127</v>
      </c>
      <c r="D118" s="21" t="s">
        <v>338</v>
      </c>
      <c r="E118" s="21" t="s">
        <v>339</v>
      </c>
      <c r="F118" s="23">
        <v>-573325</v>
      </c>
      <c r="G118" s="23">
        <v>-6163.82</v>
      </c>
      <c r="H118" s="23">
        <v>-1.54</v>
      </c>
    </row>
    <row r="119" spans="2:8">
      <c r="B119" s="21" t="s">
        <v>1265</v>
      </c>
      <c r="C119" s="22" t="s">
        <v>127</v>
      </c>
      <c r="D119" s="21" t="s">
        <v>154</v>
      </c>
      <c r="E119" s="21" t="s">
        <v>174</v>
      </c>
      <c r="F119" s="23">
        <v>-843500</v>
      </c>
      <c r="G119" s="23">
        <v>-6378.13</v>
      </c>
      <c r="H119" s="23">
        <v>-1.6</v>
      </c>
    </row>
    <row r="120" spans="2:8" s="274" customFormat="1">
      <c r="B120" s="296" t="s">
        <v>907</v>
      </c>
      <c r="C120" s="291"/>
      <c r="F120" s="286"/>
      <c r="G120" s="28">
        <f>SUM(G11:G85)</f>
        <v>261833.21</v>
      </c>
      <c r="H120" s="28">
        <f>SUM(H11:H85)</f>
        <v>65.59999999999998</v>
      </c>
    </row>
    <row r="121" spans="2:8" s="274" customFormat="1">
      <c r="B121" s="26" t="s">
        <v>908</v>
      </c>
      <c r="C121" s="291"/>
      <c r="F121" s="286"/>
      <c r="G121" s="286"/>
      <c r="H121" s="286"/>
    </row>
    <row r="122" spans="2:8" s="274" customFormat="1">
      <c r="B122" s="26" t="s">
        <v>909</v>
      </c>
      <c r="C122" s="291"/>
      <c r="F122" s="286"/>
      <c r="G122" s="286"/>
      <c r="H122" s="286"/>
    </row>
    <row r="123" spans="2:8">
      <c r="B123" s="21" t="s">
        <v>755</v>
      </c>
      <c r="C123" s="22" t="s">
        <v>127</v>
      </c>
      <c r="D123" s="21" t="s">
        <v>277</v>
      </c>
      <c r="E123" s="21" t="s">
        <v>756</v>
      </c>
      <c r="F123" s="23">
        <v>850000</v>
      </c>
      <c r="G123" s="23">
        <v>2410.0100000000002</v>
      </c>
      <c r="H123" s="23">
        <v>0.6</v>
      </c>
    </row>
    <row r="124" spans="2:8" s="274" customFormat="1">
      <c r="B124" s="26" t="s">
        <v>910</v>
      </c>
      <c r="C124" s="291"/>
      <c r="F124" s="286"/>
      <c r="G124" s="28">
        <f>SUM(G123)</f>
        <v>2410.0100000000002</v>
      </c>
      <c r="H124" s="28">
        <f>SUM(H123)</f>
        <v>0.6</v>
      </c>
    </row>
    <row r="125" spans="2:8" s="274" customFormat="1">
      <c r="B125" s="26" t="s">
        <v>911</v>
      </c>
      <c r="C125" s="27"/>
      <c r="D125" s="26"/>
      <c r="E125" s="26"/>
      <c r="F125" s="28"/>
      <c r="G125" s="28">
        <f>+G120+G124</f>
        <v>264243.21999999997</v>
      </c>
      <c r="H125" s="28">
        <f>+H120+H124</f>
        <v>66.199999999999974</v>
      </c>
    </row>
    <row r="126" spans="2:8">
      <c r="B126" s="270" t="s">
        <v>93</v>
      </c>
      <c r="C126" s="271" t="s">
        <v>94</v>
      </c>
      <c r="D126" s="270" t="s">
        <v>95</v>
      </c>
      <c r="E126" s="270" t="s">
        <v>96</v>
      </c>
      <c r="F126" s="272" t="s">
        <v>97</v>
      </c>
      <c r="G126" s="272" t="s">
        <v>98</v>
      </c>
      <c r="H126" s="272" t="s">
        <v>99</v>
      </c>
    </row>
    <row r="127" spans="2:8">
      <c r="B127" s="29" t="s">
        <v>100</v>
      </c>
    </row>
    <row r="128" spans="2:8">
      <c r="B128" s="29" t="s">
        <v>101</v>
      </c>
    </row>
    <row r="129" spans="2:8">
      <c r="B129" s="29" t="s">
        <v>102</v>
      </c>
    </row>
    <row r="130" spans="2:8">
      <c r="B130" s="21" t="s">
        <v>940</v>
      </c>
      <c r="C130" s="22">
        <v>5.65</v>
      </c>
      <c r="D130" s="21" t="s">
        <v>103</v>
      </c>
      <c r="E130" s="21" t="s">
        <v>598</v>
      </c>
      <c r="F130" s="23">
        <v>14500000</v>
      </c>
      <c r="G130" s="23">
        <v>14490.07</v>
      </c>
      <c r="H130" s="23">
        <v>3.63</v>
      </c>
    </row>
    <row r="131" spans="2:8">
      <c r="B131" s="21" t="s">
        <v>935</v>
      </c>
      <c r="C131" s="22">
        <v>3.51</v>
      </c>
      <c r="D131" s="21" t="s">
        <v>103</v>
      </c>
      <c r="E131" s="21" t="s">
        <v>104</v>
      </c>
      <c r="F131" s="23">
        <v>6000000</v>
      </c>
      <c r="G131" s="23">
        <v>6055.83</v>
      </c>
      <c r="H131" s="23">
        <v>1.52</v>
      </c>
    </row>
    <row r="132" spans="2:8">
      <c r="B132" s="21" t="s">
        <v>929</v>
      </c>
      <c r="C132" s="22">
        <v>4.53</v>
      </c>
      <c r="D132" s="21" t="s">
        <v>103</v>
      </c>
      <c r="E132" s="21" t="s">
        <v>770</v>
      </c>
      <c r="F132" s="23">
        <v>4000000</v>
      </c>
      <c r="G132" s="23">
        <v>4148</v>
      </c>
      <c r="H132" s="23">
        <v>1.04</v>
      </c>
    </row>
    <row r="133" spans="2:8">
      <c r="B133" s="21" t="s">
        <v>936</v>
      </c>
      <c r="C133" s="22">
        <v>3.89</v>
      </c>
      <c r="D133" s="21" t="s">
        <v>103</v>
      </c>
      <c r="E133" s="21" t="s">
        <v>771</v>
      </c>
      <c r="F133" s="23">
        <v>2500000</v>
      </c>
      <c r="G133" s="23">
        <v>2549.8000000000002</v>
      </c>
      <c r="H133" s="23">
        <v>0.64</v>
      </c>
    </row>
    <row r="134" spans="2:8">
      <c r="B134" s="21" t="s">
        <v>913</v>
      </c>
      <c r="C134" s="22">
        <v>4.12</v>
      </c>
      <c r="D134" s="21" t="s">
        <v>103</v>
      </c>
      <c r="E134" s="21" t="s">
        <v>772</v>
      </c>
      <c r="F134" s="23">
        <v>2000000</v>
      </c>
      <c r="G134" s="23">
        <v>1997.08</v>
      </c>
      <c r="H134" s="23">
        <v>0.5</v>
      </c>
    </row>
    <row r="135" spans="2:8">
      <c r="B135" s="21" t="s">
        <v>942</v>
      </c>
      <c r="C135" s="22">
        <v>4.72</v>
      </c>
      <c r="D135" s="21" t="s">
        <v>103</v>
      </c>
      <c r="E135" s="21" t="s">
        <v>600</v>
      </c>
      <c r="F135" s="23">
        <v>1500000</v>
      </c>
      <c r="G135" s="23">
        <v>1585.23</v>
      </c>
      <c r="H135" s="23">
        <v>0.4</v>
      </c>
    </row>
    <row r="136" spans="2:8">
      <c r="B136" s="21" t="s">
        <v>934</v>
      </c>
      <c r="C136" s="22">
        <v>3.9</v>
      </c>
      <c r="D136" s="21" t="s">
        <v>103</v>
      </c>
      <c r="E136" s="21" t="s">
        <v>680</v>
      </c>
      <c r="F136" s="23">
        <v>1500000</v>
      </c>
      <c r="G136" s="23">
        <v>1532.99</v>
      </c>
      <c r="H136" s="23">
        <v>0.38</v>
      </c>
    </row>
    <row r="137" spans="2:8">
      <c r="B137" s="21" t="s">
        <v>939</v>
      </c>
      <c r="C137" s="22">
        <v>5.31</v>
      </c>
      <c r="D137" s="21" t="s">
        <v>103</v>
      </c>
      <c r="E137" s="21" t="s">
        <v>773</v>
      </c>
      <c r="F137" s="23">
        <v>1500000</v>
      </c>
      <c r="G137" s="23">
        <v>1495.43</v>
      </c>
      <c r="H137" s="23">
        <v>0.37</v>
      </c>
    </row>
    <row r="138" spans="2:8">
      <c r="B138" s="21" t="s">
        <v>774</v>
      </c>
      <c r="C138" s="22">
        <v>4.55</v>
      </c>
      <c r="D138" s="21" t="s">
        <v>103</v>
      </c>
      <c r="E138" s="21" t="s">
        <v>775</v>
      </c>
      <c r="F138" s="23">
        <v>1000000</v>
      </c>
      <c r="G138" s="23">
        <v>1047.6199999999999</v>
      </c>
      <c r="H138" s="23">
        <v>0.26</v>
      </c>
    </row>
    <row r="139" spans="2:8">
      <c r="B139" s="21" t="s">
        <v>933</v>
      </c>
      <c r="C139" s="22">
        <v>4.09</v>
      </c>
      <c r="D139" s="21" t="s">
        <v>103</v>
      </c>
      <c r="E139" s="21" t="s">
        <v>682</v>
      </c>
      <c r="F139" s="23">
        <v>1000000</v>
      </c>
      <c r="G139" s="23">
        <v>1031.6300000000001</v>
      </c>
      <c r="H139" s="23">
        <v>0.26</v>
      </c>
    </row>
    <row r="140" spans="2:8">
      <c r="B140" s="21" t="s">
        <v>941</v>
      </c>
      <c r="C140" s="22">
        <v>5.7</v>
      </c>
      <c r="D140" s="21" t="s">
        <v>103</v>
      </c>
      <c r="E140" s="21" t="s">
        <v>776</v>
      </c>
      <c r="F140" s="23">
        <v>500000</v>
      </c>
      <c r="G140" s="23">
        <v>526.08000000000004</v>
      </c>
      <c r="H140" s="23">
        <v>0.13</v>
      </c>
    </row>
    <row r="141" spans="2:8">
      <c r="B141" s="21" t="s">
        <v>443</v>
      </c>
      <c r="C141" s="22">
        <v>6.29</v>
      </c>
      <c r="D141" s="21" t="s">
        <v>103</v>
      </c>
      <c r="E141" s="21" t="s">
        <v>444</v>
      </c>
      <c r="F141" s="23">
        <v>1700</v>
      </c>
      <c r="G141" s="23">
        <v>1.64</v>
      </c>
      <c r="H141" s="23">
        <v>0</v>
      </c>
    </row>
    <row r="142" spans="2:8">
      <c r="B142" s="29" t="s">
        <v>105</v>
      </c>
      <c r="C142" s="30"/>
      <c r="D142" s="29"/>
      <c r="E142" s="29"/>
      <c r="F142" s="31"/>
      <c r="G142" s="31">
        <f>SUM(G126:G141)</f>
        <v>36461.4</v>
      </c>
      <c r="H142" s="31">
        <f>SUM(H126:H141)</f>
        <v>9.1300000000000008</v>
      </c>
    </row>
    <row r="143" spans="2:8">
      <c r="B143" s="29" t="s">
        <v>3132</v>
      </c>
    </row>
    <row r="144" spans="2:8">
      <c r="B144" s="21" t="s">
        <v>778</v>
      </c>
      <c r="C144" s="22">
        <v>4.6100000000000003</v>
      </c>
      <c r="D144" s="21" t="s">
        <v>305</v>
      </c>
      <c r="E144" s="21" t="s">
        <v>779</v>
      </c>
      <c r="F144" s="23">
        <v>750</v>
      </c>
      <c r="G144" s="23">
        <v>7533.66</v>
      </c>
      <c r="H144" s="23">
        <v>1.89</v>
      </c>
    </row>
    <row r="145" spans="2:8">
      <c r="B145" s="21" t="s">
        <v>1302</v>
      </c>
      <c r="C145" s="22">
        <v>6.58</v>
      </c>
      <c r="D145" s="21" t="s">
        <v>305</v>
      </c>
      <c r="E145" s="21" t="s">
        <v>308</v>
      </c>
      <c r="F145" s="23">
        <v>500</v>
      </c>
      <c r="G145" s="23">
        <v>4961.45</v>
      </c>
      <c r="H145" s="23">
        <v>1.24</v>
      </c>
    </row>
    <row r="146" spans="2:8">
      <c r="B146" s="21" t="s">
        <v>1303</v>
      </c>
      <c r="C146" s="22">
        <v>5.59</v>
      </c>
      <c r="D146" s="21" t="s">
        <v>312</v>
      </c>
      <c r="E146" s="21" t="s">
        <v>780</v>
      </c>
      <c r="F146" s="23">
        <v>400</v>
      </c>
      <c r="G146" s="23">
        <v>4058.2</v>
      </c>
      <c r="H146" s="23">
        <v>1.02</v>
      </c>
    </row>
    <row r="147" spans="2:8">
      <c r="B147" s="21" t="s">
        <v>1304</v>
      </c>
      <c r="C147" s="22">
        <v>5.43</v>
      </c>
      <c r="D147" s="21" t="s">
        <v>314</v>
      </c>
      <c r="E147" s="21" t="s">
        <v>781</v>
      </c>
      <c r="F147" s="23">
        <v>350</v>
      </c>
      <c r="G147" s="23">
        <v>3564.66</v>
      </c>
      <c r="H147" s="23">
        <v>0.89</v>
      </c>
    </row>
    <row r="148" spans="2:8">
      <c r="B148" s="21" t="s">
        <v>1305</v>
      </c>
      <c r="C148" s="22">
        <v>4.68</v>
      </c>
      <c r="D148" s="21" t="s">
        <v>305</v>
      </c>
      <c r="E148" s="21" t="s">
        <v>782</v>
      </c>
      <c r="F148" s="23">
        <v>300</v>
      </c>
      <c r="G148" s="23">
        <v>3068.69</v>
      </c>
      <c r="H148" s="23">
        <v>0.77</v>
      </c>
    </row>
    <row r="149" spans="2:8">
      <c r="B149" s="21" t="s">
        <v>1306</v>
      </c>
      <c r="C149" s="22">
        <v>5.01</v>
      </c>
      <c r="D149" s="21" t="s">
        <v>305</v>
      </c>
      <c r="E149" s="21" t="s">
        <v>616</v>
      </c>
      <c r="F149" s="23">
        <v>300</v>
      </c>
      <c r="G149" s="23">
        <v>3034.52</v>
      </c>
      <c r="H149" s="23">
        <v>0.76</v>
      </c>
    </row>
    <row r="150" spans="2:8">
      <c r="B150" s="21" t="s">
        <v>783</v>
      </c>
      <c r="C150" s="22">
        <v>5.63</v>
      </c>
      <c r="D150" s="21" t="s">
        <v>305</v>
      </c>
      <c r="E150" s="21" t="s">
        <v>784</v>
      </c>
      <c r="F150" s="23">
        <v>250</v>
      </c>
      <c r="G150" s="23">
        <v>2686.09</v>
      </c>
      <c r="H150" s="23">
        <v>0.67</v>
      </c>
    </row>
    <row r="151" spans="2:8">
      <c r="B151" s="21" t="s">
        <v>1307</v>
      </c>
      <c r="C151" s="22">
        <v>4.8899999999999997</v>
      </c>
      <c r="D151" s="21" t="s">
        <v>305</v>
      </c>
      <c r="E151" s="21" t="s">
        <v>785</v>
      </c>
      <c r="F151" s="23">
        <v>250</v>
      </c>
      <c r="G151" s="23">
        <v>2565.4899999999998</v>
      </c>
      <c r="H151" s="23">
        <v>0.64</v>
      </c>
    </row>
    <row r="152" spans="2:8">
      <c r="B152" s="21" t="s">
        <v>786</v>
      </c>
      <c r="C152" s="22">
        <v>4.84</v>
      </c>
      <c r="D152" s="21" t="s">
        <v>305</v>
      </c>
      <c r="E152" s="21" t="s">
        <v>787</v>
      </c>
      <c r="F152" s="23">
        <v>250</v>
      </c>
      <c r="G152" s="23">
        <v>2564.6</v>
      </c>
      <c r="H152" s="23">
        <v>0.64</v>
      </c>
    </row>
    <row r="153" spans="2:8">
      <c r="B153" s="21" t="s">
        <v>1308</v>
      </c>
      <c r="C153" s="22">
        <v>5.28</v>
      </c>
      <c r="D153" s="21" t="s">
        <v>305</v>
      </c>
      <c r="E153" s="21" t="s">
        <v>788</v>
      </c>
      <c r="F153" s="23">
        <v>250</v>
      </c>
      <c r="G153" s="23">
        <v>2516.41</v>
      </c>
      <c r="H153" s="23">
        <v>0.63</v>
      </c>
    </row>
    <row r="154" spans="2:8">
      <c r="B154" s="21" t="s">
        <v>1309</v>
      </c>
      <c r="C154" s="22">
        <v>6.65</v>
      </c>
      <c r="D154" s="21" t="s">
        <v>619</v>
      </c>
      <c r="E154" s="21" t="s">
        <v>620</v>
      </c>
      <c r="F154" s="23">
        <v>250</v>
      </c>
      <c r="G154" s="23">
        <v>2513.77</v>
      </c>
      <c r="H154" s="23">
        <v>0.63</v>
      </c>
    </row>
    <row r="155" spans="2:8">
      <c r="B155" s="21" t="s">
        <v>789</v>
      </c>
      <c r="C155" s="22">
        <v>6.23</v>
      </c>
      <c r="D155" s="21" t="s">
        <v>305</v>
      </c>
      <c r="E155" s="21" t="s">
        <v>790</v>
      </c>
      <c r="F155" s="23">
        <v>250</v>
      </c>
      <c r="G155" s="23">
        <v>2513.71</v>
      </c>
      <c r="H155" s="23">
        <v>0.63</v>
      </c>
    </row>
    <row r="156" spans="2:8">
      <c r="B156" s="21" t="s">
        <v>1310</v>
      </c>
      <c r="C156" s="22">
        <v>6.28</v>
      </c>
      <c r="D156" s="21" t="s">
        <v>305</v>
      </c>
      <c r="E156" s="21" t="s">
        <v>791</v>
      </c>
      <c r="F156" s="23">
        <v>250</v>
      </c>
      <c r="G156" s="23">
        <v>2509.23</v>
      </c>
      <c r="H156" s="23">
        <v>0.63</v>
      </c>
    </row>
    <row r="157" spans="2:8">
      <c r="B157" s="21" t="s">
        <v>1311</v>
      </c>
      <c r="C157" s="22">
        <v>5.25</v>
      </c>
      <c r="D157" s="21" t="s">
        <v>312</v>
      </c>
      <c r="E157" s="21" t="s">
        <v>792</v>
      </c>
      <c r="F157" s="23">
        <v>250</v>
      </c>
      <c r="G157" s="23">
        <v>2503.1999999999998</v>
      </c>
      <c r="H157" s="23">
        <v>0.63</v>
      </c>
    </row>
    <row r="158" spans="2:8">
      <c r="B158" s="21" t="s">
        <v>793</v>
      </c>
      <c r="C158" s="22">
        <v>5.67</v>
      </c>
      <c r="D158" s="21" t="s">
        <v>305</v>
      </c>
      <c r="E158" s="21" t="s">
        <v>794</v>
      </c>
      <c r="F158" s="23">
        <v>250</v>
      </c>
      <c r="G158" s="23">
        <v>2502.8000000000002</v>
      </c>
      <c r="H158" s="23">
        <v>0.63</v>
      </c>
    </row>
    <row r="159" spans="2:8">
      <c r="B159" s="21" t="s">
        <v>1312</v>
      </c>
      <c r="C159" s="22">
        <v>3.75</v>
      </c>
      <c r="D159" s="21" t="s">
        <v>305</v>
      </c>
      <c r="E159" s="21" t="s">
        <v>795</v>
      </c>
      <c r="F159" s="23">
        <v>250</v>
      </c>
      <c r="G159" s="23">
        <v>2501.91</v>
      </c>
      <c r="H159" s="23">
        <v>0.63</v>
      </c>
    </row>
    <row r="160" spans="2:8">
      <c r="B160" s="21" t="s">
        <v>796</v>
      </c>
      <c r="C160" s="22">
        <v>5.17</v>
      </c>
      <c r="D160" s="21" t="s">
        <v>305</v>
      </c>
      <c r="E160" s="21" t="s">
        <v>797</v>
      </c>
      <c r="F160" s="23">
        <v>250</v>
      </c>
      <c r="G160" s="23">
        <v>2498.3000000000002</v>
      </c>
      <c r="H160" s="23">
        <v>0.63</v>
      </c>
    </row>
    <row r="161" spans="2:8">
      <c r="B161" s="21" t="s">
        <v>1313</v>
      </c>
      <c r="C161" s="22">
        <v>5.17</v>
      </c>
      <c r="D161" s="21" t="s">
        <v>305</v>
      </c>
      <c r="E161" s="21" t="s">
        <v>798</v>
      </c>
      <c r="F161" s="23">
        <v>250</v>
      </c>
      <c r="G161" s="23">
        <v>2480.52</v>
      </c>
      <c r="H161" s="23">
        <v>0.62</v>
      </c>
    </row>
    <row r="162" spans="2:8">
      <c r="B162" s="21" t="s">
        <v>1314</v>
      </c>
      <c r="C162" s="22">
        <v>5.56</v>
      </c>
      <c r="D162" s="21" t="s">
        <v>305</v>
      </c>
      <c r="E162" s="21" t="s">
        <v>799</v>
      </c>
      <c r="F162" s="23">
        <v>150</v>
      </c>
      <c r="G162" s="23">
        <v>1604.31</v>
      </c>
      <c r="H162" s="23">
        <v>0.4</v>
      </c>
    </row>
    <row r="163" spans="2:8">
      <c r="B163" s="21" t="s">
        <v>1315</v>
      </c>
      <c r="C163" s="22">
        <v>4.8600000000000003</v>
      </c>
      <c r="D163" s="21" t="s">
        <v>305</v>
      </c>
      <c r="E163" s="21" t="s">
        <v>800</v>
      </c>
      <c r="F163" s="23">
        <v>150</v>
      </c>
      <c r="G163" s="23">
        <v>1543.37</v>
      </c>
      <c r="H163" s="23">
        <v>0.39</v>
      </c>
    </row>
    <row r="164" spans="2:8">
      <c r="B164" s="21" t="s">
        <v>801</v>
      </c>
      <c r="C164" s="22">
        <v>5.5</v>
      </c>
      <c r="D164" s="21" t="s">
        <v>305</v>
      </c>
      <c r="E164" s="21" t="s">
        <v>802</v>
      </c>
      <c r="F164" s="23">
        <v>150</v>
      </c>
      <c r="G164" s="23">
        <v>1504.59</v>
      </c>
      <c r="H164" s="23">
        <v>0.38</v>
      </c>
    </row>
    <row r="165" spans="2:8">
      <c r="B165" s="21" t="s">
        <v>1316</v>
      </c>
      <c r="C165" s="22">
        <v>4.55</v>
      </c>
      <c r="D165" s="21" t="s">
        <v>305</v>
      </c>
      <c r="E165" s="21" t="s">
        <v>803</v>
      </c>
      <c r="F165" s="23">
        <v>110</v>
      </c>
      <c r="G165" s="23">
        <v>1083.1199999999999</v>
      </c>
      <c r="H165" s="23">
        <v>0.27</v>
      </c>
    </row>
    <row r="166" spans="2:8">
      <c r="B166" s="21" t="s">
        <v>804</v>
      </c>
      <c r="C166" s="22">
        <v>4.84</v>
      </c>
      <c r="D166" s="21" t="s">
        <v>305</v>
      </c>
      <c r="E166" s="21" t="s">
        <v>805</v>
      </c>
      <c r="F166" s="23">
        <v>100</v>
      </c>
      <c r="G166" s="23">
        <v>1028.5899999999999</v>
      </c>
      <c r="H166" s="23">
        <v>0.26</v>
      </c>
    </row>
    <row r="167" spans="2:8">
      <c r="B167" s="21" t="s">
        <v>806</v>
      </c>
      <c r="C167" s="22">
        <v>4.74</v>
      </c>
      <c r="D167" s="21" t="s">
        <v>305</v>
      </c>
      <c r="E167" s="21" t="s">
        <v>807</v>
      </c>
      <c r="F167" s="23">
        <v>100</v>
      </c>
      <c r="G167" s="23">
        <v>1022.56</v>
      </c>
      <c r="H167" s="23">
        <v>0.26</v>
      </c>
    </row>
    <row r="168" spans="2:8">
      <c r="B168" s="21" t="s">
        <v>1317</v>
      </c>
      <c r="C168" s="22">
        <v>5.95</v>
      </c>
      <c r="D168" s="21" t="s">
        <v>312</v>
      </c>
      <c r="E168" s="21" t="s">
        <v>808</v>
      </c>
      <c r="F168" s="23">
        <v>100</v>
      </c>
      <c r="G168" s="23">
        <v>1000.73</v>
      </c>
      <c r="H168" s="23">
        <v>0.25</v>
      </c>
    </row>
    <row r="169" spans="2:8">
      <c r="B169" s="21" t="s">
        <v>1318</v>
      </c>
      <c r="C169" s="22">
        <v>6.64</v>
      </c>
      <c r="D169" s="21" t="s">
        <v>305</v>
      </c>
      <c r="E169" s="21" t="s">
        <v>310</v>
      </c>
      <c r="F169" s="23">
        <v>100</v>
      </c>
      <c r="G169" s="23">
        <v>987.43</v>
      </c>
      <c r="H169" s="23">
        <v>0.25</v>
      </c>
    </row>
    <row r="170" spans="2:8">
      <c r="B170" s="21" t="s">
        <v>1319</v>
      </c>
      <c r="C170" s="22">
        <v>5.01</v>
      </c>
      <c r="D170" s="21" t="s">
        <v>305</v>
      </c>
      <c r="E170" s="21" t="s">
        <v>809</v>
      </c>
      <c r="F170" s="23">
        <v>50</v>
      </c>
      <c r="G170" s="23">
        <v>521.48</v>
      </c>
      <c r="H170" s="23">
        <v>0.13</v>
      </c>
    </row>
    <row r="171" spans="2:8">
      <c r="B171" s="21" t="s">
        <v>1320</v>
      </c>
      <c r="C171" s="22">
        <v>5.08</v>
      </c>
      <c r="D171" s="21" t="s">
        <v>305</v>
      </c>
      <c r="E171" s="21" t="s">
        <v>810</v>
      </c>
      <c r="F171" s="23">
        <v>50</v>
      </c>
      <c r="G171" s="23">
        <v>517.41</v>
      </c>
      <c r="H171" s="23">
        <v>0.13</v>
      </c>
    </row>
    <row r="172" spans="2:8">
      <c r="B172" s="21" t="s">
        <v>1321</v>
      </c>
      <c r="C172" s="22">
        <v>6.49</v>
      </c>
      <c r="D172" s="21" t="s">
        <v>318</v>
      </c>
      <c r="E172" s="21" t="s">
        <v>811</v>
      </c>
      <c r="F172" s="23">
        <v>250</v>
      </c>
      <c r="G172" s="23">
        <v>515.74</v>
      </c>
      <c r="H172" s="23">
        <v>0.13</v>
      </c>
    </row>
    <row r="173" spans="2:8">
      <c r="B173" s="21" t="s">
        <v>1322</v>
      </c>
      <c r="C173" s="22">
        <v>4.7</v>
      </c>
      <c r="D173" s="21" t="s">
        <v>305</v>
      </c>
      <c r="E173" s="21" t="s">
        <v>812</v>
      </c>
      <c r="F173" s="23">
        <v>50</v>
      </c>
      <c r="G173" s="23">
        <v>510.26</v>
      </c>
      <c r="H173" s="23">
        <v>0.13</v>
      </c>
    </row>
    <row r="174" spans="2:8">
      <c r="B174" s="21" t="s">
        <v>1275</v>
      </c>
      <c r="C174" s="22">
        <v>4.2300000000000004</v>
      </c>
      <c r="D174" s="21" t="s">
        <v>305</v>
      </c>
      <c r="E174" s="21" t="s">
        <v>813</v>
      </c>
      <c r="F174" s="23">
        <v>50</v>
      </c>
      <c r="G174" s="23">
        <v>505.94</v>
      </c>
      <c r="H174" s="23">
        <v>0.13</v>
      </c>
    </row>
    <row r="175" spans="2:8">
      <c r="B175" s="21" t="s">
        <v>814</v>
      </c>
      <c r="C175" s="22">
        <v>4.83</v>
      </c>
      <c r="D175" s="21" t="s">
        <v>305</v>
      </c>
      <c r="E175" s="21" t="s">
        <v>815</v>
      </c>
      <c r="F175" s="23">
        <v>50</v>
      </c>
      <c r="G175" s="23">
        <v>503.97</v>
      </c>
      <c r="H175" s="23">
        <v>0.13</v>
      </c>
    </row>
    <row r="176" spans="2:8">
      <c r="B176" s="21" t="s">
        <v>1323</v>
      </c>
      <c r="C176" s="22">
        <v>6.64</v>
      </c>
      <c r="D176" s="21" t="s">
        <v>305</v>
      </c>
      <c r="E176" s="21" t="s">
        <v>311</v>
      </c>
      <c r="F176" s="23">
        <v>30</v>
      </c>
      <c r="G176" s="23">
        <v>295.99</v>
      </c>
      <c r="H176" s="23">
        <v>7.0000000000000007E-2</v>
      </c>
    </row>
    <row r="177" spans="2:8">
      <c r="B177" s="21" t="s">
        <v>1324</v>
      </c>
      <c r="C177" s="22">
        <v>5.47</v>
      </c>
      <c r="D177" s="21" t="s">
        <v>619</v>
      </c>
      <c r="E177" s="21" t="s">
        <v>816</v>
      </c>
      <c r="F177" s="23">
        <v>20</v>
      </c>
      <c r="G177" s="23">
        <v>203.86</v>
      </c>
      <c r="H177" s="23">
        <v>0.05</v>
      </c>
    </row>
    <row r="178" spans="2:8">
      <c r="B178" s="21" t="s">
        <v>1325</v>
      </c>
      <c r="C178" s="22">
        <v>6.64</v>
      </c>
      <c r="D178" s="21" t="s">
        <v>305</v>
      </c>
      <c r="E178" s="21" t="s">
        <v>817</v>
      </c>
      <c r="F178" s="23">
        <v>20</v>
      </c>
      <c r="G178" s="23">
        <v>195.28</v>
      </c>
      <c r="H178" s="23">
        <v>0.05</v>
      </c>
    </row>
    <row r="179" spans="2:8">
      <c r="B179" s="21" t="s">
        <v>818</v>
      </c>
      <c r="C179" s="22">
        <v>4.55</v>
      </c>
      <c r="D179" s="21" t="s">
        <v>305</v>
      </c>
      <c r="E179" s="21" t="s">
        <v>819</v>
      </c>
      <c r="F179" s="23">
        <v>10</v>
      </c>
      <c r="G179" s="23">
        <v>102.61</v>
      </c>
      <c r="H179" s="23">
        <v>0.03</v>
      </c>
    </row>
    <row r="180" spans="2:8">
      <c r="B180" s="29" t="s">
        <v>1503</v>
      </c>
      <c r="C180" s="30"/>
      <c r="D180" s="29"/>
      <c r="E180" s="29"/>
      <c r="F180" s="31"/>
      <c r="G180" s="31">
        <f>SUM(G143:G179)</f>
        <v>70224.45</v>
      </c>
      <c r="H180" s="31">
        <f>SUM(H143:H179)</f>
        <v>17.620000000000005</v>
      </c>
    </row>
    <row r="181" spans="2:8">
      <c r="B181" s="29" t="s">
        <v>106</v>
      </c>
    </row>
    <row r="182" spans="2:8">
      <c r="B182" s="21" t="s">
        <v>1326</v>
      </c>
      <c r="C182" s="22">
        <v>3.65</v>
      </c>
      <c r="D182" s="21" t="s">
        <v>107</v>
      </c>
      <c r="E182" s="21" t="s">
        <v>820</v>
      </c>
      <c r="F182" s="23">
        <v>2500</v>
      </c>
      <c r="G182" s="23">
        <v>2481.17</v>
      </c>
      <c r="H182" s="23">
        <v>0.62</v>
      </c>
    </row>
    <row r="183" spans="2:8">
      <c r="B183" s="21" t="s">
        <v>1327</v>
      </c>
      <c r="C183" s="22">
        <v>3.68</v>
      </c>
      <c r="D183" s="21" t="s">
        <v>107</v>
      </c>
      <c r="E183" s="21" t="s">
        <v>634</v>
      </c>
      <c r="F183" s="23">
        <v>2500</v>
      </c>
      <c r="G183" s="23">
        <v>2475.33</v>
      </c>
      <c r="H183" s="23">
        <v>0.62</v>
      </c>
    </row>
    <row r="184" spans="2:8">
      <c r="B184" s="21" t="s">
        <v>1328</v>
      </c>
      <c r="C184" s="22">
        <v>5</v>
      </c>
      <c r="D184" s="21" t="s">
        <v>107</v>
      </c>
      <c r="E184" s="21" t="s">
        <v>332</v>
      </c>
      <c r="F184" s="23">
        <v>500</v>
      </c>
      <c r="G184" s="23">
        <v>2410.1999999999998</v>
      </c>
      <c r="H184" s="23">
        <v>0.6</v>
      </c>
    </row>
    <row r="185" spans="2:8">
      <c r="B185" s="21" t="s">
        <v>938</v>
      </c>
      <c r="C185" s="22">
        <v>3.46</v>
      </c>
      <c r="D185" s="21" t="s">
        <v>103</v>
      </c>
      <c r="E185" s="21" t="s">
        <v>821</v>
      </c>
      <c r="F185" s="23">
        <v>1000000</v>
      </c>
      <c r="G185" s="23">
        <v>994.63</v>
      </c>
      <c r="H185" s="23">
        <v>0.25</v>
      </c>
    </row>
    <row r="186" spans="2:8">
      <c r="B186" s="29" t="s">
        <v>110</v>
      </c>
      <c r="C186" s="30"/>
      <c r="D186" s="29"/>
      <c r="E186" s="29"/>
      <c r="F186" s="31"/>
      <c r="G186" s="31">
        <f>SUM(G182:G185)</f>
        <v>8361.33</v>
      </c>
      <c r="H186" s="31">
        <f>SUM(H182:H185)</f>
        <v>2.09</v>
      </c>
    </row>
    <row r="187" spans="2:8" s="274" customFormat="1">
      <c r="B187" s="26" t="s">
        <v>903</v>
      </c>
      <c r="C187" s="27"/>
      <c r="D187" s="26"/>
      <c r="E187" s="26"/>
      <c r="F187" s="28"/>
      <c r="G187" s="28"/>
      <c r="H187" s="28"/>
    </row>
    <row r="188" spans="2:8">
      <c r="B188" s="21" t="s">
        <v>27</v>
      </c>
      <c r="C188" s="22" t="s">
        <v>127</v>
      </c>
      <c r="D188" s="21" t="s">
        <v>439</v>
      </c>
      <c r="E188" s="21" t="s">
        <v>589</v>
      </c>
      <c r="F188" s="23">
        <v>77708226.376000002</v>
      </c>
      <c r="G188" s="23">
        <v>9122.32</v>
      </c>
      <c r="H188" s="23">
        <v>2.29</v>
      </c>
    </row>
    <row r="189" spans="2:8" s="274" customFormat="1">
      <c r="B189" s="26" t="s">
        <v>904</v>
      </c>
      <c r="C189" s="27"/>
      <c r="D189" s="26"/>
      <c r="E189" s="26"/>
      <c r="F189" s="28"/>
      <c r="G189" s="28">
        <f>SUM(G188)</f>
        <v>9122.32</v>
      </c>
      <c r="H189" s="28">
        <f>SUM(H188)</f>
        <v>2.29</v>
      </c>
    </row>
    <row r="190" spans="2:8">
      <c r="B190" s="29" t="s">
        <v>905</v>
      </c>
    </row>
    <row r="191" spans="2:8">
      <c r="B191" s="21" t="s">
        <v>1285</v>
      </c>
      <c r="F191" s="23" t="s">
        <v>822</v>
      </c>
      <c r="G191" s="23">
        <v>150</v>
      </c>
      <c r="H191" s="23">
        <v>3.7579790522943406E-2</v>
      </c>
    </row>
    <row r="192" spans="2:8">
      <c r="B192" s="29" t="s">
        <v>823</v>
      </c>
      <c r="C192" s="30"/>
      <c r="D192" s="29"/>
      <c r="E192" s="29"/>
      <c r="F192" s="31"/>
      <c r="G192" s="31">
        <f>SUM(G190:G191)</f>
        <v>150</v>
      </c>
      <c r="H192" s="31">
        <f>SUM(H190:H191)</f>
        <v>3.7579790522943406E-2</v>
      </c>
    </row>
    <row r="193" spans="2:11">
      <c r="B193" s="29" t="s">
        <v>111</v>
      </c>
      <c r="C193" s="30"/>
      <c r="D193" s="29"/>
      <c r="E193" s="29"/>
      <c r="F193" s="31"/>
      <c r="G193" s="31">
        <v>17356.599999999999</v>
      </c>
      <c r="H193" s="31">
        <v>4.3499999999999996</v>
      </c>
    </row>
    <row r="194" spans="2:11">
      <c r="B194" s="29" t="s">
        <v>112</v>
      </c>
      <c r="C194" s="30"/>
      <c r="D194" s="29"/>
      <c r="E194" s="29"/>
      <c r="F194" s="31"/>
      <c r="G194" s="17">
        <f>+G125+G142+G180+G186+G189+G192+G193</f>
        <v>405919.32</v>
      </c>
      <c r="H194" s="17">
        <f>+H125+H142+H180+H186+H189+H192+H193</f>
        <v>101.71757979052292</v>
      </c>
      <c r="I194" s="342"/>
      <c r="J194" s="342"/>
    </row>
    <row r="195" spans="2:11">
      <c r="B195" s="29" t="s">
        <v>249</v>
      </c>
      <c r="C195" s="30"/>
      <c r="D195" s="29"/>
      <c r="E195" s="29"/>
      <c r="F195" s="31"/>
      <c r="G195" s="31">
        <f>+G196-G194</f>
        <v>-6768.6118330099853</v>
      </c>
      <c r="H195" s="31">
        <f>+H196-H194</f>
        <v>-1.7175797905229189</v>
      </c>
      <c r="J195" s="31"/>
      <c r="K195" s="31"/>
    </row>
    <row r="196" spans="2:11">
      <c r="B196" s="29" t="s">
        <v>114</v>
      </c>
      <c r="C196" s="30"/>
      <c r="D196" s="29"/>
      <c r="E196" s="29"/>
      <c r="F196" s="31"/>
      <c r="G196" s="31">
        <v>399150.70816699002</v>
      </c>
      <c r="H196" s="31">
        <v>100</v>
      </c>
    </row>
    <row r="197" spans="2:11">
      <c r="B197" s="21" t="s">
        <v>115</v>
      </c>
    </row>
    <row r="198" spans="2:11">
      <c r="B198" s="21" t="s">
        <v>116</v>
      </c>
    </row>
    <row r="199" spans="2:11">
      <c r="B199" s="21" t="s">
        <v>117</v>
      </c>
      <c r="C199" s="275">
        <v>44530</v>
      </c>
    </row>
    <row r="200" spans="2:11" ht="25.5">
      <c r="B200" s="276" t="s">
        <v>118</v>
      </c>
      <c r="C200" s="22" t="s">
        <v>119</v>
      </c>
    </row>
    <row r="201" spans="2:11">
      <c r="B201" s="29" t="s">
        <v>912</v>
      </c>
    </row>
    <row r="202" spans="2:11">
      <c r="B202" s="29" t="s">
        <v>120</v>
      </c>
    </row>
    <row r="203" spans="2:11">
      <c r="B203" s="29" t="s">
        <v>197</v>
      </c>
    </row>
    <row r="204" spans="2:11">
      <c r="B204" s="29" t="s">
        <v>3131</v>
      </c>
    </row>
    <row r="205" spans="2:11">
      <c r="B205" s="29" t="s">
        <v>824</v>
      </c>
      <c r="C205" s="30"/>
    </row>
    <row r="206" spans="2:11">
      <c r="B206" s="29" t="s">
        <v>825</v>
      </c>
      <c r="C206" s="30"/>
    </row>
    <row r="207" spans="2:11">
      <c r="B207" s="29" t="s">
        <v>826</v>
      </c>
      <c r="C207" s="30"/>
    </row>
    <row r="208" spans="2:11">
      <c r="B208" s="29" t="s">
        <v>827</v>
      </c>
      <c r="C208" s="30"/>
    </row>
    <row r="209" spans="2:3">
      <c r="B209" s="29" t="s">
        <v>828</v>
      </c>
      <c r="C209" s="30"/>
    </row>
    <row r="210" spans="2:3">
      <c r="B210" s="29" t="s">
        <v>829</v>
      </c>
      <c r="C210" s="30"/>
    </row>
    <row r="211" spans="2:3">
      <c r="B211" s="29" t="s">
        <v>830</v>
      </c>
      <c r="C211" s="30"/>
    </row>
    <row r="212" spans="2:3">
      <c r="B212" s="29" t="s">
        <v>831</v>
      </c>
      <c r="C212" s="30"/>
    </row>
    <row r="213" spans="2:3">
      <c r="B213" s="29" t="s">
        <v>1540</v>
      </c>
      <c r="C213" s="30"/>
    </row>
    <row r="214" spans="2:3">
      <c r="B214" s="259" t="s">
        <v>1543</v>
      </c>
    </row>
    <row r="215" spans="2:3">
      <c r="B215" s="29" t="s">
        <v>122</v>
      </c>
    </row>
    <row r="216" spans="2:3">
      <c r="B216" s="29" t="s">
        <v>123</v>
      </c>
    </row>
    <row r="218" spans="2:3" ht="14.25">
      <c r="B218" s="277" t="s">
        <v>2415</v>
      </c>
      <c r="C218" s="228"/>
    </row>
    <row r="219" spans="2:3" ht="25.5">
      <c r="B219" s="278" t="s">
        <v>2407</v>
      </c>
      <c r="C219" s="278" t="s">
        <v>2408</v>
      </c>
    </row>
    <row r="220" spans="2:3">
      <c r="B220" s="279" t="s">
        <v>2409</v>
      </c>
      <c r="C220" s="280">
        <v>500</v>
      </c>
    </row>
    <row r="221" spans="2:3">
      <c r="B221" s="279" t="s">
        <v>2410</v>
      </c>
      <c r="C221" s="280">
        <v>150</v>
      </c>
    </row>
    <row r="222" spans="2:3">
      <c r="B222" s="279" t="s">
        <v>2411</v>
      </c>
      <c r="C222" s="280">
        <v>35000</v>
      </c>
    </row>
    <row r="223" spans="2:3">
      <c r="B223" s="279" t="s">
        <v>2412</v>
      </c>
      <c r="C223" s="280">
        <v>1000</v>
      </c>
    </row>
    <row r="224" spans="2:3">
      <c r="B224" s="281" t="s">
        <v>2413</v>
      </c>
      <c r="C224" s="280">
        <v>0</v>
      </c>
    </row>
    <row r="225" spans="2:6">
      <c r="B225" s="282" t="s">
        <v>2414</v>
      </c>
      <c r="C225" s="283">
        <f>SUM(C220:C224)</f>
        <v>36650</v>
      </c>
    </row>
    <row r="228" spans="2:6" ht="15">
      <c r="B228" s="284" t="s">
        <v>2416</v>
      </c>
      <c r="C228" s="285">
        <v>44530</v>
      </c>
      <c r="D228" s="274"/>
      <c r="E228" s="274"/>
      <c r="F228" s="286"/>
    </row>
    <row r="229" spans="2:6" ht="45">
      <c r="B229" s="287" t="s">
        <v>2417</v>
      </c>
      <c r="C229" s="287" t="s">
        <v>2418</v>
      </c>
      <c r="D229" s="157" t="s">
        <v>2419</v>
      </c>
      <c r="E229" s="287" t="s">
        <v>2420</v>
      </c>
      <c r="F229" s="287" t="s">
        <v>2421</v>
      </c>
    </row>
    <row r="230" spans="2:6" ht="15">
      <c r="B230" s="208" t="s">
        <v>2423</v>
      </c>
      <c r="C230" s="344">
        <v>-116500</v>
      </c>
      <c r="D230" s="209">
        <v>2394.4594999999999</v>
      </c>
      <c r="E230" s="209">
        <v>2294.6</v>
      </c>
      <c r="F230" s="408">
        <v>36650</v>
      </c>
    </row>
    <row r="231" spans="2:6" ht="15">
      <c r="B231" s="208" t="s">
        <v>2425</v>
      </c>
      <c r="C231" s="344">
        <v>-353750</v>
      </c>
      <c r="D231" s="209">
        <v>722.60199999999998</v>
      </c>
      <c r="E231" s="209">
        <v>686.5</v>
      </c>
      <c r="F231" s="409"/>
    </row>
    <row r="232" spans="2:6" ht="15">
      <c r="B232" s="208" t="s">
        <v>2429</v>
      </c>
      <c r="C232" s="344">
        <v>-591000</v>
      </c>
      <c r="D232" s="209">
        <v>380.6241</v>
      </c>
      <c r="E232" s="209">
        <v>375.25</v>
      </c>
      <c r="F232" s="409"/>
    </row>
    <row r="233" spans="2:6" ht="15">
      <c r="B233" s="208" t="s">
        <v>2430</v>
      </c>
      <c r="C233" s="344">
        <v>-4750</v>
      </c>
      <c r="D233" s="209">
        <v>5769.1454999999996</v>
      </c>
      <c r="E233" s="209">
        <v>5705.25</v>
      </c>
      <c r="F233" s="409"/>
    </row>
    <row r="234" spans="2:6" ht="15">
      <c r="B234" s="208" t="s">
        <v>2433</v>
      </c>
      <c r="C234" s="344">
        <v>-105600</v>
      </c>
      <c r="D234" s="209">
        <v>3208.3193999999999</v>
      </c>
      <c r="E234" s="209">
        <v>3154.9</v>
      </c>
      <c r="F234" s="409"/>
    </row>
    <row r="235" spans="2:6" ht="15">
      <c r="B235" s="208" t="s">
        <v>2437</v>
      </c>
      <c r="C235" s="344">
        <v>-889200</v>
      </c>
      <c r="D235" s="209">
        <v>685.8682</v>
      </c>
      <c r="E235" s="209">
        <v>656.45</v>
      </c>
      <c r="F235" s="409"/>
    </row>
    <row r="236" spans="2:6" ht="15">
      <c r="B236" s="208" t="s">
        <v>2438</v>
      </c>
      <c r="C236" s="344">
        <v>-159250</v>
      </c>
      <c r="D236" s="209">
        <v>3452.8379</v>
      </c>
      <c r="E236" s="209">
        <v>3254.35</v>
      </c>
      <c r="F236" s="409"/>
    </row>
    <row r="237" spans="2:6" ht="15">
      <c r="B237" s="208" t="s">
        <v>2449</v>
      </c>
      <c r="C237" s="344">
        <v>-788400</v>
      </c>
      <c r="D237" s="209">
        <v>398.91329999999999</v>
      </c>
      <c r="E237" s="209">
        <v>370.75</v>
      </c>
      <c r="F237" s="409"/>
    </row>
    <row r="238" spans="2:6" ht="15">
      <c r="B238" s="208" t="s">
        <v>2463</v>
      </c>
      <c r="C238" s="344">
        <v>-273750</v>
      </c>
      <c r="D238" s="209">
        <v>615.04349999999999</v>
      </c>
      <c r="E238" s="209">
        <v>596.9</v>
      </c>
      <c r="F238" s="409"/>
    </row>
    <row r="239" spans="2:6" ht="15">
      <c r="B239" s="208" t="s">
        <v>2465</v>
      </c>
      <c r="C239" s="344">
        <v>-81000</v>
      </c>
      <c r="D239" s="209">
        <v>4777.2392</v>
      </c>
      <c r="E239" s="209">
        <v>4894.75</v>
      </c>
      <c r="F239" s="409"/>
    </row>
    <row r="240" spans="2:6" ht="15">
      <c r="B240" s="208" t="s">
        <v>2469</v>
      </c>
      <c r="C240" s="344">
        <v>-106750</v>
      </c>
      <c r="D240" s="209">
        <v>2591.7721999999999</v>
      </c>
      <c r="E240" s="209">
        <v>2379.0500000000002</v>
      </c>
      <c r="F240" s="409"/>
    </row>
    <row r="241" spans="2:6" ht="15">
      <c r="B241" s="208" t="s">
        <v>2477</v>
      </c>
      <c r="C241" s="344">
        <v>-298775</v>
      </c>
      <c r="D241" s="209">
        <v>1784.5988</v>
      </c>
      <c r="E241" s="209">
        <v>1668.8</v>
      </c>
      <c r="F241" s="409"/>
    </row>
    <row r="242" spans="2:6" ht="15">
      <c r="B242" s="208" t="s">
        <v>2479</v>
      </c>
      <c r="C242" s="344">
        <v>-340900</v>
      </c>
      <c r="D242" s="209">
        <v>1114.3081</v>
      </c>
      <c r="E242" s="209">
        <v>1142.8499999999999</v>
      </c>
      <c r="F242" s="409"/>
    </row>
    <row r="243" spans="2:6" ht="15">
      <c r="B243" s="208" t="s">
        <v>2482</v>
      </c>
      <c r="C243" s="344">
        <v>-63000</v>
      </c>
      <c r="D243" s="209">
        <v>2640.0664000000002</v>
      </c>
      <c r="E243" s="209">
        <v>2451.9</v>
      </c>
      <c r="F243" s="409"/>
    </row>
    <row r="244" spans="2:6" ht="15">
      <c r="B244" s="208" t="s">
        <v>2483</v>
      </c>
      <c r="C244" s="344">
        <v>-817000</v>
      </c>
      <c r="D244" s="209">
        <v>446.48309999999998</v>
      </c>
      <c r="E244" s="209">
        <v>413.7</v>
      </c>
      <c r="F244" s="409"/>
    </row>
    <row r="245" spans="2:6" ht="15">
      <c r="B245" s="208" t="s">
        <v>2485</v>
      </c>
      <c r="C245" s="344">
        <v>-150300</v>
      </c>
      <c r="D245" s="209">
        <v>2368.6633999999999</v>
      </c>
      <c r="E245" s="209">
        <v>2326.0500000000002</v>
      </c>
      <c r="F245" s="409"/>
    </row>
    <row r="246" spans="2:6" ht="15">
      <c r="B246" s="208" t="s">
        <v>2486</v>
      </c>
      <c r="C246" s="344">
        <v>-55800</v>
      </c>
      <c r="D246" s="209">
        <v>2760.4358999999999</v>
      </c>
      <c r="E246" s="209">
        <v>2683.95</v>
      </c>
      <c r="F246" s="409"/>
    </row>
    <row r="247" spans="2:6" ht="15">
      <c r="B247" s="208" t="s">
        <v>2498</v>
      </c>
      <c r="C247" s="344">
        <v>-2563200</v>
      </c>
      <c r="D247" s="209">
        <v>239.17509999999999</v>
      </c>
      <c r="E247" s="209">
        <v>222</v>
      </c>
      <c r="F247" s="409"/>
    </row>
    <row r="248" spans="2:6" ht="15">
      <c r="B248" s="208" t="s">
        <v>2500</v>
      </c>
      <c r="C248" s="344">
        <v>-13500</v>
      </c>
      <c r="D248" s="209">
        <v>683.73320000000001</v>
      </c>
      <c r="E248" s="209">
        <v>610.75</v>
      </c>
      <c r="F248" s="409"/>
    </row>
    <row r="249" spans="2:6" ht="15">
      <c r="B249" s="208" t="s">
        <v>2506</v>
      </c>
      <c r="C249" s="344">
        <v>-21850</v>
      </c>
      <c r="D249" s="209">
        <v>1833.3741</v>
      </c>
      <c r="E249" s="209">
        <v>1769.9</v>
      </c>
      <c r="F249" s="409"/>
    </row>
    <row r="250" spans="2:6" ht="15">
      <c r="B250" s="208" t="s">
        <v>2508</v>
      </c>
      <c r="C250" s="344">
        <v>-182750</v>
      </c>
      <c r="D250" s="209">
        <v>880.13570000000004</v>
      </c>
      <c r="E250" s="209">
        <v>886.25</v>
      </c>
      <c r="F250" s="409"/>
    </row>
    <row r="251" spans="2:6" ht="15">
      <c r="B251" s="208" t="s">
        <v>2510</v>
      </c>
      <c r="C251" s="344">
        <v>-141400</v>
      </c>
      <c r="D251" s="209">
        <v>909.54679999999996</v>
      </c>
      <c r="E251" s="209">
        <v>838</v>
      </c>
      <c r="F251" s="409"/>
    </row>
    <row r="252" spans="2:6" ht="15">
      <c r="B252" s="208" t="s">
        <v>2514</v>
      </c>
      <c r="C252" s="344">
        <v>-33400</v>
      </c>
      <c r="D252" s="209">
        <v>7661.9156000000003</v>
      </c>
      <c r="E252" s="209">
        <v>7090.3</v>
      </c>
      <c r="F252" s="409"/>
    </row>
    <row r="253" spans="2:6" ht="15">
      <c r="B253" s="208" t="s">
        <v>2533</v>
      </c>
      <c r="C253" s="344">
        <v>-6500</v>
      </c>
      <c r="D253" s="209">
        <v>2361.1667000000002</v>
      </c>
      <c r="E253" s="209">
        <v>2412.5500000000002</v>
      </c>
      <c r="F253" s="409"/>
    </row>
    <row r="254" spans="2:6" ht="15">
      <c r="B254" s="208" t="s">
        <v>2535</v>
      </c>
      <c r="C254" s="344">
        <v>-106500</v>
      </c>
      <c r="D254" s="209">
        <v>1148.0260000000001</v>
      </c>
      <c r="E254" s="209">
        <v>1162.0999999999999</v>
      </c>
      <c r="F254" s="409"/>
    </row>
    <row r="255" spans="2:6" ht="15">
      <c r="B255" s="208" t="s">
        <v>2540</v>
      </c>
      <c r="C255" s="344">
        <v>-1122000</v>
      </c>
      <c r="D255" s="209">
        <v>494.25529999999998</v>
      </c>
      <c r="E255" s="209">
        <v>461.7</v>
      </c>
      <c r="F255" s="409"/>
    </row>
    <row r="256" spans="2:6" ht="15">
      <c r="B256" s="208" t="s">
        <v>2542</v>
      </c>
      <c r="C256" s="344">
        <v>-843500</v>
      </c>
      <c r="D256" s="209">
        <v>778.23339999999996</v>
      </c>
      <c r="E256" s="209">
        <v>756.15</v>
      </c>
      <c r="F256" s="409"/>
    </row>
    <row r="257" spans="2:8" ht="15">
      <c r="B257" s="208" t="s">
        <v>2545</v>
      </c>
      <c r="C257" s="344">
        <v>-170850</v>
      </c>
      <c r="D257" s="209">
        <v>3500.8578000000002</v>
      </c>
      <c r="E257" s="209">
        <v>3541.55</v>
      </c>
      <c r="F257" s="409"/>
    </row>
    <row r="258" spans="2:8" ht="15">
      <c r="B258" s="208" t="s">
        <v>2546</v>
      </c>
      <c r="C258" s="344">
        <v>-467100</v>
      </c>
      <c r="D258" s="209">
        <v>828.69510000000002</v>
      </c>
      <c r="E258" s="209">
        <v>781.25</v>
      </c>
      <c r="F258" s="409"/>
    </row>
    <row r="259" spans="2:8" ht="15">
      <c r="B259" s="208" t="s">
        <v>2548</v>
      </c>
      <c r="C259" s="344">
        <v>-1694250</v>
      </c>
      <c r="D259" s="209">
        <v>235.31890000000001</v>
      </c>
      <c r="E259" s="209">
        <v>217.45</v>
      </c>
      <c r="F259" s="409"/>
    </row>
    <row r="260" spans="2:8" ht="15">
      <c r="B260" s="208" t="s">
        <v>2549</v>
      </c>
      <c r="C260" s="344">
        <v>-573325</v>
      </c>
      <c r="D260" s="209">
        <v>1184.8010999999999</v>
      </c>
      <c r="E260" s="209">
        <v>1075.0999999999999</v>
      </c>
      <c r="F260" s="409"/>
    </row>
    <row r="261" spans="2:8" ht="15">
      <c r="B261" s="208" t="s">
        <v>2552</v>
      </c>
      <c r="C261" s="344">
        <v>-9000</v>
      </c>
      <c r="D261" s="209">
        <v>2377.1421999999998</v>
      </c>
      <c r="E261" s="209">
        <v>2380.9</v>
      </c>
      <c r="F261" s="409"/>
    </row>
    <row r="262" spans="2:8" ht="15">
      <c r="B262" s="208" t="s">
        <v>2556</v>
      </c>
      <c r="C262" s="344">
        <v>-65100</v>
      </c>
      <c r="D262" s="209">
        <v>7683.6908999999996</v>
      </c>
      <c r="E262" s="209">
        <v>7449.75</v>
      </c>
      <c r="F262" s="409"/>
    </row>
    <row r="263" spans="2:8" ht="15">
      <c r="B263" s="208" t="s">
        <v>2557</v>
      </c>
      <c r="C263" s="344">
        <v>-365000</v>
      </c>
      <c r="D263" s="209">
        <v>926.44889999999998</v>
      </c>
      <c r="E263" s="209">
        <v>886.6</v>
      </c>
      <c r="F263" s="410"/>
    </row>
    <row r="265" spans="2:8">
      <c r="B265" s="365" t="s">
        <v>2816</v>
      </c>
      <c r="C265" s="366">
        <v>0.26069999999999999</v>
      </c>
    </row>
    <row r="267" spans="2:8" s="274" customFormat="1" ht="15">
      <c r="B267" s="348" t="s">
        <v>2565</v>
      </c>
      <c r="C267" s="230"/>
      <c r="F267" s="286"/>
      <c r="G267" s="286"/>
      <c r="H267" s="286"/>
    </row>
    <row r="268" spans="2:8" ht="15.75">
      <c r="B268" s="263" t="s">
        <v>2563</v>
      </c>
      <c r="C268" s="178" t="s">
        <v>2811</v>
      </c>
    </row>
    <row r="269" spans="2:8" ht="15">
      <c r="B269" s="208" t="s">
        <v>2569</v>
      </c>
      <c r="C269" s="353">
        <v>2</v>
      </c>
    </row>
    <row r="270" spans="2:8" ht="15">
      <c r="B270" s="208" t="s">
        <v>2571</v>
      </c>
      <c r="C270" s="353">
        <v>1</v>
      </c>
    </row>
    <row r="271" spans="2:8" ht="15">
      <c r="B271" s="208" t="s">
        <v>2575</v>
      </c>
      <c r="C271" s="353">
        <v>6</v>
      </c>
    </row>
    <row r="272" spans="2:8" ht="15">
      <c r="B272" s="208" t="s">
        <v>2576</v>
      </c>
      <c r="C272" s="353">
        <v>1</v>
      </c>
    </row>
    <row r="273" spans="2:3" ht="15">
      <c r="B273" s="208" t="s">
        <v>2582</v>
      </c>
      <c r="C273" s="353">
        <v>7</v>
      </c>
    </row>
    <row r="274" spans="2:3" ht="15">
      <c r="B274" s="208" t="s">
        <v>2587</v>
      </c>
      <c r="C274" s="353">
        <v>2</v>
      </c>
    </row>
    <row r="275" spans="2:3" ht="15">
      <c r="B275" s="208" t="s">
        <v>2589</v>
      </c>
      <c r="C275" s="353">
        <v>3</v>
      </c>
    </row>
    <row r="276" spans="2:3" ht="15">
      <c r="B276" s="208" t="s">
        <v>2604</v>
      </c>
      <c r="C276" s="353">
        <v>2</v>
      </c>
    </row>
    <row r="277" spans="2:3" ht="15">
      <c r="B277" s="208" t="s">
        <v>2609</v>
      </c>
      <c r="C277" s="353">
        <v>4</v>
      </c>
    </row>
    <row r="278" spans="2:3" ht="15">
      <c r="B278" s="208" t="s">
        <v>2632</v>
      </c>
      <c r="C278" s="353">
        <v>7</v>
      </c>
    </row>
    <row r="279" spans="2:3" ht="15">
      <c r="B279" s="208" t="s">
        <v>2635</v>
      </c>
      <c r="C279" s="353">
        <v>6</v>
      </c>
    </row>
    <row r="280" spans="2:3" ht="15">
      <c r="B280" s="208" t="s">
        <v>2638</v>
      </c>
      <c r="C280" s="353">
        <v>1</v>
      </c>
    </row>
    <row r="281" spans="2:3" ht="15">
      <c r="B281" s="208" t="s">
        <v>2639</v>
      </c>
      <c r="C281" s="353">
        <v>2</v>
      </c>
    </row>
    <row r="282" spans="2:3" ht="15">
      <c r="B282" s="208" t="s">
        <v>2653</v>
      </c>
      <c r="C282" s="353">
        <v>3</v>
      </c>
    </row>
    <row r="283" spans="2:3" ht="15">
      <c r="B283" s="208" t="s">
        <v>2658</v>
      </c>
      <c r="C283" s="353">
        <v>4</v>
      </c>
    </row>
    <row r="284" spans="2:3" ht="15">
      <c r="B284" s="208" t="s">
        <v>2661</v>
      </c>
      <c r="C284" s="353">
        <v>1</v>
      </c>
    </row>
    <row r="285" spans="2:3" ht="15">
      <c r="B285" s="208" t="s">
        <v>2662</v>
      </c>
      <c r="C285" s="353">
        <v>8</v>
      </c>
    </row>
    <row r="286" spans="2:3" ht="15">
      <c r="B286" s="208" t="s">
        <v>2664</v>
      </c>
      <c r="C286" s="353">
        <v>2</v>
      </c>
    </row>
    <row r="287" spans="2:3" ht="15">
      <c r="B287" s="208" t="s">
        <v>2665</v>
      </c>
      <c r="C287" s="353">
        <v>3</v>
      </c>
    </row>
    <row r="288" spans="2:3" ht="15">
      <c r="B288" s="208" t="s">
        <v>2667</v>
      </c>
      <c r="C288" s="353">
        <v>4</v>
      </c>
    </row>
    <row r="289" spans="2:3" ht="15">
      <c r="B289" s="208" t="s">
        <v>2672</v>
      </c>
      <c r="C289" s="353">
        <v>11</v>
      </c>
    </row>
    <row r="290" spans="2:3" ht="15">
      <c r="B290" s="208" t="s">
        <v>2687</v>
      </c>
      <c r="C290" s="353">
        <v>4</v>
      </c>
    </row>
    <row r="291" spans="2:3" ht="15">
      <c r="B291" s="208" t="s">
        <v>2694</v>
      </c>
      <c r="C291" s="353">
        <v>4</v>
      </c>
    </row>
    <row r="292" spans="2:3" ht="15">
      <c r="B292" s="208" t="s">
        <v>2700</v>
      </c>
      <c r="C292" s="353">
        <v>3</v>
      </c>
    </row>
    <row r="293" spans="2:3" ht="15">
      <c r="B293" s="208" t="s">
        <v>2702</v>
      </c>
      <c r="C293" s="353">
        <v>3</v>
      </c>
    </row>
    <row r="294" spans="2:3" ht="15">
      <c r="B294" s="208" t="s">
        <v>2705</v>
      </c>
      <c r="C294" s="353">
        <v>15</v>
      </c>
    </row>
    <row r="295" spans="2:3" ht="15">
      <c r="B295" s="208" t="s">
        <v>2706</v>
      </c>
      <c r="C295" s="353">
        <v>8</v>
      </c>
    </row>
    <row r="296" spans="2:3" ht="15">
      <c r="B296" s="208" t="s">
        <v>2711</v>
      </c>
      <c r="C296" s="353">
        <v>3</v>
      </c>
    </row>
    <row r="297" spans="2:3" ht="15">
      <c r="B297" s="208" t="s">
        <v>2758</v>
      </c>
      <c r="C297" s="353">
        <v>2</v>
      </c>
    </row>
    <row r="298" spans="2:3" ht="15">
      <c r="B298" s="208" t="s">
        <v>2759</v>
      </c>
      <c r="C298" s="353">
        <v>7</v>
      </c>
    </row>
    <row r="299" spans="2:3" ht="15">
      <c r="B299" s="208" t="s">
        <v>2761</v>
      </c>
      <c r="C299" s="353">
        <v>4</v>
      </c>
    </row>
    <row r="300" spans="2:3" ht="15">
      <c r="B300" s="208" t="s">
        <v>2764</v>
      </c>
      <c r="C300" s="353">
        <v>4</v>
      </c>
    </row>
    <row r="301" spans="2:3" ht="15">
      <c r="B301" s="208" t="s">
        <v>2771</v>
      </c>
      <c r="C301" s="353">
        <v>5</v>
      </c>
    </row>
    <row r="302" spans="2:3" ht="15">
      <c r="B302" s="208" t="s">
        <v>2775</v>
      </c>
      <c r="C302" s="353">
        <v>3</v>
      </c>
    </row>
    <row r="303" spans="2:3" ht="15">
      <c r="B303" s="208" t="s">
        <v>2778</v>
      </c>
      <c r="C303" s="353">
        <v>7</v>
      </c>
    </row>
    <row r="304" spans="2:3" ht="15">
      <c r="B304" s="208" t="s">
        <v>2779</v>
      </c>
      <c r="C304" s="353">
        <v>9</v>
      </c>
    </row>
    <row r="305" spans="2:3" ht="15">
      <c r="B305" s="208" t="s">
        <v>2781</v>
      </c>
      <c r="C305" s="353">
        <v>4</v>
      </c>
    </row>
    <row r="306" spans="2:3" ht="15">
      <c r="B306" s="208" t="s">
        <v>2782</v>
      </c>
      <c r="C306" s="353">
        <v>11</v>
      </c>
    </row>
    <row r="307" spans="2:3" ht="15">
      <c r="B307" s="208" t="s">
        <v>2784</v>
      </c>
      <c r="C307" s="353">
        <v>3</v>
      </c>
    </row>
    <row r="308" spans="2:3" ht="15">
      <c r="B308" s="208" t="s">
        <v>2792</v>
      </c>
      <c r="C308" s="353">
        <v>3</v>
      </c>
    </row>
    <row r="309" spans="2:3" ht="15">
      <c r="B309" s="208" t="s">
        <v>2794</v>
      </c>
      <c r="C309" s="353">
        <v>3</v>
      </c>
    </row>
    <row r="310" spans="2:3" ht="15">
      <c r="B310" s="208" t="s">
        <v>2795</v>
      </c>
      <c r="C310" s="353">
        <v>3</v>
      </c>
    </row>
    <row r="313" spans="2:3" ht="15.75">
      <c r="B313" s="263" t="s">
        <v>2817</v>
      </c>
      <c r="C313" s="178" t="s">
        <v>2811</v>
      </c>
    </row>
    <row r="314" spans="2:3" ht="15">
      <c r="B314" s="208" t="s">
        <v>2569</v>
      </c>
      <c r="C314" s="353">
        <v>2</v>
      </c>
    </row>
    <row r="315" spans="2:3" ht="15">
      <c r="B315" s="208" t="s">
        <v>2571</v>
      </c>
      <c r="C315" s="353">
        <v>1</v>
      </c>
    </row>
    <row r="316" spans="2:3" ht="15">
      <c r="B316" s="208" t="s">
        <v>2575</v>
      </c>
      <c r="C316" s="353">
        <v>6</v>
      </c>
    </row>
    <row r="317" spans="2:3" ht="15">
      <c r="B317" s="208" t="s">
        <v>2576</v>
      </c>
      <c r="C317" s="353">
        <v>1</v>
      </c>
    </row>
    <row r="318" spans="2:3" ht="15">
      <c r="B318" s="208" t="s">
        <v>2582</v>
      </c>
      <c r="C318" s="353">
        <v>7</v>
      </c>
    </row>
    <row r="319" spans="2:3" ht="15">
      <c r="B319" s="208" t="s">
        <v>2587</v>
      </c>
      <c r="C319" s="353">
        <v>2</v>
      </c>
    </row>
    <row r="320" spans="2:3" ht="15">
      <c r="B320" s="208" t="s">
        <v>2589</v>
      </c>
      <c r="C320" s="353">
        <v>3</v>
      </c>
    </row>
    <row r="321" spans="2:3" ht="15">
      <c r="B321" s="208" t="s">
        <v>2604</v>
      </c>
      <c r="C321" s="353">
        <v>2</v>
      </c>
    </row>
    <row r="322" spans="2:3" ht="15">
      <c r="B322" s="208" t="s">
        <v>2609</v>
      </c>
      <c r="C322" s="353">
        <v>4</v>
      </c>
    </row>
    <row r="323" spans="2:3" ht="15">
      <c r="B323" s="208" t="s">
        <v>2632</v>
      </c>
      <c r="C323" s="353">
        <v>7</v>
      </c>
    </row>
    <row r="324" spans="2:3" ht="15">
      <c r="B324" s="208" t="s">
        <v>2635</v>
      </c>
      <c r="C324" s="353">
        <v>6</v>
      </c>
    </row>
    <row r="325" spans="2:3" ht="15">
      <c r="B325" s="208" t="s">
        <v>2638</v>
      </c>
      <c r="C325" s="353">
        <v>1</v>
      </c>
    </row>
    <row r="326" spans="2:3" ht="15">
      <c r="B326" s="208" t="s">
        <v>2639</v>
      </c>
      <c r="C326" s="353">
        <v>2</v>
      </c>
    </row>
    <row r="327" spans="2:3" ht="15">
      <c r="B327" s="208" t="s">
        <v>2653</v>
      </c>
      <c r="C327" s="353">
        <v>3</v>
      </c>
    </row>
    <row r="328" spans="2:3" ht="15">
      <c r="B328" s="208" t="s">
        <v>2658</v>
      </c>
      <c r="C328" s="353">
        <v>4</v>
      </c>
    </row>
    <row r="329" spans="2:3" ht="15">
      <c r="B329" s="208" t="s">
        <v>2661</v>
      </c>
      <c r="C329" s="353">
        <v>1</v>
      </c>
    </row>
    <row r="330" spans="2:3" ht="15">
      <c r="B330" s="208" t="s">
        <v>2662</v>
      </c>
      <c r="C330" s="353">
        <v>8</v>
      </c>
    </row>
    <row r="331" spans="2:3" ht="15">
      <c r="B331" s="208" t="s">
        <v>2664</v>
      </c>
      <c r="C331" s="353">
        <v>2</v>
      </c>
    </row>
    <row r="332" spans="2:3" ht="15">
      <c r="B332" s="208" t="s">
        <v>2665</v>
      </c>
      <c r="C332" s="353">
        <v>3</v>
      </c>
    </row>
    <row r="333" spans="2:3" ht="15">
      <c r="B333" s="208" t="s">
        <v>2667</v>
      </c>
      <c r="C333" s="353">
        <v>4</v>
      </c>
    </row>
    <row r="334" spans="2:3" ht="15">
      <c r="B334" s="208" t="s">
        <v>2672</v>
      </c>
      <c r="C334" s="353">
        <v>11</v>
      </c>
    </row>
    <row r="335" spans="2:3" ht="15">
      <c r="B335" s="208" t="s">
        <v>2687</v>
      </c>
      <c r="C335" s="353">
        <v>4</v>
      </c>
    </row>
    <row r="336" spans="2:3" ht="15">
      <c r="B336" s="208" t="s">
        <v>2694</v>
      </c>
      <c r="C336" s="353">
        <v>4</v>
      </c>
    </row>
    <row r="337" spans="2:3" ht="15">
      <c r="B337" s="208" t="s">
        <v>2700</v>
      </c>
      <c r="C337" s="353">
        <v>3</v>
      </c>
    </row>
    <row r="338" spans="2:3" ht="15">
      <c r="B338" s="208" t="s">
        <v>2702</v>
      </c>
      <c r="C338" s="353">
        <v>3</v>
      </c>
    </row>
    <row r="339" spans="2:3" ht="15">
      <c r="B339" s="208" t="s">
        <v>2705</v>
      </c>
      <c r="C339" s="353">
        <v>15</v>
      </c>
    </row>
    <row r="340" spans="2:3" ht="15">
      <c r="B340" s="208" t="s">
        <v>2706</v>
      </c>
      <c r="C340" s="353">
        <v>8</v>
      </c>
    </row>
    <row r="341" spans="2:3" ht="15">
      <c r="B341" s="208" t="s">
        <v>2711</v>
      </c>
      <c r="C341" s="353">
        <v>3</v>
      </c>
    </row>
    <row r="342" spans="2:3" ht="15">
      <c r="B342" s="208" t="s">
        <v>2758</v>
      </c>
      <c r="C342" s="353">
        <v>2</v>
      </c>
    </row>
    <row r="343" spans="2:3" ht="15">
      <c r="B343" s="208" t="s">
        <v>2759</v>
      </c>
      <c r="C343" s="353">
        <v>7</v>
      </c>
    </row>
    <row r="344" spans="2:3" ht="15">
      <c r="B344" s="208" t="s">
        <v>2761</v>
      </c>
      <c r="C344" s="353">
        <v>4</v>
      </c>
    </row>
    <row r="345" spans="2:3" ht="15">
      <c r="B345" s="208" t="s">
        <v>2764</v>
      </c>
      <c r="C345" s="353">
        <v>4</v>
      </c>
    </row>
    <row r="346" spans="2:3" ht="15">
      <c r="B346" s="208" t="s">
        <v>2771</v>
      </c>
      <c r="C346" s="353">
        <v>5</v>
      </c>
    </row>
    <row r="347" spans="2:3" ht="15">
      <c r="B347" s="208" t="s">
        <v>2775</v>
      </c>
      <c r="C347" s="353">
        <v>3</v>
      </c>
    </row>
    <row r="348" spans="2:3" ht="15">
      <c r="B348" s="208" t="s">
        <v>2778</v>
      </c>
      <c r="C348" s="353">
        <v>7</v>
      </c>
    </row>
    <row r="349" spans="2:3" ht="15">
      <c r="B349" s="208" t="s">
        <v>2779</v>
      </c>
      <c r="C349" s="353">
        <v>9</v>
      </c>
    </row>
    <row r="350" spans="2:3" ht="15">
      <c r="B350" s="208" t="s">
        <v>2781</v>
      </c>
      <c r="C350" s="353">
        <v>4</v>
      </c>
    </row>
    <row r="351" spans="2:3" ht="15">
      <c r="B351" s="208" t="s">
        <v>2782</v>
      </c>
      <c r="C351" s="353">
        <v>11</v>
      </c>
    </row>
    <row r="352" spans="2:3" ht="15">
      <c r="B352" s="208" t="s">
        <v>2784</v>
      </c>
      <c r="C352" s="353">
        <v>3</v>
      </c>
    </row>
    <row r="353" spans="2:3" ht="15">
      <c r="B353" s="208" t="s">
        <v>2792</v>
      </c>
      <c r="C353" s="353">
        <v>3</v>
      </c>
    </row>
    <row r="354" spans="2:3" ht="15">
      <c r="B354" s="208" t="s">
        <v>2794</v>
      </c>
      <c r="C354" s="353">
        <v>3</v>
      </c>
    </row>
    <row r="355" spans="2:3" ht="15">
      <c r="B355" s="208" t="s">
        <v>2795</v>
      </c>
      <c r="C355" s="353">
        <v>3</v>
      </c>
    </row>
    <row r="358" spans="2:3" ht="15.75">
      <c r="B358" s="264" t="s">
        <v>2801</v>
      </c>
      <c r="C358" s="350" t="s">
        <v>2802</v>
      </c>
    </row>
    <row r="359" spans="2:3" ht="15">
      <c r="B359" s="208" t="s">
        <v>2569</v>
      </c>
      <c r="C359" s="354">
        <v>268239073.30000001</v>
      </c>
    </row>
    <row r="360" spans="2:3" ht="15">
      <c r="B360" s="208" t="s">
        <v>2571</v>
      </c>
      <c r="C360" s="354">
        <v>254521250.13</v>
      </c>
    </row>
    <row r="361" spans="2:3" ht="15">
      <c r="B361" s="208" t="s">
        <v>2575</v>
      </c>
      <c r="C361" s="354">
        <v>84432229.049999997</v>
      </c>
    </row>
    <row r="362" spans="2:3" ht="15">
      <c r="B362" s="208" t="s">
        <v>2576</v>
      </c>
      <c r="C362" s="354">
        <v>5789668.7999999998</v>
      </c>
    </row>
    <row r="363" spans="2:3" ht="15">
      <c r="B363" s="208" t="s">
        <v>2582</v>
      </c>
      <c r="C363" s="354">
        <v>339637168.73000002</v>
      </c>
    </row>
    <row r="364" spans="2:3" ht="15">
      <c r="B364" s="208" t="s">
        <v>2587</v>
      </c>
      <c r="C364" s="354">
        <v>417174902.39999998</v>
      </c>
    </row>
    <row r="365" spans="2:3" ht="15">
      <c r="B365" s="208" t="s">
        <v>2589</v>
      </c>
      <c r="C365" s="354">
        <v>512256347.55000001</v>
      </c>
    </row>
    <row r="366" spans="2:3" ht="15">
      <c r="B366" s="208" t="s">
        <v>2604</v>
      </c>
      <c r="C366" s="354">
        <v>20144461.050000001</v>
      </c>
    </row>
    <row r="367" spans="2:3" ht="15">
      <c r="B367" s="208" t="s">
        <v>2609</v>
      </c>
      <c r="C367" s="354">
        <v>299730402.89999998</v>
      </c>
    </row>
    <row r="368" spans="2:3" ht="15">
      <c r="B368" s="208" t="s">
        <v>2632</v>
      </c>
      <c r="C368" s="354">
        <v>176899762.5</v>
      </c>
    </row>
    <row r="369" spans="2:3" ht="15">
      <c r="B369" s="208" t="s">
        <v>2635</v>
      </c>
      <c r="C369" s="354">
        <v>393866496.43000001</v>
      </c>
    </row>
    <row r="370" spans="2:3" ht="15">
      <c r="B370" s="208" t="s">
        <v>2638</v>
      </c>
      <c r="C370" s="354">
        <v>1203450</v>
      </c>
    </row>
    <row r="371" spans="2:3" ht="15">
      <c r="B371" s="208" t="s">
        <v>2639</v>
      </c>
      <c r="C371" s="354">
        <v>262301010.30000001</v>
      </c>
    </row>
    <row r="372" spans="2:3" ht="15">
      <c r="B372" s="208" t="s">
        <v>2653</v>
      </c>
      <c r="C372" s="354">
        <v>514015037.43000001</v>
      </c>
    </row>
    <row r="373" spans="2:3" ht="15">
      <c r="B373" s="208" t="s">
        <v>2658</v>
      </c>
      <c r="C373" s="354">
        <v>362700863</v>
      </c>
    </row>
    <row r="374" spans="2:3" ht="15">
      <c r="B374" s="208" t="s">
        <v>2661</v>
      </c>
      <c r="C374" s="354">
        <v>763400</v>
      </c>
    </row>
    <row r="375" spans="2:3" ht="15">
      <c r="B375" s="208" t="s">
        <v>2662</v>
      </c>
      <c r="C375" s="354">
        <v>138414899.81999999</v>
      </c>
    </row>
    <row r="376" spans="2:3" ht="15">
      <c r="B376" s="208" t="s">
        <v>2664</v>
      </c>
      <c r="C376" s="354">
        <v>164258577.84</v>
      </c>
    </row>
    <row r="377" spans="2:3" ht="15">
      <c r="B377" s="208" t="s">
        <v>2665</v>
      </c>
      <c r="C377" s="354">
        <v>394651178.66000003</v>
      </c>
    </row>
    <row r="378" spans="2:3" ht="15">
      <c r="B378" s="208" t="s">
        <v>2667</v>
      </c>
      <c r="C378" s="354">
        <v>226286644.31999999</v>
      </c>
    </row>
    <row r="379" spans="2:3" ht="15">
      <c r="B379" s="208" t="s">
        <v>2672</v>
      </c>
      <c r="C379" s="354">
        <v>380869019.30999994</v>
      </c>
    </row>
    <row r="380" spans="2:3" ht="15">
      <c r="B380" s="208" t="s">
        <v>2687</v>
      </c>
      <c r="C380" s="354">
        <v>593408420.15999997</v>
      </c>
    </row>
    <row r="381" spans="2:3" ht="15">
      <c r="B381" s="208" t="s">
        <v>2694</v>
      </c>
      <c r="C381" s="354">
        <v>27955559.52</v>
      </c>
    </row>
    <row r="382" spans="2:3" ht="15">
      <c r="B382" s="208" t="s">
        <v>2700</v>
      </c>
      <c r="C382" s="354">
        <v>103545626.02000001</v>
      </c>
    </row>
    <row r="383" spans="2:3" ht="15">
      <c r="B383" s="208" t="s">
        <v>2702</v>
      </c>
      <c r="C383" s="354">
        <v>148242084.88999999</v>
      </c>
    </row>
    <row r="384" spans="2:3" ht="15">
      <c r="B384" s="208" t="s">
        <v>2705</v>
      </c>
      <c r="C384" s="354">
        <v>586959598.67999995</v>
      </c>
    </row>
    <row r="385" spans="2:3" ht="15">
      <c r="B385" s="208" t="s">
        <v>2706</v>
      </c>
      <c r="C385" s="354">
        <v>175089995.25999999</v>
      </c>
    </row>
    <row r="386" spans="2:3" ht="15">
      <c r="B386" s="208" t="s">
        <v>2711</v>
      </c>
      <c r="C386" s="354">
        <v>339543858.38</v>
      </c>
    </row>
    <row r="387" spans="2:3" ht="15">
      <c r="B387" s="208" t="s">
        <v>2758</v>
      </c>
      <c r="C387" s="354">
        <v>159276763.73000002</v>
      </c>
    </row>
    <row r="388" spans="2:3" ht="15">
      <c r="B388" s="208" t="s">
        <v>2759</v>
      </c>
      <c r="C388" s="354">
        <v>107080612.33</v>
      </c>
    </row>
    <row r="389" spans="2:3" ht="15">
      <c r="B389" s="208" t="s">
        <v>2761</v>
      </c>
      <c r="C389" s="354">
        <v>134275834.05000001</v>
      </c>
    </row>
    <row r="390" spans="2:3" ht="15">
      <c r="B390" s="208" t="s">
        <v>2764</v>
      </c>
      <c r="C390" s="354">
        <v>582354046.79999995</v>
      </c>
    </row>
    <row r="391" spans="2:3" ht="15">
      <c r="B391" s="208" t="s">
        <v>2771</v>
      </c>
      <c r="C391" s="354">
        <v>613480766.28999996</v>
      </c>
    </row>
    <row r="392" spans="2:3" ht="15">
      <c r="B392" s="208" t="s">
        <v>2775</v>
      </c>
      <c r="C392" s="354">
        <v>385660961.64999998</v>
      </c>
    </row>
    <row r="393" spans="2:3" ht="15">
      <c r="B393" s="208" t="s">
        <v>2778</v>
      </c>
      <c r="C393" s="354">
        <v>466115825.02999997</v>
      </c>
    </row>
    <row r="394" spans="2:3" ht="15">
      <c r="B394" s="208" t="s">
        <v>2779</v>
      </c>
      <c r="C394" s="354">
        <v>603386624.54999995</v>
      </c>
    </row>
    <row r="395" spans="2:3" ht="15">
      <c r="B395" s="208" t="s">
        <v>2781</v>
      </c>
      <c r="C395" s="354">
        <v>601374894.08000004</v>
      </c>
    </row>
    <row r="396" spans="2:3" ht="15">
      <c r="B396" s="208" t="s">
        <v>2782</v>
      </c>
      <c r="C396" s="354">
        <v>139682581.74000001</v>
      </c>
    </row>
    <row r="397" spans="2:3" ht="15">
      <c r="B397" s="208" t="s">
        <v>2784</v>
      </c>
      <c r="C397" s="354">
        <v>9524062.5399999991</v>
      </c>
    </row>
    <row r="398" spans="2:3" ht="15">
      <c r="B398" s="208" t="s">
        <v>2792</v>
      </c>
      <c r="C398" s="354">
        <v>464025912.29000002</v>
      </c>
    </row>
    <row r="399" spans="2:3" ht="15">
      <c r="B399" s="208" t="s">
        <v>2794</v>
      </c>
      <c r="C399" s="354">
        <v>328988737.82999998</v>
      </c>
    </row>
    <row r="400" spans="2:3" ht="15">
      <c r="B400" s="208" t="s">
        <v>2795</v>
      </c>
      <c r="C400" s="354">
        <v>306097878.72000003</v>
      </c>
    </row>
    <row r="401" spans="2:3" ht="15.75">
      <c r="C401" s="266">
        <f>SUM(C359:C400)</f>
        <v>12094226488.060001</v>
      </c>
    </row>
    <row r="404" spans="2:3" ht="15.75">
      <c r="B404" s="264" t="s">
        <v>2803</v>
      </c>
      <c r="C404" s="350" t="s">
        <v>2802</v>
      </c>
    </row>
    <row r="405" spans="2:3" ht="15">
      <c r="B405" s="208" t="s">
        <v>2569</v>
      </c>
      <c r="C405" s="354">
        <v>253346813.00999999</v>
      </c>
    </row>
    <row r="406" spans="2:3" ht="15">
      <c r="B406" s="208" t="s">
        <v>2571</v>
      </c>
      <c r="C406" s="354">
        <v>279049830.99000001</v>
      </c>
    </row>
    <row r="407" spans="2:3" ht="15">
      <c r="B407" s="208" t="s">
        <v>2575</v>
      </c>
      <c r="C407" s="354">
        <v>82919804.770000011</v>
      </c>
    </row>
    <row r="408" spans="2:3" ht="15">
      <c r="B408" s="208" t="s">
        <v>2576</v>
      </c>
      <c r="C408" s="354">
        <v>5768769.2199999997</v>
      </c>
    </row>
    <row r="409" spans="2:3" ht="15">
      <c r="B409" s="208" t="s">
        <v>2582</v>
      </c>
      <c r="C409" s="354">
        <v>314652117</v>
      </c>
    </row>
    <row r="410" spans="2:3" ht="15">
      <c r="B410" s="208" t="s">
        <v>2587</v>
      </c>
      <c r="C410" s="354">
        <v>473014934.27999997</v>
      </c>
    </row>
    <row r="411" spans="2:3" ht="15">
      <c r="B411" s="208" t="s">
        <v>2589</v>
      </c>
      <c r="C411" s="354">
        <v>565223875.03999996</v>
      </c>
    </row>
    <row r="412" spans="2:3" ht="15">
      <c r="B412" s="208" t="s">
        <v>2604</v>
      </c>
      <c r="C412" s="354">
        <v>19957122.170000002</v>
      </c>
    </row>
    <row r="413" spans="2:3" ht="15">
      <c r="B413" s="208" t="s">
        <v>2609</v>
      </c>
      <c r="C413" s="354">
        <v>319865608.81999999</v>
      </c>
    </row>
    <row r="414" spans="2:3" ht="15">
      <c r="B414" s="208" t="s">
        <v>2632</v>
      </c>
      <c r="C414" s="354">
        <v>169085029.98999998</v>
      </c>
    </row>
    <row r="415" spans="2:3" ht="15">
      <c r="B415" s="208" t="s">
        <v>2635</v>
      </c>
      <c r="C415" s="354">
        <v>415983597.04000002</v>
      </c>
    </row>
    <row r="416" spans="2:3" ht="15">
      <c r="B416" s="208" t="s">
        <v>2638</v>
      </c>
      <c r="C416" s="354">
        <v>1165028.8999999999</v>
      </c>
    </row>
    <row r="417" spans="2:3" ht="15">
      <c r="B417" s="208" t="s">
        <v>2639</v>
      </c>
      <c r="C417" s="354">
        <v>270384484.63</v>
      </c>
    </row>
    <row r="418" spans="2:3" ht="15">
      <c r="B418" s="208" t="s">
        <v>2653</v>
      </c>
      <c r="C418" s="354">
        <v>499926576.81</v>
      </c>
    </row>
    <row r="419" spans="2:3" ht="15">
      <c r="B419" s="208" t="s">
        <v>2658</v>
      </c>
      <c r="C419" s="354">
        <v>383104800.49000001</v>
      </c>
    </row>
    <row r="420" spans="2:3" ht="15">
      <c r="B420" s="208" t="s">
        <v>2661</v>
      </c>
      <c r="C420" s="354">
        <v>759376.7</v>
      </c>
    </row>
    <row r="421" spans="2:3" ht="15">
      <c r="B421" s="208" t="s">
        <v>2662</v>
      </c>
      <c r="C421" s="354">
        <v>137632072.68000001</v>
      </c>
    </row>
    <row r="422" spans="2:3" ht="15">
      <c r="B422" s="208" t="s">
        <v>2664</v>
      </c>
      <c r="C422" s="354">
        <v>169613708.65000001</v>
      </c>
    </row>
    <row r="423" spans="2:3" ht="15">
      <c r="B423" s="208" t="s">
        <v>2665</v>
      </c>
      <c r="C423" s="354">
        <v>420471077.89999998</v>
      </c>
    </row>
    <row r="424" spans="2:3" ht="15">
      <c r="B424" s="208" t="s">
        <v>2667</v>
      </c>
      <c r="C424" s="354">
        <v>231850401.71000001</v>
      </c>
    </row>
    <row r="425" spans="2:3" ht="15">
      <c r="B425" s="208" t="s">
        <v>2672</v>
      </c>
      <c r="C425" s="354">
        <v>390428897.40000004</v>
      </c>
    </row>
    <row r="426" spans="2:3" ht="15">
      <c r="B426" s="208" t="s">
        <v>2687</v>
      </c>
      <c r="C426" s="354">
        <v>585761009.6500001</v>
      </c>
    </row>
    <row r="427" spans="2:3" ht="15">
      <c r="B427" s="208" t="s">
        <v>2694</v>
      </c>
      <c r="C427" s="354">
        <v>26856113.700000003</v>
      </c>
    </row>
    <row r="428" spans="2:3" ht="15">
      <c r="B428" s="208" t="s">
        <v>2700</v>
      </c>
      <c r="C428" s="354">
        <v>98548437.400000006</v>
      </c>
    </row>
    <row r="429" spans="2:3" ht="15">
      <c r="B429" s="208" t="s">
        <v>2702</v>
      </c>
      <c r="C429" s="354">
        <v>158052686.5</v>
      </c>
    </row>
    <row r="430" spans="2:3" ht="15">
      <c r="B430" s="208" t="s">
        <v>2705</v>
      </c>
      <c r="C430" s="354">
        <v>563528150.04000008</v>
      </c>
    </row>
    <row r="431" spans="2:3" ht="15">
      <c r="B431" s="208" t="s">
        <v>2706</v>
      </c>
      <c r="C431" s="354">
        <v>164743462.63</v>
      </c>
    </row>
    <row r="432" spans="2:3" ht="15">
      <c r="B432" s="208" t="s">
        <v>2711</v>
      </c>
      <c r="C432" s="354">
        <v>319380828.46999997</v>
      </c>
    </row>
    <row r="433" spans="2:3" ht="15">
      <c r="B433" s="208" t="s">
        <v>2758</v>
      </c>
      <c r="C433" s="354">
        <v>151689034.51999998</v>
      </c>
    </row>
    <row r="434" spans="2:3" ht="15">
      <c r="B434" s="208" t="s">
        <v>2759</v>
      </c>
      <c r="C434" s="354">
        <v>105355084.75</v>
      </c>
    </row>
    <row r="435" spans="2:3" ht="15">
      <c r="B435" s="208" t="s">
        <v>2761</v>
      </c>
      <c r="C435" s="354">
        <v>135444770.83000001</v>
      </c>
    </row>
    <row r="436" spans="2:3" ht="15">
      <c r="B436" s="208" t="s">
        <v>2764</v>
      </c>
      <c r="C436" s="354">
        <v>600821131.59000003</v>
      </c>
    </row>
    <row r="437" spans="2:3" ht="15">
      <c r="B437" s="208" t="s">
        <v>2771</v>
      </c>
      <c r="C437" s="354">
        <v>645326904.44000006</v>
      </c>
    </row>
    <row r="438" spans="2:3" ht="15">
      <c r="B438" s="208" t="s">
        <v>2775</v>
      </c>
      <c r="C438" s="354">
        <v>374218715.31</v>
      </c>
    </row>
    <row r="439" spans="2:3" ht="15">
      <c r="B439" s="208" t="s">
        <v>2778</v>
      </c>
      <c r="C439" s="354">
        <v>425920055.87</v>
      </c>
    </row>
    <row r="440" spans="2:3" ht="15">
      <c r="B440" s="208" t="s">
        <v>2779</v>
      </c>
      <c r="C440" s="354">
        <v>660709349.25</v>
      </c>
    </row>
    <row r="441" spans="2:3" ht="15">
      <c r="B441" s="208" t="s">
        <v>2781</v>
      </c>
      <c r="C441" s="354">
        <v>605950780.63</v>
      </c>
    </row>
    <row r="442" spans="2:3" ht="15">
      <c r="B442" s="208" t="s">
        <v>2782</v>
      </c>
      <c r="C442" s="354">
        <v>132701644.41999999</v>
      </c>
    </row>
    <row r="443" spans="2:3" ht="15">
      <c r="B443" s="208" t="s">
        <v>2784</v>
      </c>
      <c r="C443" s="354">
        <v>9131025.6799999997</v>
      </c>
    </row>
    <row r="444" spans="2:3" ht="15">
      <c r="B444" s="208" t="s">
        <v>2792</v>
      </c>
      <c r="C444" s="354">
        <v>443161290.57000005</v>
      </c>
    </row>
    <row r="445" spans="2:3" ht="15">
      <c r="B445" s="208" t="s">
        <v>2794</v>
      </c>
      <c r="C445" s="354">
        <v>299785323.88</v>
      </c>
    </row>
    <row r="446" spans="2:3" ht="15">
      <c r="B446" s="208" t="s">
        <v>2795</v>
      </c>
      <c r="C446" s="354">
        <v>318782755.23000002</v>
      </c>
    </row>
    <row r="447" spans="2:3" ht="15.75">
      <c r="C447" s="266">
        <f>SUM(C405:C446)</f>
        <v>12230072483.559998</v>
      </c>
    </row>
    <row r="449" spans="2:8" ht="15.75">
      <c r="B449" s="302" t="s">
        <v>2818</v>
      </c>
      <c r="C449" s="367">
        <f>+C447-C401</f>
        <v>135845995.49999619</v>
      </c>
    </row>
    <row r="452" spans="2:8" s="274" customFormat="1" ht="15">
      <c r="B452" s="304" t="s">
        <v>2806</v>
      </c>
      <c r="C452" s="325">
        <v>44530</v>
      </c>
      <c r="D452" s="162"/>
      <c r="E452" s="355"/>
      <c r="F452" s="329"/>
      <c r="G452" s="286"/>
      <c r="H452" s="286"/>
    </row>
    <row r="453" spans="2:8" s="274" customFormat="1" ht="45">
      <c r="B453" s="310" t="s">
        <v>2417</v>
      </c>
      <c r="C453" s="310" t="s">
        <v>2807</v>
      </c>
      <c r="D453" s="166" t="s">
        <v>2419</v>
      </c>
      <c r="E453" s="311" t="s">
        <v>2420</v>
      </c>
      <c r="F453" s="278" t="s">
        <v>2421</v>
      </c>
      <c r="G453" s="286"/>
      <c r="H453" s="286"/>
    </row>
    <row r="454" spans="2:8" s="274" customFormat="1" ht="15">
      <c r="B454" s="368" t="s">
        <v>2825</v>
      </c>
      <c r="C454" s="369">
        <v>11525</v>
      </c>
      <c r="D454" s="181">
        <v>37351.6296</v>
      </c>
      <c r="E454" s="326">
        <v>35780.199999999997</v>
      </c>
      <c r="F454" s="278" t="s">
        <v>2819</v>
      </c>
      <c r="G454" s="286"/>
      <c r="H454" s="286"/>
    </row>
    <row r="455" spans="2:8" s="274" customFormat="1">
      <c r="B455" s="327" t="s">
        <v>2824</v>
      </c>
      <c r="C455" s="328"/>
      <c r="D455" s="328"/>
      <c r="E455" s="328"/>
      <c r="F455" s="329"/>
      <c r="G455" s="286"/>
      <c r="H455" s="286"/>
    </row>
    <row r="456" spans="2:8" s="274" customFormat="1">
      <c r="B456" s="328"/>
      <c r="C456" s="328"/>
      <c r="D456" s="328"/>
      <c r="E456" s="328"/>
      <c r="F456" s="329"/>
      <c r="G456" s="286"/>
      <c r="H456" s="286"/>
    </row>
    <row r="457" spans="2:8" s="274" customFormat="1">
      <c r="B457" s="274" t="s">
        <v>2808</v>
      </c>
      <c r="C457" s="182">
        <v>1.03E-2</v>
      </c>
      <c r="D457" s="328"/>
      <c r="E457" s="328"/>
      <c r="F457" s="329"/>
      <c r="G457" s="286"/>
      <c r="H457" s="286"/>
    </row>
    <row r="458" spans="2:8" s="274" customFormat="1">
      <c r="C458" s="291"/>
      <c r="F458" s="286"/>
      <c r="G458" s="286"/>
      <c r="H458" s="286"/>
    </row>
    <row r="459" spans="2:8" s="274" customFormat="1">
      <c r="C459" s="291"/>
      <c r="F459" s="286"/>
      <c r="G459" s="286"/>
      <c r="H459" s="286"/>
    </row>
    <row r="460" spans="2:8" s="274" customFormat="1" ht="15">
      <c r="B460" s="348" t="s">
        <v>3130</v>
      </c>
      <c r="C460" s="291"/>
      <c r="F460" s="286"/>
      <c r="G460" s="286"/>
      <c r="H460" s="286"/>
    </row>
    <row r="461" spans="2:8" s="274" customFormat="1">
      <c r="C461" s="291"/>
      <c r="F461" s="286"/>
      <c r="G461" s="286"/>
      <c r="H461" s="286"/>
    </row>
    <row r="462" spans="2:8" s="274" customFormat="1" ht="15">
      <c r="B462" s="363" t="s">
        <v>2820</v>
      </c>
      <c r="C462" s="183" t="s">
        <v>2811</v>
      </c>
      <c r="F462" s="286"/>
      <c r="G462" s="286"/>
      <c r="H462" s="286"/>
    </row>
    <row r="463" spans="2:8" s="274" customFormat="1" ht="15">
      <c r="B463" s="208" t="s">
        <v>2826</v>
      </c>
      <c r="C463" s="184">
        <v>1</v>
      </c>
      <c r="F463" s="286"/>
      <c r="G463" s="286"/>
      <c r="H463" s="286"/>
    </row>
    <row r="464" spans="2:8" s="274" customFormat="1">
      <c r="C464" s="291"/>
      <c r="F464" s="286"/>
      <c r="G464" s="286"/>
      <c r="H464" s="286"/>
    </row>
    <row r="465" spans="2:8" s="274" customFormat="1">
      <c r="C465" s="291"/>
      <c r="F465" s="286"/>
      <c r="G465" s="286"/>
      <c r="H465" s="286"/>
    </row>
    <row r="466" spans="2:8" s="274" customFormat="1" ht="15">
      <c r="B466" s="363" t="s">
        <v>2821</v>
      </c>
      <c r="C466" s="185" t="s">
        <v>2811</v>
      </c>
      <c r="F466" s="286"/>
      <c r="G466" s="286"/>
      <c r="H466" s="286"/>
    </row>
    <row r="467" spans="2:8" s="274" customFormat="1" ht="15">
      <c r="B467" s="208" t="s">
        <v>2826</v>
      </c>
      <c r="C467" s="184">
        <v>1</v>
      </c>
      <c r="F467" s="286"/>
      <c r="G467" s="286"/>
      <c r="H467" s="286"/>
    </row>
    <row r="468" spans="2:8" s="274" customFormat="1">
      <c r="C468" s="291"/>
      <c r="F468" s="286"/>
      <c r="G468" s="286"/>
      <c r="H468" s="286"/>
    </row>
    <row r="469" spans="2:8" s="274" customFormat="1">
      <c r="C469" s="291"/>
      <c r="F469" s="286"/>
      <c r="G469" s="286"/>
      <c r="H469" s="286"/>
    </row>
    <row r="470" spans="2:8" s="274" customFormat="1" ht="15">
      <c r="B470" s="363" t="s">
        <v>2822</v>
      </c>
      <c r="C470" s="186" t="s">
        <v>2813</v>
      </c>
      <c r="F470" s="286"/>
      <c r="G470" s="286"/>
      <c r="H470" s="286"/>
    </row>
    <row r="471" spans="2:8" s="274" customFormat="1" ht="15">
      <c r="B471" s="208" t="s">
        <v>2826</v>
      </c>
      <c r="C471" s="370">
        <v>428691445.42000002</v>
      </c>
      <c r="F471" s="286"/>
      <c r="G471" s="286"/>
      <c r="H471" s="286"/>
    </row>
    <row r="472" spans="2:8" s="274" customFormat="1" ht="15.75">
      <c r="C472" s="266">
        <f>SUM(C471)</f>
        <v>428691445.42000002</v>
      </c>
      <c r="F472" s="286"/>
      <c r="G472" s="286"/>
      <c r="H472" s="286"/>
    </row>
    <row r="473" spans="2:8" s="274" customFormat="1">
      <c r="C473" s="291"/>
      <c r="F473" s="286"/>
      <c r="G473" s="286"/>
      <c r="H473" s="286"/>
    </row>
    <row r="474" spans="2:8" s="274" customFormat="1" ht="15">
      <c r="B474" s="363" t="s">
        <v>2823</v>
      </c>
      <c r="C474" s="186" t="s">
        <v>2813</v>
      </c>
      <c r="F474" s="286"/>
      <c r="G474" s="286"/>
      <c r="H474" s="286"/>
    </row>
    <row r="475" spans="2:8" s="274" customFormat="1" ht="15">
      <c r="B475" s="208" t="s">
        <v>2826</v>
      </c>
      <c r="C475" s="187">
        <v>381931131.46000004</v>
      </c>
      <c r="F475" s="286"/>
      <c r="G475" s="286"/>
      <c r="H475" s="286"/>
    </row>
    <row r="476" spans="2:8" s="274" customFormat="1" ht="15.75">
      <c r="C476" s="266">
        <f>SUM(C475)</f>
        <v>381931131.46000004</v>
      </c>
      <c r="F476" s="286"/>
      <c r="G476" s="286"/>
      <c r="H476" s="286"/>
    </row>
    <row r="477" spans="2:8" s="274" customFormat="1">
      <c r="C477" s="291"/>
      <c r="F477" s="286"/>
      <c r="G477" s="286"/>
      <c r="H477" s="286"/>
    </row>
    <row r="478" spans="2:8" s="274" customFormat="1" ht="15.75">
      <c r="B478" s="364" t="s">
        <v>2815</v>
      </c>
      <c r="C478" s="266">
        <f>+C476-C472</f>
        <v>-46760313.959999979</v>
      </c>
      <c r="F478" s="286"/>
      <c r="G478" s="286"/>
      <c r="H478" s="286"/>
    </row>
    <row r="479" spans="2:8" s="274" customFormat="1" ht="15.75">
      <c r="B479" s="371"/>
      <c r="C479" s="367"/>
      <c r="F479" s="286"/>
      <c r="G479" s="286"/>
      <c r="H479" s="286"/>
    </row>
  </sheetData>
  <mergeCells count="4">
    <mergeCell ref="B1:E1"/>
    <mergeCell ref="F230:F263"/>
    <mergeCell ref="C3:C7"/>
    <mergeCell ref="D3:D7"/>
  </mergeCells>
  <conditionalFormatting sqref="B224">
    <cfRule type="expression" dxfId="1317" priority="84">
      <formula>$A66269="Total"</formula>
    </cfRule>
  </conditionalFormatting>
  <conditionalFormatting sqref="C475 C463">
    <cfRule type="expression" dxfId="1316" priority="78" stopIfTrue="1">
      <formula>$C463="Total"</formula>
    </cfRule>
  </conditionalFormatting>
  <conditionalFormatting sqref="C475 C463">
    <cfRule type="expression" dxfId="1315" priority="77">
      <formula>#REF!="Total"</formula>
    </cfRule>
  </conditionalFormatting>
  <conditionalFormatting sqref="C475 C463">
    <cfRule type="expression" dxfId="1314" priority="76">
      <formula>#REF!="Total"</formula>
    </cfRule>
  </conditionalFormatting>
  <conditionalFormatting sqref="C475 C463">
    <cfRule type="expression" dxfId="1313" priority="75">
      <formula>#REF!="Total"</formula>
    </cfRule>
  </conditionalFormatting>
  <conditionalFormatting sqref="C475 C463">
    <cfRule type="expression" dxfId="1312" priority="79">
      <formula>$A463="Total"</formula>
    </cfRule>
  </conditionalFormatting>
  <conditionalFormatting sqref="C475 C463">
    <cfRule type="expression" dxfId="1311" priority="80" stopIfTrue="1">
      <formula>#REF!="Total"</formula>
    </cfRule>
  </conditionalFormatting>
  <conditionalFormatting sqref="C463">
    <cfRule type="expression" dxfId="1310" priority="81">
      <formula>$A403="Total"</formula>
    </cfRule>
  </conditionalFormatting>
  <conditionalFormatting sqref="C463">
    <cfRule type="expression" dxfId="1309" priority="82">
      <formula>#REF!="Total"</formula>
    </cfRule>
  </conditionalFormatting>
  <conditionalFormatting sqref="C463">
    <cfRule type="expression" dxfId="1308" priority="83">
      <formula>#REF!="Total"</formula>
    </cfRule>
  </conditionalFormatting>
  <conditionalFormatting sqref="C467">
    <cfRule type="expression" dxfId="1307" priority="68" stopIfTrue="1">
      <formula>$C467="Total"</formula>
    </cfRule>
  </conditionalFormatting>
  <conditionalFormatting sqref="C467">
    <cfRule type="expression" dxfId="1306" priority="67">
      <formula>#REF!="Total"</formula>
    </cfRule>
  </conditionalFormatting>
  <conditionalFormatting sqref="C467">
    <cfRule type="expression" dxfId="1305" priority="66">
      <formula>#REF!="Total"</formula>
    </cfRule>
  </conditionalFormatting>
  <conditionalFormatting sqref="C467">
    <cfRule type="expression" dxfId="1304" priority="65">
      <formula>#REF!="Total"</formula>
    </cfRule>
  </conditionalFormatting>
  <conditionalFormatting sqref="C467">
    <cfRule type="expression" dxfId="1303" priority="69">
      <formula>$A467="Total"</formula>
    </cfRule>
  </conditionalFormatting>
  <conditionalFormatting sqref="C467">
    <cfRule type="expression" dxfId="1302" priority="70" stopIfTrue="1">
      <formula>#REF!="Total"</formula>
    </cfRule>
  </conditionalFormatting>
  <conditionalFormatting sqref="C467">
    <cfRule type="expression" dxfId="1301" priority="71">
      <formula>$A407="Total"</formula>
    </cfRule>
  </conditionalFormatting>
  <conditionalFormatting sqref="C467">
    <cfRule type="expression" dxfId="1300" priority="72">
      <formula>#REF!="Total"</formula>
    </cfRule>
  </conditionalFormatting>
  <conditionalFormatting sqref="C467">
    <cfRule type="expression" dxfId="1299" priority="73">
      <formula>#REF!="Total"</formula>
    </cfRule>
  </conditionalFormatting>
  <conditionalFormatting sqref="C471">
    <cfRule type="expression" dxfId="1298" priority="24">
      <formula>#REF!="Total"</formula>
    </cfRule>
  </conditionalFormatting>
  <conditionalFormatting sqref="C471">
    <cfRule type="expression" dxfId="1297" priority="23">
      <formula>#REF!="Total"</formula>
    </cfRule>
  </conditionalFormatting>
  <conditionalFormatting sqref="C471">
    <cfRule type="expression" dxfId="1296" priority="22">
      <formula>#REF!="Total"</formula>
    </cfRule>
  </conditionalFormatting>
  <conditionalFormatting sqref="C471">
    <cfRule type="expression" dxfId="1295" priority="21">
      <formula>#REF!="Total"</formula>
    </cfRule>
  </conditionalFormatting>
  <conditionalFormatting sqref="C471">
    <cfRule type="expression" dxfId="1294" priority="20">
      <formula>#REF!="Total"</formula>
    </cfRule>
  </conditionalFormatting>
  <conditionalFormatting sqref="C471">
    <cfRule type="expression" dxfId="1293" priority="19">
      <formula>#REF!="Total"</formula>
    </cfRule>
  </conditionalFormatting>
  <conditionalFormatting sqref="C471">
    <cfRule type="expression" dxfId="1292" priority="18">
      <formula>#REF!="Total"</formula>
    </cfRule>
  </conditionalFormatting>
  <conditionalFormatting sqref="C471">
    <cfRule type="expression" dxfId="1291" priority="17">
      <formula>#REF!="Total"</formula>
    </cfRule>
  </conditionalFormatting>
  <conditionalFormatting sqref="C471">
    <cfRule type="expression" dxfId="1290" priority="16">
      <formula>#REF!="Total"</formula>
    </cfRule>
  </conditionalFormatting>
  <conditionalFormatting sqref="C471">
    <cfRule type="expression" dxfId="1289" priority="25">
      <formula>#REF!="Total"</formula>
    </cfRule>
  </conditionalFormatting>
  <conditionalFormatting sqref="C471">
    <cfRule type="expression" dxfId="1288" priority="26">
      <formula>#REF!="Total"</formula>
    </cfRule>
  </conditionalFormatting>
  <conditionalFormatting sqref="C471">
    <cfRule type="expression" dxfId="1287" priority="27">
      <formula>#REF!="Total"</formula>
    </cfRule>
  </conditionalFormatting>
  <conditionalFormatting sqref="C471">
    <cfRule type="expression" dxfId="1286" priority="28">
      <formula>#REF!="Total"</formula>
    </cfRule>
  </conditionalFormatting>
  <conditionalFormatting sqref="C471">
    <cfRule type="expression" dxfId="1285" priority="29">
      <formula>$A471="Total"</formula>
    </cfRule>
  </conditionalFormatting>
  <conditionalFormatting sqref="C471">
    <cfRule type="expression" dxfId="1284" priority="15">
      <formula>#REF!="Total"</formula>
    </cfRule>
  </conditionalFormatting>
  <conditionalFormatting sqref="C471">
    <cfRule type="expression" dxfId="1283" priority="30">
      <formula>#REF!="Total"</formula>
    </cfRule>
  </conditionalFormatting>
  <conditionalFormatting sqref="C471">
    <cfRule type="expression" dxfId="1282" priority="31">
      <formula>#REF!="Total"</formula>
    </cfRule>
  </conditionalFormatting>
  <conditionalFormatting sqref="C471">
    <cfRule type="expression" dxfId="1281" priority="32">
      <formula>#REF!="Total"</formula>
    </cfRule>
  </conditionalFormatting>
  <conditionalFormatting sqref="C471">
    <cfRule type="expression" dxfId="1280" priority="33">
      <formula>#REF!="Total"</formula>
    </cfRule>
  </conditionalFormatting>
  <conditionalFormatting sqref="C471">
    <cfRule type="expression" dxfId="1279" priority="34">
      <formula>#REF!="Total"</formula>
    </cfRule>
  </conditionalFormatting>
  <conditionalFormatting sqref="C471">
    <cfRule type="expression" dxfId="1278" priority="35">
      <formula>#REF!="Total"</formula>
    </cfRule>
  </conditionalFormatting>
  <conditionalFormatting sqref="C471">
    <cfRule type="expression" dxfId="1277" priority="36">
      <formula>#REF!="Total"</formula>
    </cfRule>
  </conditionalFormatting>
  <conditionalFormatting sqref="C471">
    <cfRule type="expression" dxfId="1276" priority="37">
      <formula>#REF!="Total"</formula>
    </cfRule>
  </conditionalFormatting>
  <conditionalFormatting sqref="C471">
    <cfRule type="expression" dxfId="1275" priority="38">
      <formula>#REF!="Total"</formula>
    </cfRule>
  </conditionalFormatting>
  <conditionalFormatting sqref="C471">
    <cfRule type="expression" dxfId="1274" priority="39">
      <formula>#REF!="Total"</formula>
    </cfRule>
  </conditionalFormatting>
  <conditionalFormatting sqref="C471">
    <cfRule type="expression" dxfId="1273" priority="40">
      <formula>#REF!="Total"</formula>
    </cfRule>
  </conditionalFormatting>
  <conditionalFormatting sqref="C471">
    <cfRule type="expression" dxfId="1272" priority="41">
      <formula>#REF!="Total"</formula>
    </cfRule>
  </conditionalFormatting>
  <conditionalFormatting sqref="C471">
    <cfRule type="expression" dxfId="1271" priority="42">
      <formula>#REF!="Total"</formula>
    </cfRule>
  </conditionalFormatting>
  <conditionalFormatting sqref="C471">
    <cfRule type="expression" dxfId="1270" priority="43">
      <formula>#REF!="Total"</formula>
    </cfRule>
  </conditionalFormatting>
  <conditionalFormatting sqref="C471">
    <cfRule type="expression" dxfId="1269" priority="44">
      <formula>#REF!="Total"</formula>
    </cfRule>
  </conditionalFormatting>
  <conditionalFormatting sqref="C471">
    <cfRule type="expression" dxfId="1268" priority="45">
      <formula>#REF!="Total"</formula>
    </cfRule>
  </conditionalFormatting>
  <conditionalFormatting sqref="C471">
    <cfRule type="expression" dxfId="1267" priority="14">
      <formula>$A426="Total"</formula>
    </cfRule>
  </conditionalFormatting>
  <conditionalFormatting sqref="C471">
    <cfRule type="expression" dxfId="1266" priority="46">
      <formula>#REF!="Total"</formula>
    </cfRule>
  </conditionalFormatting>
  <conditionalFormatting sqref="C471">
    <cfRule type="expression" dxfId="1265" priority="47">
      <formula>$A480="Total"</formula>
    </cfRule>
  </conditionalFormatting>
  <conditionalFormatting sqref="C471">
    <cfRule type="expression" dxfId="1264" priority="48">
      <formula>$A424="Total"</formula>
    </cfRule>
  </conditionalFormatting>
  <conditionalFormatting sqref="C471">
    <cfRule type="expression" dxfId="1263" priority="49">
      <formula>$A428="Total"</formula>
    </cfRule>
  </conditionalFormatting>
  <conditionalFormatting sqref="C471">
    <cfRule type="expression" dxfId="1262" priority="13">
      <formula>$A429="Total"</formula>
    </cfRule>
  </conditionalFormatting>
  <conditionalFormatting sqref="C471">
    <cfRule type="expression" dxfId="1261" priority="12">
      <formula>$A384="Total"</formula>
    </cfRule>
  </conditionalFormatting>
  <conditionalFormatting sqref="C471">
    <cfRule type="expression" dxfId="1260" priority="50">
      <formula>$A430="Total"</formula>
    </cfRule>
  </conditionalFormatting>
  <conditionalFormatting sqref="C471">
    <cfRule type="expression" dxfId="1259" priority="51">
      <formula>$A482="Total"</formula>
    </cfRule>
  </conditionalFormatting>
  <conditionalFormatting sqref="C471">
    <cfRule type="expression" dxfId="1258" priority="52">
      <formula>$A420="Total"</formula>
    </cfRule>
  </conditionalFormatting>
  <conditionalFormatting sqref="C471">
    <cfRule type="expression" dxfId="1257" priority="11">
      <formula>#REF!="Total"</formula>
    </cfRule>
  </conditionalFormatting>
  <conditionalFormatting sqref="C471">
    <cfRule type="expression" dxfId="1256" priority="53">
      <formula>#REF!="Total"</formula>
    </cfRule>
  </conditionalFormatting>
  <conditionalFormatting sqref="C471">
    <cfRule type="expression" dxfId="1255" priority="54">
      <formula>$A382="Total"</formula>
    </cfRule>
  </conditionalFormatting>
  <conditionalFormatting sqref="C471">
    <cfRule type="expression" dxfId="1254" priority="55">
      <formula>$A477="Total"</formula>
    </cfRule>
  </conditionalFormatting>
  <conditionalFormatting sqref="C471">
    <cfRule type="expression" dxfId="1253" priority="56">
      <formula>$A479="Total"</formula>
    </cfRule>
  </conditionalFormatting>
  <conditionalFormatting sqref="C471">
    <cfRule type="expression" dxfId="1252" priority="57">
      <formula>$A425="Total"</formula>
    </cfRule>
  </conditionalFormatting>
  <conditionalFormatting sqref="C471">
    <cfRule type="expression" dxfId="1251" priority="58">
      <formula>#REF!="Total"</formula>
    </cfRule>
  </conditionalFormatting>
  <conditionalFormatting sqref="C471">
    <cfRule type="expression" dxfId="1250" priority="59">
      <formula>#REF!="Total"</formula>
    </cfRule>
  </conditionalFormatting>
  <conditionalFormatting sqref="C471">
    <cfRule type="expression" dxfId="1249" priority="60">
      <formula>#REF!="Total"</formula>
    </cfRule>
  </conditionalFormatting>
  <conditionalFormatting sqref="C471">
    <cfRule type="expression" dxfId="1248" priority="61">
      <formula>#REF!="Total"</formula>
    </cfRule>
  </conditionalFormatting>
  <conditionalFormatting sqref="C471">
    <cfRule type="expression" dxfId="1247" priority="62">
      <formula>#REF!="Total"</formula>
    </cfRule>
  </conditionalFormatting>
  <conditionalFormatting sqref="C471">
    <cfRule type="expression" dxfId="1246" priority="63">
      <formula>$A381="Total"</formula>
    </cfRule>
  </conditionalFormatting>
  <conditionalFormatting sqref="C471">
    <cfRule type="expression" dxfId="1245" priority="64">
      <formula>$A422="Total"</formula>
    </cfRule>
  </conditionalFormatting>
  <conditionalFormatting sqref="C471">
    <cfRule type="expression" dxfId="1244" priority="10">
      <formula>$A470="Total"</formula>
    </cfRule>
  </conditionalFormatting>
  <conditionalFormatting sqref="C471">
    <cfRule type="expression" dxfId="1243" priority="9">
      <formula>$A469="Total"</formula>
    </cfRule>
  </conditionalFormatting>
  <conditionalFormatting sqref="C471">
    <cfRule type="expression" dxfId="1242" priority="8">
      <formula>$A468="Total"</formula>
    </cfRule>
  </conditionalFormatting>
  <conditionalFormatting sqref="C471">
    <cfRule type="expression" dxfId="1241" priority="7">
      <formula>$A422="Total"</formula>
    </cfRule>
  </conditionalFormatting>
  <conditionalFormatting sqref="C471">
    <cfRule type="expression" dxfId="1240" priority="6">
      <formula>$A463="Total"</formula>
    </cfRule>
  </conditionalFormatting>
  <conditionalFormatting sqref="C471">
    <cfRule type="expression" dxfId="1239" priority="5">
      <formula>$A460="Total"</formula>
    </cfRule>
  </conditionalFormatting>
  <conditionalFormatting sqref="C471">
    <cfRule type="expression" dxfId="1238" priority="4">
      <formula>$A439="Total"</formula>
    </cfRule>
  </conditionalFormatting>
  <conditionalFormatting sqref="C471">
    <cfRule type="expression" dxfId="1237" priority="3">
      <formula>$A422="Total"</formula>
    </cfRule>
  </conditionalFormatting>
  <conditionalFormatting sqref="C471">
    <cfRule type="expression" dxfId="1236" priority="2">
      <formula>$A506="Total"</formula>
    </cfRule>
  </conditionalFormatting>
  <conditionalFormatting sqref="C471">
    <cfRule type="expression" dxfId="1235" priority="1">
      <formula>$A441="Total"</formula>
    </cfRule>
  </conditionalFormatting>
  <hyperlinks>
    <hyperlink ref="A1" location="Index!A1" display="Index" xr:uid="{00000000-0004-0000-1E00-000000000000}"/>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260"/>
  <sheetViews>
    <sheetView workbookViewId="0">
      <selection activeCell="B1" sqref="B1:E1"/>
    </sheetView>
  </sheetViews>
  <sheetFormatPr defaultRowHeight="12.75"/>
  <cols>
    <col min="1" max="1" width="5.42578125" style="21" bestFit="1" customWidth="1"/>
    <col min="2" max="2" width="82.7109375" style="21" customWidth="1"/>
    <col min="3" max="3" width="30.7109375" style="22" customWidth="1"/>
    <col min="4" max="4" width="30.7109375" style="21" customWidth="1"/>
    <col min="5" max="5" width="14" style="21" bestFit="1" customWidth="1"/>
    <col min="6" max="6" width="11.42578125" style="23" customWidth="1"/>
    <col min="7" max="7" width="18.140625" style="23" bestFit="1" customWidth="1"/>
    <col min="8" max="8" width="9.140625" style="23" bestFit="1" customWidth="1"/>
    <col min="9" max="16384" width="9.140625" style="21"/>
  </cols>
  <sheetData>
    <row r="1" spans="1:9" s="1" customFormat="1">
      <c r="A1" s="3" t="s">
        <v>0</v>
      </c>
      <c r="B1" s="398" t="s">
        <v>44</v>
      </c>
      <c r="C1" s="398"/>
      <c r="D1" s="398"/>
      <c r="E1" s="398"/>
      <c r="F1" s="4"/>
      <c r="G1" s="4"/>
      <c r="H1" s="4"/>
    </row>
    <row r="2" spans="1:9" s="1" customFormat="1" ht="13.5" thickBot="1">
      <c r="C2" s="9"/>
      <c r="F2" s="4"/>
      <c r="G2" s="4"/>
      <c r="H2" s="4"/>
    </row>
    <row r="3" spans="1:9" s="12" customFormat="1" ht="15">
      <c r="B3" s="97" t="s">
        <v>2899</v>
      </c>
      <c r="C3" s="402"/>
      <c r="D3" s="405"/>
      <c r="F3" s="20"/>
      <c r="G3" s="20"/>
      <c r="H3" s="20"/>
    </row>
    <row r="4" spans="1:9" s="12" customFormat="1" ht="15">
      <c r="B4" s="96" t="s">
        <v>2900</v>
      </c>
      <c r="C4" s="403"/>
      <c r="D4" s="406"/>
      <c r="F4" s="20"/>
      <c r="G4" s="20"/>
      <c r="H4" s="20"/>
    </row>
    <row r="5" spans="1:9" s="12" customFormat="1" ht="15">
      <c r="B5" s="96" t="s">
        <v>1581</v>
      </c>
      <c r="C5" s="403"/>
      <c r="D5" s="406"/>
      <c r="F5" s="20"/>
      <c r="G5" s="20"/>
      <c r="H5" s="20"/>
    </row>
    <row r="6" spans="1:9" s="12" customFormat="1" ht="15">
      <c r="B6" s="96" t="s">
        <v>2901</v>
      </c>
      <c r="C6" s="403"/>
      <c r="D6" s="406"/>
      <c r="F6" s="20"/>
      <c r="G6" s="20"/>
      <c r="H6" s="20"/>
    </row>
    <row r="7" spans="1:9" s="12" customFormat="1" ht="30.75" thickBot="1">
      <c r="B7" s="95" t="s">
        <v>2902</v>
      </c>
      <c r="C7" s="404"/>
      <c r="D7" s="407"/>
      <c r="F7" s="20"/>
      <c r="G7" s="20"/>
      <c r="H7" s="20"/>
    </row>
    <row r="8" spans="1:9" s="12" customFormat="1">
      <c r="C8" s="14" t="s">
        <v>1579</v>
      </c>
      <c r="D8" s="14" t="s">
        <v>1578</v>
      </c>
      <c r="F8" s="20"/>
      <c r="G8" s="20"/>
      <c r="H8" s="20"/>
    </row>
    <row r="11" spans="1:9">
      <c r="B11" s="21" t="s">
        <v>92</v>
      </c>
    </row>
    <row r="13" spans="1:9">
      <c r="B13" s="270" t="s">
        <v>93</v>
      </c>
      <c r="C13" s="271" t="s">
        <v>94</v>
      </c>
      <c r="D13" s="270" t="s">
        <v>124</v>
      </c>
      <c r="E13" s="270" t="s">
        <v>96</v>
      </c>
      <c r="F13" s="272" t="s">
        <v>97</v>
      </c>
      <c r="G13" s="272" t="s">
        <v>98</v>
      </c>
      <c r="H13" s="272" t="s">
        <v>99</v>
      </c>
      <c r="I13" s="29" t="s">
        <v>125</v>
      </c>
    </row>
    <row r="14" spans="1:9">
      <c r="B14" s="29" t="s">
        <v>126</v>
      </c>
    </row>
    <row r="15" spans="1:9">
      <c r="B15" s="29" t="s">
        <v>101</v>
      </c>
    </row>
    <row r="16" spans="1:9">
      <c r="B16" s="21" t="s">
        <v>1001</v>
      </c>
      <c r="C16" s="22" t="s">
        <v>127</v>
      </c>
      <c r="D16" s="21" t="s">
        <v>133</v>
      </c>
      <c r="E16" s="21" t="s">
        <v>258</v>
      </c>
      <c r="F16" s="23">
        <v>52650</v>
      </c>
      <c r="G16" s="23">
        <v>599.5</v>
      </c>
      <c r="H16" s="23">
        <v>4.67</v>
      </c>
    </row>
    <row r="17" spans="2:8">
      <c r="B17" s="21" t="s">
        <v>1000</v>
      </c>
      <c r="C17" s="22" t="s">
        <v>127</v>
      </c>
      <c r="D17" s="21" t="s">
        <v>133</v>
      </c>
      <c r="E17" s="21" t="s">
        <v>135</v>
      </c>
      <c r="F17" s="23">
        <v>15950</v>
      </c>
      <c r="G17" s="23">
        <v>562.9</v>
      </c>
      <c r="H17" s="23">
        <v>4.3899999999999997</v>
      </c>
    </row>
    <row r="18" spans="2:8">
      <c r="B18" s="21" t="s">
        <v>1007</v>
      </c>
      <c r="C18" s="22" t="s">
        <v>127</v>
      </c>
      <c r="D18" s="21" t="s">
        <v>183</v>
      </c>
      <c r="E18" s="21" t="s">
        <v>405</v>
      </c>
      <c r="F18" s="23">
        <v>76250</v>
      </c>
      <c r="G18" s="23">
        <v>521.44000000000005</v>
      </c>
      <c r="H18" s="23">
        <v>4.0599999999999996</v>
      </c>
    </row>
    <row r="19" spans="2:8">
      <c r="B19" s="21" t="s">
        <v>1047</v>
      </c>
      <c r="C19" s="22" t="s">
        <v>127</v>
      </c>
      <c r="D19" s="21" t="s">
        <v>128</v>
      </c>
      <c r="E19" s="21" t="s">
        <v>129</v>
      </c>
      <c r="F19" s="23">
        <v>67800</v>
      </c>
      <c r="G19" s="23">
        <v>484.33</v>
      </c>
      <c r="H19" s="23">
        <v>3.78</v>
      </c>
    </row>
    <row r="20" spans="2:8">
      <c r="B20" s="21" t="s">
        <v>1003</v>
      </c>
      <c r="C20" s="22" t="s">
        <v>127</v>
      </c>
      <c r="D20" s="21" t="s">
        <v>144</v>
      </c>
      <c r="E20" s="21" t="s">
        <v>153</v>
      </c>
      <c r="F20" s="23">
        <v>20680</v>
      </c>
      <c r="G20" s="23">
        <v>479.27</v>
      </c>
      <c r="H20" s="23">
        <v>3.74</v>
      </c>
    </row>
    <row r="21" spans="2:8">
      <c r="B21" s="21" t="s">
        <v>1285</v>
      </c>
      <c r="C21" s="22" t="s">
        <v>127</v>
      </c>
      <c r="D21" s="21" t="s">
        <v>128</v>
      </c>
      <c r="E21" s="21" t="s">
        <v>132</v>
      </c>
      <c r="F21" s="23">
        <v>31400</v>
      </c>
      <c r="G21" s="23">
        <v>468.97</v>
      </c>
      <c r="H21" s="23">
        <v>3.66</v>
      </c>
    </row>
    <row r="22" spans="2:8">
      <c r="B22" s="21" t="s">
        <v>1005</v>
      </c>
      <c r="C22" s="22" t="s">
        <v>127</v>
      </c>
      <c r="D22" s="21" t="s">
        <v>338</v>
      </c>
      <c r="E22" s="21" t="s">
        <v>339</v>
      </c>
      <c r="F22" s="23">
        <v>43350</v>
      </c>
      <c r="G22" s="23">
        <v>464.37</v>
      </c>
      <c r="H22" s="23">
        <v>3.62</v>
      </c>
    </row>
    <row r="23" spans="2:8">
      <c r="B23" s="21" t="s">
        <v>1134</v>
      </c>
      <c r="C23" s="22" t="s">
        <v>127</v>
      </c>
      <c r="D23" s="21" t="s">
        <v>133</v>
      </c>
      <c r="E23" s="21" t="s">
        <v>134</v>
      </c>
      <c r="F23" s="23">
        <v>26100</v>
      </c>
      <c r="G23" s="23">
        <v>447</v>
      </c>
      <c r="H23" s="23">
        <v>3.48</v>
      </c>
    </row>
    <row r="24" spans="2:8">
      <c r="B24" s="21" t="s">
        <v>1026</v>
      </c>
      <c r="C24" s="22" t="s">
        <v>127</v>
      </c>
      <c r="D24" s="21" t="s">
        <v>144</v>
      </c>
      <c r="E24" s="21" t="s">
        <v>163</v>
      </c>
      <c r="F24" s="23">
        <v>47500</v>
      </c>
      <c r="G24" s="23">
        <v>419.4</v>
      </c>
      <c r="H24" s="23">
        <v>3.27</v>
      </c>
    </row>
    <row r="25" spans="2:8">
      <c r="B25" s="21" t="s">
        <v>1034</v>
      </c>
      <c r="C25" s="22" t="s">
        <v>127</v>
      </c>
      <c r="D25" s="21" t="s">
        <v>130</v>
      </c>
      <c r="E25" s="21" t="s">
        <v>131</v>
      </c>
      <c r="F25" s="23">
        <v>16923</v>
      </c>
      <c r="G25" s="23">
        <v>407.07</v>
      </c>
      <c r="H25" s="23">
        <v>3.17</v>
      </c>
    </row>
    <row r="26" spans="2:8">
      <c r="B26" s="21" t="s">
        <v>1024</v>
      </c>
      <c r="C26" s="22" t="s">
        <v>127</v>
      </c>
      <c r="D26" s="21" t="s">
        <v>193</v>
      </c>
      <c r="E26" s="21" t="s">
        <v>360</v>
      </c>
      <c r="F26" s="23">
        <v>49400</v>
      </c>
      <c r="G26" s="23">
        <v>336.76</v>
      </c>
      <c r="H26" s="23">
        <v>2.63</v>
      </c>
    </row>
    <row r="27" spans="2:8">
      <c r="B27" s="21" t="s">
        <v>1012</v>
      </c>
      <c r="C27" s="22" t="s">
        <v>127</v>
      </c>
      <c r="D27" s="21" t="s">
        <v>166</v>
      </c>
      <c r="E27" s="21" t="s">
        <v>167</v>
      </c>
      <c r="F27" s="23">
        <v>4500</v>
      </c>
      <c r="G27" s="23">
        <v>334.52</v>
      </c>
      <c r="H27" s="23">
        <v>2.61</v>
      </c>
    </row>
    <row r="28" spans="2:8">
      <c r="B28" s="21" t="s">
        <v>1020</v>
      </c>
      <c r="C28" s="22" t="s">
        <v>127</v>
      </c>
      <c r="D28" s="21" t="s">
        <v>154</v>
      </c>
      <c r="E28" s="21" t="s">
        <v>372</v>
      </c>
      <c r="F28" s="23">
        <v>49400</v>
      </c>
      <c r="G28" s="23">
        <v>326.16000000000003</v>
      </c>
      <c r="H28" s="23">
        <v>2.54</v>
      </c>
    </row>
    <row r="29" spans="2:8">
      <c r="B29" s="21" t="s">
        <v>1002</v>
      </c>
      <c r="C29" s="22" t="s">
        <v>127</v>
      </c>
      <c r="D29" s="21" t="s">
        <v>144</v>
      </c>
      <c r="E29" s="21" t="s">
        <v>145</v>
      </c>
      <c r="F29" s="23">
        <v>124800</v>
      </c>
      <c r="G29" s="23">
        <v>276</v>
      </c>
      <c r="H29" s="23">
        <v>2.15</v>
      </c>
    </row>
    <row r="30" spans="2:8">
      <c r="B30" s="21" t="s">
        <v>1082</v>
      </c>
      <c r="C30" s="22" t="s">
        <v>127</v>
      </c>
      <c r="D30" s="21" t="s">
        <v>139</v>
      </c>
      <c r="E30" s="21" t="s">
        <v>140</v>
      </c>
      <c r="F30" s="23">
        <v>9700</v>
      </c>
      <c r="G30" s="23">
        <v>259.29000000000002</v>
      </c>
      <c r="H30" s="23">
        <v>2.02</v>
      </c>
    </row>
    <row r="31" spans="2:8">
      <c r="B31" s="21" t="s">
        <v>1027</v>
      </c>
      <c r="C31" s="22" t="s">
        <v>127</v>
      </c>
      <c r="D31" s="21" t="s">
        <v>166</v>
      </c>
      <c r="E31" s="21" t="s">
        <v>266</v>
      </c>
      <c r="F31" s="23">
        <v>63000</v>
      </c>
      <c r="G31" s="23">
        <v>236</v>
      </c>
      <c r="H31" s="23">
        <v>1.84</v>
      </c>
    </row>
    <row r="32" spans="2:8">
      <c r="B32" s="21" t="s">
        <v>1045</v>
      </c>
      <c r="C32" s="22" t="s">
        <v>127</v>
      </c>
      <c r="D32" s="21" t="s">
        <v>141</v>
      </c>
      <c r="E32" s="21" t="s">
        <v>142</v>
      </c>
      <c r="F32" s="23">
        <v>18000</v>
      </c>
      <c r="G32" s="23">
        <v>131.09</v>
      </c>
      <c r="H32" s="23">
        <v>1.02</v>
      </c>
    </row>
    <row r="33" spans="2:8">
      <c r="B33" s="21" t="s">
        <v>1061</v>
      </c>
      <c r="C33" s="22" t="s">
        <v>127</v>
      </c>
      <c r="D33" s="21" t="s">
        <v>154</v>
      </c>
      <c r="E33" s="21" t="s">
        <v>155</v>
      </c>
      <c r="F33" s="23">
        <v>2650</v>
      </c>
      <c r="G33" s="23">
        <v>129.29</v>
      </c>
      <c r="H33" s="23">
        <v>1.01</v>
      </c>
    </row>
    <row r="34" spans="2:8">
      <c r="B34" s="21" t="s">
        <v>1032</v>
      </c>
      <c r="C34" s="22" t="s">
        <v>127</v>
      </c>
      <c r="D34" s="21" t="s">
        <v>277</v>
      </c>
      <c r="E34" s="21" t="s">
        <v>420</v>
      </c>
      <c r="F34" s="23">
        <v>33500</v>
      </c>
      <c r="G34" s="23">
        <v>125.56</v>
      </c>
      <c r="H34" s="23">
        <v>0.98</v>
      </c>
    </row>
    <row r="35" spans="2:8">
      <c r="B35" s="21" t="s">
        <v>1075</v>
      </c>
      <c r="C35" s="22" t="s">
        <v>127</v>
      </c>
      <c r="D35" s="21" t="s">
        <v>177</v>
      </c>
      <c r="E35" s="21" t="s">
        <v>274</v>
      </c>
      <c r="F35" s="23">
        <v>9800</v>
      </c>
      <c r="G35" s="23">
        <v>113.73</v>
      </c>
      <c r="H35" s="23">
        <v>0.89</v>
      </c>
    </row>
    <row r="36" spans="2:8">
      <c r="B36" s="21" t="s">
        <v>1329</v>
      </c>
      <c r="C36" s="22" t="s">
        <v>127</v>
      </c>
      <c r="D36" s="21" t="s">
        <v>137</v>
      </c>
      <c r="E36" s="21" t="s">
        <v>268</v>
      </c>
      <c r="F36" s="23">
        <v>9200</v>
      </c>
      <c r="G36" s="23">
        <v>110.49</v>
      </c>
      <c r="H36" s="23">
        <v>0.86</v>
      </c>
    </row>
    <row r="37" spans="2:8">
      <c r="B37" s="274" t="s">
        <v>1548</v>
      </c>
      <c r="C37" s="22" t="s">
        <v>127</v>
      </c>
      <c r="F37" s="23">
        <v>650</v>
      </c>
      <c r="G37" s="23">
        <v>110.72</v>
      </c>
      <c r="H37" s="23">
        <v>0.86</v>
      </c>
    </row>
    <row r="38" spans="2:8">
      <c r="B38" s="21" t="s">
        <v>1059</v>
      </c>
      <c r="C38" s="22" t="s">
        <v>127</v>
      </c>
      <c r="D38" s="21" t="s">
        <v>340</v>
      </c>
      <c r="E38" s="21" t="s">
        <v>341</v>
      </c>
      <c r="F38" s="23">
        <v>25800</v>
      </c>
      <c r="G38" s="23">
        <v>106.49</v>
      </c>
      <c r="H38" s="23">
        <v>0.83</v>
      </c>
    </row>
    <row r="39" spans="2:8">
      <c r="B39" s="21" t="s">
        <v>1041</v>
      </c>
      <c r="C39" s="22" t="s">
        <v>127</v>
      </c>
      <c r="D39" s="21" t="s">
        <v>159</v>
      </c>
      <c r="E39" s="21" t="s">
        <v>160</v>
      </c>
      <c r="F39" s="23">
        <v>5700</v>
      </c>
      <c r="G39" s="23">
        <v>100.59</v>
      </c>
      <c r="H39" s="23">
        <v>0.78</v>
      </c>
    </row>
    <row r="40" spans="2:8">
      <c r="B40" s="21" t="s">
        <v>1113</v>
      </c>
      <c r="C40" s="22" t="s">
        <v>127</v>
      </c>
      <c r="D40" s="21" t="s">
        <v>244</v>
      </c>
      <c r="E40" s="21" t="s">
        <v>398</v>
      </c>
      <c r="F40" s="23">
        <v>21000</v>
      </c>
      <c r="G40" s="23">
        <v>96.31</v>
      </c>
      <c r="H40" s="23">
        <v>0.75</v>
      </c>
    </row>
    <row r="41" spans="2:8">
      <c r="B41" s="21" t="s">
        <v>1084</v>
      </c>
      <c r="C41" s="22" t="s">
        <v>127</v>
      </c>
      <c r="D41" s="21" t="s">
        <v>137</v>
      </c>
      <c r="E41" s="21" t="s">
        <v>138</v>
      </c>
      <c r="F41" s="23">
        <v>4000</v>
      </c>
      <c r="G41" s="23">
        <v>95.02</v>
      </c>
      <c r="H41" s="23">
        <v>0.74</v>
      </c>
    </row>
    <row r="42" spans="2:8">
      <c r="B42" s="21" t="s">
        <v>280</v>
      </c>
      <c r="C42" s="22" t="s">
        <v>127</v>
      </c>
      <c r="D42" s="21" t="s">
        <v>128</v>
      </c>
      <c r="E42" s="21" t="s">
        <v>281</v>
      </c>
      <c r="F42" s="23">
        <v>20500</v>
      </c>
      <c r="G42" s="23">
        <v>94.41</v>
      </c>
      <c r="H42" s="23">
        <v>0.74</v>
      </c>
    </row>
    <row r="43" spans="2:8">
      <c r="B43" s="21" t="s">
        <v>1122</v>
      </c>
      <c r="C43" s="22" t="s">
        <v>127</v>
      </c>
      <c r="D43" s="21" t="s">
        <v>133</v>
      </c>
      <c r="E43" s="21" t="s">
        <v>674</v>
      </c>
      <c r="F43" s="23">
        <v>1300</v>
      </c>
      <c r="G43" s="23">
        <v>88.53</v>
      </c>
      <c r="H43" s="23">
        <v>0.69</v>
      </c>
    </row>
    <row r="44" spans="2:8">
      <c r="B44" s="21" t="s">
        <v>1330</v>
      </c>
      <c r="C44" s="22" t="s">
        <v>127</v>
      </c>
      <c r="D44" s="21" t="s">
        <v>247</v>
      </c>
      <c r="E44" s="21" t="s">
        <v>675</v>
      </c>
      <c r="F44" s="23">
        <v>16000</v>
      </c>
      <c r="G44" s="23">
        <v>88.19</v>
      </c>
      <c r="H44" s="23">
        <v>0.69</v>
      </c>
    </row>
    <row r="45" spans="2:8">
      <c r="B45" s="21" t="s">
        <v>1331</v>
      </c>
      <c r="C45" s="22" t="s">
        <v>127</v>
      </c>
      <c r="D45" s="21" t="s">
        <v>172</v>
      </c>
      <c r="E45" s="21" t="s">
        <v>676</v>
      </c>
      <c r="F45" s="23">
        <v>940</v>
      </c>
      <c r="G45" s="23">
        <v>81.83</v>
      </c>
      <c r="H45" s="23">
        <v>0.64</v>
      </c>
    </row>
    <row r="46" spans="2:8">
      <c r="B46" s="21" t="s">
        <v>1064</v>
      </c>
      <c r="C46" s="22" t="s">
        <v>127</v>
      </c>
      <c r="D46" s="21" t="s">
        <v>157</v>
      </c>
      <c r="E46" s="21" t="s">
        <v>429</v>
      </c>
      <c r="F46" s="23">
        <v>11600</v>
      </c>
      <c r="G46" s="23">
        <v>80.459999999999994</v>
      </c>
      <c r="H46" s="23">
        <v>0.63</v>
      </c>
    </row>
    <row r="47" spans="2:8">
      <c r="B47" s="21" t="s">
        <v>1018</v>
      </c>
      <c r="C47" s="22" t="s">
        <v>127</v>
      </c>
      <c r="D47" s="21" t="s">
        <v>144</v>
      </c>
      <c r="E47" s="21" t="s">
        <v>175</v>
      </c>
      <c r="F47" s="23">
        <v>9800</v>
      </c>
      <c r="G47" s="23">
        <v>76.3</v>
      </c>
      <c r="H47" s="23">
        <v>0.59</v>
      </c>
    </row>
    <row r="48" spans="2:8">
      <c r="B48" s="21" t="s">
        <v>1048</v>
      </c>
      <c r="C48" s="22" t="s">
        <v>127</v>
      </c>
      <c r="D48" s="21" t="s">
        <v>139</v>
      </c>
      <c r="E48" s="21" t="s">
        <v>467</v>
      </c>
      <c r="F48" s="23">
        <v>13000</v>
      </c>
      <c r="G48" s="23">
        <v>71.569999999999993</v>
      </c>
      <c r="H48" s="23">
        <v>0.56000000000000005</v>
      </c>
    </row>
    <row r="49" spans="2:8">
      <c r="B49" s="21" t="s">
        <v>1332</v>
      </c>
      <c r="C49" s="22" t="s">
        <v>127</v>
      </c>
      <c r="D49" s="21" t="s">
        <v>166</v>
      </c>
      <c r="E49" s="21" t="s">
        <v>677</v>
      </c>
      <c r="F49" s="23">
        <v>2060</v>
      </c>
      <c r="G49" s="23">
        <v>66.64</v>
      </c>
      <c r="H49" s="23">
        <v>0.52</v>
      </c>
    </row>
    <row r="50" spans="2:8">
      <c r="B50" s="21" t="s">
        <v>1090</v>
      </c>
      <c r="C50" s="22" t="s">
        <v>127</v>
      </c>
      <c r="D50" s="21" t="s">
        <v>244</v>
      </c>
      <c r="E50" s="21" t="s">
        <v>377</v>
      </c>
      <c r="F50" s="23">
        <v>7900</v>
      </c>
      <c r="G50" s="23">
        <v>66</v>
      </c>
      <c r="H50" s="23">
        <v>0.51</v>
      </c>
    </row>
    <row r="51" spans="2:8">
      <c r="B51" s="21" t="s">
        <v>1109</v>
      </c>
      <c r="C51" s="22" t="s">
        <v>127</v>
      </c>
      <c r="D51" s="21" t="s">
        <v>247</v>
      </c>
      <c r="E51" s="21" t="s">
        <v>355</v>
      </c>
      <c r="F51" s="23">
        <v>20000</v>
      </c>
      <c r="G51" s="23">
        <v>43.36</v>
      </c>
      <c r="H51" s="23">
        <v>0.34</v>
      </c>
    </row>
    <row r="52" spans="2:8">
      <c r="B52" s="21" t="s">
        <v>1071</v>
      </c>
      <c r="C52" s="22" t="s">
        <v>127</v>
      </c>
      <c r="D52" s="21" t="s">
        <v>225</v>
      </c>
      <c r="E52" s="21" t="s">
        <v>265</v>
      </c>
      <c r="F52" s="23">
        <v>1150</v>
      </c>
      <c r="G52" s="23">
        <v>41.99</v>
      </c>
      <c r="H52" s="23">
        <v>0.33</v>
      </c>
    </row>
    <row r="53" spans="2:8">
      <c r="B53" s="21" t="s">
        <v>1006</v>
      </c>
      <c r="C53" s="22" t="s">
        <v>127</v>
      </c>
      <c r="D53" s="21" t="s">
        <v>154</v>
      </c>
      <c r="E53" s="21" t="s">
        <v>174</v>
      </c>
      <c r="F53" s="23">
        <v>5500</v>
      </c>
      <c r="G53" s="23">
        <v>41.45</v>
      </c>
      <c r="H53" s="23">
        <v>0.32</v>
      </c>
    </row>
    <row r="54" spans="2:8">
      <c r="B54" s="21" t="s">
        <v>1286</v>
      </c>
      <c r="C54" s="22" t="s">
        <v>127</v>
      </c>
      <c r="D54" s="21" t="s">
        <v>247</v>
      </c>
      <c r="E54" s="21" t="s">
        <v>259</v>
      </c>
      <c r="F54" s="23">
        <v>20000</v>
      </c>
      <c r="G54" s="23">
        <v>41.35</v>
      </c>
      <c r="H54" s="23">
        <v>0.32</v>
      </c>
    </row>
    <row r="55" spans="2:8">
      <c r="B55" s="21" t="s">
        <v>1333</v>
      </c>
      <c r="C55" s="22" t="s">
        <v>127</v>
      </c>
      <c r="D55" s="21" t="s">
        <v>166</v>
      </c>
      <c r="E55" s="21" t="s">
        <v>348</v>
      </c>
      <c r="F55" s="23">
        <v>2850</v>
      </c>
      <c r="G55" s="23">
        <v>38.450000000000003</v>
      </c>
      <c r="H55" s="23">
        <v>0.3</v>
      </c>
    </row>
    <row r="56" spans="2:8">
      <c r="B56" s="21" t="s">
        <v>1114</v>
      </c>
      <c r="C56" s="22" t="s">
        <v>127</v>
      </c>
      <c r="D56" s="21" t="s">
        <v>247</v>
      </c>
      <c r="E56" s="21" t="s">
        <v>400</v>
      </c>
      <c r="F56" s="23">
        <v>28500</v>
      </c>
      <c r="G56" s="23">
        <v>36.270000000000003</v>
      </c>
      <c r="H56" s="23">
        <v>0.28000000000000003</v>
      </c>
    </row>
    <row r="57" spans="2:8">
      <c r="B57" s="21" t="s">
        <v>1016</v>
      </c>
      <c r="C57" s="22" t="s">
        <v>127</v>
      </c>
      <c r="D57" s="21" t="s">
        <v>338</v>
      </c>
      <c r="E57" s="21" t="s">
        <v>401</v>
      </c>
      <c r="F57" s="23">
        <v>5000</v>
      </c>
      <c r="G57" s="23">
        <v>30.42</v>
      </c>
      <c r="H57" s="23">
        <v>0.24</v>
      </c>
    </row>
    <row r="58" spans="2:8">
      <c r="B58" s="21" t="s">
        <v>1043</v>
      </c>
      <c r="C58" s="22" t="s">
        <v>127</v>
      </c>
      <c r="D58" s="21" t="s">
        <v>338</v>
      </c>
      <c r="E58" s="21" t="s">
        <v>678</v>
      </c>
      <c r="F58" s="23">
        <v>30000</v>
      </c>
      <c r="G58" s="23">
        <v>30.02</v>
      </c>
      <c r="H58" s="23">
        <v>0.23</v>
      </c>
    </row>
    <row r="59" spans="2:8">
      <c r="B59" s="21" t="s">
        <v>1301</v>
      </c>
      <c r="C59" s="22" t="s">
        <v>127</v>
      </c>
      <c r="D59" s="21" t="s">
        <v>141</v>
      </c>
      <c r="E59" s="21" t="s">
        <v>431</v>
      </c>
      <c r="F59" s="23">
        <v>1285</v>
      </c>
      <c r="G59" s="23">
        <v>5.0199999999999996</v>
      </c>
      <c r="H59" s="23">
        <v>0.04</v>
      </c>
    </row>
    <row r="60" spans="2:8">
      <c r="B60" s="21" t="s">
        <v>1196</v>
      </c>
      <c r="C60" s="22" t="s">
        <v>127</v>
      </c>
      <c r="D60" s="21" t="s">
        <v>177</v>
      </c>
      <c r="E60" s="21" t="s">
        <v>274</v>
      </c>
      <c r="F60" s="23">
        <v>-3750</v>
      </c>
      <c r="G60" s="23">
        <v>-43.58</v>
      </c>
      <c r="H60" s="23">
        <v>-0.34</v>
      </c>
    </row>
    <row r="61" spans="2:8">
      <c r="B61" s="21" t="s">
        <v>1212</v>
      </c>
      <c r="C61" s="22" t="s">
        <v>127</v>
      </c>
      <c r="D61" s="21" t="s">
        <v>340</v>
      </c>
      <c r="E61" s="21" t="s">
        <v>341</v>
      </c>
      <c r="F61" s="23">
        <v>-25800</v>
      </c>
      <c r="G61" s="23">
        <v>-106.73</v>
      </c>
      <c r="H61" s="23">
        <v>-0.83</v>
      </c>
    </row>
    <row r="62" spans="2:8">
      <c r="B62" s="21" t="s">
        <v>1244</v>
      </c>
      <c r="C62" s="22" t="s">
        <v>127</v>
      </c>
      <c r="D62" s="21" t="s">
        <v>166</v>
      </c>
      <c r="E62" s="21" t="s">
        <v>266</v>
      </c>
      <c r="F62" s="23">
        <v>-63000</v>
      </c>
      <c r="G62" s="23">
        <v>-236.41</v>
      </c>
      <c r="H62" s="23">
        <v>-1.84</v>
      </c>
    </row>
    <row r="63" spans="2:8">
      <c r="B63" s="21" t="s">
        <v>1259</v>
      </c>
      <c r="C63" s="22" t="s">
        <v>127</v>
      </c>
      <c r="D63" s="21" t="s">
        <v>166</v>
      </c>
      <c r="E63" s="21" t="s">
        <v>167</v>
      </c>
      <c r="F63" s="23">
        <v>-3700</v>
      </c>
      <c r="G63" s="23">
        <v>-275.64</v>
      </c>
      <c r="H63" s="23">
        <v>-2.15</v>
      </c>
    </row>
    <row r="64" spans="2:8">
      <c r="B64" s="21" t="s">
        <v>1269</v>
      </c>
      <c r="C64" s="22" t="s">
        <v>127</v>
      </c>
      <c r="D64" s="21" t="s">
        <v>144</v>
      </c>
      <c r="E64" s="21" t="s">
        <v>145</v>
      </c>
      <c r="F64" s="23">
        <v>-124800</v>
      </c>
      <c r="G64" s="23">
        <v>-277.06</v>
      </c>
      <c r="H64" s="23">
        <v>-2.16</v>
      </c>
    </row>
    <row r="65" spans="2:8">
      <c r="B65" s="21" t="s">
        <v>1251</v>
      </c>
      <c r="C65" s="22" t="s">
        <v>127</v>
      </c>
      <c r="D65" s="21" t="s">
        <v>154</v>
      </c>
      <c r="E65" s="21" t="s">
        <v>372</v>
      </c>
      <c r="F65" s="23">
        <v>-49400</v>
      </c>
      <c r="G65" s="23">
        <v>-326.88</v>
      </c>
      <c r="H65" s="23">
        <v>-2.5499999999999998</v>
      </c>
    </row>
    <row r="66" spans="2:8">
      <c r="B66" s="21" t="s">
        <v>1271</v>
      </c>
      <c r="C66" s="22" t="s">
        <v>127</v>
      </c>
      <c r="D66" s="21" t="s">
        <v>133</v>
      </c>
      <c r="E66" s="21" t="s">
        <v>135</v>
      </c>
      <c r="F66" s="23">
        <v>-9450</v>
      </c>
      <c r="G66" s="23">
        <v>-334.68</v>
      </c>
      <c r="H66" s="23">
        <v>-2.61</v>
      </c>
    </row>
    <row r="67" spans="2:8">
      <c r="B67" s="21" t="s">
        <v>1247</v>
      </c>
      <c r="C67" s="22" t="s">
        <v>127</v>
      </c>
      <c r="D67" s="21" t="s">
        <v>193</v>
      </c>
      <c r="E67" s="21" t="s">
        <v>360</v>
      </c>
      <c r="F67" s="23">
        <v>-49400</v>
      </c>
      <c r="G67" s="23">
        <v>-338.02</v>
      </c>
      <c r="H67" s="23">
        <v>-2.64</v>
      </c>
    </row>
    <row r="68" spans="2:8">
      <c r="B68" s="21" t="s">
        <v>1268</v>
      </c>
      <c r="C68" s="22" t="s">
        <v>127</v>
      </c>
      <c r="D68" s="21" t="s">
        <v>144</v>
      </c>
      <c r="E68" s="21" t="s">
        <v>153</v>
      </c>
      <c r="F68" s="23">
        <v>-17100</v>
      </c>
      <c r="G68" s="23">
        <v>-397.75</v>
      </c>
      <c r="H68" s="23">
        <v>-3.1</v>
      </c>
    </row>
    <row r="69" spans="2:8">
      <c r="B69" s="21" t="s">
        <v>1245</v>
      </c>
      <c r="C69" s="22" t="s">
        <v>127</v>
      </c>
      <c r="D69" s="21" t="s">
        <v>144</v>
      </c>
      <c r="E69" s="21" t="s">
        <v>163</v>
      </c>
      <c r="F69" s="23">
        <v>-47500</v>
      </c>
      <c r="G69" s="23">
        <v>-421.14</v>
      </c>
      <c r="H69" s="23">
        <v>-3.28</v>
      </c>
    </row>
    <row r="70" spans="2:8">
      <c r="B70" s="21" t="s">
        <v>1266</v>
      </c>
      <c r="C70" s="22" t="s">
        <v>127</v>
      </c>
      <c r="D70" s="21" t="s">
        <v>338</v>
      </c>
      <c r="E70" s="21" t="s">
        <v>339</v>
      </c>
      <c r="F70" s="23">
        <v>-43350</v>
      </c>
      <c r="G70" s="23">
        <v>-466.06</v>
      </c>
      <c r="H70" s="23">
        <v>-3.63</v>
      </c>
    </row>
    <row r="71" spans="2:8">
      <c r="B71" s="21" t="s">
        <v>1264</v>
      </c>
      <c r="C71" s="22" t="s">
        <v>127</v>
      </c>
      <c r="D71" s="21" t="s">
        <v>183</v>
      </c>
      <c r="E71" s="21" t="s">
        <v>405</v>
      </c>
      <c r="F71" s="23">
        <v>-76250</v>
      </c>
      <c r="G71" s="23">
        <v>-523.46</v>
      </c>
      <c r="H71" s="23">
        <v>-4.08</v>
      </c>
    </row>
    <row r="72" spans="2:8">
      <c r="B72" s="21" t="s">
        <v>1270</v>
      </c>
      <c r="C72" s="22" t="s">
        <v>127</v>
      </c>
      <c r="D72" s="21" t="s">
        <v>133</v>
      </c>
      <c r="E72" s="21" t="s">
        <v>258</v>
      </c>
      <c r="F72" s="23">
        <v>-49000</v>
      </c>
      <c r="G72" s="23">
        <v>-560</v>
      </c>
      <c r="H72" s="23">
        <v>-4.37</v>
      </c>
    </row>
    <row r="73" spans="2:8">
      <c r="B73" s="29" t="s">
        <v>195</v>
      </c>
      <c r="C73" s="30"/>
      <c r="D73" s="29"/>
      <c r="E73" s="29"/>
      <c r="F73" s="31"/>
      <c r="G73" s="31">
        <f>SUM(G13:G72)</f>
        <v>4457.12</v>
      </c>
      <c r="H73" s="31">
        <f>SUM(H16:H59)</f>
        <v>68.320000000000007</v>
      </c>
    </row>
    <row r="74" spans="2:8">
      <c r="B74" s="270" t="s">
        <v>93</v>
      </c>
      <c r="C74" s="271" t="s">
        <v>94</v>
      </c>
      <c r="D74" s="270" t="s">
        <v>95</v>
      </c>
      <c r="E74" s="270" t="s">
        <v>96</v>
      </c>
      <c r="F74" s="272" t="s">
        <v>97</v>
      </c>
      <c r="G74" s="272" t="s">
        <v>98</v>
      </c>
      <c r="H74" s="272" t="s">
        <v>99</v>
      </c>
    </row>
    <row r="75" spans="2:8">
      <c r="B75" s="29" t="s">
        <v>100</v>
      </c>
    </row>
    <row r="76" spans="2:8">
      <c r="B76" s="29" t="s">
        <v>101</v>
      </c>
    </row>
    <row r="77" spans="2:8">
      <c r="B77" s="29" t="s">
        <v>102</v>
      </c>
    </row>
    <row r="78" spans="2:8">
      <c r="B78" s="21" t="s">
        <v>932</v>
      </c>
      <c r="C78" s="22">
        <v>4</v>
      </c>
      <c r="D78" s="21" t="s">
        <v>103</v>
      </c>
      <c r="E78" s="21" t="s">
        <v>679</v>
      </c>
      <c r="F78" s="23">
        <v>500000</v>
      </c>
      <c r="G78" s="23">
        <v>513.30999999999995</v>
      </c>
      <c r="H78" s="23">
        <v>4</v>
      </c>
    </row>
    <row r="79" spans="2:8">
      <c r="B79" s="21" t="s">
        <v>934</v>
      </c>
      <c r="C79" s="22">
        <v>3.9</v>
      </c>
      <c r="D79" s="21" t="s">
        <v>103</v>
      </c>
      <c r="E79" s="21" t="s">
        <v>680</v>
      </c>
      <c r="F79" s="23">
        <v>500000</v>
      </c>
      <c r="G79" s="23">
        <v>511</v>
      </c>
      <c r="H79" s="23">
        <v>3.98</v>
      </c>
    </row>
    <row r="80" spans="2:8">
      <c r="B80" s="21" t="s">
        <v>931</v>
      </c>
      <c r="C80" s="22">
        <v>4.53</v>
      </c>
      <c r="D80" s="21" t="s">
        <v>103</v>
      </c>
      <c r="E80" s="21" t="s">
        <v>681</v>
      </c>
      <c r="F80" s="23">
        <v>300000</v>
      </c>
      <c r="G80" s="23">
        <v>311.23</v>
      </c>
      <c r="H80" s="23">
        <v>2.4300000000000002</v>
      </c>
    </row>
    <row r="81" spans="2:8">
      <c r="B81" s="21" t="s">
        <v>933</v>
      </c>
      <c r="C81" s="22">
        <v>4.09</v>
      </c>
      <c r="D81" s="21" t="s">
        <v>103</v>
      </c>
      <c r="E81" s="21" t="s">
        <v>682</v>
      </c>
      <c r="F81" s="23">
        <v>300000</v>
      </c>
      <c r="G81" s="23">
        <v>309.49</v>
      </c>
      <c r="H81" s="23">
        <v>2.41</v>
      </c>
    </row>
    <row r="82" spans="2:8">
      <c r="B82" s="21" t="s">
        <v>926</v>
      </c>
      <c r="C82" s="22">
        <v>3.77</v>
      </c>
      <c r="D82" s="21" t="s">
        <v>103</v>
      </c>
      <c r="E82" s="21" t="s">
        <v>590</v>
      </c>
      <c r="F82" s="23">
        <v>300000</v>
      </c>
      <c r="G82" s="23">
        <v>301.43</v>
      </c>
      <c r="H82" s="23">
        <v>2.35</v>
      </c>
    </row>
    <row r="83" spans="2:8">
      <c r="B83" s="21" t="s">
        <v>930</v>
      </c>
      <c r="C83" s="22">
        <v>4.7300000000000004</v>
      </c>
      <c r="D83" s="21" t="s">
        <v>103</v>
      </c>
      <c r="E83" s="21" t="s">
        <v>442</v>
      </c>
      <c r="F83" s="23">
        <v>200000</v>
      </c>
      <c r="G83" s="23">
        <v>210.5</v>
      </c>
      <c r="H83" s="23">
        <v>1.64</v>
      </c>
    </row>
    <row r="84" spans="2:8">
      <c r="B84" s="21" t="s">
        <v>928</v>
      </c>
      <c r="C84" s="22">
        <v>4.26</v>
      </c>
      <c r="D84" s="21" t="s">
        <v>103</v>
      </c>
      <c r="E84" s="21" t="s">
        <v>683</v>
      </c>
      <c r="F84" s="23">
        <v>200000</v>
      </c>
      <c r="G84" s="23">
        <v>205.23</v>
      </c>
      <c r="H84" s="23">
        <v>1.6</v>
      </c>
    </row>
    <row r="85" spans="2:8">
      <c r="B85" s="29" t="s">
        <v>105</v>
      </c>
      <c r="C85" s="30"/>
      <c r="D85" s="29"/>
      <c r="E85" s="29"/>
      <c r="F85" s="31"/>
      <c r="G85" s="31">
        <f>SUM(G74:G84)</f>
        <v>2362.19</v>
      </c>
      <c r="H85" s="31">
        <f>SUM(H74:H84)</f>
        <v>18.41</v>
      </c>
    </row>
    <row r="86" spans="2:8">
      <c r="B86" s="29" t="s">
        <v>304</v>
      </c>
    </row>
    <row r="87" spans="2:8">
      <c r="B87" s="21" t="s">
        <v>1334</v>
      </c>
      <c r="C87" s="22">
        <v>5.54</v>
      </c>
      <c r="D87" s="21" t="s">
        <v>305</v>
      </c>
      <c r="E87" s="21" t="s">
        <v>612</v>
      </c>
      <c r="F87" s="23">
        <v>50</v>
      </c>
      <c r="G87" s="23">
        <v>550.70000000000005</v>
      </c>
      <c r="H87" s="23">
        <v>4.29</v>
      </c>
    </row>
    <row r="88" spans="2:8">
      <c r="B88" s="21" t="s">
        <v>451</v>
      </c>
      <c r="C88" s="22">
        <v>4.82</v>
      </c>
      <c r="D88" s="21" t="s">
        <v>305</v>
      </c>
      <c r="E88" s="21" t="s">
        <v>452</v>
      </c>
      <c r="F88" s="23">
        <v>20</v>
      </c>
      <c r="G88" s="23">
        <v>204.87</v>
      </c>
      <c r="H88" s="23">
        <v>1.6</v>
      </c>
    </row>
    <row r="89" spans="2:8">
      <c r="B89" s="29" t="s">
        <v>326</v>
      </c>
      <c r="C89" s="30"/>
      <c r="D89" s="29"/>
      <c r="E89" s="29"/>
      <c r="F89" s="31"/>
      <c r="G89" s="31">
        <f>SUM(G86:G88)</f>
        <v>755.57</v>
      </c>
      <c r="H89" s="31">
        <f>SUM(H86:H88)</f>
        <v>5.8900000000000006</v>
      </c>
    </row>
    <row r="90" spans="2:8">
      <c r="B90" s="29" t="s">
        <v>380</v>
      </c>
      <c r="C90" s="30"/>
      <c r="D90" s="29"/>
      <c r="E90" s="29"/>
      <c r="F90" s="31"/>
      <c r="G90" s="31">
        <v>1077.67</v>
      </c>
      <c r="H90" s="31">
        <v>8.4</v>
      </c>
    </row>
    <row r="91" spans="2:8">
      <c r="B91" s="29" t="s">
        <v>112</v>
      </c>
      <c r="C91" s="30"/>
      <c r="D91" s="29"/>
      <c r="E91" s="29"/>
      <c r="F91" s="31"/>
      <c r="G91" s="31">
        <v>12959.960000000001</v>
      </c>
      <c r="H91" s="31">
        <v>101.03</v>
      </c>
    </row>
    <row r="92" spans="2:8">
      <c r="B92" s="29" t="s">
        <v>249</v>
      </c>
      <c r="C92" s="30"/>
      <c r="D92" s="29"/>
      <c r="E92" s="29"/>
      <c r="F92" s="31"/>
      <c r="G92" s="31">
        <v>-132.12896013000136</v>
      </c>
      <c r="H92" s="31">
        <v>-1.0300000000000011</v>
      </c>
    </row>
    <row r="93" spans="2:8">
      <c r="B93" s="29" t="s">
        <v>114</v>
      </c>
      <c r="C93" s="30"/>
      <c r="D93" s="29"/>
      <c r="E93" s="29"/>
      <c r="F93" s="31"/>
      <c r="G93" s="31">
        <v>12827.83103987</v>
      </c>
      <c r="H93" s="31">
        <v>100</v>
      </c>
    </row>
    <row r="94" spans="2:8">
      <c r="B94" s="21" t="s">
        <v>115</v>
      </c>
    </row>
    <row r="95" spans="2:8">
      <c r="B95" s="21" t="s">
        <v>116</v>
      </c>
    </row>
    <row r="96" spans="2:8">
      <c r="B96" s="21" t="s">
        <v>117</v>
      </c>
      <c r="C96" s="275">
        <v>44530</v>
      </c>
    </row>
    <row r="97" spans="2:3" ht="25.5">
      <c r="B97" s="276" t="s">
        <v>118</v>
      </c>
      <c r="C97" s="22" t="s">
        <v>119</v>
      </c>
    </row>
    <row r="98" spans="2:3">
      <c r="B98" s="29" t="s">
        <v>912</v>
      </c>
    </row>
    <row r="99" spans="2:3">
      <c r="B99" s="29" t="s">
        <v>120</v>
      </c>
    </row>
    <row r="100" spans="2:3">
      <c r="B100" s="29" t="s">
        <v>197</v>
      </c>
    </row>
    <row r="101" spans="2:3">
      <c r="B101" s="29" t="s">
        <v>3131</v>
      </c>
    </row>
    <row r="102" spans="2:3">
      <c r="B102" s="29" t="s">
        <v>3090</v>
      </c>
      <c r="C102" s="30"/>
    </row>
    <row r="103" spans="2:3">
      <c r="B103" s="29" t="s">
        <v>3091</v>
      </c>
      <c r="C103" s="30"/>
    </row>
    <row r="104" spans="2:3">
      <c r="B104" s="29" t="s">
        <v>684</v>
      </c>
      <c r="C104" s="30"/>
    </row>
    <row r="105" spans="2:3">
      <c r="B105" s="29" t="s">
        <v>685</v>
      </c>
      <c r="C105" s="30"/>
    </row>
    <row r="106" spans="2:3">
      <c r="B106" s="29" t="s">
        <v>686</v>
      </c>
      <c r="C106" s="30"/>
    </row>
    <row r="107" spans="2:3">
      <c r="B107" s="29" t="s">
        <v>687</v>
      </c>
      <c r="C107" s="30"/>
    </row>
    <row r="108" spans="2:3">
      <c r="B108" s="29" t="s">
        <v>688</v>
      </c>
      <c r="C108" s="30"/>
    </row>
    <row r="109" spans="2:3">
      <c r="B109" s="29" t="s">
        <v>689</v>
      </c>
      <c r="C109" s="30"/>
    </row>
    <row r="110" spans="2:3">
      <c r="B110" s="29" t="s">
        <v>690</v>
      </c>
      <c r="C110" s="30"/>
    </row>
    <row r="111" spans="2:3">
      <c r="B111" s="29" t="s">
        <v>691</v>
      </c>
      <c r="C111" s="30"/>
    </row>
    <row r="112" spans="2:3">
      <c r="B112" s="29" t="s">
        <v>3092</v>
      </c>
      <c r="C112" s="30"/>
    </row>
    <row r="113" spans="2:3">
      <c r="B113" s="29" t="s">
        <v>692</v>
      </c>
      <c r="C113" s="30"/>
    </row>
    <row r="114" spans="2:3">
      <c r="B114" s="372" t="s">
        <v>1539</v>
      </c>
      <c r="C114" s="30"/>
    </row>
    <row r="115" spans="2:3">
      <c r="B115" s="259" t="s">
        <v>1504</v>
      </c>
    </row>
    <row r="116" spans="2:3">
      <c r="B116" s="259" t="s">
        <v>1544</v>
      </c>
    </row>
    <row r="117" spans="2:3">
      <c r="B117" s="29" t="s">
        <v>123</v>
      </c>
    </row>
    <row r="119" spans="2:3" ht="14.25">
      <c r="B119" s="277" t="s">
        <v>2415</v>
      </c>
      <c r="C119" s="228"/>
    </row>
    <row r="120" spans="2:3" ht="25.5">
      <c r="B120" s="278" t="s">
        <v>2407</v>
      </c>
      <c r="C120" s="278" t="s">
        <v>2408</v>
      </c>
    </row>
    <row r="121" spans="2:3">
      <c r="B121" s="279" t="s">
        <v>2409</v>
      </c>
      <c r="C121" s="280">
        <v>0</v>
      </c>
    </row>
    <row r="122" spans="2:3">
      <c r="B122" s="279" t="s">
        <v>2410</v>
      </c>
      <c r="C122" s="280">
        <v>0</v>
      </c>
    </row>
    <row r="123" spans="2:3">
      <c r="B123" s="279" t="s">
        <v>2411</v>
      </c>
      <c r="C123" s="280">
        <v>2300</v>
      </c>
    </row>
    <row r="124" spans="2:3">
      <c r="B124" s="279" t="s">
        <v>2412</v>
      </c>
      <c r="C124" s="280">
        <v>0</v>
      </c>
    </row>
    <row r="125" spans="2:3">
      <c r="B125" s="281" t="s">
        <v>2413</v>
      </c>
      <c r="C125" s="280">
        <v>0</v>
      </c>
    </row>
    <row r="126" spans="2:3">
      <c r="B126" s="282" t="s">
        <v>2414</v>
      </c>
      <c r="C126" s="283">
        <f>SUM(C121:C125)</f>
        <v>2300</v>
      </c>
    </row>
    <row r="129" spans="2:6" ht="15">
      <c r="B129" s="284" t="s">
        <v>2416</v>
      </c>
      <c r="C129" s="285">
        <v>44530</v>
      </c>
      <c r="D129" s="274"/>
      <c r="E129" s="274"/>
      <c r="F129" s="286"/>
    </row>
    <row r="130" spans="2:6" ht="45">
      <c r="B130" s="287" t="s">
        <v>2417</v>
      </c>
      <c r="C130" s="287" t="s">
        <v>2418</v>
      </c>
      <c r="D130" s="157" t="s">
        <v>2419</v>
      </c>
      <c r="E130" s="287" t="s">
        <v>2420</v>
      </c>
      <c r="F130" s="287" t="s">
        <v>2421</v>
      </c>
    </row>
    <row r="131" spans="2:6" ht="15">
      <c r="B131" s="208" t="s">
        <v>2425</v>
      </c>
      <c r="C131" s="344">
        <v>-76250</v>
      </c>
      <c r="D131" s="209">
        <v>722.60540000000003</v>
      </c>
      <c r="E131" s="209">
        <v>686.5</v>
      </c>
      <c r="F131" s="408">
        <v>2300</v>
      </c>
    </row>
    <row r="132" spans="2:6" ht="15">
      <c r="B132" s="208" t="s">
        <v>2429</v>
      </c>
      <c r="C132" s="344">
        <v>-63000</v>
      </c>
      <c r="D132" s="209">
        <v>383.55070000000001</v>
      </c>
      <c r="E132" s="209">
        <v>375.25</v>
      </c>
      <c r="F132" s="409"/>
    </row>
    <row r="133" spans="2:6" ht="15">
      <c r="B133" s="208" t="s">
        <v>2436</v>
      </c>
      <c r="C133" s="344">
        <v>-49400</v>
      </c>
      <c r="D133" s="209">
        <v>627.38959999999997</v>
      </c>
      <c r="E133" s="209">
        <v>661.7</v>
      </c>
      <c r="F133" s="409"/>
    </row>
    <row r="134" spans="2:6" ht="15">
      <c r="B134" s="208" t="s">
        <v>2479</v>
      </c>
      <c r="C134" s="344">
        <v>-49000</v>
      </c>
      <c r="D134" s="209">
        <v>1123.7552000000001</v>
      </c>
      <c r="E134" s="209">
        <v>1142.8499999999999</v>
      </c>
      <c r="F134" s="409"/>
    </row>
    <row r="135" spans="2:6" ht="15">
      <c r="B135" s="208" t="s">
        <v>2483</v>
      </c>
      <c r="C135" s="344">
        <v>-25800</v>
      </c>
      <c r="D135" s="209">
        <v>446.56700000000001</v>
      </c>
      <c r="E135" s="209">
        <v>413.7</v>
      </c>
      <c r="F135" s="409"/>
    </row>
    <row r="136" spans="2:6" ht="15">
      <c r="B136" s="208" t="s">
        <v>2485</v>
      </c>
      <c r="C136" s="344">
        <v>-17100</v>
      </c>
      <c r="D136" s="209">
        <v>2380.4160000000002</v>
      </c>
      <c r="E136" s="209">
        <v>2326.0500000000002</v>
      </c>
      <c r="F136" s="409"/>
    </row>
    <row r="137" spans="2:6" ht="15">
      <c r="B137" s="208" t="s">
        <v>2498</v>
      </c>
      <c r="C137" s="344">
        <v>-124800</v>
      </c>
      <c r="D137" s="209">
        <v>235.00299999999999</v>
      </c>
      <c r="E137" s="209">
        <v>222</v>
      </c>
      <c r="F137" s="409"/>
    </row>
    <row r="138" spans="2:6" ht="15">
      <c r="B138" s="208" t="s">
        <v>2535</v>
      </c>
      <c r="C138" s="344">
        <v>-3750</v>
      </c>
      <c r="D138" s="209">
        <v>1158.4982</v>
      </c>
      <c r="E138" s="209">
        <v>1162.0999999999999</v>
      </c>
      <c r="F138" s="409"/>
    </row>
    <row r="139" spans="2:6" ht="15">
      <c r="B139" s="208" t="s">
        <v>2545</v>
      </c>
      <c r="C139" s="344">
        <v>-9450</v>
      </c>
      <c r="D139" s="209">
        <v>3499.8904000000002</v>
      </c>
      <c r="E139" s="209">
        <v>3541.55</v>
      </c>
      <c r="F139" s="409"/>
    </row>
    <row r="140" spans="2:6" ht="15">
      <c r="B140" s="208" t="s">
        <v>2549</v>
      </c>
      <c r="C140" s="344">
        <v>-43350</v>
      </c>
      <c r="D140" s="209">
        <v>1188.5489</v>
      </c>
      <c r="E140" s="209">
        <v>1075.0999999999999</v>
      </c>
      <c r="F140" s="409"/>
    </row>
    <row r="141" spans="2:6" ht="15">
      <c r="B141" s="208" t="s">
        <v>2556</v>
      </c>
      <c r="C141" s="344">
        <v>-3700</v>
      </c>
      <c r="D141" s="209">
        <v>7679.5029999999997</v>
      </c>
      <c r="E141" s="209">
        <v>7449.75</v>
      </c>
      <c r="F141" s="409"/>
    </row>
    <row r="142" spans="2:6" ht="15">
      <c r="B142" s="208" t="s">
        <v>2557</v>
      </c>
      <c r="C142" s="344">
        <v>-47500</v>
      </c>
      <c r="D142" s="209">
        <v>926.44230000000005</v>
      </c>
      <c r="E142" s="209">
        <v>886.6</v>
      </c>
      <c r="F142" s="409"/>
    </row>
    <row r="143" spans="2:6" ht="15">
      <c r="B143" s="208" t="s">
        <v>2558</v>
      </c>
      <c r="C143" s="344">
        <v>-49400</v>
      </c>
      <c r="D143" s="209">
        <v>751.95360000000005</v>
      </c>
      <c r="E143" s="209">
        <v>684.25</v>
      </c>
      <c r="F143" s="410"/>
    </row>
    <row r="146" spans="2:8" s="294" customFormat="1">
      <c r="B146" s="373" t="s">
        <v>2816</v>
      </c>
      <c r="C146" s="230">
        <v>0.33579999999999999</v>
      </c>
      <c r="F146" s="295"/>
      <c r="G146" s="295"/>
      <c r="H146" s="295"/>
    </row>
    <row r="147" spans="2:8" s="294" customFormat="1">
      <c r="B147" s="373"/>
      <c r="C147" s="230"/>
      <c r="F147" s="295"/>
      <c r="G147" s="295"/>
      <c r="H147" s="295"/>
    </row>
    <row r="148" spans="2:8" s="294" customFormat="1" ht="15">
      <c r="B148" s="348" t="s">
        <v>2565</v>
      </c>
      <c r="C148" s="374"/>
      <c r="F148" s="295"/>
      <c r="G148" s="295"/>
      <c r="H148" s="295"/>
    </row>
    <row r="149" spans="2:8" ht="15.75">
      <c r="B149" s="263" t="s">
        <v>2563</v>
      </c>
      <c r="C149" s="178" t="s">
        <v>2811</v>
      </c>
    </row>
    <row r="150" spans="2:8" ht="15">
      <c r="B150" s="375" t="s">
        <v>2571</v>
      </c>
      <c r="C150" s="192">
        <v>2</v>
      </c>
    </row>
    <row r="151" spans="2:8" ht="15">
      <c r="B151" s="375" t="s">
        <v>2575</v>
      </c>
      <c r="C151" s="192">
        <v>3</v>
      </c>
    </row>
    <row r="152" spans="2:8" ht="15">
      <c r="B152" s="375" t="s">
        <v>2586</v>
      </c>
      <c r="C152" s="192">
        <v>1</v>
      </c>
    </row>
    <row r="153" spans="2:8" ht="15">
      <c r="B153" s="375" t="s">
        <v>2604</v>
      </c>
      <c r="C153" s="192">
        <v>1</v>
      </c>
    </row>
    <row r="154" spans="2:8" ht="15">
      <c r="B154" s="375" t="s">
        <v>2658</v>
      </c>
      <c r="C154" s="192">
        <v>3</v>
      </c>
    </row>
    <row r="155" spans="2:8" ht="15">
      <c r="B155" s="375" t="s">
        <v>2667</v>
      </c>
      <c r="C155" s="192">
        <v>4</v>
      </c>
    </row>
    <row r="156" spans="2:8" ht="15">
      <c r="B156" s="375" t="s">
        <v>2687</v>
      </c>
      <c r="C156" s="192">
        <v>2</v>
      </c>
    </row>
    <row r="157" spans="2:8" ht="15">
      <c r="B157" s="375" t="s">
        <v>2711</v>
      </c>
      <c r="C157" s="192">
        <v>2</v>
      </c>
    </row>
    <row r="158" spans="2:8" ht="15">
      <c r="B158" s="375" t="s">
        <v>2761</v>
      </c>
      <c r="C158" s="192">
        <v>5</v>
      </c>
    </row>
    <row r="159" spans="2:8" ht="15">
      <c r="B159" s="375" t="s">
        <v>2775</v>
      </c>
      <c r="C159" s="192">
        <v>1</v>
      </c>
    </row>
    <row r="160" spans="2:8" ht="15">
      <c r="B160" s="375" t="s">
        <v>2776</v>
      </c>
      <c r="C160" s="192">
        <v>1</v>
      </c>
    </row>
    <row r="161" spans="2:3" ht="15">
      <c r="B161" s="375" t="s">
        <v>2779</v>
      </c>
      <c r="C161" s="192">
        <v>2</v>
      </c>
    </row>
    <row r="162" spans="2:3" ht="15">
      <c r="B162" s="375" t="s">
        <v>2781</v>
      </c>
      <c r="C162" s="192">
        <v>1</v>
      </c>
    </row>
    <row r="163" spans="2:3" ht="15">
      <c r="B163" s="375" t="s">
        <v>2792</v>
      </c>
      <c r="C163" s="192">
        <v>3</v>
      </c>
    </row>
    <row r="164" spans="2:3" ht="15">
      <c r="B164" s="375" t="s">
        <v>2793</v>
      </c>
      <c r="C164" s="192">
        <v>3</v>
      </c>
    </row>
    <row r="165" spans="2:3" ht="15">
      <c r="B165" s="375" t="s">
        <v>2794</v>
      </c>
      <c r="C165" s="192">
        <v>3</v>
      </c>
    </row>
    <row r="166" spans="2:3" ht="15">
      <c r="B166" s="375" t="s">
        <v>2795</v>
      </c>
      <c r="C166" s="192">
        <v>2</v>
      </c>
    </row>
    <row r="169" spans="2:3" ht="15.75">
      <c r="B169" s="263" t="s">
        <v>2817</v>
      </c>
      <c r="C169" s="178" t="s">
        <v>2811</v>
      </c>
    </row>
    <row r="170" spans="2:3" ht="15">
      <c r="B170" s="375" t="s">
        <v>2571</v>
      </c>
      <c r="C170" s="192">
        <v>2</v>
      </c>
    </row>
    <row r="171" spans="2:3" ht="15">
      <c r="B171" s="375" t="s">
        <v>2575</v>
      </c>
      <c r="C171" s="192">
        <v>3</v>
      </c>
    </row>
    <row r="172" spans="2:3" ht="15">
      <c r="B172" s="375" t="s">
        <v>2586</v>
      </c>
      <c r="C172" s="192">
        <v>1</v>
      </c>
    </row>
    <row r="173" spans="2:3" ht="15">
      <c r="B173" s="375" t="s">
        <v>2604</v>
      </c>
      <c r="C173" s="192">
        <v>1</v>
      </c>
    </row>
    <row r="174" spans="2:3" ht="15">
      <c r="B174" s="375" t="s">
        <v>2658</v>
      </c>
      <c r="C174" s="192">
        <v>3</v>
      </c>
    </row>
    <row r="175" spans="2:3" ht="15">
      <c r="B175" s="375" t="s">
        <v>2667</v>
      </c>
      <c r="C175" s="192">
        <v>4</v>
      </c>
    </row>
    <row r="176" spans="2:3" ht="15">
      <c r="B176" s="375" t="s">
        <v>2687</v>
      </c>
      <c r="C176" s="192">
        <v>2</v>
      </c>
    </row>
    <row r="177" spans="2:3" ht="15">
      <c r="B177" s="375" t="s">
        <v>2711</v>
      </c>
      <c r="C177" s="192">
        <v>2</v>
      </c>
    </row>
    <row r="178" spans="2:3" ht="15">
      <c r="B178" s="375" t="s">
        <v>2761</v>
      </c>
      <c r="C178" s="192">
        <v>5</v>
      </c>
    </row>
    <row r="179" spans="2:3" ht="15">
      <c r="B179" s="375" t="s">
        <v>2775</v>
      </c>
      <c r="C179" s="192">
        <v>1</v>
      </c>
    </row>
    <row r="180" spans="2:3" ht="15">
      <c r="B180" s="375" t="s">
        <v>2776</v>
      </c>
      <c r="C180" s="192">
        <v>1</v>
      </c>
    </row>
    <row r="181" spans="2:3" ht="15">
      <c r="B181" s="375" t="s">
        <v>2779</v>
      </c>
      <c r="C181" s="192">
        <v>2</v>
      </c>
    </row>
    <row r="182" spans="2:3" ht="15">
      <c r="B182" s="375" t="s">
        <v>2781</v>
      </c>
      <c r="C182" s="192">
        <v>1</v>
      </c>
    </row>
    <row r="183" spans="2:3" ht="15">
      <c r="B183" s="375" t="s">
        <v>2792</v>
      </c>
      <c r="C183" s="192">
        <v>3</v>
      </c>
    </row>
    <row r="184" spans="2:3" ht="15">
      <c r="B184" s="375" t="s">
        <v>2793</v>
      </c>
      <c r="C184" s="192">
        <v>3</v>
      </c>
    </row>
    <row r="185" spans="2:3" ht="15">
      <c r="B185" s="375" t="s">
        <v>2794</v>
      </c>
      <c r="C185" s="192">
        <v>3</v>
      </c>
    </row>
    <row r="186" spans="2:3" ht="15">
      <c r="B186" s="375" t="s">
        <v>2795</v>
      </c>
      <c r="C186" s="192">
        <v>2</v>
      </c>
    </row>
    <row r="189" spans="2:3" ht="15.75">
      <c r="B189" s="264" t="s">
        <v>2801</v>
      </c>
      <c r="C189" s="178" t="s">
        <v>2813</v>
      </c>
    </row>
    <row r="190" spans="2:3" ht="15">
      <c r="B190" s="375" t="s">
        <v>2571</v>
      </c>
      <c r="C190" s="193">
        <v>55777500</v>
      </c>
    </row>
    <row r="191" spans="2:3" ht="15">
      <c r="B191" s="375" t="s">
        <v>2575</v>
      </c>
      <c r="C191" s="193">
        <v>15131998.949999999</v>
      </c>
    </row>
    <row r="192" spans="2:3" ht="15">
      <c r="B192" s="375" t="s">
        <v>2586</v>
      </c>
      <c r="C192" s="193">
        <v>30883155.940000001</v>
      </c>
    </row>
    <row r="193" spans="2:3" ht="15">
      <c r="B193" s="375" t="s">
        <v>2604</v>
      </c>
      <c r="C193" s="193">
        <v>2787508</v>
      </c>
    </row>
    <row r="194" spans="2:3" ht="15">
      <c r="B194" s="375" t="s">
        <v>2658</v>
      </c>
      <c r="C194" s="193">
        <v>54867853.880000003</v>
      </c>
    </row>
    <row r="195" spans="2:3" ht="15">
      <c r="B195" s="375" t="s">
        <v>2667</v>
      </c>
      <c r="C195" s="193">
        <v>40765934.879999995</v>
      </c>
    </row>
    <row r="196" spans="2:3" ht="15">
      <c r="B196" s="375" t="s">
        <v>2687</v>
      </c>
      <c r="C196" s="193">
        <v>31493599.68</v>
      </c>
    </row>
    <row r="197" spans="2:3" ht="15">
      <c r="B197" s="375" t="s">
        <v>2711</v>
      </c>
      <c r="C197" s="193">
        <v>47605686.130000003</v>
      </c>
    </row>
    <row r="198" spans="2:3" ht="15">
      <c r="B198" s="375" t="s">
        <v>2761</v>
      </c>
      <c r="C198" s="193">
        <v>44369999.479999997</v>
      </c>
    </row>
    <row r="199" spans="2:3" ht="15">
      <c r="B199" s="375" t="s">
        <v>2775</v>
      </c>
      <c r="C199" s="193">
        <v>2838577.5</v>
      </c>
    </row>
    <row r="200" spans="2:3" ht="15">
      <c r="B200" s="375" t="s">
        <v>2776</v>
      </c>
      <c r="C200" s="193">
        <v>4345394.72</v>
      </c>
    </row>
    <row r="201" spans="2:3" ht="15">
      <c r="B201" s="375" t="s">
        <v>2779</v>
      </c>
      <c r="C201" s="193">
        <v>44219230.060000002</v>
      </c>
    </row>
    <row r="202" spans="2:3" ht="15">
      <c r="B202" s="375" t="s">
        <v>2781</v>
      </c>
      <c r="C202" s="193">
        <v>32958675.23</v>
      </c>
    </row>
    <row r="203" spans="2:3" ht="15">
      <c r="B203" s="375" t="s">
        <v>2792</v>
      </c>
      <c r="C203" s="193">
        <v>41913955.009999998</v>
      </c>
    </row>
    <row r="204" spans="2:3" ht="15">
      <c r="B204" s="375" t="s">
        <v>2793</v>
      </c>
      <c r="C204" s="193">
        <v>32367658.440000001</v>
      </c>
    </row>
    <row r="205" spans="2:3" ht="15">
      <c r="B205" s="375" t="s">
        <v>2794</v>
      </c>
      <c r="C205" s="193">
        <v>23392909.690000001</v>
      </c>
    </row>
    <row r="206" spans="2:3" ht="15">
      <c r="B206" s="375" t="s">
        <v>2795</v>
      </c>
      <c r="C206" s="193">
        <v>25761619.07</v>
      </c>
    </row>
    <row r="207" spans="2:3" ht="15.75">
      <c r="C207" s="266">
        <f>SUM(C190:C206)</f>
        <v>531481256.66000009</v>
      </c>
    </row>
    <row r="210" spans="2:3" ht="15.75">
      <c r="B210" s="264" t="s">
        <v>2803</v>
      </c>
      <c r="C210" s="178" t="s">
        <v>2813</v>
      </c>
    </row>
    <row r="211" spans="2:3" ht="15">
      <c r="B211" s="375" t="s">
        <v>2571</v>
      </c>
      <c r="C211" s="193">
        <v>61145190.010000005</v>
      </c>
    </row>
    <row r="212" spans="2:3" ht="15">
      <c r="B212" s="375" t="s">
        <v>2575</v>
      </c>
      <c r="C212" s="193">
        <v>14010337.060000001</v>
      </c>
    </row>
    <row r="213" spans="2:3" ht="15">
      <c r="B213" s="375" t="s">
        <v>2586</v>
      </c>
      <c r="C213" s="193">
        <v>34093901.899999999</v>
      </c>
    </row>
    <row r="214" spans="2:3" ht="15">
      <c r="B214" s="375" t="s">
        <v>2604</v>
      </c>
      <c r="C214" s="193">
        <v>2697198.85</v>
      </c>
    </row>
    <row r="215" spans="2:3" ht="15">
      <c r="B215" s="375" t="s">
        <v>2658</v>
      </c>
      <c r="C215" s="193">
        <v>57414322.220000006</v>
      </c>
    </row>
    <row r="216" spans="2:3" ht="15">
      <c r="B216" s="375" t="s">
        <v>2667</v>
      </c>
      <c r="C216" s="193">
        <v>41338020.170000002</v>
      </c>
    </row>
    <row r="217" spans="2:3" ht="15">
      <c r="B217" s="375" t="s">
        <v>2687</v>
      </c>
      <c r="C217" s="193">
        <v>30384226.559999999</v>
      </c>
    </row>
    <row r="218" spans="2:3" ht="15">
      <c r="B218" s="375" t="s">
        <v>2711</v>
      </c>
      <c r="C218" s="193">
        <v>44243013</v>
      </c>
    </row>
    <row r="219" spans="2:3" ht="15">
      <c r="B219" s="375" t="s">
        <v>2761</v>
      </c>
      <c r="C219" s="193">
        <v>43904080.259999998</v>
      </c>
    </row>
    <row r="220" spans="2:3" ht="15">
      <c r="B220" s="375" t="s">
        <v>2775</v>
      </c>
      <c r="C220" s="193">
        <v>2745708.02</v>
      </c>
    </row>
    <row r="221" spans="2:3" ht="15">
      <c r="B221" s="375" t="s">
        <v>2776</v>
      </c>
      <c r="C221" s="193">
        <v>4499813.43</v>
      </c>
    </row>
    <row r="222" spans="2:3" ht="15">
      <c r="B222" s="375" t="s">
        <v>2779</v>
      </c>
      <c r="C222" s="193">
        <v>48920508.140000001</v>
      </c>
    </row>
    <row r="223" spans="2:3" ht="15">
      <c r="B223" s="375" t="s">
        <v>2781</v>
      </c>
      <c r="C223" s="193">
        <v>33233598.740000002</v>
      </c>
    </row>
    <row r="224" spans="2:3" ht="15">
      <c r="B224" s="375" t="s">
        <v>2792</v>
      </c>
      <c r="C224" s="193">
        <v>39274686.43</v>
      </c>
    </row>
    <row r="225" spans="2:8" ht="15">
      <c r="B225" s="375" t="s">
        <v>2793</v>
      </c>
      <c r="C225" s="193">
        <v>30906164.910000004</v>
      </c>
    </row>
    <row r="226" spans="2:8" ht="15">
      <c r="B226" s="375" t="s">
        <v>2794</v>
      </c>
      <c r="C226" s="193">
        <v>20279390.539999999</v>
      </c>
    </row>
    <row r="227" spans="2:8" ht="15">
      <c r="B227" s="375" t="s">
        <v>2795</v>
      </c>
      <c r="C227" s="193">
        <v>28090156.32</v>
      </c>
    </row>
    <row r="228" spans="2:8" ht="15.75">
      <c r="C228" s="266">
        <f>SUM(C211:C227)</f>
        <v>537180316.56000006</v>
      </c>
    </row>
    <row r="230" spans="2:8" ht="15.75">
      <c r="B230" s="265" t="s">
        <v>2818</v>
      </c>
      <c r="C230" s="266">
        <f>+C228-C207</f>
        <v>5699059.8999999762</v>
      </c>
    </row>
    <row r="233" spans="2:8" s="274" customFormat="1" ht="15">
      <c r="B233" s="304" t="s">
        <v>2806</v>
      </c>
      <c r="C233" s="325">
        <v>44530</v>
      </c>
      <c r="D233" s="162"/>
      <c r="E233" s="355"/>
      <c r="F233" s="329"/>
      <c r="G233" s="286"/>
      <c r="H233" s="286"/>
    </row>
    <row r="234" spans="2:8" s="274" customFormat="1" ht="45">
      <c r="B234" s="310" t="s">
        <v>2417</v>
      </c>
      <c r="C234" s="310" t="s">
        <v>2807</v>
      </c>
      <c r="D234" s="166" t="s">
        <v>2419</v>
      </c>
      <c r="E234" s="311" t="s">
        <v>2420</v>
      </c>
      <c r="F234" s="278" t="s">
        <v>2421</v>
      </c>
      <c r="G234" s="286"/>
      <c r="H234" s="286"/>
    </row>
    <row r="235" spans="2:8" s="358" customFormat="1" ht="15" customHeight="1">
      <c r="B235" s="376" t="s">
        <v>2828</v>
      </c>
      <c r="C235" s="357">
        <v>650</v>
      </c>
      <c r="D235" s="168">
        <v>17499.699700000001</v>
      </c>
      <c r="E235" s="168">
        <v>17033.599999999999</v>
      </c>
      <c r="F235" s="168" t="s">
        <v>2819</v>
      </c>
      <c r="G235" s="291"/>
      <c r="H235" s="291"/>
    </row>
    <row r="236" spans="2:8" s="274" customFormat="1">
      <c r="B236" s="327" t="s">
        <v>2824</v>
      </c>
      <c r="C236" s="328"/>
      <c r="D236" s="328"/>
      <c r="E236" s="328"/>
      <c r="F236" s="329"/>
      <c r="G236" s="286"/>
      <c r="H236" s="286"/>
    </row>
    <row r="237" spans="2:8" s="274" customFormat="1">
      <c r="B237" s="328"/>
      <c r="C237" s="328"/>
      <c r="D237" s="328"/>
      <c r="E237" s="328"/>
      <c r="F237" s="329"/>
      <c r="G237" s="286"/>
      <c r="H237" s="286"/>
    </row>
    <row r="238" spans="2:8" s="274" customFormat="1">
      <c r="B238" s="377" t="s">
        <v>2808</v>
      </c>
      <c r="C238" s="378">
        <v>8.6E-3</v>
      </c>
      <c r="D238" s="328"/>
      <c r="E238" s="328"/>
      <c r="F238" s="329"/>
      <c r="G238" s="286"/>
      <c r="H238" s="286"/>
    </row>
    <row r="239" spans="2:8" s="274" customFormat="1">
      <c r="B239" s="328"/>
      <c r="C239" s="328"/>
      <c r="D239" s="328"/>
      <c r="E239" s="328"/>
      <c r="F239" s="329"/>
      <c r="G239" s="286"/>
      <c r="H239" s="286"/>
    </row>
    <row r="240" spans="2:8" s="274" customFormat="1" ht="15">
      <c r="B240" s="348" t="s">
        <v>3133</v>
      </c>
      <c r="C240" s="328"/>
      <c r="E240" s="328"/>
      <c r="F240" s="329"/>
      <c r="G240" s="286"/>
      <c r="H240" s="286"/>
    </row>
    <row r="241" spans="2:8" s="274" customFormat="1">
      <c r="B241" s="328"/>
      <c r="C241" s="328"/>
      <c r="E241" s="328"/>
      <c r="F241" s="329"/>
      <c r="G241" s="286"/>
      <c r="H241" s="286"/>
    </row>
    <row r="242" spans="2:8" s="274" customFormat="1" ht="15">
      <c r="B242" s="360" t="s">
        <v>2810</v>
      </c>
      <c r="C242" s="171" t="s">
        <v>2811</v>
      </c>
      <c r="E242" s="328"/>
      <c r="F242" s="329"/>
      <c r="G242" s="286"/>
      <c r="H242" s="286"/>
    </row>
    <row r="243" spans="2:8" s="274" customFormat="1" ht="15">
      <c r="B243" s="379" t="s">
        <v>2827</v>
      </c>
      <c r="C243" s="192">
        <v>1</v>
      </c>
      <c r="E243" s="328"/>
      <c r="F243" s="329"/>
      <c r="G243" s="286"/>
      <c r="H243" s="286"/>
    </row>
    <row r="244" spans="2:8" s="274" customFormat="1" ht="15">
      <c r="B244" s="380"/>
      <c r="C244" s="194"/>
      <c r="E244" s="328"/>
      <c r="F244" s="329"/>
      <c r="G244" s="286"/>
      <c r="H244" s="286"/>
    </row>
    <row r="245" spans="2:8" s="274" customFormat="1">
      <c r="E245" s="328"/>
      <c r="F245" s="329"/>
      <c r="G245" s="286"/>
      <c r="H245" s="286"/>
    </row>
    <row r="246" spans="2:8" s="274" customFormat="1" ht="15">
      <c r="B246" s="360" t="s">
        <v>2800</v>
      </c>
      <c r="C246" s="195" t="s">
        <v>2811</v>
      </c>
      <c r="E246" s="328"/>
      <c r="F246" s="329"/>
      <c r="G246" s="286"/>
      <c r="H246" s="286"/>
    </row>
    <row r="247" spans="2:8" s="274" customFormat="1" ht="15">
      <c r="B247" s="379" t="s">
        <v>2827</v>
      </c>
      <c r="C247" s="192">
        <v>1</v>
      </c>
      <c r="E247" s="328"/>
      <c r="F247" s="329"/>
      <c r="G247" s="286"/>
      <c r="H247" s="286"/>
    </row>
    <row r="248" spans="2:8" s="274" customFormat="1" ht="15">
      <c r="B248" s="381"/>
      <c r="C248" s="382"/>
      <c r="E248" s="328"/>
      <c r="F248" s="329"/>
      <c r="G248" s="286"/>
      <c r="H248" s="286"/>
    </row>
    <row r="249" spans="2:8" s="274" customFormat="1">
      <c r="C249" s="358"/>
      <c r="E249" s="328"/>
      <c r="F249" s="329"/>
      <c r="G249" s="286"/>
      <c r="H249" s="286"/>
    </row>
    <row r="250" spans="2:8" s="274" customFormat="1" ht="15">
      <c r="B250" s="360" t="s">
        <v>2812</v>
      </c>
      <c r="C250" s="171" t="s">
        <v>2813</v>
      </c>
      <c r="E250" s="328"/>
      <c r="F250" s="329"/>
      <c r="G250" s="286"/>
      <c r="H250" s="286"/>
    </row>
    <row r="251" spans="2:8" s="274" customFormat="1" ht="15">
      <c r="B251" s="379" t="s">
        <v>2827</v>
      </c>
      <c r="C251" s="196">
        <v>11342305</v>
      </c>
      <c r="E251" s="328"/>
      <c r="F251" s="329"/>
      <c r="G251" s="286"/>
      <c r="H251" s="286"/>
    </row>
    <row r="252" spans="2:8" s="274" customFormat="1" ht="15.75">
      <c r="B252" s="381"/>
      <c r="C252" s="303">
        <f>SUM(C251)</f>
        <v>11342305</v>
      </c>
      <c r="E252" s="328"/>
      <c r="F252" s="329"/>
      <c r="G252" s="286"/>
      <c r="H252" s="286"/>
    </row>
    <row r="253" spans="2:8" s="274" customFormat="1">
      <c r="C253" s="358"/>
      <c r="F253" s="286"/>
      <c r="G253" s="286"/>
      <c r="H253" s="286"/>
    </row>
    <row r="254" spans="2:8" s="274" customFormat="1" ht="15">
      <c r="B254" s="363" t="s">
        <v>2814</v>
      </c>
      <c r="C254" s="175" t="s">
        <v>2813</v>
      </c>
      <c r="F254" s="286"/>
      <c r="G254" s="286"/>
      <c r="H254" s="286"/>
    </row>
    <row r="255" spans="2:8" s="274" customFormat="1" ht="15">
      <c r="B255" s="379" t="s">
        <v>2827</v>
      </c>
      <c r="C255" s="197">
        <v>10865629.48</v>
      </c>
      <c r="F255" s="286"/>
      <c r="G255" s="286"/>
      <c r="H255" s="286"/>
    </row>
    <row r="256" spans="2:8" s="274" customFormat="1" ht="15.75">
      <c r="B256" s="381"/>
      <c r="C256" s="303">
        <f>SUM(C255)</f>
        <v>10865629.48</v>
      </c>
      <c r="F256" s="286"/>
      <c r="G256" s="286"/>
      <c r="H256" s="286"/>
    </row>
    <row r="257" spans="2:8" s="274" customFormat="1">
      <c r="C257" s="358"/>
      <c r="F257" s="286"/>
      <c r="G257" s="286"/>
      <c r="H257" s="286"/>
    </row>
    <row r="258" spans="2:8" s="274" customFormat="1" ht="15.75">
      <c r="B258" s="364" t="s">
        <v>2815</v>
      </c>
      <c r="C258" s="301">
        <f>+C256-C252</f>
        <v>-476675.51999999955</v>
      </c>
      <c r="F258" s="286"/>
      <c r="G258" s="286"/>
      <c r="H258" s="286"/>
    </row>
    <row r="259" spans="2:8" s="274" customFormat="1">
      <c r="F259" s="286"/>
      <c r="G259" s="286"/>
      <c r="H259" s="286"/>
    </row>
    <row r="260" spans="2:8" s="274" customFormat="1">
      <c r="C260" s="338"/>
      <c r="F260" s="286"/>
      <c r="G260" s="286"/>
      <c r="H260" s="286"/>
    </row>
  </sheetData>
  <mergeCells count="4">
    <mergeCell ref="B1:E1"/>
    <mergeCell ref="F131:F143"/>
    <mergeCell ref="C3:C7"/>
    <mergeCell ref="D3:D7"/>
  </mergeCells>
  <conditionalFormatting sqref="B125">
    <cfRule type="expression" dxfId="1234" priority="521">
      <formula>$A66171="Total"</formula>
    </cfRule>
  </conditionalFormatting>
  <conditionalFormatting sqref="C150:C166">
    <cfRule type="expression" dxfId="1233" priority="450">
      <formula>#REF!="Total"</formula>
    </cfRule>
  </conditionalFormatting>
  <conditionalFormatting sqref="C150:C166">
    <cfRule type="expression" dxfId="1232" priority="449">
      <formula>#REF!="Total"</formula>
    </cfRule>
  </conditionalFormatting>
  <conditionalFormatting sqref="C150:C166">
    <cfRule type="expression" dxfId="1231" priority="448">
      <formula>#REF!="Total"</formula>
    </cfRule>
  </conditionalFormatting>
  <conditionalFormatting sqref="C150:C166">
    <cfRule type="expression" dxfId="1230" priority="447">
      <formula>#REF!="Total"</formula>
    </cfRule>
  </conditionalFormatting>
  <conditionalFormatting sqref="C150:C166">
    <cfRule type="expression" dxfId="1229" priority="446">
      <formula>#REF!="Total"</formula>
    </cfRule>
  </conditionalFormatting>
  <conditionalFormatting sqref="C150:C166">
    <cfRule type="expression" dxfId="1228" priority="445">
      <formula>#REF!="Total"</formula>
    </cfRule>
  </conditionalFormatting>
  <conditionalFormatting sqref="C150:C166">
    <cfRule type="expression" dxfId="1227" priority="444">
      <formula>#REF!="Total"</formula>
    </cfRule>
  </conditionalFormatting>
  <conditionalFormatting sqref="C150:C166">
    <cfRule type="expression" dxfId="1226" priority="451">
      <formula>#REF!="Total"</formula>
    </cfRule>
  </conditionalFormatting>
  <conditionalFormatting sqref="C150:C166">
    <cfRule type="expression" dxfId="1225" priority="452">
      <formula>#REF!="Total"</formula>
    </cfRule>
  </conditionalFormatting>
  <conditionalFormatting sqref="C150:C166">
    <cfRule type="expression" dxfId="1224" priority="453">
      <formula>#REF!="Total"</formula>
    </cfRule>
  </conditionalFormatting>
  <conditionalFormatting sqref="C150:C166">
    <cfRule type="expression" dxfId="1223" priority="454">
      <formula>$A150="Total"</formula>
    </cfRule>
  </conditionalFormatting>
  <conditionalFormatting sqref="C150:C166">
    <cfRule type="expression" dxfId="1222" priority="440" stopIfTrue="1">
      <formula>$C151="Total"</formula>
    </cfRule>
  </conditionalFormatting>
  <conditionalFormatting sqref="C150:C166">
    <cfRule type="expression" dxfId="1221" priority="439">
      <formula>#REF!="Total"</formula>
    </cfRule>
  </conditionalFormatting>
  <conditionalFormatting sqref="C152">
    <cfRule type="expression" dxfId="1220" priority="438">
      <formula>#REF!="Total"</formula>
    </cfRule>
  </conditionalFormatting>
  <conditionalFormatting sqref="C153">
    <cfRule type="expression" dxfId="1219" priority="455">
      <formula>#REF!="Total"</formula>
    </cfRule>
  </conditionalFormatting>
  <conditionalFormatting sqref="C150:C166">
    <cfRule type="expression" dxfId="1218" priority="437">
      <formula>#REF!="Total"</formula>
    </cfRule>
  </conditionalFormatting>
  <conditionalFormatting sqref="C150:C166">
    <cfRule type="expression" dxfId="1217" priority="456" stopIfTrue="1">
      <formula>#REF!="Total"</formula>
    </cfRule>
  </conditionalFormatting>
  <conditionalFormatting sqref="C150:C166">
    <cfRule type="expression" dxfId="1216" priority="457">
      <formula>$A121="Total"</formula>
    </cfRule>
  </conditionalFormatting>
  <conditionalFormatting sqref="C157:C166">
    <cfRule type="expression" dxfId="1215" priority="458">
      <formula>$A117="Total"</formula>
    </cfRule>
  </conditionalFormatting>
  <conditionalFormatting sqref="C150:C166">
    <cfRule type="expression" dxfId="1214" priority="459">
      <formula>#REF!="Total"</formula>
    </cfRule>
  </conditionalFormatting>
  <conditionalFormatting sqref="C150:C166">
    <cfRule type="expression" dxfId="1213" priority="460">
      <formula>#REF!="Total"</formula>
    </cfRule>
  </conditionalFormatting>
  <conditionalFormatting sqref="C151:C154 C156:C166">
    <cfRule type="expression" dxfId="1212" priority="461">
      <formula>$A73="Total"</formula>
    </cfRule>
  </conditionalFormatting>
  <conditionalFormatting sqref="C150:C166">
    <cfRule type="expression" dxfId="1211" priority="462">
      <formula>#REF!="Total"</formula>
    </cfRule>
  </conditionalFormatting>
  <conditionalFormatting sqref="C150:C166">
    <cfRule type="expression" dxfId="1210" priority="463">
      <formula>#REF!="Total"</formula>
    </cfRule>
  </conditionalFormatting>
  <conditionalFormatting sqref="C150:C166">
    <cfRule type="expression" dxfId="1209" priority="464">
      <formula>#REF!="Total"</formula>
    </cfRule>
  </conditionalFormatting>
  <conditionalFormatting sqref="C150:C166">
    <cfRule type="expression" dxfId="1208" priority="465">
      <formula>#REF!="Total"</formula>
    </cfRule>
  </conditionalFormatting>
  <conditionalFormatting sqref="C151:C166">
    <cfRule type="expression" dxfId="1207" priority="466">
      <formula>#REF!="Total"</formula>
    </cfRule>
  </conditionalFormatting>
  <conditionalFormatting sqref="C150:C166">
    <cfRule type="expression" dxfId="1206" priority="467">
      <formula>#REF!="Total"</formula>
    </cfRule>
  </conditionalFormatting>
  <conditionalFormatting sqref="C150:C166">
    <cfRule type="expression" dxfId="1205" priority="468">
      <formula>#REF!="Total"</formula>
    </cfRule>
  </conditionalFormatting>
  <conditionalFormatting sqref="C153:C166">
    <cfRule type="expression" dxfId="1204" priority="469">
      <formula>#REF!="Total"</formula>
    </cfRule>
  </conditionalFormatting>
  <conditionalFormatting sqref="C150:C166">
    <cfRule type="expression" dxfId="1203" priority="470">
      <formula>#REF!="Total"</formula>
    </cfRule>
  </conditionalFormatting>
  <conditionalFormatting sqref="C153:C166">
    <cfRule type="expression" dxfId="1202" priority="471">
      <formula>#REF!="Total"</formula>
    </cfRule>
  </conditionalFormatting>
  <conditionalFormatting sqref="C150:C166">
    <cfRule type="expression" dxfId="1201" priority="472">
      <formula>#REF!="Total"</formula>
    </cfRule>
  </conditionalFormatting>
  <conditionalFormatting sqref="C150:C166">
    <cfRule type="expression" dxfId="1200" priority="473">
      <formula>#REF!="Total"</formula>
    </cfRule>
  </conditionalFormatting>
  <conditionalFormatting sqref="C150:C166">
    <cfRule type="expression" dxfId="1199" priority="474">
      <formula>#REF!="Total"</formula>
    </cfRule>
  </conditionalFormatting>
  <conditionalFormatting sqref="C150:C166">
    <cfRule type="expression" dxfId="1198" priority="475">
      <formula>#REF!="Total"</formula>
    </cfRule>
  </conditionalFormatting>
  <conditionalFormatting sqref="C150:C166">
    <cfRule type="expression" dxfId="1197" priority="476">
      <formula>#REF!="Total"</formula>
    </cfRule>
  </conditionalFormatting>
  <conditionalFormatting sqref="C150:C166">
    <cfRule type="expression" dxfId="1196" priority="477">
      <formula>#REF!="Total"</formula>
    </cfRule>
  </conditionalFormatting>
  <conditionalFormatting sqref="C150:C166">
    <cfRule type="expression" dxfId="1195" priority="478">
      <formula>#REF!="Total"</formula>
    </cfRule>
  </conditionalFormatting>
  <conditionalFormatting sqref="C150:C166">
    <cfRule type="expression" dxfId="1194" priority="479">
      <formula>#REF!="Total"</formula>
    </cfRule>
  </conditionalFormatting>
  <conditionalFormatting sqref="C150:C166">
    <cfRule type="expression" dxfId="1193" priority="480">
      <formula>$A117="Total"</formula>
    </cfRule>
  </conditionalFormatting>
  <conditionalFormatting sqref="C150:C166">
    <cfRule type="expression" dxfId="1192" priority="481">
      <formula>#REF!="Total"</formula>
    </cfRule>
  </conditionalFormatting>
  <conditionalFormatting sqref="C150:C166">
    <cfRule type="expression" dxfId="1191" priority="482">
      <formula>#REF!="Total"</formula>
    </cfRule>
  </conditionalFormatting>
  <conditionalFormatting sqref="C153:C166">
    <cfRule type="expression" dxfId="1190" priority="483">
      <formula>#REF!="Total"</formula>
    </cfRule>
  </conditionalFormatting>
  <conditionalFormatting sqref="C150:C166">
    <cfRule type="expression" dxfId="1189" priority="484">
      <formula>#REF!="Total"</formula>
    </cfRule>
  </conditionalFormatting>
  <conditionalFormatting sqref="C150:C166">
    <cfRule type="expression" dxfId="1188" priority="485">
      <formula>#REF!="Total"</formula>
    </cfRule>
  </conditionalFormatting>
  <conditionalFormatting sqref="C153:C166">
    <cfRule type="expression" dxfId="1187" priority="486">
      <formula>$A73="Total"</formula>
    </cfRule>
  </conditionalFormatting>
  <conditionalFormatting sqref="C150:C166">
    <cfRule type="expression" dxfId="1186" priority="487">
      <formula>$A71="Total"</formula>
    </cfRule>
  </conditionalFormatting>
  <conditionalFormatting sqref="C150:C166">
    <cfRule type="expression" dxfId="1185" priority="488">
      <formula>$A111="Total"</formula>
    </cfRule>
  </conditionalFormatting>
  <conditionalFormatting sqref="C150:C166">
    <cfRule type="expression" dxfId="1184" priority="489">
      <formula>$A113="Total"</formula>
    </cfRule>
  </conditionalFormatting>
  <conditionalFormatting sqref="C150:C166">
    <cfRule type="expression" dxfId="1183" priority="490">
      <formula>#REF!="Total"</formula>
    </cfRule>
  </conditionalFormatting>
  <conditionalFormatting sqref="C156:C166">
    <cfRule type="expression" dxfId="1182" priority="491">
      <formula>$A170="Total"</formula>
    </cfRule>
  </conditionalFormatting>
  <conditionalFormatting sqref="C150:C166">
    <cfRule type="expression" dxfId="1181" priority="492">
      <formula>#REF!="Total"</formula>
    </cfRule>
  </conditionalFormatting>
  <conditionalFormatting sqref="C150:C166">
    <cfRule type="expression" dxfId="1180" priority="493">
      <formula>#REF!="Total"</formula>
    </cfRule>
  </conditionalFormatting>
  <conditionalFormatting sqref="C150:C166">
    <cfRule type="expression" dxfId="1179" priority="433">
      <formula>$A128="Total"</formula>
    </cfRule>
  </conditionalFormatting>
  <conditionalFormatting sqref="C151 C155:C166">
    <cfRule type="expression" dxfId="1178" priority="432">
      <formula>$A115="Total"</formula>
    </cfRule>
  </conditionalFormatting>
  <conditionalFormatting sqref="C150:C166">
    <cfRule type="expression" dxfId="1177" priority="431">
      <formula>$A123="Total"</formula>
    </cfRule>
  </conditionalFormatting>
  <conditionalFormatting sqref="C150:C166">
    <cfRule type="expression" dxfId="1176" priority="430">
      <formula>$A127="Total"</formula>
    </cfRule>
  </conditionalFormatting>
  <conditionalFormatting sqref="C150:C166">
    <cfRule type="expression" dxfId="1175" priority="429">
      <formula>#REF!="Total"</formula>
    </cfRule>
  </conditionalFormatting>
  <conditionalFormatting sqref="C152:C154">
    <cfRule type="expression" dxfId="1174" priority="494">
      <formula>$A109="Total"</formula>
    </cfRule>
  </conditionalFormatting>
  <conditionalFormatting sqref="C155:C166">
    <cfRule type="expression" dxfId="1173" priority="428">
      <formula>$A121="Total"</formula>
    </cfRule>
  </conditionalFormatting>
  <conditionalFormatting sqref="C150:C166">
    <cfRule type="expression" dxfId="1172" priority="427">
      <formula>$A122="Total"</formula>
    </cfRule>
  </conditionalFormatting>
  <conditionalFormatting sqref="C155">
    <cfRule type="expression" dxfId="1171" priority="426">
      <formula>$A113="Total"</formula>
    </cfRule>
  </conditionalFormatting>
  <conditionalFormatting sqref="C155:C166">
    <cfRule type="expression" dxfId="1170" priority="424">
      <formula>$A123="Total"</formula>
    </cfRule>
  </conditionalFormatting>
  <conditionalFormatting sqref="C151">
    <cfRule type="expression" dxfId="1169" priority="495">
      <formula>#REF!="Total"</formula>
    </cfRule>
  </conditionalFormatting>
  <conditionalFormatting sqref="C150:C165">
    <cfRule type="expression" dxfId="1168" priority="496">
      <formula>$A181="Total"</formula>
    </cfRule>
  </conditionalFormatting>
  <conditionalFormatting sqref="C153:C166">
    <cfRule type="expression" dxfId="1167" priority="497">
      <formula>#REF!="Total"</formula>
    </cfRule>
  </conditionalFormatting>
  <conditionalFormatting sqref="C152:C166">
    <cfRule type="expression" dxfId="1166" priority="498">
      <formula>#REF!="Total"</formula>
    </cfRule>
  </conditionalFormatting>
  <conditionalFormatting sqref="C155:C166">
    <cfRule type="expression" dxfId="1165" priority="422">
      <formula>#REF!="Total"</formula>
    </cfRule>
  </conditionalFormatting>
  <conditionalFormatting sqref="C156:C166">
    <cfRule type="expression" dxfId="1164" priority="499">
      <formula>$A115="Total"</formula>
    </cfRule>
  </conditionalFormatting>
  <conditionalFormatting sqref="C154">
    <cfRule type="expression" dxfId="1163" priority="500" stopIfTrue="1">
      <formula>#REF!="Total"</formula>
    </cfRule>
  </conditionalFormatting>
  <conditionalFormatting sqref="C155:C166">
    <cfRule type="expression" dxfId="1162" priority="501">
      <formula>$A129="Total"</formula>
    </cfRule>
  </conditionalFormatting>
  <conditionalFormatting sqref="C150:C166">
    <cfRule type="expression" dxfId="1161" priority="502">
      <formula>#REF!="Total"</formula>
    </cfRule>
  </conditionalFormatting>
  <conditionalFormatting sqref="C150:C166">
    <cfRule type="expression" dxfId="1160" priority="503">
      <formula>#REF!="Total"</formula>
    </cfRule>
  </conditionalFormatting>
  <conditionalFormatting sqref="C153:C166">
    <cfRule type="expression" dxfId="1159" priority="504" stopIfTrue="1">
      <formula>#REF!="Total"</formula>
    </cfRule>
  </conditionalFormatting>
  <conditionalFormatting sqref="C152">
    <cfRule type="expression" dxfId="1158" priority="505">
      <formula>#REF!="Total"</formula>
    </cfRule>
  </conditionalFormatting>
  <conditionalFormatting sqref="C150:C166">
    <cfRule type="expression" dxfId="1157" priority="506">
      <formula>#REF!="Total"</formula>
    </cfRule>
  </conditionalFormatting>
  <conditionalFormatting sqref="C155:C166">
    <cfRule type="expression" dxfId="1156" priority="507">
      <formula>#REF!="Total"</formula>
    </cfRule>
  </conditionalFormatting>
  <conditionalFormatting sqref="C155:C166">
    <cfRule type="expression" dxfId="1155" priority="508">
      <formula>#REF!="Total"</formula>
    </cfRule>
  </conditionalFormatting>
  <conditionalFormatting sqref="C153:C154">
    <cfRule type="expression" dxfId="1154" priority="509">
      <formula>#REF!="Total"</formula>
    </cfRule>
  </conditionalFormatting>
  <conditionalFormatting sqref="C151:C154">
    <cfRule type="expression" dxfId="1153" priority="510">
      <formula>#REF!="Total"</formula>
    </cfRule>
  </conditionalFormatting>
  <conditionalFormatting sqref="C156">
    <cfRule type="expression" dxfId="1152" priority="418">
      <formula>$A139="Total"</formula>
    </cfRule>
  </conditionalFormatting>
  <conditionalFormatting sqref="C150:C166">
    <cfRule type="expression" dxfId="1151" priority="417">
      <formula>$A112="Total"</formula>
    </cfRule>
  </conditionalFormatting>
  <conditionalFormatting sqref="C153">
    <cfRule type="expression" dxfId="1150" priority="415">
      <formula>$A115="Total"</formula>
    </cfRule>
  </conditionalFormatting>
  <conditionalFormatting sqref="C152">
    <cfRule type="expression" dxfId="1149" priority="414">
      <formula>$A115="Total"</formula>
    </cfRule>
  </conditionalFormatting>
  <conditionalFormatting sqref="C157:C166 C152:C155">
    <cfRule type="expression" dxfId="1148" priority="413">
      <formula>$A75="Total"</formula>
    </cfRule>
  </conditionalFormatting>
  <conditionalFormatting sqref="C150:C166">
    <cfRule type="expression" dxfId="1147" priority="412">
      <formula>$A74="Total"</formula>
    </cfRule>
  </conditionalFormatting>
  <conditionalFormatting sqref="C157:C166">
    <cfRule type="expression" dxfId="1146" priority="511">
      <formula>$A127="Total"</formula>
    </cfRule>
  </conditionalFormatting>
  <conditionalFormatting sqref="C158:C166">
    <cfRule type="expression" dxfId="1145" priority="512">
      <formula>$A139="Total"</formula>
    </cfRule>
  </conditionalFormatting>
  <conditionalFormatting sqref="C154">
    <cfRule type="expression" dxfId="1144" priority="513">
      <formula>#REF!="Total"</formula>
    </cfRule>
  </conditionalFormatting>
  <conditionalFormatting sqref="C155:C166">
    <cfRule type="expression" dxfId="1143" priority="514" stopIfTrue="1">
      <formula>#REF!="Total"</formula>
    </cfRule>
  </conditionalFormatting>
  <conditionalFormatting sqref="C157">
    <cfRule type="expression" dxfId="1142" priority="515">
      <formula>#REF!="Total"</formula>
    </cfRule>
  </conditionalFormatting>
  <conditionalFormatting sqref="C156:C166">
    <cfRule type="expression" dxfId="1141" priority="516">
      <formula>$A125="Total"</formula>
    </cfRule>
  </conditionalFormatting>
  <conditionalFormatting sqref="C156:C166">
    <cfRule type="expression" dxfId="1140" priority="411">
      <formula>$A131="Total"</formula>
    </cfRule>
  </conditionalFormatting>
  <conditionalFormatting sqref="C154">
    <cfRule type="expression" dxfId="1139" priority="410">
      <formula>#REF!="Total"</formula>
    </cfRule>
  </conditionalFormatting>
  <conditionalFormatting sqref="C151">
    <cfRule type="expression" dxfId="1138" priority="409">
      <formula>#REF!="Total"</formula>
    </cfRule>
  </conditionalFormatting>
  <conditionalFormatting sqref="C152">
    <cfRule type="expression" dxfId="1137" priority="408">
      <formula>#REF!="Total"</formula>
    </cfRule>
  </conditionalFormatting>
  <conditionalFormatting sqref="C155">
    <cfRule type="expression" dxfId="1136" priority="407">
      <formula>#REF!="Total"</formula>
    </cfRule>
  </conditionalFormatting>
  <conditionalFormatting sqref="C150:C166">
    <cfRule type="expression" dxfId="1135" priority="517">
      <formula>$A115="Total"</formula>
    </cfRule>
  </conditionalFormatting>
  <conditionalFormatting sqref="C157:C166">
    <cfRule type="expression" dxfId="1134" priority="518">
      <formula>#REF!="Total"</formula>
    </cfRule>
  </conditionalFormatting>
  <conditionalFormatting sqref="C155:C166">
    <cfRule type="expression" dxfId="1133" priority="519">
      <formula>#REF!="Total"</formula>
    </cfRule>
  </conditionalFormatting>
  <conditionalFormatting sqref="C152:C154">
    <cfRule type="expression" dxfId="1132" priority="520">
      <formula>#REF!="Total"</formula>
    </cfRule>
  </conditionalFormatting>
  <conditionalFormatting sqref="C155">
    <cfRule type="expression" dxfId="1131" priority="425">
      <formula>$A168="Total"</formula>
    </cfRule>
  </conditionalFormatting>
  <conditionalFormatting sqref="C157:C166">
    <cfRule type="expression" dxfId="1130" priority="442">
      <formula>#REF!="Total"</formula>
    </cfRule>
  </conditionalFormatting>
  <conditionalFormatting sqref="C155:C166">
    <cfRule type="expression" dxfId="1129" priority="443">
      <formula>#REF!="Total"</formula>
    </cfRule>
  </conditionalFormatting>
  <conditionalFormatting sqref="C157:C166">
    <cfRule type="expression" dxfId="1128" priority="404">
      <formula>$A83="Total"</formula>
    </cfRule>
  </conditionalFormatting>
  <conditionalFormatting sqref="C155">
    <cfRule type="expression" dxfId="1127" priority="416" stopIfTrue="1">
      <formula>#REF!="Total"</formula>
    </cfRule>
  </conditionalFormatting>
  <conditionalFormatting sqref="C156:C166">
    <cfRule type="expression" dxfId="1126" priority="419">
      <formula>#REF!="Total"</formula>
    </cfRule>
  </conditionalFormatting>
  <conditionalFormatting sqref="C157:C166">
    <cfRule type="expression" dxfId="1125" priority="420">
      <formula>#REF!="Total"</formula>
    </cfRule>
  </conditionalFormatting>
  <conditionalFormatting sqref="C157">
    <cfRule type="expression" dxfId="1124" priority="421">
      <formula>#REF!="Total"</formula>
    </cfRule>
  </conditionalFormatting>
  <conditionalFormatting sqref="C158:C166">
    <cfRule type="expression" dxfId="1123" priority="434">
      <formula>$A186="Total"</formula>
    </cfRule>
  </conditionalFormatting>
  <conditionalFormatting sqref="C158:C166">
    <cfRule type="expression" dxfId="1122" priority="435">
      <formula>$A173="Total"</formula>
    </cfRule>
  </conditionalFormatting>
  <conditionalFormatting sqref="C158:C166">
    <cfRule type="expression" dxfId="1121" priority="436" stopIfTrue="1">
      <formula>#REF!="Total"</formula>
    </cfRule>
  </conditionalFormatting>
  <conditionalFormatting sqref="C156:C166">
    <cfRule type="expression" dxfId="1120" priority="406">
      <formula>$A81="Total"</formula>
    </cfRule>
  </conditionalFormatting>
  <conditionalFormatting sqref="C156:C157">
    <cfRule type="expression" dxfId="1119" priority="405">
      <formula>$A219="Total"</formula>
    </cfRule>
  </conditionalFormatting>
  <conditionalFormatting sqref="C155">
    <cfRule type="expression" dxfId="1118" priority="441">
      <formula>$A217="Total"</formula>
    </cfRule>
  </conditionalFormatting>
  <conditionalFormatting sqref="C166">
    <cfRule type="expression" dxfId="1117" priority="423">
      <formula>#REF!="Total"</formula>
    </cfRule>
  </conditionalFormatting>
  <conditionalFormatting sqref="C170:C186">
    <cfRule type="expression" dxfId="1116" priority="333">
      <formula>#REF!="Total"</formula>
    </cfRule>
  </conditionalFormatting>
  <conditionalFormatting sqref="C170:C186">
    <cfRule type="expression" dxfId="1115" priority="332">
      <formula>#REF!="Total"</formula>
    </cfRule>
  </conditionalFormatting>
  <conditionalFormatting sqref="C170:C186">
    <cfRule type="expression" dxfId="1114" priority="331">
      <formula>#REF!="Total"</formula>
    </cfRule>
  </conditionalFormatting>
  <conditionalFormatting sqref="C170:C186">
    <cfRule type="expression" dxfId="1113" priority="330">
      <formula>#REF!="Total"</formula>
    </cfRule>
  </conditionalFormatting>
  <conditionalFormatting sqref="C170:C186">
    <cfRule type="expression" dxfId="1112" priority="329">
      <formula>#REF!="Total"</formula>
    </cfRule>
  </conditionalFormatting>
  <conditionalFormatting sqref="C170:C186">
    <cfRule type="expression" dxfId="1111" priority="328">
      <formula>#REF!="Total"</formula>
    </cfRule>
  </conditionalFormatting>
  <conditionalFormatting sqref="C170:C186">
    <cfRule type="expression" dxfId="1110" priority="327">
      <formula>#REF!="Total"</formula>
    </cfRule>
  </conditionalFormatting>
  <conditionalFormatting sqref="C170:C186">
    <cfRule type="expression" dxfId="1109" priority="334">
      <formula>#REF!="Total"</formula>
    </cfRule>
  </conditionalFormatting>
  <conditionalFormatting sqref="C170:C186">
    <cfRule type="expression" dxfId="1108" priority="335">
      <formula>#REF!="Total"</formula>
    </cfRule>
  </conditionalFormatting>
  <conditionalFormatting sqref="C170:C186">
    <cfRule type="expression" dxfId="1107" priority="336">
      <formula>#REF!="Total"</formula>
    </cfRule>
  </conditionalFormatting>
  <conditionalFormatting sqref="C170:C186">
    <cfRule type="expression" dxfId="1106" priority="337">
      <formula>$A170="Total"</formula>
    </cfRule>
  </conditionalFormatting>
  <conditionalFormatting sqref="C170:C186">
    <cfRule type="expression" dxfId="1105" priority="323" stopIfTrue="1">
      <formula>$C171="Total"</formula>
    </cfRule>
  </conditionalFormatting>
  <conditionalFormatting sqref="C170:C186">
    <cfRule type="expression" dxfId="1104" priority="322">
      <formula>#REF!="Total"</formula>
    </cfRule>
  </conditionalFormatting>
  <conditionalFormatting sqref="C172">
    <cfRule type="expression" dxfId="1103" priority="321">
      <formula>#REF!="Total"</formula>
    </cfRule>
  </conditionalFormatting>
  <conditionalFormatting sqref="C173">
    <cfRule type="expression" dxfId="1102" priority="338">
      <formula>#REF!="Total"</formula>
    </cfRule>
  </conditionalFormatting>
  <conditionalFormatting sqref="C170:C186">
    <cfRule type="expression" dxfId="1101" priority="320">
      <formula>#REF!="Total"</formula>
    </cfRule>
  </conditionalFormatting>
  <conditionalFormatting sqref="C170:C186">
    <cfRule type="expression" dxfId="1100" priority="339" stopIfTrue="1">
      <formula>#REF!="Total"</formula>
    </cfRule>
  </conditionalFormatting>
  <conditionalFormatting sqref="C170:C186">
    <cfRule type="expression" dxfId="1099" priority="340">
      <formula>$A141="Total"</formula>
    </cfRule>
  </conditionalFormatting>
  <conditionalFormatting sqref="C177:C186">
    <cfRule type="expression" dxfId="1098" priority="341">
      <formula>$A137="Total"</formula>
    </cfRule>
  </conditionalFormatting>
  <conditionalFormatting sqref="C170:C186">
    <cfRule type="expression" dxfId="1097" priority="342">
      <formula>#REF!="Total"</formula>
    </cfRule>
  </conditionalFormatting>
  <conditionalFormatting sqref="C170:C186">
    <cfRule type="expression" dxfId="1096" priority="343">
      <formula>#REF!="Total"</formula>
    </cfRule>
  </conditionalFormatting>
  <conditionalFormatting sqref="C171:C174 C176:C186">
    <cfRule type="expression" dxfId="1095" priority="344">
      <formula>$A93="Total"</formula>
    </cfRule>
  </conditionalFormatting>
  <conditionalFormatting sqref="C170:C186">
    <cfRule type="expression" dxfId="1094" priority="345">
      <formula>#REF!="Total"</formula>
    </cfRule>
  </conditionalFormatting>
  <conditionalFormatting sqref="C170:C186">
    <cfRule type="expression" dxfId="1093" priority="346">
      <formula>#REF!="Total"</formula>
    </cfRule>
  </conditionalFormatting>
  <conditionalFormatting sqref="C170:C186">
    <cfRule type="expression" dxfId="1092" priority="347">
      <formula>#REF!="Total"</formula>
    </cfRule>
  </conditionalFormatting>
  <conditionalFormatting sqref="C170:C186">
    <cfRule type="expression" dxfId="1091" priority="348">
      <formula>#REF!="Total"</formula>
    </cfRule>
  </conditionalFormatting>
  <conditionalFormatting sqref="C171:C186">
    <cfRule type="expression" dxfId="1090" priority="349">
      <formula>#REF!="Total"</formula>
    </cfRule>
  </conditionalFormatting>
  <conditionalFormatting sqref="C170:C186">
    <cfRule type="expression" dxfId="1089" priority="350">
      <formula>#REF!="Total"</formula>
    </cfRule>
  </conditionalFormatting>
  <conditionalFormatting sqref="C170:C186">
    <cfRule type="expression" dxfId="1088" priority="351">
      <formula>#REF!="Total"</formula>
    </cfRule>
  </conditionalFormatting>
  <conditionalFormatting sqref="C173:C186">
    <cfRule type="expression" dxfId="1087" priority="352">
      <formula>#REF!="Total"</formula>
    </cfRule>
  </conditionalFormatting>
  <conditionalFormatting sqref="C170:C186">
    <cfRule type="expression" dxfId="1086" priority="353">
      <formula>#REF!="Total"</formula>
    </cfRule>
  </conditionalFormatting>
  <conditionalFormatting sqref="C173:C186">
    <cfRule type="expression" dxfId="1085" priority="354">
      <formula>#REF!="Total"</formula>
    </cfRule>
  </conditionalFormatting>
  <conditionalFormatting sqref="C170:C186">
    <cfRule type="expression" dxfId="1084" priority="355">
      <formula>#REF!="Total"</formula>
    </cfRule>
  </conditionalFormatting>
  <conditionalFormatting sqref="C170:C186">
    <cfRule type="expression" dxfId="1083" priority="356">
      <formula>#REF!="Total"</formula>
    </cfRule>
  </conditionalFormatting>
  <conditionalFormatting sqref="C170:C186">
    <cfRule type="expression" dxfId="1082" priority="357">
      <formula>#REF!="Total"</formula>
    </cfRule>
  </conditionalFormatting>
  <conditionalFormatting sqref="C170:C186">
    <cfRule type="expression" dxfId="1081" priority="358">
      <formula>#REF!="Total"</formula>
    </cfRule>
  </conditionalFormatting>
  <conditionalFormatting sqref="C170:C186">
    <cfRule type="expression" dxfId="1080" priority="359">
      <formula>#REF!="Total"</formula>
    </cfRule>
  </conditionalFormatting>
  <conditionalFormatting sqref="C170:C186">
    <cfRule type="expression" dxfId="1079" priority="360">
      <formula>#REF!="Total"</formula>
    </cfRule>
  </conditionalFormatting>
  <conditionalFormatting sqref="C170:C186">
    <cfRule type="expression" dxfId="1078" priority="361">
      <formula>#REF!="Total"</formula>
    </cfRule>
  </conditionalFormatting>
  <conditionalFormatting sqref="C170:C186">
    <cfRule type="expression" dxfId="1077" priority="362">
      <formula>#REF!="Total"</formula>
    </cfRule>
  </conditionalFormatting>
  <conditionalFormatting sqref="C170:C186">
    <cfRule type="expression" dxfId="1076" priority="363">
      <formula>$A137="Total"</formula>
    </cfRule>
  </conditionalFormatting>
  <conditionalFormatting sqref="C170:C186">
    <cfRule type="expression" dxfId="1075" priority="364">
      <formula>#REF!="Total"</formula>
    </cfRule>
  </conditionalFormatting>
  <conditionalFormatting sqref="C170:C186">
    <cfRule type="expression" dxfId="1074" priority="365">
      <formula>#REF!="Total"</formula>
    </cfRule>
  </conditionalFormatting>
  <conditionalFormatting sqref="C173:C186">
    <cfRule type="expression" dxfId="1073" priority="366">
      <formula>#REF!="Total"</formula>
    </cfRule>
  </conditionalFormatting>
  <conditionalFormatting sqref="C170:C186">
    <cfRule type="expression" dxfId="1072" priority="367">
      <formula>#REF!="Total"</formula>
    </cfRule>
  </conditionalFormatting>
  <conditionalFormatting sqref="C170:C186">
    <cfRule type="expression" dxfId="1071" priority="368">
      <formula>#REF!="Total"</formula>
    </cfRule>
  </conditionalFormatting>
  <conditionalFormatting sqref="C173:C186">
    <cfRule type="expression" dxfId="1070" priority="369">
      <formula>$A93="Total"</formula>
    </cfRule>
  </conditionalFormatting>
  <conditionalFormatting sqref="C170:C186">
    <cfRule type="expression" dxfId="1069" priority="370">
      <formula>$A91="Total"</formula>
    </cfRule>
  </conditionalFormatting>
  <conditionalFormatting sqref="C170:C186">
    <cfRule type="expression" dxfId="1068" priority="371">
      <formula>$A131="Total"</formula>
    </cfRule>
  </conditionalFormatting>
  <conditionalFormatting sqref="C170:C186">
    <cfRule type="expression" dxfId="1067" priority="372">
      <formula>$A133="Total"</formula>
    </cfRule>
  </conditionalFormatting>
  <conditionalFormatting sqref="C170:C186">
    <cfRule type="expression" dxfId="1066" priority="373">
      <formula>#REF!="Total"</formula>
    </cfRule>
  </conditionalFormatting>
  <conditionalFormatting sqref="C176:C186">
    <cfRule type="expression" dxfId="1065" priority="374">
      <formula>$A190="Total"</formula>
    </cfRule>
  </conditionalFormatting>
  <conditionalFormatting sqref="C170:C186">
    <cfRule type="expression" dxfId="1064" priority="375">
      <formula>#REF!="Total"</formula>
    </cfRule>
  </conditionalFormatting>
  <conditionalFormatting sqref="C170:C186">
    <cfRule type="expression" dxfId="1063" priority="376">
      <formula>#REF!="Total"</formula>
    </cfRule>
  </conditionalFormatting>
  <conditionalFormatting sqref="C170:C186">
    <cfRule type="expression" dxfId="1062" priority="316">
      <formula>$A148="Total"</formula>
    </cfRule>
  </conditionalFormatting>
  <conditionalFormatting sqref="C171 C175:C186">
    <cfRule type="expression" dxfId="1061" priority="315">
      <formula>$A135="Total"</formula>
    </cfRule>
  </conditionalFormatting>
  <conditionalFormatting sqref="C170:C186">
    <cfRule type="expression" dxfId="1060" priority="314">
      <formula>$A143="Total"</formula>
    </cfRule>
  </conditionalFormatting>
  <conditionalFormatting sqref="C170:C186">
    <cfRule type="expression" dxfId="1059" priority="313">
      <formula>$A147="Total"</formula>
    </cfRule>
  </conditionalFormatting>
  <conditionalFormatting sqref="C170:C186">
    <cfRule type="expression" dxfId="1058" priority="312">
      <formula>#REF!="Total"</formula>
    </cfRule>
  </conditionalFormatting>
  <conditionalFormatting sqref="C172:C174">
    <cfRule type="expression" dxfId="1057" priority="377">
      <formula>$A129="Total"</formula>
    </cfRule>
  </conditionalFormatting>
  <conditionalFormatting sqref="C175:C186">
    <cfRule type="expression" dxfId="1056" priority="311">
      <formula>$A141="Total"</formula>
    </cfRule>
  </conditionalFormatting>
  <conditionalFormatting sqref="C170:C186">
    <cfRule type="expression" dxfId="1055" priority="310">
      <formula>$A142="Total"</formula>
    </cfRule>
  </conditionalFormatting>
  <conditionalFormatting sqref="C175">
    <cfRule type="expression" dxfId="1054" priority="309">
      <formula>$A133="Total"</formula>
    </cfRule>
  </conditionalFormatting>
  <conditionalFormatting sqref="C175:C186">
    <cfRule type="expression" dxfId="1053" priority="307">
      <formula>$A143="Total"</formula>
    </cfRule>
  </conditionalFormatting>
  <conditionalFormatting sqref="C171">
    <cfRule type="expression" dxfId="1052" priority="378">
      <formula>#REF!="Total"</formula>
    </cfRule>
  </conditionalFormatting>
  <conditionalFormatting sqref="C170:C185">
    <cfRule type="expression" dxfId="1051" priority="379">
      <formula>$A201="Total"</formula>
    </cfRule>
  </conditionalFormatting>
  <conditionalFormatting sqref="C173:C186">
    <cfRule type="expression" dxfId="1050" priority="380">
      <formula>#REF!="Total"</formula>
    </cfRule>
  </conditionalFormatting>
  <conditionalFormatting sqref="C172:C186">
    <cfRule type="expression" dxfId="1049" priority="381">
      <formula>#REF!="Total"</formula>
    </cfRule>
  </conditionalFormatting>
  <conditionalFormatting sqref="C175:C186">
    <cfRule type="expression" dxfId="1048" priority="305">
      <formula>#REF!="Total"</formula>
    </cfRule>
  </conditionalFormatting>
  <conditionalFormatting sqref="C176:C186">
    <cfRule type="expression" dxfId="1047" priority="382">
      <formula>$A135="Total"</formula>
    </cfRule>
  </conditionalFormatting>
  <conditionalFormatting sqref="C174">
    <cfRule type="expression" dxfId="1046" priority="383" stopIfTrue="1">
      <formula>#REF!="Total"</formula>
    </cfRule>
  </conditionalFormatting>
  <conditionalFormatting sqref="C175:C186">
    <cfRule type="expression" dxfId="1045" priority="384">
      <formula>$A149="Total"</formula>
    </cfRule>
  </conditionalFormatting>
  <conditionalFormatting sqref="C170:C186">
    <cfRule type="expression" dxfId="1044" priority="385">
      <formula>#REF!="Total"</formula>
    </cfRule>
  </conditionalFormatting>
  <conditionalFormatting sqref="C170:C186">
    <cfRule type="expression" dxfId="1043" priority="386">
      <formula>#REF!="Total"</formula>
    </cfRule>
  </conditionalFormatting>
  <conditionalFormatting sqref="C173:C186">
    <cfRule type="expression" dxfId="1042" priority="387" stopIfTrue="1">
      <formula>#REF!="Total"</formula>
    </cfRule>
  </conditionalFormatting>
  <conditionalFormatting sqref="C172">
    <cfRule type="expression" dxfId="1041" priority="388">
      <formula>#REF!="Total"</formula>
    </cfRule>
  </conditionalFormatting>
  <conditionalFormatting sqref="C170:C186">
    <cfRule type="expression" dxfId="1040" priority="389">
      <formula>#REF!="Total"</formula>
    </cfRule>
  </conditionalFormatting>
  <conditionalFormatting sqref="C175:C186">
    <cfRule type="expression" dxfId="1039" priority="390">
      <formula>#REF!="Total"</formula>
    </cfRule>
  </conditionalFormatting>
  <conditionalFormatting sqref="C175:C186">
    <cfRule type="expression" dxfId="1038" priority="391">
      <formula>#REF!="Total"</formula>
    </cfRule>
  </conditionalFormatting>
  <conditionalFormatting sqref="C173:C174">
    <cfRule type="expression" dxfId="1037" priority="392">
      <formula>#REF!="Total"</formula>
    </cfRule>
  </conditionalFormatting>
  <conditionalFormatting sqref="C171:C174">
    <cfRule type="expression" dxfId="1036" priority="393">
      <formula>#REF!="Total"</formula>
    </cfRule>
  </conditionalFormatting>
  <conditionalFormatting sqref="C176">
    <cfRule type="expression" dxfId="1035" priority="301">
      <formula>$A159="Total"</formula>
    </cfRule>
  </conditionalFormatting>
  <conditionalFormatting sqref="C170:C186">
    <cfRule type="expression" dxfId="1034" priority="300">
      <formula>$A132="Total"</formula>
    </cfRule>
  </conditionalFormatting>
  <conditionalFormatting sqref="C173">
    <cfRule type="expression" dxfId="1033" priority="298">
      <formula>$A135="Total"</formula>
    </cfRule>
  </conditionalFormatting>
  <conditionalFormatting sqref="C172">
    <cfRule type="expression" dxfId="1032" priority="297">
      <formula>$A135="Total"</formula>
    </cfRule>
  </conditionalFormatting>
  <conditionalFormatting sqref="C177:C186 C172:C175">
    <cfRule type="expression" dxfId="1031" priority="296">
      <formula>$A95="Total"</formula>
    </cfRule>
  </conditionalFormatting>
  <conditionalFormatting sqref="C170:C186">
    <cfRule type="expression" dxfId="1030" priority="295">
      <formula>$A94="Total"</formula>
    </cfRule>
  </conditionalFormatting>
  <conditionalFormatting sqref="C177:C186">
    <cfRule type="expression" dxfId="1029" priority="394">
      <formula>$A147="Total"</formula>
    </cfRule>
  </conditionalFormatting>
  <conditionalFormatting sqref="C178:C186">
    <cfRule type="expression" dxfId="1028" priority="395">
      <formula>$A159="Total"</formula>
    </cfRule>
  </conditionalFormatting>
  <conditionalFormatting sqref="C174">
    <cfRule type="expression" dxfId="1027" priority="396">
      <formula>#REF!="Total"</formula>
    </cfRule>
  </conditionalFormatting>
  <conditionalFormatting sqref="C175:C186">
    <cfRule type="expression" dxfId="1026" priority="397" stopIfTrue="1">
      <formula>#REF!="Total"</formula>
    </cfRule>
  </conditionalFormatting>
  <conditionalFormatting sqref="C177">
    <cfRule type="expression" dxfId="1025" priority="398">
      <formula>#REF!="Total"</formula>
    </cfRule>
  </conditionalFormatting>
  <conditionalFormatting sqref="C176:C186">
    <cfRule type="expression" dxfId="1024" priority="399">
      <formula>$A145="Total"</formula>
    </cfRule>
  </conditionalFormatting>
  <conditionalFormatting sqref="C176:C186">
    <cfRule type="expression" dxfId="1023" priority="294">
      <formula>$A151="Total"</formula>
    </cfRule>
  </conditionalFormatting>
  <conditionalFormatting sqref="C174">
    <cfRule type="expression" dxfId="1022" priority="293">
      <formula>#REF!="Total"</formula>
    </cfRule>
  </conditionalFormatting>
  <conditionalFormatting sqref="C171">
    <cfRule type="expression" dxfId="1021" priority="292">
      <formula>#REF!="Total"</formula>
    </cfRule>
  </conditionalFormatting>
  <conditionalFormatting sqref="C172">
    <cfRule type="expression" dxfId="1020" priority="291">
      <formula>#REF!="Total"</formula>
    </cfRule>
  </conditionalFormatting>
  <conditionalFormatting sqref="C175">
    <cfRule type="expression" dxfId="1019" priority="290">
      <formula>#REF!="Total"</formula>
    </cfRule>
  </conditionalFormatting>
  <conditionalFormatting sqref="C170:C186">
    <cfRule type="expression" dxfId="1018" priority="400">
      <formula>$A135="Total"</formula>
    </cfRule>
  </conditionalFormatting>
  <conditionalFormatting sqref="C177:C186">
    <cfRule type="expression" dxfId="1017" priority="401">
      <formula>#REF!="Total"</formula>
    </cfRule>
  </conditionalFormatting>
  <conditionalFormatting sqref="C175:C186">
    <cfRule type="expression" dxfId="1016" priority="402">
      <formula>#REF!="Total"</formula>
    </cfRule>
  </conditionalFormatting>
  <conditionalFormatting sqref="C172:C174">
    <cfRule type="expression" dxfId="1015" priority="403">
      <formula>#REF!="Total"</formula>
    </cfRule>
  </conditionalFormatting>
  <conditionalFormatting sqref="C175">
    <cfRule type="expression" dxfId="1014" priority="308">
      <formula>$A188="Total"</formula>
    </cfRule>
  </conditionalFormatting>
  <conditionalFormatting sqref="C177:C186">
    <cfRule type="expression" dxfId="1013" priority="325">
      <formula>#REF!="Total"</formula>
    </cfRule>
  </conditionalFormatting>
  <conditionalFormatting sqref="C175:C186">
    <cfRule type="expression" dxfId="1012" priority="326">
      <formula>#REF!="Total"</formula>
    </cfRule>
  </conditionalFormatting>
  <conditionalFormatting sqref="C177:C186">
    <cfRule type="expression" dxfId="1011" priority="287">
      <formula>$A103="Total"</formula>
    </cfRule>
  </conditionalFormatting>
  <conditionalFormatting sqref="C175">
    <cfRule type="expression" dxfId="1010" priority="299" stopIfTrue="1">
      <formula>#REF!="Total"</formula>
    </cfRule>
  </conditionalFormatting>
  <conditionalFormatting sqref="C176:C186">
    <cfRule type="expression" dxfId="1009" priority="302">
      <formula>#REF!="Total"</formula>
    </cfRule>
  </conditionalFormatting>
  <conditionalFormatting sqref="C177:C186">
    <cfRule type="expression" dxfId="1008" priority="303">
      <formula>#REF!="Total"</formula>
    </cfRule>
  </conditionalFormatting>
  <conditionalFormatting sqref="C177">
    <cfRule type="expression" dxfId="1007" priority="304">
      <formula>#REF!="Total"</formula>
    </cfRule>
  </conditionalFormatting>
  <conditionalFormatting sqref="C178:C186">
    <cfRule type="expression" dxfId="1006" priority="317">
      <formula>$A206="Total"</formula>
    </cfRule>
  </conditionalFormatting>
  <conditionalFormatting sqref="C178:C186">
    <cfRule type="expression" dxfId="1005" priority="318">
      <formula>$A193="Total"</formula>
    </cfRule>
  </conditionalFormatting>
  <conditionalFormatting sqref="C178:C186">
    <cfRule type="expression" dxfId="1004" priority="319" stopIfTrue="1">
      <formula>#REF!="Total"</formula>
    </cfRule>
  </conditionalFormatting>
  <conditionalFormatting sqref="C176:C186">
    <cfRule type="expression" dxfId="1003" priority="289">
      <formula>$A101="Total"</formula>
    </cfRule>
  </conditionalFormatting>
  <conditionalFormatting sqref="C176:C177">
    <cfRule type="expression" dxfId="1002" priority="288">
      <formula>$A239="Total"</formula>
    </cfRule>
  </conditionalFormatting>
  <conditionalFormatting sqref="C175">
    <cfRule type="expression" dxfId="1001" priority="324">
      <formula>$A237="Total"</formula>
    </cfRule>
  </conditionalFormatting>
  <conditionalFormatting sqref="C186">
    <cfRule type="expression" dxfId="1000" priority="306">
      <formula>#REF!="Total"</formula>
    </cfRule>
  </conditionalFormatting>
  <conditionalFormatting sqref="C190:C206">
    <cfRule type="expression" dxfId="999" priority="216">
      <formula>#REF!="Total"</formula>
    </cfRule>
  </conditionalFormatting>
  <conditionalFormatting sqref="C190:C206">
    <cfRule type="expression" dxfId="998" priority="215">
      <formula>#REF!="Total"</formula>
    </cfRule>
  </conditionalFormatting>
  <conditionalFormatting sqref="C190:C206">
    <cfRule type="expression" dxfId="997" priority="214">
      <formula>#REF!="Total"</formula>
    </cfRule>
  </conditionalFormatting>
  <conditionalFormatting sqref="C190:C206">
    <cfRule type="expression" dxfId="996" priority="213">
      <formula>#REF!="Total"</formula>
    </cfRule>
  </conditionalFormatting>
  <conditionalFormatting sqref="C190:C206">
    <cfRule type="expression" dxfId="995" priority="212">
      <formula>#REF!="Total"</formula>
    </cfRule>
  </conditionalFormatting>
  <conditionalFormatting sqref="C190:C206">
    <cfRule type="expression" dxfId="994" priority="211">
      <formula>#REF!="Total"</formula>
    </cfRule>
  </conditionalFormatting>
  <conditionalFormatting sqref="C190:C206">
    <cfRule type="expression" dxfId="993" priority="210">
      <formula>#REF!="Total"</formula>
    </cfRule>
  </conditionalFormatting>
  <conditionalFormatting sqref="C190:C206">
    <cfRule type="expression" dxfId="992" priority="217">
      <formula>#REF!="Total"</formula>
    </cfRule>
  </conditionalFormatting>
  <conditionalFormatting sqref="C190:C206">
    <cfRule type="expression" dxfId="991" priority="218">
      <formula>#REF!="Total"</formula>
    </cfRule>
  </conditionalFormatting>
  <conditionalFormatting sqref="C190:C206">
    <cfRule type="expression" dxfId="990" priority="219">
      <formula>#REF!="Total"</formula>
    </cfRule>
  </conditionalFormatting>
  <conditionalFormatting sqref="C190:C206">
    <cfRule type="expression" dxfId="989" priority="220">
      <formula>$A190="Total"</formula>
    </cfRule>
  </conditionalFormatting>
  <conditionalFormatting sqref="C190:C206">
    <cfRule type="expression" dxfId="988" priority="206" stopIfTrue="1">
      <formula>$C191="Total"</formula>
    </cfRule>
  </conditionalFormatting>
  <conditionalFormatting sqref="C190:C206">
    <cfRule type="expression" dxfId="987" priority="205">
      <formula>#REF!="Total"</formula>
    </cfRule>
  </conditionalFormatting>
  <conditionalFormatting sqref="C192">
    <cfRule type="expression" dxfId="986" priority="204">
      <formula>#REF!="Total"</formula>
    </cfRule>
  </conditionalFormatting>
  <conditionalFormatting sqref="C193">
    <cfRule type="expression" dxfId="985" priority="221">
      <formula>#REF!="Total"</formula>
    </cfRule>
  </conditionalFormatting>
  <conditionalFormatting sqref="C190:C206">
    <cfRule type="expression" dxfId="984" priority="203">
      <formula>#REF!="Total"</formula>
    </cfRule>
  </conditionalFormatting>
  <conditionalFormatting sqref="C190:C206">
    <cfRule type="expression" dxfId="983" priority="222" stopIfTrue="1">
      <formula>#REF!="Total"</formula>
    </cfRule>
  </conditionalFormatting>
  <conditionalFormatting sqref="C190:C206">
    <cfRule type="expression" dxfId="982" priority="223">
      <formula>$A161="Total"</formula>
    </cfRule>
  </conditionalFormatting>
  <conditionalFormatting sqref="C197:C206">
    <cfRule type="expression" dxfId="981" priority="224">
      <formula>$A157="Total"</formula>
    </cfRule>
  </conditionalFormatting>
  <conditionalFormatting sqref="C190:C206">
    <cfRule type="expression" dxfId="980" priority="225">
      <formula>#REF!="Total"</formula>
    </cfRule>
  </conditionalFormatting>
  <conditionalFormatting sqref="C190:C206">
    <cfRule type="expression" dxfId="979" priority="226">
      <formula>#REF!="Total"</formula>
    </cfRule>
  </conditionalFormatting>
  <conditionalFormatting sqref="C191:C194 C196:C206">
    <cfRule type="expression" dxfId="978" priority="227">
      <formula>$A113="Total"</formula>
    </cfRule>
  </conditionalFormatting>
  <conditionalFormatting sqref="C190:C206">
    <cfRule type="expression" dxfId="977" priority="228">
      <formula>#REF!="Total"</formula>
    </cfRule>
  </conditionalFormatting>
  <conditionalFormatting sqref="C190:C206">
    <cfRule type="expression" dxfId="976" priority="229">
      <formula>#REF!="Total"</formula>
    </cfRule>
  </conditionalFormatting>
  <conditionalFormatting sqref="C190:C206">
    <cfRule type="expression" dxfId="975" priority="230">
      <formula>#REF!="Total"</formula>
    </cfRule>
  </conditionalFormatting>
  <conditionalFormatting sqref="C190:C206">
    <cfRule type="expression" dxfId="974" priority="231">
      <formula>#REF!="Total"</formula>
    </cfRule>
  </conditionalFormatting>
  <conditionalFormatting sqref="C191:C206">
    <cfRule type="expression" dxfId="973" priority="232">
      <formula>#REF!="Total"</formula>
    </cfRule>
  </conditionalFormatting>
  <conditionalFormatting sqref="C190:C206">
    <cfRule type="expression" dxfId="972" priority="233">
      <formula>#REF!="Total"</formula>
    </cfRule>
  </conditionalFormatting>
  <conditionalFormatting sqref="C190:C206">
    <cfRule type="expression" dxfId="971" priority="234">
      <formula>#REF!="Total"</formula>
    </cfRule>
  </conditionalFormatting>
  <conditionalFormatting sqref="C193:C206">
    <cfRule type="expression" dxfId="970" priority="235">
      <formula>#REF!="Total"</formula>
    </cfRule>
  </conditionalFormatting>
  <conditionalFormatting sqref="C190:C206">
    <cfRule type="expression" dxfId="969" priority="236">
      <formula>#REF!="Total"</formula>
    </cfRule>
  </conditionalFormatting>
  <conditionalFormatting sqref="C193:C206">
    <cfRule type="expression" dxfId="968" priority="237">
      <formula>#REF!="Total"</formula>
    </cfRule>
  </conditionalFormatting>
  <conditionalFormatting sqref="C190:C206">
    <cfRule type="expression" dxfId="967" priority="238">
      <formula>#REF!="Total"</formula>
    </cfRule>
  </conditionalFormatting>
  <conditionalFormatting sqref="C190:C206">
    <cfRule type="expression" dxfId="966" priority="239">
      <formula>#REF!="Total"</formula>
    </cfRule>
  </conditionalFormatting>
  <conditionalFormatting sqref="C190:C206">
    <cfRule type="expression" dxfId="965" priority="240">
      <formula>#REF!="Total"</formula>
    </cfRule>
  </conditionalFormatting>
  <conditionalFormatting sqref="C190:C206">
    <cfRule type="expression" dxfId="964" priority="241">
      <formula>#REF!="Total"</formula>
    </cfRule>
  </conditionalFormatting>
  <conditionalFormatting sqref="C190:C206">
    <cfRule type="expression" dxfId="963" priority="242">
      <formula>#REF!="Total"</formula>
    </cfRule>
  </conditionalFormatting>
  <conditionalFormatting sqref="C190:C206">
    <cfRule type="expression" dxfId="962" priority="243">
      <formula>#REF!="Total"</formula>
    </cfRule>
  </conditionalFormatting>
  <conditionalFormatting sqref="C190:C206">
    <cfRule type="expression" dxfId="961" priority="244">
      <formula>#REF!="Total"</formula>
    </cfRule>
  </conditionalFormatting>
  <conditionalFormatting sqref="C190:C206">
    <cfRule type="expression" dxfId="960" priority="245">
      <formula>#REF!="Total"</formula>
    </cfRule>
  </conditionalFormatting>
  <conditionalFormatting sqref="C190:C206">
    <cfRule type="expression" dxfId="959" priority="246">
      <formula>$A157="Total"</formula>
    </cfRule>
  </conditionalFormatting>
  <conditionalFormatting sqref="C190:C206">
    <cfRule type="expression" dxfId="958" priority="247">
      <formula>#REF!="Total"</formula>
    </cfRule>
  </conditionalFormatting>
  <conditionalFormatting sqref="C190:C206">
    <cfRule type="expression" dxfId="957" priority="248">
      <formula>#REF!="Total"</formula>
    </cfRule>
  </conditionalFormatting>
  <conditionalFormatting sqref="C193:C206">
    <cfRule type="expression" dxfId="956" priority="249">
      <formula>#REF!="Total"</formula>
    </cfRule>
  </conditionalFormatting>
  <conditionalFormatting sqref="C190:C206">
    <cfRule type="expression" dxfId="955" priority="250">
      <formula>#REF!="Total"</formula>
    </cfRule>
  </conditionalFormatting>
  <conditionalFormatting sqref="C190:C206">
    <cfRule type="expression" dxfId="954" priority="251">
      <formula>#REF!="Total"</formula>
    </cfRule>
  </conditionalFormatting>
  <conditionalFormatting sqref="C193:C206">
    <cfRule type="expression" dxfId="953" priority="252">
      <formula>$A113="Total"</formula>
    </cfRule>
  </conditionalFormatting>
  <conditionalFormatting sqref="C190:C206">
    <cfRule type="expression" dxfId="952" priority="253">
      <formula>$A111="Total"</formula>
    </cfRule>
  </conditionalFormatting>
  <conditionalFormatting sqref="C190:C206">
    <cfRule type="expression" dxfId="951" priority="254">
      <formula>$A151="Total"</formula>
    </cfRule>
  </conditionalFormatting>
  <conditionalFormatting sqref="C190:C206">
    <cfRule type="expression" dxfId="950" priority="255">
      <formula>$A153="Total"</formula>
    </cfRule>
  </conditionalFormatting>
  <conditionalFormatting sqref="C190:C206">
    <cfRule type="expression" dxfId="949" priority="256">
      <formula>#REF!="Total"</formula>
    </cfRule>
  </conditionalFormatting>
  <conditionalFormatting sqref="C196:C206">
    <cfRule type="expression" dxfId="948" priority="257">
      <formula>$A210="Total"</formula>
    </cfRule>
  </conditionalFormatting>
  <conditionalFormatting sqref="C190:C206">
    <cfRule type="expression" dxfId="947" priority="258">
      <formula>#REF!="Total"</formula>
    </cfRule>
  </conditionalFormatting>
  <conditionalFormatting sqref="C190:C206">
    <cfRule type="expression" dxfId="946" priority="259">
      <formula>#REF!="Total"</formula>
    </cfRule>
  </conditionalFormatting>
  <conditionalFormatting sqref="C190:C206">
    <cfRule type="expression" dxfId="945" priority="199">
      <formula>$A168="Total"</formula>
    </cfRule>
  </conditionalFormatting>
  <conditionalFormatting sqref="C191 C195:C206">
    <cfRule type="expression" dxfId="944" priority="198">
      <formula>$A155="Total"</formula>
    </cfRule>
  </conditionalFormatting>
  <conditionalFormatting sqref="C190:C206">
    <cfRule type="expression" dxfId="943" priority="197">
      <formula>$A163="Total"</formula>
    </cfRule>
  </conditionalFormatting>
  <conditionalFormatting sqref="C190:C206">
    <cfRule type="expression" dxfId="942" priority="196">
      <formula>$A167="Total"</formula>
    </cfRule>
  </conditionalFormatting>
  <conditionalFormatting sqref="C190:C206">
    <cfRule type="expression" dxfId="941" priority="195">
      <formula>#REF!="Total"</formula>
    </cfRule>
  </conditionalFormatting>
  <conditionalFormatting sqref="C192:C194">
    <cfRule type="expression" dxfId="940" priority="260">
      <formula>$A149="Total"</formula>
    </cfRule>
  </conditionalFormatting>
  <conditionalFormatting sqref="C195:C206">
    <cfRule type="expression" dxfId="939" priority="194">
      <formula>$A161="Total"</formula>
    </cfRule>
  </conditionalFormatting>
  <conditionalFormatting sqref="C190:C206">
    <cfRule type="expression" dxfId="938" priority="193">
      <formula>$A162="Total"</formula>
    </cfRule>
  </conditionalFormatting>
  <conditionalFormatting sqref="C195">
    <cfRule type="expression" dxfId="937" priority="192">
      <formula>$A153="Total"</formula>
    </cfRule>
  </conditionalFormatting>
  <conditionalFormatting sqref="C195:C206">
    <cfRule type="expression" dxfId="936" priority="190">
      <formula>$A163="Total"</formula>
    </cfRule>
  </conditionalFormatting>
  <conditionalFormatting sqref="C191">
    <cfRule type="expression" dxfId="935" priority="261">
      <formula>#REF!="Total"</formula>
    </cfRule>
  </conditionalFormatting>
  <conditionalFormatting sqref="C190:C205">
    <cfRule type="expression" dxfId="934" priority="262">
      <formula>$A221="Total"</formula>
    </cfRule>
  </conditionalFormatting>
  <conditionalFormatting sqref="C193:C206">
    <cfRule type="expression" dxfId="933" priority="263">
      <formula>#REF!="Total"</formula>
    </cfRule>
  </conditionalFormatting>
  <conditionalFormatting sqref="C192:C206">
    <cfRule type="expression" dxfId="932" priority="264">
      <formula>#REF!="Total"</formula>
    </cfRule>
  </conditionalFormatting>
  <conditionalFormatting sqref="C195:C206">
    <cfRule type="expression" dxfId="931" priority="188">
      <formula>#REF!="Total"</formula>
    </cfRule>
  </conditionalFormatting>
  <conditionalFormatting sqref="C196:C206">
    <cfRule type="expression" dxfId="930" priority="265">
      <formula>$A155="Total"</formula>
    </cfRule>
  </conditionalFormatting>
  <conditionalFormatting sqref="C194">
    <cfRule type="expression" dxfId="929" priority="266" stopIfTrue="1">
      <formula>#REF!="Total"</formula>
    </cfRule>
  </conditionalFormatting>
  <conditionalFormatting sqref="C195:C206">
    <cfRule type="expression" dxfId="928" priority="267">
      <formula>$A169="Total"</formula>
    </cfRule>
  </conditionalFormatting>
  <conditionalFormatting sqref="C190:C206">
    <cfRule type="expression" dxfId="927" priority="268">
      <formula>#REF!="Total"</formula>
    </cfRule>
  </conditionalFormatting>
  <conditionalFormatting sqref="C190:C206">
    <cfRule type="expression" dxfId="926" priority="269">
      <formula>#REF!="Total"</formula>
    </cfRule>
  </conditionalFormatting>
  <conditionalFormatting sqref="C193:C206">
    <cfRule type="expression" dxfId="925" priority="270" stopIfTrue="1">
      <formula>#REF!="Total"</formula>
    </cfRule>
  </conditionalFormatting>
  <conditionalFormatting sqref="C192">
    <cfRule type="expression" dxfId="924" priority="271">
      <formula>#REF!="Total"</formula>
    </cfRule>
  </conditionalFormatting>
  <conditionalFormatting sqref="C190:C206">
    <cfRule type="expression" dxfId="923" priority="272">
      <formula>#REF!="Total"</formula>
    </cfRule>
  </conditionalFormatting>
  <conditionalFormatting sqref="C195:C206">
    <cfRule type="expression" dxfId="922" priority="273">
      <formula>#REF!="Total"</formula>
    </cfRule>
  </conditionalFormatting>
  <conditionalFormatting sqref="C195:C206">
    <cfRule type="expression" dxfId="921" priority="274">
      <formula>#REF!="Total"</formula>
    </cfRule>
  </conditionalFormatting>
  <conditionalFormatting sqref="C193:C194">
    <cfRule type="expression" dxfId="920" priority="275">
      <formula>#REF!="Total"</formula>
    </cfRule>
  </conditionalFormatting>
  <conditionalFormatting sqref="C191:C194">
    <cfRule type="expression" dxfId="919" priority="276">
      <formula>#REF!="Total"</formula>
    </cfRule>
  </conditionalFormatting>
  <conditionalFormatting sqref="C196">
    <cfRule type="expression" dxfId="918" priority="184">
      <formula>$A179="Total"</formula>
    </cfRule>
  </conditionalFormatting>
  <conditionalFormatting sqref="C190:C206">
    <cfRule type="expression" dxfId="917" priority="183">
      <formula>$A152="Total"</formula>
    </cfRule>
  </conditionalFormatting>
  <conditionalFormatting sqref="C193">
    <cfRule type="expression" dxfId="916" priority="181">
      <formula>$A155="Total"</formula>
    </cfRule>
  </conditionalFormatting>
  <conditionalFormatting sqref="C192">
    <cfRule type="expression" dxfId="915" priority="180">
      <formula>$A155="Total"</formula>
    </cfRule>
  </conditionalFormatting>
  <conditionalFormatting sqref="C197:C206 C192:C195">
    <cfRule type="expression" dxfId="914" priority="179">
      <formula>$A115="Total"</formula>
    </cfRule>
  </conditionalFormatting>
  <conditionalFormatting sqref="C190:C206">
    <cfRule type="expression" dxfId="913" priority="178">
      <formula>$A114="Total"</formula>
    </cfRule>
  </conditionalFormatting>
  <conditionalFormatting sqref="C197:C206">
    <cfRule type="expression" dxfId="912" priority="277">
      <formula>$A167="Total"</formula>
    </cfRule>
  </conditionalFormatting>
  <conditionalFormatting sqref="C198:C206">
    <cfRule type="expression" dxfId="911" priority="278">
      <formula>$A179="Total"</formula>
    </cfRule>
  </conditionalFormatting>
  <conditionalFormatting sqref="C194">
    <cfRule type="expression" dxfId="910" priority="279">
      <formula>#REF!="Total"</formula>
    </cfRule>
  </conditionalFormatting>
  <conditionalFormatting sqref="C195:C206">
    <cfRule type="expression" dxfId="909" priority="280" stopIfTrue="1">
      <formula>#REF!="Total"</formula>
    </cfRule>
  </conditionalFormatting>
  <conditionalFormatting sqref="C197">
    <cfRule type="expression" dxfId="908" priority="281">
      <formula>#REF!="Total"</formula>
    </cfRule>
  </conditionalFormatting>
  <conditionalFormatting sqref="C196:C206">
    <cfRule type="expression" dxfId="907" priority="282">
      <formula>$A165="Total"</formula>
    </cfRule>
  </conditionalFormatting>
  <conditionalFormatting sqref="C196:C206">
    <cfRule type="expression" dxfId="906" priority="177">
      <formula>$A171="Total"</formula>
    </cfRule>
  </conditionalFormatting>
  <conditionalFormatting sqref="C194">
    <cfRule type="expression" dxfId="905" priority="176">
      <formula>#REF!="Total"</formula>
    </cfRule>
  </conditionalFormatting>
  <conditionalFormatting sqref="C191">
    <cfRule type="expression" dxfId="904" priority="175">
      <formula>#REF!="Total"</formula>
    </cfRule>
  </conditionalFormatting>
  <conditionalFormatting sqref="C192">
    <cfRule type="expression" dxfId="903" priority="174">
      <formula>#REF!="Total"</formula>
    </cfRule>
  </conditionalFormatting>
  <conditionalFormatting sqref="C195">
    <cfRule type="expression" dxfId="902" priority="173">
      <formula>#REF!="Total"</formula>
    </cfRule>
  </conditionalFormatting>
  <conditionalFormatting sqref="C190:C206">
    <cfRule type="expression" dxfId="901" priority="283">
      <formula>$A155="Total"</formula>
    </cfRule>
  </conditionalFormatting>
  <conditionalFormatting sqref="C197:C206">
    <cfRule type="expression" dxfId="900" priority="284">
      <formula>#REF!="Total"</formula>
    </cfRule>
  </conditionalFormatting>
  <conditionalFormatting sqref="C195:C206">
    <cfRule type="expression" dxfId="899" priority="285">
      <formula>#REF!="Total"</formula>
    </cfRule>
  </conditionalFormatting>
  <conditionalFormatting sqref="C192:C194">
    <cfRule type="expression" dxfId="898" priority="286">
      <formula>#REF!="Total"</formula>
    </cfRule>
  </conditionalFormatting>
  <conditionalFormatting sqref="C195">
    <cfRule type="expression" dxfId="897" priority="191">
      <formula>$A208="Total"</formula>
    </cfRule>
  </conditionalFormatting>
  <conditionalFormatting sqref="C197:C206">
    <cfRule type="expression" dxfId="896" priority="208">
      <formula>#REF!="Total"</formula>
    </cfRule>
  </conditionalFormatting>
  <conditionalFormatting sqref="C195:C206">
    <cfRule type="expression" dxfId="895" priority="209">
      <formula>#REF!="Total"</formula>
    </cfRule>
  </conditionalFormatting>
  <conditionalFormatting sqref="C197:C206">
    <cfRule type="expression" dxfId="894" priority="170">
      <formula>$A123="Total"</formula>
    </cfRule>
  </conditionalFormatting>
  <conditionalFormatting sqref="C195">
    <cfRule type="expression" dxfId="893" priority="182" stopIfTrue="1">
      <formula>#REF!="Total"</formula>
    </cfRule>
  </conditionalFormatting>
  <conditionalFormatting sqref="C196:C206">
    <cfRule type="expression" dxfId="892" priority="185">
      <formula>#REF!="Total"</formula>
    </cfRule>
  </conditionalFormatting>
  <conditionalFormatting sqref="C197:C206">
    <cfRule type="expression" dxfId="891" priority="186">
      <formula>#REF!="Total"</formula>
    </cfRule>
  </conditionalFormatting>
  <conditionalFormatting sqref="C197">
    <cfRule type="expression" dxfId="890" priority="187">
      <formula>#REF!="Total"</formula>
    </cfRule>
  </conditionalFormatting>
  <conditionalFormatting sqref="C198:C206">
    <cfRule type="expression" dxfId="889" priority="200">
      <formula>$A226="Total"</formula>
    </cfRule>
  </conditionalFormatting>
  <conditionalFormatting sqref="C198:C206">
    <cfRule type="expression" dxfId="888" priority="201">
      <formula>$A213="Total"</formula>
    </cfRule>
  </conditionalFormatting>
  <conditionalFormatting sqref="C198:C206">
    <cfRule type="expression" dxfId="887" priority="202" stopIfTrue="1">
      <formula>#REF!="Total"</formula>
    </cfRule>
  </conditionalFormatting>
  <conditionalFormatting sqref="C196:C206">
    <cfRule type="expression" dxfId="886" priority="172">
      <formula>$A121="Total"</formula>
    </cfRule>
  </conditionalFormatting>
  <conditionalFormatting sqref="C196:C197">
    <cfRule type="expression" dxfId="885" priority="171">
      <formula>$A259="Total"</formula>
    </cfRule>
  </conditionalFormatting>
  <conditionalFormatting sqref="C195">
    <cfRule type="expression" dxfId="884" priority="207">
      <formula>$A257="Total"</formula>
    </cfRule>
  </conditionalFormatting>
  <conditionalFormatting sqref="C206">
    <cfRule type="expression" dxfId="883" priority="189">
      <formula>#REF!="Total"</formula>
    </cfRule>
  </conditionalFormatting>
  <conditionalFormatting sqref="C211:C227">
    <cfRule type="expression" dxfId="882" priority="99">
      <formula>#REF!="Total"</formula>
    </cfRule>
  </conditionalFormatting>
  <conditionalFormatting sqref="C211:C227">
    <cfRule type="expression" dxfId="881" priority="98">
      <formula>#REF!="Total"</formula>
    </cfRule>
  </conditionalFormatting>
  <conditionalFormatting sqref="C211:C227">
    <cfRule type="expression" dxfId="880" priority="97">
      <formula>#REF!="Total"</formula>
    </cfRule>
  </conditionalFormatting>
  <conditionalFormatting sqref="C211:C227">
    <cfRule type="expression" dxfId="879" priority="96">
      <formula>#REF!="Total"</formula>
    </cfRule>
  </conditionalFormatting>
  <conditionalFormatting sqref="C211:C227">
    <cfRule type="expression" dxfId="878" priority="95">
      <formula>#REF!="Total"</formula>
    </cfRule>
  </conditionalFormatting>
  <conditionalFormatting sqref="C211:C227">
    <cfRule type="expression" dxfId="877" priority="94">
      <formula>#REF!="Total"</formula>
    </cfRule>
  </conditionalFormatting>
  <conditionalFormatting sqref="C211:C227">
    <cfRule type="expression" dxfId="876" priority="93">
      <formula>#REF!="Total"</formula>
    </cfRule>
  </conditionalFormatting>
  <conditionalFormatting sqref="C211:C227">
    <cfRule type="expression" dxfId="875" priority="100">
      <formula>#REF!="Total"</formula>
    </cfRule>
  </conditionalFormatting>
  <conditionalFormatting sqref="C211:C227">
    <cfRule type="expression" dxfId="874" priority="101">
      <formula>#REF!="Total"</formula>
    </cfRule>
  </conditionalFormatting>
  <conditionalFormatting sqref="C211:C227">
    <cfRule type="expression" dxfId="873" priority="102">
      <formula>#REF!="Total"</formula>
    </cfRule>
  </conditionalFormatting>
  <conditionalFormatting sqref="C211:C227">
    <cfRule type="expression" dxfId="872" priority="103">
      <formula>$A211="Total"</formula>
    </cfRule>
  </conditionalFormatting>
  <conditionalFormatting sqref="C211:C227">
    <cfRule type="expression" dxfId="871" priority="89" stopIfTrue="1">
      <formula>$C212="Total"</formula>
    </cfRule>
  </conditionalFormatting>
  <conditionalFormatting sqref="C211:C227">
    <cfRule type="expression" dxfId="870" priority="88">
      <formula>#REF!="Total"</formula>
    </cfRule>
  </conditionalFormatting>
  <conditionalFormatting sqref="C213">
    <cfRule type="expression" dxfId="869" priority="87">
      <formula>#REF!="Total"</formula>
    </cfRule>
  </conditionalFormatting>
  <conditionalFormatting sqref="C214">
    <cfRule type="expression" dxfId="868" priority="104">
      <formula>#REF!="Total"</formula>
    </cfRule>
  </conditionalFormatting>
  <conditionalFormatting sqref="C211:C227">
    <cfRule type="expression" dxfId="867" priority="86">
      <formula>#REF!="Total"</formula>
    </cfRule>
  </conditionalFormatting>
  <conditionalFormatting sqref="C211:C227">
    <cfRule type="expression" dxfId="866" priority="105" stopIfTrue="1">
      <formula>#REF!="Total"</formula>
    </cfRule>
  </conditionalFormatting>
  <conditionalFormatting sqref="C211:C227">
    <cfRule type="expression" dxfId="865" priority="106">
      <formula>$A182="Total"</formula>
    </cfRule>
  </conditionalFormatting>
  <conditionalFormatting sqref="C218:C227">
    <cfRule type="expression" dxfId="864" priority="107">
      <formula>$A178="Total"</formula>
    </cfRule>
  </conditionalFormatting>
  <conditionalFormatting sqref="C211:C227">
    <cfRule type="expression" dxfId="863" priority="108">
      <formula>#REF!="Total"</formula>
    </cfRule>
  </conditionalFormatting>
  <conditionalFormatting sqref="C211:C227">
    <cfRule type="expression" dxfId="862" priority="109">
      <formula>#REF!="Total"</formula>
    </cfRule>
  </conditionalFormatting>
  <conditionalFormatting sqref="C212:C215 C217:C227">
    <cfRule type="expression" dxfId="861" priority="110">
      <formula>$A134="Total"</formula>
    </cfRule>
  </conditionalFormatting>
  <conditionalFormatting sqref="C211:C227">
    <cfRule type="expression" dxfId="860" priority="111">
      <formula>#REF!="Total"</formula>
    </cfRule>
  </conditionalFormatting>
  <conditionalFormatting sqref="C211:C227">
    <cfRule type="expression" dxfId="859" priority="112">
      <formula>#REF!="Total"</formula>
    </cfRule>
  </conditionalFormatting>
  <conditionalFormatting sqref="C211:C227">
    <cfRule type="expression" dxfId="858" priority="113">
      <formula>#REF!="Total"</formula>
    </cfRule>
  </conditionalFormatting>
  <conditionalFormatting sqref="C211:C227">
    <cfRule type="expression" dxfId="857" priority="114">
      <formula>#REF!="Total"</formula>
    </cfRule>
  </conditionalFormatting>
  <conditionalFormatting sqref="C212:C227">
    <cfRule type="expression" dxfId="856" priority="115">
      <formula>#REF!="Total"</formula>
    </cfRule>
  </conditionalFormatting>
  <conditionalFormatting sqref="C211:C227">
    <cfRule type="expression" dxfId="855" priority="116">
      <formula>#REF!="Total"</formula>
    </cfRule>
  </conditionalFormatting>
  <conditionalFormatting sqref="C211:C227">
    <cfRule type="expression" dxfId="854" priority="117">
      <formula>#REF!="Total"</formula>
    </cfRule>
  </conditionalFormatting>
  <conditionalFormatting sqref="C214:C227">
    <cfRule type="expression" dxfId="853" priority="118">
      <formula>#REF!="Total"</formula>
    </cfRule>
  </conditionalFormatting>
  <conditionalFormatting sqref="C211:C227">
    <cfRule type="expression" dxfId="852" priority="119">
      <formula>#REF!="Total"</formula>
    </cfRule>
  </conditionalFormatting>
  <conditionalFormatting sqref="C214:C227">
    <cfRule type="expression" dxfId="851" priority="120">
      <formula>#REF!="Total"</formula>
    </cfRule>
  </conditionalFormatting>
  <conditionalFormatting sqref="C211:C227">
    <cfRule type="expression" dxfId="850" priority="121">
      <formula>#REF!="Total"</formula>
    </cfRule>
  </conditionalFormatting>
  <conditionalFormatting sqref="C211:C227">
    <cfRule type="expression" dxfId="849" priority="122">
      <formula>#REF!="Total"</formula>
    </cfRule>
  </conditionalFormatting>
  <conditionalFormatting sqref="C211:C227">
    <cfRule type="expression" dxfId="848" priority="123">
      <formula>#REF!="Total"</formula>
    </cfRule>
  </conditionalFormatting>
  <conditionalFormatting sqref="C211:C227">
    <cfRule type="expression" dxfId="847" priority="124">
      <formula>#REF!="Total"</formula>
    </cfRule>
  </conditionalFormatting>
  <conditionalFormatting sqref="C211:C227">
    <cfRule type="expression" dxfId="846" priority="125">
      <formula>#REF!="Total"</formula>
    </cfRule>
  </conditionalFormatting>
  <conditionalFormatting sqref="C211:C227">
    <cfRule type="expression" dxfId="845" priority="126">
      <formula>#REF!="Total"</formula>
    </cfRule>
  </conditionalFormatting>
  <conditionalFormatting sqref="C211:C227">
    <cfRule type="expression" dxfId="844" priority="127">
      <formula>#REF!="Total"</formula>
    </cfRule>
  </conditionalFormatting>
  <conditionalFormatting sqref="C211:C227">
    <cfRule type="expression" dxfId="843" priority="128">
      <formula>#REF!="Total"</formula>
    </cfRule>
  </conditionalFormatting>
  <conditionalFormatting sqref="C211:C227">
    <cfRule type="expression" dxfId="842" priority="129">
      <formula>$A178="Total"</formula>
    </cfRule>
  </conditionalFormatting>
  <conditionalFormatting sqref="C211:C227">
    <cfRule type="expression" dxfId="841" priority="130">
      <formula>#REF!="Total"</formula>
    </cfRule>
  </conditionalFormatting>
  <conditionalFormatting sqref="C211:C227">
    <cfRule type="expression" dxfId="840" priority="131">
      <formula>#REF!="Total"</formula>
    </cfRule>
  </conditionalFormatting>
  <conditionalFormatting sqref="C214:C227">
    <cfRule type="expression" dxfId="839" priority="132">
      <formula>#REF!="Total"</formula>
    </cfRule>
  </conditionalFormatting>
  <conditionalFormatting sqref="C211:C227">
    <cfRule type="expression" dxfId="838" priority="133">
      <formula>#REF!="Total"</formula>
    </cfRule>
  </conditionalFormatting>
  <conditionalFormatting sqref="C211:C227">
    <cfRule type="expression" dxfId="837" priority="134">
      <formula>#REF!="Total"</formula>
    </cfRule>
  </conditionalFormatting>
  <conditionalFormatting sqref="C214:C227">
    <cfRule type="expression" dxfId="836" priority="135">
      <formula>$A134="Total"</formula>
    </cfRule>
  </conditionalFormatting>
  <conditionalFormatting sqref="C211:C227">
    <cfRule type="expression" dxfId="835" priority="136">
      <formula>$A132="Total"</formula>
    </cfRule>
  </conditionalFormatting>
  <conditionalFormatting sqref="C211:C227">
    <cfRule type="expression" dxfId="834" priority="137">
      <formula>$A172="Total"</formula>
    </cfRule>
  </conditionalFormatting>
  <conditionalFormatting sqref="C211:C227">
    <cfRule type="expression" dxfId="833" priority="138">
      <formula>$A174="Total"</formula>
    </cfRule>
  </conditionalFormatting>
  <conditionalFormatting sqref="C211:C227">
    <cfRule type="expression" dxfId="832" priority="139">
      <formula>#REF!="Total"</formula>
    </cfRule>
  </conditionalFormatting>
  <conditionalFormatting sqref="C217:C227">
    <cfRule type="expression" dxfId="831" priority="140">
      <formula>$A231="Total"</formula>
    </cfRule>
  </conditionalFormatting>
  <conditionalFormatting sqref="C211:C227">
    <cfRule type="expression" dxfId="830" priority="141">
      <formula>#REF!="Total"</formula>
    </cfRule>
  </conditionalFormatting>
  <conditionalFormatting sqref="C211:C227">
    <cfRule type="expression" dxfId="829" priority="142">
      <formula>#REF!="Total"</formula>
    </cfRule>
  </conditionalFormatting>
  <conditionalFormatting sqref="C211:C227">
    <cfRule type="expression" dxfId="828" priority="82">
      <formula>$A189="Total"</formula>
    </cfRule>
  </conditionalFormatting>
  <conditionalFormatting sqref="C212 C216:C227">
    <cfRule type="expression" dxfId="827" priority="81">
      <formula>$A176="Total"</formula>
    </cfRule>
  </conditionalFormatting>
  <conditionalFormatting sqref="C211:C227">
    <cfRule type="expression" dxfId="826" priority="80">
      <formula>$A184="Total"</formula>
    </cfRule>
  </conditionalFormatting>
  <conditionalFormatting sqref="C211:C227">
    <cfRule type="expression" dxfId="825" priority="79">
      <formula>$A188="Total"</formula>
    </cfRule>
  </conditionalFormatting>
  <conditionalFormatting sqref="C211:C227">
    <cfRule type="expression" dxfId="824" priority="78">
      <formula>#REF!="Total"</formula>
    </cfRule>
  </conditionalFormatting>
  <conditionalFormatting sqref="C213:C215">
    <cfRule type="expression" dxfId="823" priority="143">
      <formula>$A170="Total"</formula>
    </cfRule>
  </conditionalFormatting>
  <conditionalFormatting sqref="C216:C227">
    <cfRule type="expression" dxfId="822" priority="77">
      <formula>$A182="Total"</formula>
    </cfRule>
  </conditionalFormatting>
  <conditionalFormatting sqref="C211:C227">
    <cfRule type="expression" dxfId="821" priority="76">
      <formula>$A183="Total"</formula>
    </cfRule>
  </conditionalFormatting>
  <conditionalFormatting sqref="C216">
    <cfRule type="expression" dxfId="820" priority="75">
      <formula>$A174="Total"</formula>
    </cfRule>
  </conditionalFormatting>
  <conditionalFormatting sqref="C216:C227">
    <cfRule type="expression" dxfId="819" priority="73">
      <formula>$A184="Total"</formula>
    </cfRule>
  </conditionalFormatting>
  <conditionalFormatting sqref="C212">
    <cfRule type="expression" dxfId="818" priority="144">
      <formula>#REF!="Total"</formula>
    </cfRule>
  </conditionalFormatting>
  <conditionalFormatting sqref="C211:C226">
    <cfRule type="expression" dxfId="817" priority="145">
      <formula>$A242="Total"</formula>
    </cfRule>
  </conditionalFormatting>
  <conditionalFormatting sqref="C214:C227">
    <cfRule type="expression" dxfId="816" priority="146">
      <formula>#REF!="Total"</formula>
    </cfRule>
  </conditionalFormatting>
  <conditionalFormatting sqref="C213:C227">
    <cfRule type="expression" dxfId="815" priority="147">
      <formula>#REF!="Total"</formula>
    </cfRule>
  </conditionalFormatting>
  <conditionalFormatting sqref="C216:C227">
    <cfRule type="expression" dxfId="814" priority="71">
      <formula>#REF!="Total"</formula>
    </cfRule>
  </conditionalFormatting>
  <conditionalFormatting sqref="C217:C227">
    <cfRule type="expression" dxfId="813" priority="148">
      <formula>$A176="Total"</formula>
    </cfRule>
  </conditionalFormatting>
  <conditionalFormatting sqref="C215">
    <cfRule type="expression" dxfId="812" priority="149" stopIfTrue="1">
      <formula>#REF!="Total"</formula>
    </cfRule>
  </conditionalFormatting>
  <conditionalFormatting sqref="C216:C227">
    <cfRule type="expression" dxfId="811" priority="150">
      <formula>$A190="Total"</formula>
    </cfRule>
  </conditionalFormatting>
  <conditionalFormatting sqref="C211:C227">
    <cfRule type="expression" dxfId="810" priority="151">
      <formula>#REF!="Total"</formula>
    </cfRule>
  </conditionalFormatting>
  <conditionalFormatting sqref="C211:C227">
    <cfRule type="expression" dxfId="809" priority="152">
      <formula>#REF!="Total"</formula>
    </cfRule>
  </conditionalFormatting>
  <conditionalFormatting sqref="C214:C227">
    <cfRule type="expression" dxfId="808" priority="153" stopIfTrue="1">
      <formula>#REF!="Total"</formula>
    </cfRule>
  </conditionalFormatting>
  <conditionalFormatting sqref="C213">
    <cfRule type="expression" dxfId="807" priority="154">
      <formula>#REF!="Total"</formula>
    </cfRule>
  </conditionalFormatting>
  <conditionalFormatting sqref="C211:C227">
    <cfRule type="expression" dxfId="806" priority="155">
      <formula>#REF!="Total"</formula>
    </cfRule>
  </conditionalFormatting>
  <conditionalFormatting sqref="C216:C227">
    <cfRule type="expression" dxfId="805" priority="156">
      <formula>#REF!="Total"</formula>
    </cfRule>
  </conditionalFormatting>
  <conditionalFormatting sqref="C216:C227">
    <cfRule type="expression" dxfId="804" priority="157">
      <formula>#REF!="Total"</formula>
    </cfRule>
  </conditionalFormatting>
  <conditionalFormatting sqref="C214:C215">
    <cfRule type="expression" dxfId="803" priority="158">
      <formula>#REF!="Total"</formula>
    </cfRule>
  </conditionalFormatting>
  <conditionalFormatting sqref="C212:C215">
    <cfRule type="expression" dxfId="802" priority="159">
      <formula>#REF!="Total"</formula>
    </cfRule>
  </conditionalFormatting>
  <conditionalFormatting sqref="C217">
    <cfRule type="expression" dxfId="801" priority="67">
      <formula>$A200="Total"</formula>
    </cfRule>
  </conditionalFormatting>
  <conditionalFormatting sqref="C211:C227">
    <cfRule type="expression" dxfId="800" priority="66">
      <formula>$A173="Total"</formula>
    </cfRule>
  </conditionalFormatting>
  <conditionalFormatting sqref="C214">
    <cfRule type="expression" dxfId="799" priority="64">
      <formula>$A176="Total"</formula>
    </cfRule>
  </conditionalFormatting>
  <conditionalFormatting sqref="C213">
    <cfRule type="expression" dxfId="798" priority="63">
      <formula>$A176="Total"</formula>
    </cfRule>
  </conditionalFormatting>
  <conditionalFormatting sqref="C218:C227 C213:C216">
    <cfRule type="expression" dxfId="797" priority="62">
      <formula>$A136="Total"</formula>
    </cfRule>
  </conditionalFormatting>
  <conditionalFormatting sqref="C211:C227">
    <cfRule type="expression" dxfId="796" priority="61">
      <formula>$A135="Total"</formula>
    </cfRule>
  </conditionalFormatting>
  <conditionalFormatting sqref="C218:C227">
    <cfRule type="expression" dxfId="795" priority="160">
      <formula>$A188="Total"</formula>
    </cfRule>
  </conditionalFormatting>
  <conditionalFormatting sqref="C219:C227">
    <cfRule type="expression" dxfId="794" priority="161">
      <formula>$A200="Total"</formula>
    </cfRule>
  </conditionalFormatting>
  <conditionalFormatting sqref="C215">
    <cfRule type="expression" dxfId="793" priority="162">
      <formula>#REF!="Total"</formula>
    </cfRule>
  </conditionalFormatting>
  <conditionalFormatting sqref="C216:C227">
    <cfRule type="expression" dxfId="792" priority="163" stopIfTrue="1">
      <formula>#REF!="Total"</formula>
    </cfRule>
  </conditionalFormatting>
  <conditionalFormatting sqref="C218">
    <cfRule type="expression" dxfId="791" priority="164">
      <formula>#REF!="Total"</formula>
    </cfRule>
  </conditionalFormatting>
  <conditionalFormatting sqref="C217:C227">
    <cfRule type="expression" dxfId="790" priority="165">
      <formula>$A186="Total"</formula>
    </cfRule>
  </conditionalFormatting>
  <conditionalFormatting sqref="C217:C227">
    <cfRule type="expression" dxfId="789" priority="60">
      <formula>$A192="Total"</formula>
    </cfRule>
  </conditionalFormatting>
  <conditionalFormatting sqref="C215">
    <cfRule type="expression" dxfId="788" priority="59">
      <formula>#REF!="Total"</formula>
    </cfRule>
  </conditionalFormatting>
  <conditionalFormatting sqref="C212">
    <cfRule type="expression" dxfId="787" priority="58">
      <formula>#REF!="Total"</formula>
    </cfRule>
  </conditionalFormatting>
  <conditionalFormatting sqref="C213">
    <cfRule type="expression" dxfId="786" priority="57">
      <formula>#REF!="Total"</formula>
    </cfRule>
  </conditionalFormatting>
  <conditionalFormatting sqref="C216">
    <cfRule type="expression" dxfId="785" priority="56">
      <formula>#REF!="Total"</formula>
    </cfRule>
  </conditionalFormatting>
  <conditionalFormatting sqref="C211:C227">
    <cfRule type="expression" dxfId="784" priority="166">
      <formula>$A176="Total"</formula>
    </cfRule>
  </conditionalFormatting>
  <conditionalFormatting sqref="C218:C227">
    <cfRule type="expression" dxfId="783" priority="167">
      <formula>#REF!="Total"</formula>
    </cfRule>
  </conditionalFormatting>
  <conditionalFormatting sqref="C216:C227">
    <cfRule type="expression" dxfId="782" priority="168">
      <formula>#REF!="Total"</formula>
    </cfRule>
  </conditionalFormatting>
  <conditionalFormatting sqref="C213:C215">
    <cfRule type="expression" dxfId="781" priority="169">
      <formula>#REF!="Total"</formula>
    </cfRule>
  </conditionalFormatting>
  <conditionalFormatting sqref="C216">
    <cfRule type="expression" dxfId="780" priority="74">
      <formula>$A229="Total"</formula>
    </cfRule>
  </conditionalFormatting>
  <conditionalFormatting sqref="C218:C227">
    <cfRule type="expression" dxfId="779" priority="91">
      <formula>#REF!="Total"</formula>
    </cfRule>
  </conditionalFormatting>
  <conditionalFormatting sqref="C216:C227">
    <cfRule type="expression" dxfId="778" priority="92">
      <formula>#REF!="Total"</formula>
    </cfRule>
  </conditionalFormatting>
  <conditionalFormatting sqref="C218:C227">
    <cfRule type="expression" dxfId="777" priority="53">
      <formula>$A144="Total"</formula>
    </cfRule>
  </conditionalFormatting>
  <conditionalFormatting sqref="C216">
    <cfRule type="expression" dxfId="776" priority="65" stopIfTrue="1">
      <formula>#REF!="Total"</formula>
    </cfRule>
  </conditionalFormatting>
  <conditionalFormatting sqref="C217:C227">
    <cfRule type="expression" dxfId="775" priority="68">
      <formula>#REF!="Total"</formula>
    </cfRule>
  </conditionalFormatting>
  <conditionalFormatting sqref="C218:C227">
    <cfRule type="expression" dxfId="774" priority="69">
      <formula>#REF!="Total"</formula>
    </cfRule>
  </conditionalFormatting>
  <conditionalFormatting sqref="C218">
    <cfRule type="expression" dxfId="773" priority="70">
      <formula>#REF!="Total"</formula>
    </cfRule>
  </conditionalFormatting>
  <conditionalFormatting sqref="C219:C227">
    <cfRule type="expression" dxfId="772" priority="83">
      <formula>$A247="Total"</formula>
    </cfRule>
  </conditionalFormatting>
  <conditionalFormatting sqref="C219:C227">
    <cfRule type="expression" dxfId="771" priority="84">
      <formula>$A234="Total"</formula>
    </cfRule>
  </conditionalFormatting>
  <conditionalFormatting sqref="C219:C227">
    <cfRule type="expression" dxfId="770" priority="85" stopIfTrue="1">
      <formula>#REF!="Total"</formula>
    </cfRule>
  </conditionalFormatting>
  <conditionalFormatting sqref="C217:C227">
    <cfRule type="expression" dxfId="769" priority="55">
      <formula>$A142="Total"</formula>
    </cfRule>
  </conditionalFormatting>
  <conditionalFormatting sqref="C217:C218">
    <cfRule type="expression" dxfId="768" priority="54">
      <formula>$A280="Total"</formula>
    </cfRule>
  </conditionalFormatting>
  <conditionalFormatting sqref="C216">
    <cfRule type="expression" dxfId="767" priority="90">
      <formula>$A278="Total"</formula>
    </cfRule>
  </conditionalFormatting>
  <conditionalFormatting sqref="C227">
    <cfRule type="expression" dxfId="766" priority="72">
      <formula>#REF!="Total"</formula>
    </cfRule>
  </conditionalFormatting>
  <conditionalFormatting sqref="C243:C244">
    <cfRule type="expression" dxfId="765" priority="52">
      <formula>#REF!="Total"</formula>
    </cfRule>
  </conditionalFormatting>
  <conditionalFormatting sqref="C243:C244">
    <cfRule type="expression" dxfId="764" priority="51">
      <formula>#REF!="Total"</formula>
    </cfRule>
  </conditionalFormatting>
  <conditionalFormatting sqref="C243:C244">
    <cfRule type="expression" dxfId="763" priority="50">
      <formula>#REF!="Total"</formula>
    </cfRule>
  </conditionalFormatting>
  <conditionalFormatting sqref="C243:C244">
    <cfRule type="expression" dxfId="762" priority="49">
      <formula>#REF!="Total"</formula>
    </cfRule>
  </conditionalFormatting>
  <conditionalFormatting sqref="C243:C244">
    <cfRule type="expression" dxfId="761" priority="48">
      <formula>#REF!="Total"</formula>
    </cfRule>
  </conditionalFormatting>
  <conditionalFormatting sqref="C243:C244">
    <cfRule type="expression" dxfId="760" priority="47">
      <formula>#REF!="Total"</formula>
    </cfRule>
  </conditionalFormatting>
  <conditionalFormatting sqref="C243:C244">
    <cfRule type="expression" dxfId="759" priority="46">
      <formula>#REF!="Total"</formula>
    </cfRule>
  </conditionalFormatting>
  <conditionalFormatting sqref="C243:C244">
    <cfRule type="expression" dxfId="758" priority="45">
      <formula>#REF!="Total"</formula>
    </cfRule>
  </conditionalFormatting>
  <conditionalFormatting sqref="C243:C244">
    <cfRule type="expression" dxfId="757" priority="44">
      <formula>#REF!="Total"</formula>
    </cfRule>
  </conditionalFormatting>
  <conditionalFormatting sqref="C243:C244">
    <cfRule type="expression" dxfId="756" priority="43">
      <formula>#REF!="Total"</formula>
    </cfRule>
  </conditionalFormatting>
  <conditionalFormatting sqref="C243:C244">
    <cfRule type="expression" dxfId="755" priority="42">
      <formula>#REF!="Total"</formula>
    </cfRule>
  </conditionalFormatting>
  <conditionalFormatting sqref="C243:C244">
    <cfRule type="expression" dxfId="754" priority="41" stopIfTrue="1">
      <formula>#REF!="Total"</formula>
    </cfRule>
  </conditionalFormatting>
  <conditionalFormatting sqref="C243:C244">
    <cfRule type="expression" dxfId="753" priority="40">
      <formula>#REF!="Total"</formula>
    </cfRule>
  </conditionalFormatting>
  <conditionalFormatting sqref="C243:C244">
    <cfRule type="expression" dxfId="752" priority="39">
      <formula>#REF!="Total"</formula>
    </cfRule>
  </conditionalFormatting>
  <conditionalFormatting sqref="C243:C244">
    <cfRule type="expression" dxfId="751" priority="38">
      <formula>#REF!="Total"</formula>
    </cfRule>
  </conditionalFormatting>
  <conditionalFormatting sqref="C243:C244">
    <cfRule type="expression" dxfId="750" priority="37">
      <formula>#REF!="Total"</formula>
    </cfRule>
  </conditionalFormatting>
  <conditionalFormatting sqref="C243:C244">
    <cfRule type="expression" dxfId="749" priority="36" stopIfTrue="1">
      <formula>#REF!="Total"</formula>
    </cfRule>
  </conditionalFormatting>
  <conditionalFormatting sqref="C243:C244">
    <cfRule type="expression" dxfId="748" priority="35">
      <formula>#REF!="Total"</formula>
    </cfRule>
  </conditionalFormatting>
  <conditionalFormatting sqref="C243:C244">
    <cfRule type="expression" dxfId="747" priority="34">
      <formula>#REF!="Total"</formula>
    </cfRule>
  </conditionalFormatting>
  <conditionalFormatting sqref="C243:C244">
    <cfRule type="expression" dxfId="746" priority="33">
      <formula>#REF!="Total"</formula>
    </cfRule>
  </conditionalFormatting>
  <conditionalFormatting sqref="C243:C244">
    <cfRule type="expression" dxfId="745" priority="32">
      <formula>#REF!="Total"</formula>
    </cfRule>
  </conditionalFormatting>
  <conditionalFormatting sqref="C243:C244">
    <cfRule type="expression" dxfId="744" priority="31">
      <formula>#REF!="Total"</formula>
    </cfRule>
  </conditionalFormatting>
  <conditionalFormatting sqref="C243:C244">
    <cfRule type="expression" dxfId="743" priority="30">
      <formula>#REF!="Total"</formula>
    </cfRule>
  </conditionalFormatting>
  <conditionalFormatting sqref="C243:C244">
    <cfRule type="expression" dxfId="742" priority="29">
      <formula>#REF!="Total"</formula>
    </cfRule>
  </conditionalFormatting>
  <conditionalFormatting sqref="C243:C244">
    <cfRule type="expression" dxfId="741" priority="28">
      <formula>#REF!="Total"</formula>
    </cfRule>
  </conditionalFormatting>
  <conditionalFormatting sqref="C243:C244">
    <cfRule type="expression" dxfId="740" priority="27">
      <formula>#REF!="Total"</formula>
    </cfRule>
  </conditionalFormatting>
  <conditionalFormatting sqref="C247">
    <cfRule type="expression" dxfId="739" priority="26">
      <formula>#REF!="Total"</formula>
    </cfRule>
  </conditionalFormatting>
  <conditionalFormatting sqref="C247">
    <cfRule type="expression" dxfId="738" priority="25">
      <formula>#REF!="Total"</formula>
    </cfRule>
  </conditionalFormatting>
  <conditionalFormatting sqref="C247">
    <cfRule type="expression" dxfId="737" priority="24">
      <formula>#REF!="Total"</formula>
    </cfRule>
  </conditionalFormatting>
  <conditionalFormatting sqref="C247">
    <cfRule type="expression" dxfId="736" priority="23">
      <formula>#REF!="Total"</formula>
    </cfRule>
  </conditionalFormatting>
  <conditionalFormatting sqref="C247">
    <cfRule type="expression" dxfId="735" priority="22">
      <formula>#REF!="Total"</formula>
    </cfRule>
  </conditionalFormatting>
  <conditionalFormatting sqref="C247">
    <cfRule type="expression" dxfId="734" priority="20">
      <formula>#REF!="Total"</formula>
    </cfRule>
  </conditionalFormatting>
  <conditionalFormatting sqref="C247">
    <cfRule type="expression" dxfId="733" priority="19">
      <formula>#REF!="Total"</formula>
    </cfRule>
  </conditionalFormatting>
  <conditionalFormatting sqref="C247">
    <cfRule type="expression" dxfId="732" priority="18">
      <formula>#REF!="Total"</formula>
    </cfRule>
  </conditionalFormatting>
  <conditionalFormatting sqref="C247">
    <cfRule type="expression" dxfId="731" priority="17">
      <formula>#REF!="Total"</formula>
    </cfRule>
  </conditionalFormatting>
  <conditionalFormatting sqref="C247">
    <cfRule type="expression" dxfId="730" priority="16">
      <formula>#REF!="Total"</formula>
    </cfRule>
  </conditionalFormatting>
  <conditionalFormatting sqref="C247">
    <cfRule type="expression" dxfId="729" priority="15" stopIfTrue="1">
      <formula>#REF!="Total"</formula>
    </cfRule>
  </conditionalFormatting>
  <conditionalFormatting sqref="C247">
    <cfRule type="expression" dxfId="728" priority="14">
      <formula>#REF!="Total"</formula>
    </cfRule>
  </conditionalFormatting>
  <conditionalFormatting sqref="C247">
    <cfRule type="expression" dxfId="727" priority="13">
      <formula>#REF!="Total"</formula>
    </cfRule>
  </conditionalFormatting>
  <conditionalFormatting sqref="C247">
    <cfRule type="expression" dxfId="726" priority="12">
      <formula>#REF!="Total"</formula>
    </cfRule>
  </conditionalFormatting>
  <conditionalFormatting sqref="C247">
    <cfRule type="expression" dxfId="725" priority="11">
      <formula>#REF!="Total"</formula>
    </cfRule>
  </conditionalFormatting>
  <conditionalFormatting sqref="C247">
    <cfRule type="expression" dxfId="724" priority="10" stopIfTrue="1">
      <formula>#REF!="Total"</formula>
    </cfRule>
  </conditionalFormatting>
  <conditionalFormatting sqref="C247">
    <cfRule type="expression" dxfId="723" priority="9">
      <formula>#REF!="Total"</formula>
    </cfRule>
  </conditionalFormatting>
  <conditionalFormatting sqref="C247">
    <cfRule type="expression" dxfId="722" priority="8">
      <formula>#REF!="Total"</formula>
    </cfRule>
  </conditionalFormatting>
  <conditionalFormatting sqref="C247">
    <cfRule type="expression" dxfId="721" priority="7">
      <formula>#REF!="Total"</formula>
    </cfRule>
  </conditionalFormatting>
  <conditionalFormatting sqref="C247">
    <cfRule type="expression" dxfId="720" priority="6">
      <formula>#REF!="Total"</formula>
    </cfRule>
  </conditionalFormatting>
  <conditionalFormatting sqref="C247">
    <cfRule type="expression" dxfId="719" priority="5">
      <formula>#REF!="Total"</formula>
    </cfRule>
  </conditionalFormatting>
  <conditionalFormatting sqref="C247">
    <cfRule type="expression" dxfId="718" priority="4">
      <formula>#REF!="Total"</formula>
    </cfRule>
  </conditionalFormatting>
  <conditionalFormatting sqref="C247">
    <cfRule type="expression" dxfId="717" priority="3">
      <formula>#REF!="Total"</formula>
    </cfRule>
  </conditionalFormatting>
  <conditionalFormatting sqref="C247">
    <cfRule type="expression" dxfId="716" priority="2">
      <formula>#REF!="Total"</formula>
    </cfRule>
  </conditionalFormatting>
  <conditionalFormatting sqref="C247">
    <cfRule type="expression" dxfId="715" priority="1">
      <formula>#REF!="Total"</formula>
    </cfRule>
  </conditionalFormatting>
  <conditionalFormatting sqref="C247">
    <cfRule type="expression" dxfId="714" priority="21">
      <formula>#REF!="Total"</formula>
    </cfRule>
  </conditionalFormatting>
  <hyperlinks>
    <hyperlink ref="A1" location="Index!A1" display="Index" xr:uid="{00000000-0004-0000-1800-000000000000}"/>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D33F4-FAE6-417B-9E9E-E0FCFE6ED0DD}">
  <dimension ref="A1:K487"/>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21.85546875" style="1" bestFit="1" customWidth="1"/>
    <col min="6" max="6" width="12.85546875" style="4" customWidth="1"/>
    <col min="7" max="7" width="18.140625" style="4" bestFit="1" customWidth="1"/>
    <col min="8" max="8" width="9.140625" style="4" bestFit="1" customWidth="1"/>
    <col min="9" max="9" width="9.140625" style="1"/>
    <col min="10" max="10" width="33.85546875" style="1" bestFit="1" customWidth="1"/>
    <col min="11" max="16384" width="9.140625" style="1"/>
  </cols>
  <sheetData>
    <row r="1" spans="1:9">
      <c r="A1" s="3" t="s">
        <v>0</v>
      </c>
      <c r="B1" s="398" t="s">
        <v>72</v>
      </c>
      <c r="C1" s="398"/>
      <c r="D1" s="398"/>
      <c r="E1" s="398"/>
    </row>
    <row r="2" spans="1:9" ht="13.5" thickBot="1"/>
    <row r="3" spans="1:9" s="12" customFormat="1" ht="15">
      <c r="B3" s="97" t="s">
        <v>1937</v>
      </c>
      <c r="C3" s="402"/>
      <c r="D3" s="405"/>
      <c r="F3" s="20"/>
      <c r="G3" s="20"/>
      <c r="H3" s="20"/>
      <c r="I3" s="16"/>
    </row>
    <row r="4" spans="1:9" s="12" customFormat="1" ht="30">
      <c r="B4" s="96" t="s">
        <v>2903</v>
      </c>
      <c r="C4" s="403"/>
      <c r="D4" s="406"/>
      <c r="F4" s="20"/>
      <c r="G4" s="20"/>
      <c r="H4" s="20"/>
      <c r="I4" s="16"/>
    </row>
    <row r="5" spans="1:9" s="12" customFormat="1" ht="15">
      <c r="B5" s="96" t="s">
        <v>1581</v>
      </c>
      <c r="C5" s="403"/>
      <c r="D5" s="406"/>
      <c r="F5" s="20"/>
      <c r="G5" s="20"/>
      <c r="H5" s="20"/>
      <c r="I5" s="16"/>
    </row>
    <row r="6" spans="1:9" s="12" customFormat="1" ht="15">
      <c r="B6" s="96" t="s">
        <v>2904</v>
      </c>
      <c r="C6" s="403"/>
      <c r="D6" s="406"/>
      <c r="F6" s="20"/>
      <c r="G6" s="20"/>
      <c r="H6" s="20"/>
      <c r="I6" s="16"/>
    </row>
    <row r="7" spans="1:9" s="12" customFormat="1" ht="30.75" thickBot="1">
      <c r="B7" s="95" t="s">
        <v>2905</v>
      </c>
      <c r="C7" s="404"/>
      <c r="D7" s="407"/>
      <c r="F7" s="20"/>
      <c r="G7" s="20"/>
      <c r="H7" s="20"/>
      <c r="I7" s="16"/>
    </row>
    <row r="8" spans="1:9" s="12" customFormat="1">
      <c r="C8" s="14" t="s">
        <v>1579</v>
      </c>
      <c r="D8" s="14" t="s">
        <v>1578</v>
      </c>
      <c r="F8" s="20"/>
      <c r="G8" s="20"/>
      <c r="H8" s="20"/>
    </row>
    <row r="10" spans="1:9" s="21" customFormat="1">
      <c r="C10" s="22"/>
      <c r="F10" s="23"/>
      <c r="G10" s="23"/>
      <c r="H10" s="23"/>
    </row>
    <row r="11" spans="1:9" s="21" customFormat="1">
      <c r="B11" s="21" t="s">
        <v>92</v>
      </c>
      <c r="C11" s="22"/>
      <c r="F11" s="23"/>
      <c r="G11" s="23"/>
      <c r="H11" s="23"/>
    </row>
    <row r="12" spans="1:9" s="21" customFormat="1">
      <c r="C12" s="22"/>
      <c r="F12" s="23"/>
      <c r="G12" s="23"/>
      <c r="H12" s="23"/>
    </row>
    <row r="13" spans="1:9" s="21" customFormat="1">
      <c r="B13" s="270" t="s">
        <v>93</v>
      </c>
      <c r="C13" s="271" t="s">
        <v>94</v>
      </c>
      <c r="D13" s="270" t="s">
        <v>124</v>
      </c>
      <c r="E13" s="270" t="s">
        <v>96</v>
      </c>
      <c r="F13" s="272" t="s">
        <v>97</v>
      </c>
      <c r="G13" s="272" t="s">
        <v>98</v>
      </c>
      <c r="H13" s="272" t="s">
        <v>99</v>
      </c>
      <c r="I13" s="29" t="s">
        <v>125</v>
      </c>
    </row>
    <row r="14" spans="1:9" s="21" customFormat="1">
      <c r="B14" s="29" t="s">
        <v>126</v>
      </c>
      <c r="C14" s="22"/>
      <c r="F14" s="23"/>
      <c r="G14" s="23"/>
      <c r="H14" s="23"/>
    </row>
    <row r="15" spans="1:9" s="21" customFormat="1">
      <c r="B15" s="29" t="s">
        <v>101</v>
      </c>
      <c r="C15" s="22"/>
      <c r="F15" s="23"/>
      <c r="G15" s="23"/>
      <c r="H15" s="23"/>
    </row>
    <row r="16" spans="1:9" s="21" customFormat="1">
      <c r="B16" s="21" t="s">
        <v>1034</v>
      </c>
      <c r="C16" s="22" t="s">
        <v>127</v>
      </c>
      <c r="D16" s="21" t="s">
        <v>130</v>
      </c>
      <c r="E16" s="21" t="s">
        <v>131</v>
      </c>
      <c r="F16" s="23">
        <v>230891</v>
      </c>
      <c r="G16" s="23">
        <v>5553.85</v>
      </c>
      <c r="H16" s="23">
        <v>4.79</v>
      </c>
    </row>
    <row r="17" spans="2:8" s="21" customFormat="1">
      <c r="B17" s="21" t="s">
        <v>1047</v>
      </c>
      <c r="C17" s="22" t="s">
        <v>127</v>
      </c>
      <c r="D17" s="21" t="s">
        <v>128</v>
      </c>
      <c r="E17" s="21" t="s">
        <v>129</v>
      </c>
      <c r="F17" s="23">
        <v>693000</v>
      </c>
      <c r="G17" s="23">
        <v>4950.45</v>
      </c>
      <c r="H17" s="23">
        <v>4.2699999999999996</v>
      </c>
    </row>
    <row r="18" spans="2:8" s="21" customFormat="1">
      <c r="B18" s="21" t="s">
        <v>1134</v>
      </c>
      <c r="C18" s="22" t="s">
        <v>127</v>
      </c>
      <c r="D18" s="21" t="s">
        <v>133</v>
      </c>
      <c r="E18" s="21" t="s">
        <v>134</v>
      </c>
      <c r="F18" s="23">
        <v>227600</v>
      </c>
      <c r="G18" s="23">
        <v>3897.99</v>
      </c>
      <c r="H18" s="23">
        <v>3.36</v>
      </c>
    </row>
    <row r="19" spans="2:8" s="21" customFormat="1">
      <c r="B19" s="21" t="s">
        <v>1082</v>
      </c>
      <c r="C19" s="22" t="s">
        <v>127</v>
      </c>
      <c r="D19" s="21" t="s">
        <v>139</v>
      </c>
      <c r="E19" s="21" t="s">
        <v>140</v>
      </c>
      <c r="F19" s="23">
        <v>144500</v>
      </c>
      <c r="G19" s="23">
        <v>3862.63</v>
      </c>
      <c r="H19" s="23">
        <v>3.33</v>
      </c>
    </row>
    <row r="20" spans="2:8" s="21" customFormat="1">
      <c r="B20" s="21" t="s">
        <v>1045</v>
      </c>
      <c r="C20" s="22" t="s">
        <v>127</v>
      </c>
      <c r="D20" s="21" t="s">
        <v>141</v>
      </c>
      <c r="E20" s="21" t="s">
        <v>142</v>
      </c>
      <c r="F20" s="23">
        <v>511880</v>
      </c>
      <c r="G20" s="23">
        <v>3727.77</v>
      </c>
      <c r="H20" s="23">
        <v>3.21</v>
      </c>
    </row>
    <row r="21" spans="2:8" s="21" customFormat="1">
      <c r="B21" s="21" t="s">
        <v>280</v>
      </c>
      <c r="C21" s="22" t="s">
        <v>127</v>
      </c>
      <c r="D21" s="21" t="s">
        <v>128</v>
      </c>
      <c r="E21" s="21" t="s">
        <v>281</v>
      </c>
      <c r="F21" s="23">
        <v>795000</v>
      </c>
      <c r="G21" s="23">
        <v>3661.37</v>
      </c>
      <c r="H21" s="23">
        <v>3.16</v>
      </c>
    </row>
    <row r="22" spans="2:8" s="21" customFormat="1">
      <c r="B22" s="21" t="s">
        <v>1012</v>
      </c>
      <c r="C22" s="22" t="s">
        <v>127</v>
      </c>
      <c r="D22" s="21" t="s">
        <v>166</v>
      </c>
      <c r="E22" s="21" t="s">
        <v>167</v>
      </c>
      <c r="F22" s="23">
        <v>46800</v>
      </c>
      <c r="G22" s="23">
        <v>3479</v>
      </c>
      <c r="H22" s="23">
        <v>3</v>
      </c>
    </row>
    <row r="23" spans="2:8" s="21" customFormat="1">
      <c r="B23" s="21" t="s">
        <v>1000</v>
      </c>
      <c r="C23" s="22" t="s">
        <v>127</v>
      </c>
      <c r="D23" s="21" t="s">
        <v>133</v>
      </c>
      <c r="E23" s="21" t="s">
        <v>135</v>
      </c>
      <c r="F23" s="23">
        <v>96100</v>
      </c>
      <c r="G23" s="23">
        <v>3391.51</v>
      </c>
      <c r="H23" s="23">
        <v>2.92</v>
      </c>
    </row>
    <row r="24" spans="2:8" s="21" customFormat="1">
      <c r="B24" s="21" t="s">
        <v>1285</v>
      </c>
      <c r="C24" s="22" t="s">
        <v>127</v>
      </c>
      <c r="D24" s="21" t="s">
        <v>128</v>
      </c>
      <c r="E24" s="21" t="s">
        <v>132</v>
      </c>
      <c r="F24" s="23">
        <v>172250</v>
      </c>
      <c r="G24" s="23">
        <v>2572.64</v>
      </c>
      <c r="H24" s="23">
        <v>2.2200000000000002</v>
      </c>
    </row>
    <row r="25" spans="2:8" s="21" customFormat="1">
      <c r="B25" s="21" t="s">
        <v>1041</v>
      </c>
      <c r="C25" s="22" t="s">
        <v>127</v>
      </c>
      <c r="D25" s="21" t="s">
        <v>159</v>
      </c>
      <c r="E25" s="21" t="s">
        <v>160</v>
      </c>
      <c r="F25" s="23">
        <v>118886</v>
      </c>
      <c r="G25" s="23">
        <v>2098.04</v>
      </c>
      <c r="H25" s="23">
        <v>1.81</v>
      </c>
    </row>
    <row r="26" spans="2:8" s="21" customFormat="1">
      <c r="B26" s="21" t="s">
        <v>1001</v>
      </c>
      <c r="C26" s="22" t="s">
        <v>127</v>
      </c>
      <c r="D26" s="21" t="s">
        <v>133</v>
      </c>
      <c r="E26" s="21" t="s">
        <v>258</v>
      </c>
      <c r="F26" s="23">
        <v>133500</v>
      </c>
      <c r="G26" s="23">
        <v>1520.1</v>
      </c>
      <c r="H26" s="23">
        <v>1.31</v>
      </c>
    </row>
    <row r="27" spans="2:8" s="21" customFormat="1">
      <c r="B27" s="21" t="s">
        <v>1008</v>
      </c>
      <c r="C27" s="22" t="s">
        <v>127</v>
      </c>
      <c r="D27" s="21" t="s">
        <v>214</v>
      </c>
      <c r="E27" s="21" t="s">
        <v>272</v>
      </c>
      <c r="F27" s="23">
        <v>22297</v>
      </c>
      <c r="G27" s="23">
        <v>1268.2</v>
      </c>
      <c r="H27" s="23">
        <v>1.0900000000000001</v>
      </c>
    </row>
    <row r="28" spans="2:8" s="21" customFormat="1">
      <c r="B28" s="21" t="s">
        <v>1109</v>
      </c>
      <c r="C28" s="22" t="s">
        <v>127</v>
      </c>
      <c r="D28" s="21" t="s">
        <v>247</v>
      </c>
      <c r="E28" s="21" t="s">
        <v>355</v>
      </c>
      <c r="F28" s="23">
        <v>575000</v>
      </c>
      <c r="G28" s="23">
        <v>1246.5999999999999</v>
      </c>
      <c r="H28" s="23">
        <v>1.08</v>
      </c>
    </row>
    <row r="29" spans="2:8" s="21" customFormat="1">
      <c r="B29" s="21" t="s">
        <v>1335</v>
      </c>
      <c r="C29" s="22" t="s">
        <v>127</v>
      </c>
      <c r="D29" s="21" t="s">
        <v>277</v>
      </c>
      <c r="E29" s="21" t="s">
        <v>415</v>
      </c>
      <c r="F29" s="23">
        <v>246000</v>
      </c>
      <c r="G29" s="23">
        <v>1236.03</v>
      </c>
      <c r="H29" s="23">
        <v>1.07</v>
      </c>
    </row>
    <row r="30" spans="2:8" s="21" customFormat="1">
      <c r="B30" s="21" t="s">
        <v>1004</v>
      </c>
      <c r="C30" s="22" t="s">
        <v>127</v>
      </c>
      <c r="D30" s="21" t="s">
        <v>128</v>
      </c>
      <c r="E30" s="21" t="s">
        <v>148</v>
      </c>
      <c r="F30" s="23">
        <v>178300</v>
      </c>
      <c r="G30" s="23">
        <v>1169.02</v>
      </c>
      <c r="H30" s="23">
        <v>1.01</v>
      </c>
    </row>
    <row r="31" spans="2:8" s="21" customFormat="1">
      <c r="B31" s="21" t="s">
        <v>1006</v>
      </c>
      <c r="C31" s="22" t="s">
        <v>127</v>
      </c>
      <c r="D31" s="21" t="s">
        <v>154</v>
      </c>
      <c r="E31" s="21" t="s">
        <v>174</v>
      </c>
      <c r="F31" s="23">
        <v>155000</v>
      </c>
      <c r="G31" s="23">
        <v>1168.08</v>
      </c>
      <c r="H31" s="23">
        <v>1.01</v>
      </c>
    </row>
    <row r="32" spans="2:8" s="21" customFormat="1">
      <c r="B32" s="21" t="s">
        <v>1078</v>
      </c>
      <c r="C32" s="22" t="s">
        <v>127</v>
      </c>
      <c r="D32" s="21" t="s">
        <v>166</v>
      </c>
      <c r="E32" s="21" t="s">
        <v>176</v>
      </c>
      <c r="F32" s="23">
        <v>50900</v>
      </c>
      <c r="G32" s="23">
        <v>1163.78</v>
      </c>
      <c r="H32" s="23">
        <v>1</v>
      </c>
    </row>
    <row r="33" spans="2:8" s="21" customFormat="1">
      <c r="B33" s="21" t="s">
        <v>1286</v>
      </c>
      <c r="C33" s="22" t="s">
        <v>127</v>
      </c>
      <c r="D33" s="21" t="s">
        <v>247</v>
      </c>
      <c r="E33" s="21" t="s">
        <v>259</v>
      </c>
      <c r="F33" s="23">
        <v>528666</v>
      </c>
      <c r="G33" s="23">
        <v>1093.02</v>
      </c>
      <c r="H33" s="23">
        <v>0.94</v>
      </c>
    </row>
    <row r="34" spans="2:8" s="21" customFormat="1">
      <c r="B34" s="21" t="s">
        <v>416</v>
      </c>
      <c r="C34" s="22" t="s">
        <v>127</v>
      </c>
      <c r="D34" s="21" t="s">
        <v>128</v>
      </c>
      <c r="E34" s="21" t="s">
        <v>417</v>
      </c>
      <c r="F34" s="23">
        <v>1270000</v>
      </c>
      <c r="G34" s="23">
        <v>1089.03</v>
      </c>
      <c r="H34" s="23">
        <v>0.94</v>
      </c>
    </row>
    <row r="35" spans="2:8" s="21" customFormat="1">
      <c r="B35" s="21" t="s">
        <v>1073</v>
      </c>
      <c r="C35" s="22" t="s">
        <v>127</v>
      </c>
      <c r="D35" s="21" t="s">
        <v>133</v>
      </c>
      <c r="E35" s="21" t="s">
        <v>396</v>
      </c>
      <c r="F35" s="23">
        <v>66000</v>
      </c>
      <c r="G35" s="23">
        <v>1017.36</v>
      </c>
      <c r="H35" s="23">
        <v>0.88</v>
      </c>
    </row>
    <row r="36" spans="2:8" s="21" customFormat="1">
      <c r="B36" s="21" t="s">
        <v>1014</v>
      </c>
      <c r="C36" s="22" t="s">
        <v>127</v>
      </c>
      <c r="D36" s="21" t="s">
        <v>244</v>
      </c>
      <c r="E36" s="21" t="s">
        <v>397</v>
      </c>
      <c r="F36" s="23">
        <v>14000</v>
      </c>
      <c r="G36" s="23">
        <v>989.49</v>
      </c>
      <c r="H36" s="23">
        <v>0.85</v>
      </c>
    </row>
    <row r="37" spans="2:8" s="21" customFormat="1">
      <c r="B37" s="21" t="s">
        <v>1072</v>
      </c>
      <c r="C37" s="22" t="s">
        <v>127</v>
      </c>
      <c r="D37" s="21" t="s">
        <v>144</v>
      </c>
      <c r="E37" s="21" t="s">
        <v>179</v>
      </c>
      <c r="F37" s="23">
        <v>178500</v>
      </c>
      <c r="G37" s="23">
        <v>960.95</v>
      </c>
      <c r="H37" s="23">
        <v>0.83</v>
      </c>
    </row>
    <row r="38" spans="2:8" s="21" customFormat="1">
      <c r="B38" s="21" t="s">
        <v>1090</v>
      </c>
      <c r="C38" s="22" t="s">
        <v>127</v>
      </c>
      <c r="D38" s="21" t="s">
        <v>244</v>
      </c>
      <c r="E38" s="21" t="s">
        <v>377</v>
      </c>
      <c r="F38" s="23">
        <v>110000</v>
      </c>
      <c r="G38" s="23">
        <v>919.05</v>
      </c>
      <c r="H38" s="23">
        <v>0.79</v>
      </c>
    </row>
    <row r="39" spans="2:8" s="21" customFormat="1">
      <c r="B39" s="21" t="s">
        <v>1083</v>
      </c>
      <c r="C39" s="22" t="s">
        <v>127</v>
      </c>
      <c r="D39" s="21" t="s">
        <v>340</v>
      </c>
      <c r="E39" s="21" t="s">
        <v>347</v>
      </c>
      <c r="F39" s="23">
        <v>1035000</v>
      </c>
      <c r="G39" s="23">
        <v>914.42</v>
      </c>
      <c r="H39" s="23">
        <v>0.79</v>
      </c>
    </row>
    <row r="40" spans="2:8" s="21" customFormat="1">
      <c r="B40" s="21" t="s">
        <v>1106</v>
      </c>
      <c r="C40" s="22" t="s">
        <v>127</v>
      </c>
      <c r="D40" s="21" t="s">
        <v>154</v>
      </c>
      <c r="E40" s="21" t="s">
        <v>370</v>
      </c>
      <c r="F40" s="23">
        <v>92000</v>
      </c>
      <c r="G40" s="23">
        <v>893.6</v>
      </c>
      <c r="H40" s="23">
        <v>0.77</v>
      </c>
    </row>
    <row r="41" spans="2:8" s="21" customFormat="1">
      <c r="B41" s="21" t="s">
        <v>1287</v>
      </c>
      <c r="C41" s="22" t="s">
        <v>127</v>
      </c>
      <c r="D41" s="21" t="s">
        <v>168</v>
      </c>
      <c r="E41" s="21" t="s">
        <v>418</v>
      </c>
      <c r="F41" s="23">
        <v>42000</v>
      </c>
      <c r="G41" s="23">
        <v>865.98</v>
      </c>
      <c r="H41" s="23">
        <v>0.75</v>
      </c>
    </row>
    <row r="42" spans="2:8" s="21" customFormat="1">
      <c r="B42" s="21" t="s">
        <v>1288</v>
      </c>
      <c r="C42" s="22" t="s">
        <v>127</v>
      </c>
      <c r="D42" s="21" t="s">
        <v>157</v>
      </c>
      <c r="E42" s="21" t="s">
        <v>419</v>
      </c>
      <c r="F42" s="23">
        <v>98250</v>
      </c>
      <c r="G42" s="23">
        <v>863.13</v>
      </c>
      <c r="H42" s="23">
        <v>0.74</v>
      </c>
    </row>
    <row r="43" spans="2:8" s="21" customFormat="1">
      <c r="B43" s="21" t="s">
        <v>1032</v>
      </c>
      <c r="C43" s="22" t="s">
        <v>127</v>
      </c>
      <c r="D43" s="21" t="s">
        <v>277</v>
      </c>
      <c r="E43" s="21" t="s">
        <v>420</v>
      </c>
      <c r="F43" s="23">
        <v>227000</v>
      </c>
      <c r="G43" s="23">
        <v>850.8</v>
      </c>
      <c r="H43" s="23">
        <v>0.73</v>
      </c>
    </row>
    <row r="44" spans="2:8" s="21" customFormat="1">
      <c r="B44" s="21" t="s">
        <v>1102</v>
      </c>
      <c r="C44" s="22" t="s">
        <v>127</v>
      </c>
      <c r="D44" s="21" t="s">
        <v>154</v>
      </c>
      <c r="E44" s="21" t="s">
        <v>164</v>
      </c>
      <c r="F44" s="23">
        <v>17550</v>
      </c>
      <c r="G44" s="23">
        <v>820.61</v>
      </c>
      <c r="H44" s="23">
        <v>0.71</v>
      </c>
    </row>
    <row r="45" spans="2:8" s="21" customFormat="1">
      <c r="B45" s="21" t="s">
        <v>1050</v>
      </c>
      <c r="C45" s="22" t="s">
        <v>127</v>
      </c>
      <c r="D45" s="21" t="s">
        <v>128</v>
      </c>
      <c r="E45" s="21" t="s">
        <v>390</v>
      </c>
      <c r="F45" s="23">
        <v>446583</v>
      </c>
      <c r="G45" s="23">
        <v>815.68</v>
      </c>
      <c r="H45" s="23">
        <v>0.7</v>
      </c>
    </row>
    <row r="46" spans="2:8" s="21" customFormat="1">
      <c r="B46" s="21" t="s">
        <v>1114</v>
      </c>
      <c r="C46" s="22" t="s">
        <v>127</v>
      </c>
      <c r="D46" s="21" t="s">
        <v>247</v>
      </c>
      <c r="E46" s="21" t="s">
        <v>400</v>
      </c>
      <c r="F46" s="23">
        <v>635000</v>
      </c>
      <c r="G46" s="23">
        <v>808.04</v>
      </c>
      <c r="H46" s="23">
        <v>0.7</v>
      </c>
    </row>
    <row r="47" spans="2:8" s="21" customFormat="1">
      <c r="B47" s="21" t="s">
        <v>1336</v>
      </c>
      <c r="C47" s="22" t="s">
        <v>127</v>
      </c>
      <c r="D47" s="21" t="s">
        <v>168</v>
      </c>
      <c r="E47" s="21" t="s">
        <v>169</v>
      </c>
      <c r="F47" s="23">
        <v>45000</v>
      </c>
      <c r="G47" s="23">
        <v>789.08</v>
      </c>
      <c r="H47" s="23">
        <v>0.68</v>
      </c>
    </row>
    <row r="48" spans="2:8" s="21" customFormat="1">
      <c r="B48" s="21" t="s">
        <v>1025</v>
      </c>
      <c r="C48" s="22" t="s">
        <v>127</v>
      </c>
      <c r="D48" s="21" t="s">
        <v>146</v>
      </c>
      <c r="E48" s="21" t="s">
        <v>421</v>
      </c>
      <c r="F48" s="23">
        <v>30500</v>
      </c>
      <c r="G48" s="23">
        <v>765.95</v>
      </c>
      <c r="H48" s="23">
        <v>0.66</v>
      </c>
    </row>
    <row r="49" spans="2:8" s="21" customFormat="1">
      <c r="B49" s="21" t="s">
        <v>1289</v>
      </c>
      <c r="C49" s="22" t="s">
        <v>127</v>
      </c>
      <c r="D49" s="21" t="s">
        <v>247</v>
      </c>
      <c r="E49" s="21" t="s">
        <v>422</v>
      </c>
      <c r="F49" s="23">
        <v>870000</v>
      </c>
      <c r="G49" s="23">
        <v>761.25</v>
      </c>
      <c r="H49" s="23">
        <v>0.66</v>
      </c>
    </row>
    <row r="50" spans="2:8" s="21" customFormat="1">
      <c r="B50" s="21" t="s">
        <v>1077</v>
      </c>
      <c r="C50" s="22" t="s">
        <v>127</v>
      </c>
      <c r="D50" s="21" t="s">
        <v>193</v>
      </c>
      <c r="E50" s="21" t="s">
        <v>362</v>
      </c>
      <c r="F50" s="23">
        <v>26200</v>
      </c>
      <c r="G50" s="23">
        <v>751.81</v>
      </c>
      <c r="H50" s="23">
        <v>0.65</v>
      </c>
    </row>
    <row r="51" spans="2:8" s="21" customFormat="1">
      <c r="B51" s="21" t="s">
        <v>1337</v>
      </c>
      <c r="C51" s="22" t="s">
        <v>127</v>
      </c>
      <c r="D51" s="21" t="s">
        <v>353</v>
      </c>
      <c r="E51" s="21" t="s">
        <v>363</v>
      </c>
      <c r="F51" s="23">
        <v>197372</v>
      </c>
      <c r="G51" s="23">
        <v>718.43</v>
      </c>
      <c r="H51" s="23">
        <v>0.62</v>
      </c>
    </row>
    <row r="52" spans="2:8" s="21" customFormat="1">
      <c r="B52" s="21" t="s">
        <v>1291</v>
      </c>
      <c r="C52" s="22" t="s">
        <v>127</v>
      </c>
      <c r="D52" s="21" t="s">
        <v>247</v>
      </c>
      <c r="E52" s="21" t="s">
        <v>423</v>
      </c>
      <c r="F52" s="23">
        <v>166000</v>
      </c>
      <c r="G52" s="23">
        <v>706.08</v>
      </c>
      <c r="H52" s="23">
        <v>0.61</v>
      </c>
    </row>
    <row r="53" spans="2:8" s="21" customFormat="1">
      <c r="B53" s="21" t="s">
        <v>1002</v>
      </c>
      <c r="C53" s="22" t="s">
        <v>127</v>
      </c>
      <c r="D53" s="21" t="s">
        <v>144</v>
      </c>
      <c r="E53" s="21" t="s">
        <v>145</v>
      </c>
      <c r="F53" s="23">
        <v>300000</v>
      </c>
      <c r="G53" s="23">
        <v>663.45</v>
      </c>
      <c r="H53" s="23">
        <v>0.56999999999999995</v>
      </c>
    </row>
    <row r="54" spans="2:8" s="21" customFormat="1">
      <c r="B54" s="21" t="s">
        <v>1338</v>
      </c>
      <c r="C54" s="22" t="s">
        <v>127</v>
      </c>
      <c r="D54" s="21" t="s">
        <v>139</v>
      </c>
      <c r="E54" s="21" t="s">
        <v>424</v>
      </c>
      <c r="F54" s="23">
        <v>120236</v>
      </c>
      <c r="G54" s="23">
        <v>662.2</v>
      </c>
      <c r="H54" s="23">
        <v>0.56999999999999995</v>
      </c>
    </row>
    <row r="55" spans="2:8" s="21" customFormat="1">
      <c r="B55" s="21" t="s">
        <v>1059</v>
      </c>
      <c r="C55" s="22" t="s">
        <v>127</v>
      </c>
      <c r="D55" s="21" t="s">
        <v>340</v>
      </c>
      <c r="E55" s="21" t="s">
        <v>341</v>
      </c>
      <c r="F55" s="23">
        <v>160000</v>
      </c>
      <c r="G55" s="23">
        <v>660.4</v>
      </c>
      <c r="H55" s="23">
        <v>0.56999999999999995</v>
      </c>
    </row>
    <row r="56" spans="2:8" s="21" customFormat="1">
      <c r="B56" s="21" t="s">
        <v>425</v>
      </c>
      <c r="C56" s="22" t="s">
        <v>127</v>
      </c>
      <c r="D56" s="21" t="s">
        <v>161</v>
      </c>
      <c r="E56" s="21" t="s">
        <v>426</v>
      </c>
      <c r="F56" s="23">
        <v>26676</v>
      </c>
      <c r="G56" s="23">
        <v>651.01</v>
      </c>
      <c r="H56" s="23">
        <v>0.56000000000000005</v>
      </c>
    </row>
    <row r="57" spans="2:8" s="21" customFormat="1">
      <c r="B57" s="21" t="s">
        <v>1098</v>
      </c>
      <c r="C57" s="22" t="s">
        <v>127</v>
      </c>
      <c r="D57" s="21" t="s">
        <v>177</v>
      </c>
      <c r="E57" s="21" t="s">
        <v>178</v>
      </c>
      <c r="F57" s="23">
        <v>45000</v>
      </c>
      <c r="G57" s="23">
        <v>646.80999999999995</v>
      </c>
      <c r="H57" s="23">
        <v>0.56000000000000005</v>
      </c>
    </row>
    <row r="58" spans="2:8" s="21" customFormat="1">
      <c r="B58" s="21" t="s">
        <v>1290</v>
      </c>
      <c r="C58" s="22" t="s">
        <v>127</v>
      </c>
      <c r="D58" s="21" t="s">
        <v>137</v>
      </c>
      <c r="E58" s="21" t="s">
        <v>427</v>
      </c>
      <c r="F58" s="23">
        <v>143000</v>
      </c>
      <c r="G58" s="23">
        <v>641</v>
      </c>
      <c r="H58" s="23">
        <v>0.55000000000000004</v>
      </c>
    </row>
    <row r="59" spans="2:8" s="21" customFormat="1">
      <c r="B59" s="21" t="s">
        <v>1339</v>
      </c>
      <c r="C59" s="22" t="s">
        <v>127</v>
      </c>
      <c r="D59" s="21" t="s">
        <v>133</v>
      </c>
      <c r="E59" s="21" t="s">
        <v>428</v>
      </c>
      <c r="F59" s="23">
        <v>23156</v>
      </c>
      <c r="G59" s="23">
        <v>624.16999999999996</v>
      </c>
      <c r="H59" s="23">
        <v>0.54</v>
      </c>
    </row>
    <row r="60" spans="2:8" s="21" customFormat="1">
      <c r="B60" s="21" t="s">
        <v>1091</v>
      </c>
      <c r="C60" s="22" t="s">
        <v>127</v>
      </c>
      <c r="D60" s="21" t="s">
        <v>177</v>
      </c>
      <c r="E60" s="21" t="s">
        <v>270</v>
      </c>
      <c r="F60" s="23">
        <v>105000</v>
      </c>
      <c r="G60" s="23">
        <v>622.70000000000005</v>
      </c>
      <c r="H60" s="23">
        <v>0.54</v>
      </c>
    </row>
    <row r="61" spans="2:8" s="21" customFormat="1">
      <c r="B61" s="21" t="s">
        <v>1064</v>
      </c>
      <c r="C61" s="22" t="s">
        <v>127</v>
      </c>
      <c r="D61" s="21" t="s">
        <v>157</v>
      </c>
      <c r="E61" s="21" t="s">
        <v>429</v>
      </c>
      <c r="F61" s="23">
        <v>86600</v>
      </c>
      <c r="G61" s="23">
        <v>600.70000000000005</v>
      </c>
      <c r="H61" s="23">
        <v>0.52</v>
      </c>
    </row>
    <row r="62" spans="2:8" s="21" customFormat="1">
      <c r="B62" s="21" t="s">
        <v>1294</v>
      </c>
      <c r="C62" s="22" t="s">
        <v>127</v>
      </c>
      <c r="D62" s="21" t="s">
        <v>186</v>
      </c>
      <c r="E62" s="21" t="s">
        <v>221</v>
      </c>
      <c r="F62" s="23">
        <v>186500</v>
      </c>
      <c r="G62" s="23">
        <v>584.29999999999995</v>
      </c>
      <c r="H62" s="23">
        <v>0.5</v>
      </c>
    </row>
    <row r="63" spans="2:8" s="21" customFormat="1">
      <c r="B63" s="21" t="s">
        <v>1340</v>
      </c>
      <c r="C63" s="22" t="s">
        <v>127</v>
      </c>
      <c r="D63" s="21" t="s">
        <v>172</v>
      </c>
      <c r="E63" s="21" t="s">
        <v>349</v>
      </c>
      <c r="F63" s="23">
        <v>14933</v>
      </c>
      <c r="G63" s="23">
        <v>558.64</v>
      </c>
      <c r="H63" s="23">
        <v>0.48</v>
      </c>
    </row>
    <row r="64" spans="2:8" s="21" customFormat="1">
      <c r="B64" s="21" t="s">
        <v>1040</v>
      </c>
      <c r="C64" s="22" t="s">
        <v>127</v>
      </c>
      <c r="D64" s="21" t="s">
        <v>350</v>
      </c>
      <c r="E64" s="21" t="s">
        <v>430</v>
      </c>
      <c r="F64" s="23">
        <v>420000</v>
      </c>
      <c r="G64" s="23">
        <v>557.97</v>
      </c>
      <c r="H64" s="23">
        <v>0.48</v>
      </c>
    </row>
    <row r="65" spans="2:8" s="21" customFormat="1">
      <c r="B65" s="21" t="s">
        <v>1016</v>
      </c>
      <c r="C65" s="22" t="s">
        <v>127</v>
      </c>
      <c r="D65" s="21" t="s">
        <v>338</v>
      </c>
      <c r="E65" s="21" t="s">
        <v>401</v>
      </c>
      <c r="F65" s="23">
        <v>90450</v>
      </c>
      <c r="G65" s="23">
        <v>550.29999999999995</v>
      </c>
      <c r="H65" s="23">
        <v>0.47</v>
      </c>
    </row>
    <row r="66" spans="2:8" s="21" customFormat="1">
      <c r="B66" s="21" t="s">
        <v>1005</v>
      </c>
      <c r="C66" s="22" t="s">
        <v>127</v>
      </c>
      <c r="D66" s="21" t="s">
        <v>338</v>
      </c>
      <c r="E66" s="21" t="s">
        <v>339</v>
      </c>
      <c r="F66" s="23">
        <v>51000</v>
      </c>
      <c r="G66" s="23">
        <v>546.30999999999995</v>
      </c>
      <c r="H66" s="23">
        <v>0.47</v>
      </c>
    </row>
    <row r="67" spans="2:8" s="21" customFormat="1">
      <c r="B67" s="21" t="s">
        <v>1293</v>
      </c>
      <c r="C67" s="22" t="s">
        <v>127</v>
      </c>
      <c r="D67" s="21" t="s">
        <v>144</v>
      </c>
      <c r="E67" s="21" t="s">
        <v>222</v>
      </c>
      <c r="F67" s="23">
        <v>26200</v>
      </c>
      <c r="G67" s="23">
        <v>539.38</v>
      </c>
      <c r="H67" s="23">
        <v>0.47</v>
      </c>
    </row>
    <row r="68" spans="2:8" s="21" customFormat="1">
      <c r="B68" s="21" t="s">
        <v>1300</v>
      </c>
      <c r="C68" s="22" t="s">
        <v>127</v>
      </c>
      <c r="D68" s="21" t="s">
        <v>157</v>
      </c>
      <c r="E68" s="21" t="s">
        <v>261</v>
      </c>
      <c r="F68" s="23">
        <v>23000</v>
      </c>
      <c r="G68" s="23">
        <v>530.37</v>
      </c>
      <c r="H68" s="23">
        <v>0.46</v>
      </c>
    </row>
    <row r="69" spans="2:8" s="21" customFormat="1">
      <c r="B69" s="21" t="s">
        <v>1035</v>
      </c>
      <c r="C69" s="22" t="s">
        <v>127</v>
      </c>
      <c r="D69" s="21" t="s">
        <v>130</v>
      </c>
      <c r="E69" s="21" t="s">
        <v>358</v>
      </c>
      <c r="F69" s="23">
        <v>138000</v>
      </c>
      <c r="G69" s="23">
        <v>510.6</v>
      </c>
      <c r="H69" s="23">
        <v>0.44</v>
      </c>
    </row>
    <row r="70" spans="2:8" s="21" customFormat="1">
      <c r="B70" s="21" t="s">
        <v>1022</v>
      </c>
      <c r="C70" s="22" t="s">
        <v>127</v>
      </c>
      <c r="D70" s="21" t="s">
        <v>133</v>
      </c>
      <c r="E70" s="21" t="s">
        <v>143</v>
      </c>
      <c r="F70" s="23">
        <v>78400</v>
      </c>
      <c r="G70" s="23">
        <v>499.6</v>
      </c>
      <c r="H70" s="23">
        <v>0.43</v>
      </c>
    </row>
    <row r="71" spans="2:8" s="21" customFormat="1">
      <c r="B71" s="21" t="s">
        <v>1007</v>
      </c>
      <c r="C71" s="22" t="s">
        <v>127</v>
      </c>
      <c r="D71" s="21" t="s">
        <v>183</v>
      </c>
      <c r="E71" s="21" t="s">
        <v>405</v>
      </c>
      <c r="F71" s="23">
        <v>71500</v>
      </c>
      <c r="G71" s="23">
        <v>488.95</v>
      </c>
      <c r="H71" s="23">
        <v>0.42</v>
      </c>
    </row>
    <row r="72" spans="2:8" s="21" customFormat="1">
      <c r="B72" s="21" t="s">
        <v>1298</v>
      </c>
      <c r="C72" s="22" t="s">
        <v>127</v>
      </c>
      <c r="D72" s="21" t="s">
        <v>144</v>
      </c>
      <c r="E72" s="21" t="s">
        <v>188</v>
      </c>
      <c r="F72" s="23">
        <v>1940</v>
      </c>
      <c r="G72" s="23">
        <v>485.67</v>
      </c>
      <c r="H72" s="23">
        <v>0.42</v>
      </c>
    </row>
    <row r="73" spans="2:8" s="21" customFormat="1">
      <c r="B73" s="21" t="s">
        <v>1003</v>
      </c>
      <c r="C73" s="22" t="s">
        <v>127</v>
      </c>
      <c r="D73" s="21" t="s">
        <v>144</v>
      </c>
      <c r="E73" s="21" t="s">
        <v>153</v>
      </c>
      <c r="F73" s="23">
        <v>16800</v>
      </c>
      <c r="G73" s="23">
        <v>389.35</v>
      </c>
      <c r="H73" s="23">
        <v>0.34</v>
      </c>
    </row>
    <row r="74" spans="2:8" s="21" customFormat="1">
      <c r="B74" s="21" t="s">
        <v>1010</v>
      </c>
      <c r="C74" s="22" t="s">
        <v>127</v>
      </c>
      <c r="D74" s="21" t="s">
        <v>166</v>
      </c>
      <c r="E74" s="21" t="s">
        <v>345</v>
      </c>
      <c r="F74" s="23">
        <v>22000</v>
      </c>
      <c r="G74" s="23">
        <v>365.74</v>
      </c>
      <c r="H74" s="23">
        <v>0.32</v>
      </c>
    </row>
    <row r="75" spans="2:8" s="21" customFormat="1">
      <c r="B75" s="21" t="s">
        <v>1341</v>
      </c>
      <c r="C75" s="22" t="s">
        <v>127</v>
      </c>
      <c r="D75" s="21" t="s">
        <v>238</v>
      </c>
      <c r="E75" s="21" t="s">
        <v>239</v>
      </c>
      <c r="F75" s="23">
        <v>65000</v>
      </c>
      <c r="G75" s="23">
        <v>315.38</v>
      </c>
      <c r="H75" s="23">
        <v>0.27</v>
      </c>
    </row>
    <row r="76" spans="2:8" s="21" customFormat="1">
      <c r="B76" s="21" t="s">
        <v>1036</v>
      </c>
      <c r="C76" s="22" t="s">
        <v>127</v>
      </c>
      <c r="D76" s="21" t="s">
        <v>154</v>
      </c>
      <c r="E76" s="21" t="s">
        <v>375</v>
      </c>
      <c r="F76" s="23">
        <v>24650</v>
      </c>
      <c r="G76" s="23">
        <v>218</v>
      </c>
      <c r="H76" s="23">
        <v>0.19</v>
      </c>
    </row>
    <row r="77" spans="2:8" s="21" customFormat="1">
      <c r="B77" s="21" t="s">
        <v>1301</v>
      </c>
      <c r="C77" s="22" t="s">
        <v>127</v>
      </c>
      <c r="D77" s="21" t="s">
        <v>141</v>
      </c>
      <c r="E77" s="21" t="s">
        <v>431</v>
      </c>
      <c r="F77" s="23">
        <v>36562</v>
      </c>
      <c r="G77" s="23">
        <v>142.88</v>
      </c>
      <c r="H77" s="23">
        <v>0.12</v>
      </c>
    </row>
    <row r="78" spans="2:8" s="21" customFormat="1">
      <c r="B78" s="21" t="s">
        <v>1235</v>
      </c>
      <c r="C78" s="22" t="s">
        <v>127</v>
      </c>
      <c r="D78" s="21" t="s">
        <v>154</v>
      </c>
      <c r="E78" s="21" t="s">
        <v>375</v>
      </c>
      <c r="F78" s="23">
        <v>-24650</v>
      </c>
      <c r="G78" s="23">
        <v>-218.46</v>
      </c>
      <c r="H78" s="23">
        <v>-0.19</v>
      </c>
    </row>
    <row r="79" spans="2:8" s="21" customFormat="1">
      <c r="B79" s="21" t="s">
        <v>1224</v>
      </c>
      <c r="C79" s="22" t="s">
        <v>127</v>
      </c>
      <c r="D79" s="21" t="s">
        <v>128</v>
      </c>
      <c r="E79" s="21" t="s">
        <v>129</v>
      </c>
      <c r="F79" s="23">
        <v>-46750</v>
      </c>
      <c r="G79" s="23">
        <v>-334.66</v>
      </c>
      <c r="H79" s="23">
        <v>-0.28999999999999998</v>
      </c>
    </row>
    <row r="80" spans="2:8" s="21" customFormat="1">
      <c r="B80" s="21" t="s">
        <v>1268</v>
      </c>
      <c r="C80" s="22" t="s">
        <v>127</v>
      </c>
      <c r="D80" s="21" t="s">
        <v>144</v>
      </c>
      <c r="E80" s="21" t="s">
        <v>153</v>
      </c>
      <c r="F80" s="23">
        <v>-16800</v>
      </c>
      <c r="G80" s="23">
        <v>-390.78</v>
      </c>
      <c r="H80" s="23">
        <v>-0.34</v>
      </c>
    </row>
    <row r="81" spans="2:8" s="21" customFormat="1">
      <c r="B81" s="21" t="s">
        <v>1137</v>
      </c>
      <c r="C81" s="22" t="s">
        <v>127</v>
      </c>
      <c r="D81" s="21" t="s">
        <v>133</v>
      </c>
      <c r="E81" s="21" t="s">
        <v>134</v>
      </c>
      <c r="F81" s="23">
        <v>-24600</v>
      </c>
      <c r="G81" s="23">
        <v>-422.63</v>
      </c>
      <c r="H81" s="23">
        <v>-0.36</v>
      </c>
    </row>
    <row r="82" spans="2:8" s="21" customFormat="1">
      <c r="B82" s="21" t="s">
        <v>1249</v>
      </c>
      <c r="C82" s="22" t="s">
        <v>127</v>
      </c>
      <c r="D82" s="21" t="s">
        <v>133</v>
      </c>
      <c r="E82" s="21" t="s">
        <v>143</v>
      </c>
      <c r="F82" s="23">
        <v>-78400</v>
      </c>
      <c r="G82" s="23">
        <v>-500.94</v>
      </c>
      <c r="H82" s="23">
        <v>-0.43</v>
      </c>
    </row>
    <row r="83" spans="2:8" s="21" customFormat="1">
      <c r="B83" s="21" t="s">
        <v>1255</v>
      </c>
      <c r="C83" s="22" t="s">
        <v>127</v>
      </c>
      <c r="D83" s="21" t="s">
        <v>338</v>
      </c>
      <c r="E83" s="21" t="s">
        <v>401</v>
      </c>
      <c r="F83" s="23">
        <v>-90450</v>
      </c>
      <c r="G83" s="23">
        <v>-552.41999999999996</v>
      </c>
      <c r="H83" s="23">
        <v>-0.48</v>
      </c>
    </row>
    <row r="84" spans="2:8" s="21" customFormat="1">
      <c r="B84" s="21" t="s">
        <v>437</v>
      </c>
      <c r="C84" s="22" t="s">
        <v>127</v>
      </c>
      <c r="D84" s="21" t="s">
        <v>128</v>
      </c>
      <c r="E84" s="21" t="s">
        <v>281</v>
      </c>
      <c r="F84" s="23">
        <v>-132000</v>
      </c>
      <c r="G84" s="23">
        <v>-609.44000000000005</v>
      </c>
      <c r="H84" s="23">
        <v>-0.53</v>
      </c>
    </row>
    <row r="85" spans="2:8" s="21" customFormat="1">
      <c r="B85" s="21" t="s">
        <v>1257</v>
      </c>
      <c r="C85" s="22" t="s">
        <v>127</v>
      </c>
      <c r="D85" s="21" t="s">
        <v>244</v>
      </c>
      <c r="E85" s="21" t="s">
        <v>397</v>
      </c>
      <c r="F85" s="23">
        <v>-14000</v>
      </c>
      <c r="G85" s="23">
        <v>-992.64</v>
      </c>
      <c r="H85" s="23">
        <v>-0.86</v>
      </c>
    </row>
    <row r="86" spans="2:8" s="21" customFormat="1">
      <c r="B86" s="21" t="s">
        <v>1237</v>
      </c>
      <c r="C86" s="22" t="s">
        <v>127</v>
      </c>
      <c r="D86" s="21" t="s">
        <v>130</v>
      </c>
      <c r="E86" s="21" t="s">
        <v>131</v>
      </c>
      <c r="F86" s="23">
        <v>-43500</v>
      </c>
      <c r="G86" s="23">
        <v>-1049.46</v>
      </c>
      <c r="H86" s="23">
        <v>-0.9</v>
      </c>
    </row>
    <row r="87" spans="2:8" s="21" customFormat="1">
      <c r="B87" s="21" t="s">
        <v>1226</v>
      </c>
      <c r="C87" s="22" t="s">
        <v>127</v>
      </c>
      <c r="D87" s="21" t="s">
        <v>141</v>
      </c>
      <c r="E87" s="21" t="s">
        <v>142</v>
      </c>
      <c r="F87" s="23">
        <v>-167854</v>
      </c>
      <c r="G87" s="23">
        <v>-1227.01</v>
      </c>
      <c r="H87" s="23">
        <v>-1.06</v>
      </c>
    </row>
    <row r="88" spans="2:8" s="21" customFormat="1">
      <c r="B88" s="21" t="s">
        <v>1271</v>
      </c>
      <c r="C88" s="22" t="s">
        <v>127</v>
      </c>
      <c r="D88" s="21" t="s">
        <v>133</v>
      </c>
      <c r="E88" s="21" t="s">
        <v>135</v>
      </c>
      <c r="F88" s="23">
        <v>-36600</v>
      </c>
      <c r="G88" s="23">
        <v>-1296.21</v>
      </c>
      <c r="H88" s="23">
        <v>-1.1200000000000001</v>
      </c>
    </row>
    <row r="89" spans="2:8" s="21" customFormat="1">
      <c r="B89" s="21" t="s">
        <v>1189</v>
      </c>
      <c r="C89" s="22" t="s">
        <v>127</v>
      </c>
      <c r="D89" s="21" t="s">
        <v>139</v>
      </c>
      <c r="E89" s="21" t="s">
        <v>140</v>
      </c>
      <c r="F89" s="23">
        <v>-73500</v>
      </c>
      <c r="G89" s="23">
        <v>-1972.7</v>
      </c>
      <c r="H89" s="23">
        <v>-1.7</v>
      </c>
    </row>
    <row r="90" spans="2:8" s="21" customFormat="1">
      <c r="B90" s="21" t="s">
        <v>1259</v>
      </c>
      <c r="C90" s="22" t="s">
        <v>127</v>
      </c>
      <c r="D90" s="21" t="s">
        <v>166</v>
      </c>
      <c r="E90" s="21" t="s">
        <v>167</v>
      </c>
      <c r="F90" s="23">
        <v>-28400</v>
      </c>
      <c r="G90" s="23">
        <v>-2115.73</v>
      </c>
      <c r="H90" s="23">
        <v>-1.82</v>
      </c>
    </row>
    <row r="91" spans="2:8" s="21" customFormat="1">
      <c r="B91" s="29" t="s">
        <v>195</v>
      </c>
      <c r="C91" s="30"/>
      <c r="D91" s="29"/>
      <c r="E91" s="29"/>
      <c r="F91" s="31"/>
      <c r="G91" s="31">
        <f>SUM(G16:G77)</f>
        <v>76416.7</v>
      </c>
      <c r="H91" s="31">
        <f>SUM(H16:H77)</f>
        <v>65.899999999999977</v>
      </c>
    </row>
    <row r="92" spans="2:8" s="21" customFormat="1">
      <c r="B92" s="259" t="s">
        <v>2983</v>
      </c>
      <c r="C92" s="30"/>
      <c r="D92" s="29"/>
      <c r="E92" s="29"/>
      <c r="F92" s="31"/>
      <c r="G92" s="31"/>
      <c r="H92" s="31"/>
    </row>
    <row r="93" spans="2:8" s="21" customFormat="1">
      <c r="B93" s="259" t="s">
        <v>2984</v>
      </c>
      <c r="C93" s="30"/>
      <c r="D93" s="29"/>
      <c r="E93" s="29"/>
      <c r="F93" s="23"/>
      <c r="G93" s="31"/>
      <c r="H93" s="31"/>
    </row>
    <row r="94" spans="2:8" s="21" customFormat="1">
      <c r="B94" s="21" t="s">
        <v>413</v>
      </c>
      <c r="C94" s="22" t="s">
        <v>127</v>
      </c>
      <c r="D94" s="228" t="s">
        <v>3021</v>
      </c>
      <c r="E94" s="21" t="s">
        <v>414</v>
      </c>
      <c r="F94" s="23">
        <v>909</v>
      </c>
      <c r="G94" s="23">
        <v>4334.6574000000001</v>
      </c>
      <c r="H94" s="23">
        <v>3.737771</v>
      </c>
    </row>
    <row r="95" spans="2:8" s="21" customFormat="1">
      <c r="B95" s="21" t="s">
        <v>411</v>
      </c>
      <c r="C95" s="22" t="s">
        <v>127</v>
      </c>
      <c r="D95" s="228" t="s">
        <v>3022</v>
      </c>
      <c r="E95" s="228" t="s">
        <v>412</v>
      </c>
      <c r="F95" s="23">
        <v>380</v>
      </c>
      <c r="G95" s="23">
        <v>7100.7179999999998</v>
      </c>
      <c r="H95" s="23">
        <v>6.1229420000000001</v>
      </c>
    </row>
    <row r="96" spans="2:8" s="21" customFormat="1">
      <c r="B96" s="259" t="s">
        <v>2985</v>
      </c>
      <c r="C96" s="30"/>
      <c r="D96" s="29"/>
      <c r="E96" s="29"/>
      <c r="F96" s="31"/>
      <c r="G96" s="31"/>
      <c r="H96" s="31"/>
    </row>
    <row r="97" spans="2:8" s="21" customFormat="1">
      <c r="B97" s="244" t="s">
        <v>2997</v>
      </c>
      <c r="C97" s="22" t="s">
        <v>127</v>
      </c>
      <c r="D97" s="228" t="s">
        <v>3018</v>
      </c>
      <c r="E97" s="21" t="s">
        <v>432</v>
      </c>
      <c r="F97" s="23">
        <v>35</v>
      </c>
      <c r="G97" s="23">
        <v>634.63750000000005</v>
      </c>
      <c r="H97" s="23">
        <v>0.5472773058606677</v>
      </c>
    </row>
    <row r="98" spans="2:8" s="21" customFormat="1">
      <c r="B98" s="244" t="s">
        <v>2998</v>
      </c>
      <c r="C98" s="22" t="s">
        <v>127</v>
      </c>
      <c r="D98" s="228" t="s">
        <v>3019</v>
      </c>
      <c r="E98" s="228" t="s">
        <v>3020</v>
      </c>
      <c r="F98" s="23">
        <v>30</v>
      </c>
      <c r="G98" s="23">
        <v>82.41</v>
      </c>
      <c r="H98" s="23">
        <v>7.1065959348411686E-2</v>
      </c>
    </row>
    <row r="99" spans="2:8" s="21" customFormat="1">
      <c r="B99" s="244" t="s">
        <v>2999</v>
      </c>
      <c r="C99" s="22" t="s">
        <v>127</v>
      </c>
      <c r="D99" s="228" t="s">
        <v>3019</v>
      </c>
      <c r="E99" s="228" t="s">
        <v>3020</v>
      </c>
      <c r="F99" s="23">
        <v>-30</v>
      </c>
      <c r="G99" s="23">
        <v>-82.77</v>
      </c>
      <c r="H99" s="23">
        <v>-7.1376404019755313E-2</v>
      </c>
    </row>
    <row r="100" spans="2:8" s="21" customFormat="1">
      <c r="B100" s="244" t="s">
        <v>3000</v>
      </c>
      <c r="C100" s="22" t="s">
        <v>127</v>
      </c>
      <c r="D100" s="228" t="s">
        <v>3023</v>
      </c>
      <c r="E100" s="228" t="s">
        <v>3024</v>
      </c>
      <c r="F100" s="23">
        <v>60</v>
      </c>
      <c r="G100" s="23">
        <v>293.76</v>
      </c>
      <c r="H100" s="23">
        <v>0.25332285181639874</v>
      </c>
    </row>
    <row r="101" spans="2:8" s="21" customFormat="1">
      <c r="B101" s="244" t="s">
        <v>3002</v>
      </c>
      <c r="C101" s="22" t="s">
        <v>127</v>
      </c>
      <c r="D101" s="228" t="s">
        <v>3025</v>
      </c>
      <c r="E101" s="228" t="s">
        <v>3026</v>
      </c>
      <c r="F101" s="23">
        <v>-23</v>
      </c>
      <c r="G101" s="23">
        <v>-1099.5150000000001</v>
      </c>
      <c r="H101" s="23">
        <v>-0.94816270225663002</v>
      </c>
    </row>
    <row r="102" spans="2:8" s="21" customFormat="1">
      <c r="B102" s="244" t="s">
        <v>3001</v>
      </c>
      <c r="C102" s="22" t="s">
        <v>127</v>
      </c>
      <c r="D102" s="228" t="s">
        <v>3025</v>
      </c>
      <c r="E102" s="228" t="s">
        <v>3026</v>
      </c>
      <c r="F102" s="23">
        <v>23</v>
      </c>
      <c r="G102" s="23">
        <v>1101.953</v>
      </c>
      <c r="H102" s="23">
        <v>0.9502651025586738</v>
      </c>
    </row>
    <row r="103" spans="2:8" s="21" customFormat="1">
      <c r="B103" s="244" t="s">
        <v>3003</v>
      </c>
      <c r="C103" s="22" t="s">
        <v>127</v>
      </c>
      <c r="D103" s="228" t="s">
        <v>3021</v>
      </c>
      <c r="E103" s="21" t="s">
        <v>414</v>
      </c>
      <c r="F103" s="23">
        <v>250</v>
      </c>
      <c r="G103" s="23">
        <v>1196.2249999999999</v>
      </c>
      <c r="H103" s="23">
        <v>1.0315602138278579</v>
      </c>
    </row>
    <row r="104" spans="2:8" s="21" customFormat="1">
      <c r="B104" s="244" t="s">
        <v>3004</v>
      </c>
      <c r="C104" s="22" t="s">
        <v>127</v>
      </c>
      <c r="D104" s="228" t="s">
        <v>3021</v>
      </c>
      <c r="E104" s="21" t="s">
        <v>414</v>
      </c>
      <c r="F104" s="23">
        <v>-909</v>
      </c>
      <c r="G104" s="23">
        <v>-4334.6574000000001</v>
      </c>
      <c r="H104" s="23">
        <v>-3.7379758109172663</v>
      </c>
    </row>
    <row r="105" spans="2:8" s="21" customFormat="1">
      <c r="B105" s="244" t="s">
        <v>3005</v>
      </c>
      <c r="C105" s="22" t="s">
        <v>127</v>
      </c>
      <c r="D105" s="21" t="s">
        <v>3035</v>
      </c>
      <c r="E105" s="21" t="s">
        <v>436</v>
      </c>
      <c r="F105" s="23">
        <v>10</v>
      </c>
      <c r="G105" s="23">
        <v>92.474999999999994</v>
      </c>
      <c r="H105" s="23">
        <v>7.9745474951393891E-2</v>
      </c>
    </row>
    <row r="106" spans="2:8" s="21" customFormat="1">
      <c r="B106" s="244" t="s">
        <v>3006</v>
      </c>
      <c r="C106" s="22" t="s">
        <v>127</v>
      </c>
      <c r="D106" s="21" t="s">
        <v>3027</v>
      </c>
      <c r="E106" s="21" t="s">
        <v>3028</v>
      </c>
      <c r="F106" s="23">
        <v>2650</v>
      </c>
      <c r="G106" s="23">
        <v>373.41149999999999</v>
      </c>
      <c r="H106" s="23">
        <v>0.32201002887063984</v>
      </c>
    </row>
    <row r="107" spans="2:8" s="21" customFormat="1">
      <c r="B107" s="244" t="s">
        <v>3010</v>
      </c>
      <c r="C107" s="22" t="s">
        <v>127</v>
      </c>
      <c r="D107" s="21" t="s">
        <v>3029</v>
      </c>
      <c r="E107" s="21" t="s">
        <v>3029</v>
      </c>
      <c r="F107" s="23">
        <v>40</v>
      </c>
      <c r="G107" s="23">
        <v>260.2</v>
      </c>
      <c r="H107" s="23">
        <v>0.22438250967669848</v>
      </c>
    </row>
    <row r="108" spans="2:8" s="21" customFormat="1">
      <c r="B108" s="244" t="s">
        <v>3008</v>
      </c>
      <c r="C108" s="22" t="s">
        <v>127</v>
      </c>
      <c r="D108" s="21" t="s">
        <v>3030</v>
      </c>
      <c r="E108" s="21" t="s">
        <v>3030</v>
      </c>
      <c r="F108" s="23">
        <v>1150</v>
      </c>
      <c r="G108" s="23">
        <v>191.54400000000001</v>
      </c>
      <c r="H108" s="23">
        <v>0.16517726146623188</v>
      </c>
    </row>
    <row r="109" spans="2:8" s="21" customFormat="1">
      <c r="B109" s="244" t="s">
        <v>3007</v>
      </c>
      <c r="C109" s="22" t="s">
        <v>127</v>
      </c>
      <c r="D109" s="21" t="s">
        <v>3030</v>
      </c>
      <c r="E109" s="21" t="s">
        <v>3030</v>
      </c>
      <c r="F109" s="23">
        <v>600</v>
      </c>
      <c r="G109" s="23">
        <v>99.683999999999997</v>
      </c>
      <c r="H109" s="23">
        <v>8.5962129495050013E-2</v>
      </c>
    </row>
    <row r="110" spans="2:8" s="21" customFormat="1">
      <c r="B110" s="244" t="s">
        <v>3009</v>
      </c>
      <c r="C110" s="22" t="s">
        <v>127</v>
      </c>
      <c r="D110" s="21" t="s">
        <v>3031</v>
      </c>
      <c r="E110" s="21" t="s">
        <v>3032</v>
      </c>
      <c r="F110" s="23">
        <v>20</v>
      </c>
      <c r="G110" s="23">
        <v>86.75</v>
      </c>
      <c r="H110" s="23">
        <v>7.4808542330720956E-2</v>
      </c>
    </row>
    <row r="111" spans="2:8" s="21" customFormat="1">
      <c r="B111" s="244" t="s">
        <v>3011</v>
      </c>
      <c r="C111" s="22" t="s">
        <v>127</v>
      </c>
      <c r="D111" s="228" t="s">
        <v>3036</v>
      </c>
      <c r="E111" s="228" t="s">
        <v>435</v>
      </c>
      <c r="F111" s="23">
        <v>9</v>
      </c>
      <c r="G111" s="23">
        <v>208.06200000000001</v>
      </c>
      <c r="H111" s="23">
        <v>0.17942149780304859</v>
      </c>
    </row>
    <row r="112" spans="2:8" s="21" customFormat="1">
      <c r="B112" s="244" t="s">
        <v>3012</v>
      </c>
      <c r="C112" s="22" t="s">
        <v>127</v>
      </c>
      <c r="D112" s="228" t="s">
        <v>3036</v>
      </c>
      <c r="E112" s="228" t="s">
        <v>435</v>
      </c>
      <c r="F112" s="23">
        <v>-9</v>
      </c>
      <c r="G112" s="23">
        <v>-207.333</v>
      </c>
      <c r="H112" s="23">
        <v>-0.17879284734357773</v>
      </c>
    </row>
    <row r="113" spans="2:9" s="21" customFormat="1">
      <c r="B113" s="244" t="s">
        <v>3013</v>
      </c>
      <c r="C113" s="22" t="s">
        <v>127</v>
      </c>
      <c r="D113" s="21" t="s">
        <v>3033</v>
      </c>
      <c r="E113" s="21" t="s">
        <v>3033</v>
      </c>
      <c r="F113" s="23">
        <v>24</v>
      </c>
      <c r="G113" s="23">
        <v>192</v>
      </c>
      <c r="H113" s="23">
        <v>0.16557049138326713</v>
      </c>
    </row>
    <row r="114" spans="2:9" s="21" customFormat="1">
      <c r="B114" s="244" t="s">
        <v>3017</v>
      </c>
      <c r="C114" s="261" t="s">
        <v>127</v>
      </c>
      <c r="D114" s="228" t="s">
        <v>3022</v>
      </c>
      <c r="E114" s="228" t="s">
        <v>412</v>
      </c>
      <c r="F114" s="262">
        <v>-283.33333333333331</v>
      </c>
      <c r="G114" s="262">
        <v>-5294.3950000000004</v>
      </c>
      <c r="H114" s="23">
        <v>-4.5656019881620447</v>
      </c>
    </row>
    <row r="115" spans="2:9" s="21" customFormat="1">
      <c r="B115" s="244" t="s">
        <v>3017</v>
      </c>
      <c r="C115" s="261" t="s">
        <v>127</v>
      </c>
      <c r="D115" s="228" t="s">
        <v>3022</v>
      </c>
      <c r="E115" s="228" t="s">
        <v>412</v>
      </c>
      <c r="F115" s="262">
        <v>-49.666666666666664</v>
      </c>
      <c r="G115" s="262">
        <v>-928.07629999999995</v>
      </c>
      <c r="H115" s="23">
        <v>-0.80032317204252312</v>
      </c>
    </row>
    <row r="116" spans="2:9" s="21" customFormat="1">
      <c r="B116" s="244" t="s">
        <v>3017</v>
      </c>
      <c r="C116" s="261" t="s">
        <v>127</v>
      </c>
      <c r="D116" s="228" t="s">
        <v>3022</v>
      </c>
      <c r="E116" s="228" t="s">
        <v>412</v>
      </c>
      <c r="F116" s="262">
        <v>23</v>
      </c>
      <c r="G116" s="262">
        <v>434.23079999999999</v>
      </c>
      <c r="H116" s="23">
        <v>0.37445732775911039</v>
      </c>
    </row>
    <row r="117" spans="2:9" s="21" customFormat="1">
      <c r="B117" s="244" t="s">
        <v>3014</v>
      </c>
      <c r="C117" s="22" t="s">
        <v>127</v>
      </c>
      <c r="D117" s="228" t="s">
        <v>3022</v>
      </c>
      <c r="E117" s="21" t="s">
        <v>433</v>
      </c>
      <c r="F117" s="23">
        <v>800</v>
      </c>
      <c r="G117" s="23">
        <v>500.77600000000001</v>
      </c>
      <c r="H117" s="23">
        <v>0.43184233537993222</v>
      </c>
    </row>
    <row r="118" spans="2:9" s="21" customFormat="1">
      <c r="B118" s="244" t="s">
        <v>3015</v>
      </c>
      <c r="C118" s="22" t="s">
        <v>127</v>
      </c>
      <c r="D118" s="21" t="s">
        <v>3034</v>
      </c>
      <c r="E118" s="260" t="s">
        <v>434</v>
      </c>
      <c r="F118" s="23">
        <v>-74</v>
      </c>
      <c r="G118" s="23">
        <v>-231.52010000000001</v>
      </c>
      <c r="H118" s="23">
        <v>-0.19965050376095386</v>
      </c>
    </row>
    <row r="119" spans="2:9" s="21" customFormat="1">
      <c r="B119" s="244" t="s">
        <v>3016</v>
      </c>
      <c r="C119" s="22" t="s">
        <v>127</v>
      </c>
      <c r="D119" s="21" t="s">
        <v>3034</v>
      </c>
      <c r="E119" s="260" t="s">
        <v>434</v>
      </c>
      <c r="F119" s="23">
        <v>124</v>
      </c>
      <c r="G119" s="23">
        <v>392.37939999999998</v>
      </c>
      <c r="H119" s="23">
        <v>0.33836692743058089</v>
      </c>
    </row>
    <row r="120" spans="2:9" s="21" customFormat="1">
      <c r="B120" s="225" t="s">
        <v>2986</v>
      </c>
      <c r="C120" s="30"/>
      <c r="D120" s="29"/>
      <c r="E120" s="29"/>
      <c r="F120" s="31"/>
      <c r="G120" s="226">
        <f>+SUMIF(G94:G119,"&gt;0",G94:G119)</f>
        <v>17575.873600000006</v>
      </c>
      <c r="H120" s="226">
        <f>+SUMIF(H94:H119,"&gt;0",H94:H119)</f>
        <v>15.155948959958684</v>
      </c>
      <c r="I120" s="227"/>
    </row>
    <row r="121" spans="2:9" s="21" customFormat="1">
      <c r="B121" s="270" t="s">
        <v>93</v>
      </c>
      <c r="C121" s="271" t="s">
        <v>94</v>
      </c>
      <c r="D121" s="270" t="s">
        <v>95</v>
      </c>
      <c r="E121" s="270" t="s">
        <v>96</v>
      </c>
      <c r="F121" s="272" t="s">
        <v>97</v>
      </c>
      <c r="G121" s="272" t="s">
        <v>98</v>
      </c>
      <c r="H121" s="272" t="s">
        <v>99</v>
      </c>
    </row>
    <row r="122" spans="2:9" s="21" customFormat="1">
      <c r="B122" s="29" t="s">
        <v>100</v>
      </c>
      <c r="C122" s="22"/>
      <c r="F122" s="23"/>
      <c r="G122" s="23"/>
      <c r="H122" s="23"/>
    </row>
    <row r="123" spans="2:9" s="21" customFormat="1">
      <c r="B123" s="29" t="s">
        <v>101</v>
      </c>
      <c r="C123" s="22"/>
      <c r="F123" s="23"/>
      <c r="G123" s="23"/>
      <c r="H123" s="23"/>
    </row>
    <row r="124" spans="2:9" s="21" customFormat="1">
      <c r="B124" s="29" t="s">
        <v>102</v>
      </c>
      <c r="C124" s="22"/>
      <c r="F124" s="23"/>
      <c r="G124" s="23"/>
      <c r="H124" s="23"/>
    </row>
    <row r="125" spans="2:9" s="21" customFormat="1">
      <c r="B125" s="21" t="s">
        <v>296</v>
      </c>
      <c r="C125" s="22">
        <v>5.68</v>
      </c>
      <c r="D125" s="21" t="s">
        <v>103</v>
      </c>
      <c r="E125" s="21" t="s">
        <v>297</v>
      </c>
      <c r="F125" s="23">
        <v>1800000</v>
      </c>
      <c r="G125" s="23">
        <v>1908.71</v>
      </c>
      <c r="H125" s="23">
        <v>1.65</v>
      </c>
    </row>
    <row r="126" spans="2:9" s="21" customFormat="1">
      <c r="B126" s="21" t="s">
        <v>441</v>
      </c>
      <c r="C126" s="22">
        <v>4.7300000000000004</v>
      </c>
      <c r="D126" s="21" t="s">
        <v>103</v>
      </c>
      <c r="E126" s="21" t="s">
        <v>442</v>
      </c>
      <c r="F126" s="23">
        <v>1500000</v>
      </c>
      <c r="G126" s="23">
        <v>1578.75</v>
      </c>
      <c r="H126" s="23">
        <v>1.36</v>
      </c>
    </row>
    <row r="127" spans="2:9" s="21" customFormat="1">
      <c r="B127" s="21" t="s">
        <v>443</v>
      </c>
      <c r="C127" s="22">
        <v>6.29</v>
      </c>
      <c r="D127" s="21" t="s">
        <v>103</v>
      </c>
      <c r="E127" s="21" t="s">
        <v>444</v>
      </c>
      <c r="F127" s="23">
        <v>79500</v>
      </c>
      <c r="G127" s="23">
        <v>76.78</v>
      </c>
      <c r="H127" s="23">
        <v>7.0000000000000007E-2</v>
      </c>
    </row>
    <row r="128" spans="2:9" s="21" customFormat="1">
      <c r="B128" s="29" t="s">
        <v>105</v>
      </c>
      <c r="C128" s="30"/>
      <c r="D128" s="29"/>
      <c r="E128" s="29"/>
      <c r="F128" s="31"/>
      <c r="G128" s="31">
        <f>SUM(G121:G127)</f>
        <v>3564.2400000000002</v>
      </c>
      <c r="H128" s="31">
        <f>SUM(H121:H127)</f>
        <v>3.0799999999999996</v>
      </c>
    </row>
    <row r="129" spans="2:11" s="21" customFormat="1">
      <c r="B129" s="29" t="s">
        <v>304</v>
      </c>
      <c r="C129" s="22"/>
      <c r="F129" s="23"/>
      <c r="G129" s="23"/>
      <c r="H129" s="23"/>
    </row>
    <row r="130" spans="2:11" s="21" customFormat="1">
      <c r="B130" s="21" t="s">
        <v>445</v>
      </c>
      <c r="C130" s="22">
        <v>4.8499999999999996</v>
      </c>
      <c r="D130" s="21" t="s">
        <v>318</v>
      </c>
      <c r="E130" s="21" t="s">
        <v>446</v>
      </c>
      <c r="F130" s="23">
        <v>250</v>
      </c>
      <c r="G130" s="23">
        <v>2501.62</v>
      </c>
      <c r="H130" s="23">
        <v>2.16</v>
      </c>
    </row>
    <row r="131" spans="2:11" s="21" customFormat="1">
      <c r="B131" s="21" t="s">
        <v>1342</v>
      </c>
      <c r="C131" s="22">
        <v>5.88</v>
      </c>
      <c r="D131" s="21" t="s">
        <v>305</v>
      </c>
      <c r="E131" s="21" t="s">
        <v>447</v>
      </c>
      <c r="F131" s="23">
        <v>250</v>
      </c>
      <c r="G131" s="23">
        <v>2497.9699999999998</v>
      </c>
      <c r="H131" s="23">
        <v>2.15</v>
      </c>
    </row>
    <row r="132" spans="2:11" s="21" customFormat="1">
      <c r="B132" s="21" t="s">
        <v>1343</v>
      </c>
      <c r="C132" s="22">
        <v>6.63</v>
      </c>
      <c r="D132" s="21" t="s">
        <v>305</v>
      </c>
      <c r="E132" s="21" t="s">
        <v>448</v>
      </c>
      <c r="F132" s="23">
        <v>250</v>
      </c>
      <c r="G132" s="23">
        <v>2474.5100000000002</v>
      </c>
      <c r="H132" s="23">
        <v>2.13</v>
      </c>
    </row>
    <row r="133" spans="2:11" s="21" customFormat="1">
      <c r="B133" s="21" t="s">
        <v>449</v>
      </c>
      <c r="C133" s="22">
        <v>4.57</v>
      </c>
      <c r="D133" s="21" t="s">
        <v>305</v>
      </c>
      <c r="E133" s="21" t="s">
        <v>450</v>
      </c>
      <c r="F133" s="23">
        <v>50</v>
      </c>
      <c r="G133" s="23">
        <v>521.72</v>
      </c>
      <c r="H133" s="23">
        <v>0.45</v>
      </c>
    </row>
    <row r="134" spans="2:11" s="21" customFormat="1">
      <c r="B134" s="21" t="s">
        <v>1344</v>
      </c>
      <c r="C134" s="22">
        <v>6.65</v>
      </c>
      <c r="D134" s="21" t="s">
        <v>305</v>
      </c>
      <c r="E134" s="21" t="s">
        <v>309</v>
      </c>
      <c r="F134" s="23">
        <v>50</v>
      </c>
      <c r="G134" s="23">
        <v>494.71</v>
      </c>
      <c r="H134" s="23">
        <v>0.43</v>
      </c>
    </row>
    <row r="135" spans="2:11" s="21" customFormat="1">
      <c r="B135" s="21" t="s">
        <v>451</v>
      </c>
      <c r="C135" s="22">
        <v>4.82</v>
      </c>
      <c r="D135" s="21" t="s">
        <v>305</v>
      </c>
      <c r="E135" s="21" t="s">
        <v>452</v>
      </c>
      <c r="F135" s="23">
        <v>30</v>
      </c>
      <c r="G135" s="23">
        <v>307.3</v>
      </c>
      <c r="H135" s="23">
        <v>0.27</v>
      </c>
    </row>
    <row r="136" spans="2:11" s="21" customFormat="1">
      <c r="B136" s="29" t="s">
        <v>326</v>
      </c>
      <c r="C136" s="30"/>
      <c r="D136" s="29"/>
      <c r="E136" s="29"/>
      <c r="F136" s="31"/>
      <c r="G136" s="31">
        <f>SUM(G129:G135)</f>
        <v>8797.83</v>
      </c>
      <c r="H136" s="31">
        <f>SUM(H129:H135)</f>
        <v>7.59</v>
      </c>
    </row>
    <row r="137" spans="2:11" s="274" customFormat="1">
      <c r="B137" s="26" t="s">
        <v>944</v>
      </c>
      <c r="C137" s="27"/>
      <c r="D137" s="26"/>
      <c r="E137" s="26"/>
      <c r="F137" s="28"/>
      <c r="G137" s="28"/>
      <c r="H137" s="28"/>
      <c r="I137" s="273"/>
    </row>
    <row r="138" spans="2:11" s="21" customFormat="1">
      <c r="B138" s="21" t="s">
        <v>91</v>
      </c>
      <c r="C138" s="22" t="s">
        <v>127</v>
      </c>
      <c r="D138" s="21" t="s">
        <v>439</v>
      </c>
      <c r="E138" s="21" t="s">
        <v>440</v>
      </c>
      <c r="F138" s="23">
        <v>88220.942999999999</v>
      </c>
      <c r="G138" s="23">
        <v>2928.97</v>
      </c>
      <c r="H138" s="23">
        <v>2.5299999999999998</v>
      </c>
    </row>
    <row r="139" spans="2:11" s="274" customFormat="1">
      <c r="B139" s="26" t="s">
        <v>904</v>
      </c>
      <c r="C139" s="27"/>
      <c r="D139" s="26"/>
      <c r="E139" s="26"/>
      <c r="F139" s="28"/>
      <c r="G139" s="28">
        <f>SUM(G138)</f>
        <v>2928.97</v>
      </c>
      <c r="H139" s="28">
        <f>SUM(H138)</f>
        <v>2.5299999999999998</v>
      </c>
      <c r="I139" s="273"/>
    </row>
    <row r="140" spans="2:11" s="21" customFormat="1">
      <c r="B140" s="29" t="s">
        <v>333</v>
      </c>
      <c r="C140" s="30"/>
      <c r="D140" s="29"/>
      <c r="E140" s="29"/>
      <c r="F140" s="31"/>
      <c r="G140" s="31">
        <v>9206.01</v>
      </c>
      <c r="H140" s="31">
        <v>7.94</v>
      </c>
    </row>
    <row r="141" spans="2:11" s="21" customFormat="1">
      <c r="B141" s="29" t="s">
        <v>112</v>
      </c>
      <c r="C141" s="30"/>
      <c r="D141" s="29"/>
      <c r="E141" s="29"/>
      <c r="F141" s="31"/>
      <c r="G141" s="31">
        <f>+G91+G120+G128+G136+G139+G140</f>
        <v>118489.62360000001</v>
      </c>
      <c r="H141" s="31">
        <f>+H91+H120+H128+H136+H139+H140</f>
        <v>102.19594895995866</v>
      </c>
      <c r="J141" s="31"/>
      <c r="K141" s="31"/>
    </row>
    <row r="142" spans="2:11" s="21" customFormat="1">
      <c r="B142" s="29" t="s">
        <v>249</v>
      </c>
      <c r="C142" s="30"/>
      <c r="D142" s="29"/>
      <c r="E142" s="29"/>
      <c r="F142" s="31"/>
      <c r="G142" s="31">
        <f>+G143-G141</f>
        <v>-2526.9309752900008</v>
      </c>
      <c r="H142" s="31">
        <f>+H143-H141</f>
        <v>-2.1959489599586561</v>
      </c>
      <c r="J142" s="31"/>
      <c r="K142" s="31"/>
    </row>
    <row r="143" spans="2:11" s="21" customFormat="1">
      <c r="B143" s="29" t="s">
        <v>114</v>
      </c>
      <c r="C143" s="30"/>
      <c r="D143" s="29"/>
      <c r="E143" s="29"/>
      <c r="F143" s="31"/>
      <c r="G143" s="31">
        <v>115962.69262471001</v>
      </c>
      <c r="H143" s="31">
        <v>100</v>
      </c>
      <c r="J143" s="31"/>
      <c r="K143" s="31"/>
    </row>
    <row r="144" spans="2:11" s="21" customFormat="1">
      <c r="B144" s="21" t="s">
        <v>115</v>
      </c>
      <c r="C144" s="22"/>
      <c r="F144" s="23"/>
      <c r="G144" s="23"/>
      <c r="H144" s="23"/>
    </row>
    <row r="145" spans="2:8" s="21" customFormat="1">
      <c r="B145" s="21" t="s">
        <v>116</v>
      </c>
      <c r="C145" s="22"/>
      <c r="F145" s="23"/>
      <c r="G145" s="23"/>
      <c r="H145" s="23"/>
    </row>
    <row r="146" spans="2:8" s="21" customFormat="1">
      <c r="B146" s="21" t="s">
        <v>117</v>
      </c>
      <c r="C146" s="275">
        <v>44530</v>
      </c>
      <c r="F146" s="23"/>
      <c r="G146" s="23"/>
      <c r="H146" s="23"/>
    </row>
    <row r="147" spans="2:8" s="21" customFormat="1" ht="25.5">
      <c r="B147" s="276" t="s">
        <v>118</v>
      </c>
      <c r="C147" s="22" t="s">
        <v>119</v>
      </c>
      <c r="F147" s="23"/>
      <c r="G147" s="23"/>
      <c r="H147" s="23"/>
    </row>
    <row r="148" spans="2:8" s="21" customFormat="1">
      <c r="B148" s="29"/>
      <c r="C148" s="22"/>
      <c r="F148" s="23"/>
      <c r="G148" s="23"/>
      <c r="H148" s="23"/>
    </row>
    <row r="149" spans="2:8" s="21" customFormat="1">
      <c r="B149" s="29" t="s">
        <v>120</v>
      </c>
      <c r="C149" s="22"/>
      <c r="F149" s="23"/>
      <c r="G149" s="23"/>
      <c r="H149" s="23"/>
    </row>
    <row r="150" spans="2:8" s="21" customFormat="1">
      <c r="B150" s="29" t="s">
        <v>197</v>
      </c>
      <c r="C150" s="22"/>
      <c r="F150" s="23"/>
      <c r="G150" s="23"/>
      <c r="H150" s="23"/>
    </row>
    <row r="151" spans="2:8" s="21" customFormat="1">
      <c r="B151" s="29" t="s">
        <v>3131</v>
      </c>
      <c r="C151" s="22"/>
      <c r="F151" s="23"/>
      <c r="G151" s="23"/>
      <c r="H151" s="23"/>
    </row>
    <row r="152" spans="2:8" s="21" customFormat="1">
      <c r="B152" s="29" t="s">
        <v>453</v>
      </c>
      <c r="C152" s="30"/>
      <c r="F152" s="23"/>
      <c r="G152" s="23"/>
      <c r="H152" s="23"/>
    </row>
    <row r="153" spans="2:8" s="21" customFormat="1">
      <c r="B153" s="29" t="s">
        <v>454</v>
      </c>
      <c r="C153" s="30"/>
      <c r="F153" s="23"/>
      <c r="G153" s="23"/>
      <c r="H153" s="23"/>
    </row>
    <row r="154" spans="2:8" s="21" customFormat="1">
      <c r="B154" s="29" t="s">
        <v>455</v>
      </c>
      <c r="C154" s="30"/>
      <c r="F154" s="23"/>
      <c r="G154" s="23"/>
      <c r="H154" s="23"/>
    </row>
    <row r="155" spans="2:8" s="21" customFormat="1">
      <c r="B155" s="29" t="s">
        <v>456</v>
      </c>
      <c r="C155" s="30"/>
      <c r="F155" s="23"/>
      <c r="G155" s="23"/>
      <c r="H155" s="23"/>
    </row>
    <row r="156" spans="2:8" s="21" customFormat="1">
      <c r="B156" s="29" t="s">
        <v>457</v>
      </c>
      <c r="C156" s="30"/>
      <c r="F156" s="23"/>
      <c r="G156" s="23"/>
      <c r="H156" s="23"/>
    </row>
    <row r="157" spans="2:8" s="21" customFormat="1">
      <c r="B157" s="29" t="s">
        <v>458</v>
      </c>
      <c r="C157" s="30"/>
      <c r="F157" s="23"/>
      <c r="G157" s="23"/>
      <c r="H157" s="23"/>
    </row>
    <row r="158" spans="2:8" s="21" customFormat="1">
      <c r="B158" s="29" t="s">
        <v>459</v>
      </c>
      <c r="C158" s="30"/>
      <c r="F158" s="23"/>
      <c r="G158" s="23"/>
      <c r="H158" s="23"/>
    </row>
    <row r="159" spans="2:8" s="21" customFormat="1">
      <c r="B159" s="29" t="s">
        <v>460</v>
      </c>
      <c r="C159" s="30"/>
      <c r="F159" s="23"/>
      <c r="G159" s="23"/>
      <c r="H159" s="23"/>
    </row>
    <row r="160" spans="2:8" s="21" customFormat="1">
      <c r="B160" s="29" t="s">
        <v>1538</v>
      </c>
      <c r="C160" s="30"/>
      <c r="F160" s="23"/>
      <c r="G160" s="23"/>
      <c r="H160" s="23"/>
    </row>
    <row r="161" spans="1:9" s="21" customFormat="1">
      <c r="B161" s="29" t="s">
        <v>122</v>
      </c>
      <c r="C161" s="22"/>
      <c r="F161" s="23"/>
      <c r="G161" s="23"/>
      <c r="H161" s="23"/>
    </row>
    <row r="162" spans="1:9" s="21" customFormat="1">
      <c r="B162" s="29" t="s">
        <v>1545</v>
      </c>
      <c r="C162" s="22"/>
      <c r="F162" s="23"/>
      <c r="G162" s="23"/>
      <c r="H162" s="23"/>
    </row>
    <row r="163" spans="1:9" s="21" customFormat="1">
      <c r="B163" s="29" t="s">
        <v>123</v>
      </c>
      <c r="C163" s="22"/>
      <c r="F163" s="23"/>
      <c r="G163" s="23"/>
      <c r="H163" s="23"/>
    </row>
    <row r="164" spans="1:9" s="21" customFormat="1">
      <c r="C164" s="22"/>
      <c r="F164" s="23"/>
      <c r="G164" s="23"/>
      <c r="H164" s="23"/>
    </row>
    <row r="165" spans="1:9" s="21" customFormat="1">
      <c r="C165" s="22"/>
      <c r="F165" s="23"/>
      <c r="G165" s="23"/>
      <c r="H165" s="23"/>
    </row>
    <row r="166" spans="1:9" s="23" customFormat="1" ht="14.25">
      <c r="A166" s="21"/>
      <c r="B166" s="277" t="s">
        <v>2415</v>
      </c>
      <c r="C166" s="228"/>
      <c r="D166" s="21"/>
      <c r="E166" s="21"/>
      <c r="I166" s="21"/>
    </row>
    <row r="167" spans="1:9" s="23" customFormat="1" ht="25.5">
      <c r="A167" s="21"/>
      <c r="B167" s="278" t="s">
        <v>2407</v>
      </c>
      <c r="C167" s="278" t="s">
        <v>2408</v>
      </c>
      <c r="D167" s="21"/>
      <c r="E167" s="21"/>
      <c r="I167" s="21"/>
    </row>
    <row r="168" spans="1:9" s="23" customFormat="1">
      <c r="A168" s="21"/>
      <c r="B168" s="279" t="s">
        <v>2409</v>
      </c>
      <c r="C168" s="280">
        <v>3856</v>
      </c>
      <c r="D168" s="21"/>
      <c r="E168" s="21"/>
      <c r="I168" s="21"/>
    </row>
    <row r="169" spans="1:9" s="23" customFormat="1">
      <c r="A169" s="21"/>
      <c r="B169" s="279" t="s">
        <v>2410</v>
      </c>
      <c r="C169" s="280">
        <v>0</v>
      </c>
      <c r="D169" s="21"/>
      <c r="E169" s="21"/>
      <c r="I169" s="21"/>
    </row>
    <row r="170" spans="1:9" s="23" customFormat="1">
      <c r="A170" s="21"/>
      <c r="B170" s="279" t="s">
        <v>2411</v>
      </c>
      <c r="C170" s="280">
        <v>0</v>
      </c>
      <c r="D170" s="21"/>
      <c r="E170" s="21"/>
      <c r="I170" s="21"/>
    </row>
    <row r="171" spans="1:9" s="23" customFormat="1">
      <c r="A171" s="21"/>
      <c r="B171" s="279" t="s">
        <v>2412</v>
      </c>
      <c r="C171" s="280">
        <v>0</v>
      </c>
      <c r="D171" s="21"/>
      <c r="E171" s="21"/>
      <c r="I171" s="21"/>
    </row>
    <row r="172" spans="1:9" s="23" customFormat="1">
      <c r="A172" s="21"/>
      <c r="B172" s="281" t="s">
        <v>2413</v>
      </c>
      <c r="C172" s="280">
        <v>2900</v>
      </c>
      <c r="D172" s="21"/>
      <c r="E172" s="21"/>
      <c r="I172" s="21"/>
    </row>
    <row r="173" spans="1:9" s="23" customFormat="1">
      <c r="A173" s="21"/>
      <c r="B173" s="282" t="s">
        <v>2414</v>
      </c>
      <c r="C173" s="283">
        <f>SUM(C168:C172)</f>
        <v>6756</v>
      </c>
      <c r="D173" s="21"/>
      <c r="E173" s="21"/>
      <c r="I173" s="21"/>
    </row>
    <row r="174" spans="1:9" s="21" customFormat="1">
      <c r="C174" s="22"/>
      <c r="F174" s="23"/>
      <c r="G174" s="23"/>
      <c r="H174" s="23"/>
    </row>
    <row r="175" spans="1:9" s="21" customFormat="1">
      <c r="C175" s="22"/>
      <c r="F175" s="23"/>
      <c r="G175" s="23"/>
      <c r="H175" s="23"/>
    </row>
    <row r="176" spans="1:9" s="23" customFormat="1" ht="15">
      <c r="A176" s="21"/>
      <c r="B176" s="284" t="s">
        <v>2416</v>
      </c>
      <c r="C176" s="285">
        <v>44530</v>
      </c>
      <c r="D176" s="274"/>
      <c r="E176" s="274"/>
      <c r="F176" s="286"/>
      <c r="I176" s="21"/>
    </row>
    <row r="177" spans="1:9" s="23" customFormat="1" ht="45">
      <c r="A177" s="21"/>
      <c r="B177" s="287" t="s">
        <v>2417</v>
      </c>
      <c r="C177" s="287" t="s">
        <v>2418</v>
      </c>
      <c r="D177" s="157" t="s">
        <v>2419</v>
      </c>
      <c r="E177" s="287" t="s">
        <v>2420</v>
      </c>
      <c r="F177" s="287" t="s">
        <v>2421</v>
      </c>
      <c r="I177" s="21"/>
    </row>
    <row r="178" spans="1:9" s="23" customFormat="1">
      <c r="A178" s="21"/>
      <c r="B178" s="288" t="s">
        <v>2450</v>
      </c>
      <c r="C178" s="289">
        <v>-167854</v>
      </c>
      <c r="D178" s="290">
        <v>747.125</v>
      </c>
      <c r="E178" s="290">
        <v>731</v>
      </c>
      <c r="F178" s="414" t="s">
        <v>2819</v>
      </c>
      <c r="I178" s="21"/>
    </row>
    <row r="179" spans="1:9" s="23" customFormat="1">
      <c r="A179" s="21"/>
      <c r="B179" s="288" t="s">
        <v>2485</v>
      </c>
      <c r="C179" s="289">
        <v>-16800</v>
      </c>
      <c r="D179" s="290">
        <v>2395.6304</v>
      </c>
      <c r="E179" s="290">
        <v>2326.0500000000002</v>
      </c>
      <c r="F179" s="415"/>
      <c r="I179" s="21"/>
    </row>
    <row r="180" spans="1:9" s="23" customFormat="1">
      <c r="A180" s="21"/>
      <c r="B180" s="288" t="s">
        <v>2486</v>
      </c>
      <c r="C180" s="289">
        <v>-73500</v>
      </c>
      <c r="D180" s="290">
        <v>2906.9122000000002</v>
      </c>
      <c r="E180" s="290">
        <v>2683.95</v>
      </c>
      <c r="F180" s="415"/>
      <c r="I180" s="21"/>
    </row>
    <row r="181" spans="1:9" s="23" customFormat="1">
      <c r="A181" s="21"/>
      <c r="B181" s="288" t="s">
        <v>2487</v>
      </c>
      <c r="C181" s="289">
        <v>-46750</v>
      </c>
      <c r="D181" s="290">
        <v>763.40359999999998</v>
      </c>
      <c r="E181" s="290">
        <v>715.85</v>
      </c>
      <c r="F181" s="415"/>
      <c r="I181" s="21"/>
    </row>
    <row r="182" spans="1:9" s="23" customFormat="1">
      <c r="A182" s="21"/>
      <c r="B182" s="288" t="s">
        <v>2496</v>
      </c>
      <c r="C182" s="289">
        <v>-24600</v>
      </c>
      <c r="D182" s="290">
        <v>1773.1947</v>
      </c>
      <c r="E182" s="290">
        <v>1718</v>
      </c>
      <c r="F182" s="415"/>
      <c r="I182" s="21"/>
    </row>
    <row r="183" spans="1:9" s="23" customFormat="1">
      <c r="A183" s="21"/>
      <c r="B183" s="288" t="s">
        <v>2500</v>
      </c>
      <c r="C183" s="289">
        <v>-90450</v>
      </c>
      <c r="D183" s="290">
        <v>654.56550000000004</v>
      </c>
      <c r="E183" s="290">
        <v>610.75</v>
      </c>
      <c r="F183" s="415"/>
      <c r="I183" s="21"/>
    </row>
    <row r="184" spans="1:9" s="23" customFormat="1">
      <c r="A184" s="21"/>
      <c r="B184" s="288" t="s">
        <v>2508</v>
      </c>
      <c r="C184" s="289">
        <v>-24650</v>
      </c>
      <c r="D184" s="290">
        <v>881.30939999999998</v>
      </c>
      <c r="E184" s="290">
        <v>886.25</v>
      </c>
      <c r="F184" s="415"/>
      <c r="I184" s="21"/>
    </row>
    <row r="185" spans="1:9" s="23" customFormat="1">
      <c r="A185" s="21"/>
      <c r="B185" s="288" t="s">
        <v>2514</v>
      </c>
      <c r="C185" s="289">
        <v>-14000</v>
      </c>
      <c r="D185" s="290">
        <v>7899.7024000000001</v>
      </c>
      <c r="E185" s="290">
        <v>7090.3</v>
      </c>
      <c r="F185" s="415"/>
      <c r="I185" s="21"/>
    </row>
    <row r="186" spans="1:9" s="23" customFormat="1">
      <c r="A186" s="21"/>
      <c r="B186" s="288" t="s">
        <v>2533</v>
      </c>
      <c r="C186" s="289">
        <v>-43500</v>
      </c>
      <c r="D186" s="290">
        <v>2377.9589000000001</v>
      </c>
      <c r="E186" s="290">
        <v>2412.5500000000002</v>
      </c>
      <c r="F186" s="415"/>
      <c r="I186" s="21"/>
    </row>
    <row r="187" spans="1:9" s="23" customFormat="1">
      <c r="A187" s="21"/>
      <c r="B187" s="288" t="s">
        <v>2540</v>
      </c>
      <c r="C187" s="289">
        <v>-132000</v>
      </c>
      <c r="D187" s="290">
        <v>489.14920000000001</v>
      </c>
      <c r="E187" s="290">
        <v>461.7</v>
      </c>
      <c r="F187" s="415"/>
      <c r="I187" s="21"/>
    </row>
    <row r="188" spans="1:9" s="23" customFormat="1">
      <c r="A188" s="21"/>
      <c r="B188" s="288" t="s">
        <v>2545</v>
      </c>
      <c r="C188" s="289">
        <v>-36600</v>
      </c>
      <c r="D188" s="290">
        <v>3507.8530999999998</v>
      </c>
      <c r="E188" s="290">
        <v>3541.55</v>
      </c>
      <c r="F188" s="415"/>
      <c r="I188" s="21"/>
    </row>
    <row r="189" spans="1:9" s="23" customFormat="1">
      <c r="A189" s="21"/>
      <c r="B189" s="288" t="s">
        <v>2556</v>
      </c>
      <c r="C189" s="289">
        <v>-28400</v>
      </c>
      <c r="D189" s="290">
        <v>7759.6751999999997</v>
      </c>
      <c r="E189" s="290">
        <v>7449.75</v>
      </c>
      <c r="F189" s="415"/>
      <c r="I189" s="21"/>
    </row>
    <row r="190" spans="1:9" s="23" customFormat="1">
      <c r="A190" s="21"/>
      <c r="B190" s="288" t="s">
        <v>2560</v>
      </c>
      <c r="C190" s="289">
        <v>-78400</v>
      </c>
      <c r="D190" s="290">
        <v>646.03920000000005</v>
      </c>
      <c r="E190" s="290">
        <v>638.95000000000005</v>
      </c>
      <c r="F190" s="416"/>
      <c r="I190" s="21"/>
    </row>
    <row r="191" spans="1:9" s="21" customFormat="1">
      <c r="C191" s="22"/>
      <c r="F191" s="23"/>
      <c r="G191" s="23"/>
      <c r="H191" s="23"/>
    </row>
    <row r="192" spans="1:9" s="23" customFormat="1">
      <c r="A192" s="21"/>
      <c r="B192" s="229" t="s">
        <v>2829</v>
      </c>
      <c r="C192" s="230">
        <v>0.1008</v>
      </c>
      <c r="D192" s="274"/>
      <c r="E192" s="274"/>
      <c r="F192" s="286"/>
      <c r="I192" s="21"/>
    </row>
    <row r="193" spans="1:9" s="23" customFormat="1">
      <c r="A193" s="21"/>
      <c r="B193" s="274"/>
      <c r="C193" s="291"/>
      <c r="D193" s="274"/>
      <c r="E193" s="274"/>
      <c r="F193" s="286"/>
      <c r="I193" s="21"/>
    </row>
    <row r="194" spans="1:9" s="23" customFormat="1" ht="15">
      <c r="A194" s="21"/>
      <c r="B194" s="292" t="s">
        <v>2874</v>
      </c>
      <c r="C194" s="293"/>
      <c r="D194" s="294"/>
      <c r="E194" s="294"/>
      <c r="F194" s="295"/>
      <c r="I194" s="21"/>
    </row>
    <row r="195" spans="1:9" s="23" customFormat="1" ht="15">
      <c r="A195" s="21"/>
      <c r="B195" s="292"/>
      <c r="C195" s="293"/>
      <c r="D195" s="294"/>
      <c r="E195" s="294"/>
      <c r="F195" s="295"/>
      <c r="I195" s="21"/>
    </row>
    <row r="196" spans="1:9" s="23" customFormat="1" ht="15.75">
      <c r="A196" s="21"/>
      <c r="B196" s="263" t="s">
        <v>2563</v>
      </c>
      <c r="C196" s="178" t="s">
        <v>2830</v>
      </c>
      <c r="D196" s="296"/>
      <c r="E196" s="296"/>
      <c r="F196" s="297"/>
      <c r="I196" s="21"/>
    </row>
    <row r="197" spans="1:9" s="23" customFormat="1" ht="15">
      <c r="A197" s="21"/>
      <c r="B197" s="208" t="s">
        <v>2604</v>
      </c>
      <c r="C197" s="210">
        <v>1</v>
      </c>
      <c r="D197" s="294"/>
      <c r="E197" s="294"/>
      <c r="F197" s="295"/>
      <c r="I197" s="21"/>
    </row>
    <row r="198" spans="1:9" s="23" customFormat="1" ht="15">
      <c r="A198" s="21"/>
      <c r="B198" s="208" t="s">
        <v>2662</v>
      </c>
      <c r="C198" s="210">
        <v>1</v>
      </c>
      <c r="D198" s="294"/>
      <c r="E198" s="294"/>
      <c r="F198" s="295"/>
      <c r="I198" s="21"/>
    </row>
    <row r="199" spans="1:9" s="23" customFormat="1" ht="15">
      <c r="A199" s="21"/>
      <c r="B199" s="208" t="s">
        <v>2667</v>
      </c>
      <c r="C199" s="210">
        <v>1</v>
      </c>
      <c r="D199" s="294"/>
      <c r="E199" s="294"/>
      <c r="F199" s="295"/>
      <c r="I199" s="21"/>
    </row>
    <row r="200" spans="1:9" s="23" customFormat="1" ht="15">
      <c r="A200" s="21"/>
      <c r="B200" s="208" t="s">
        <v>2672</v>
      </c>
      <c r="C200" s="210">
        <v>1</v>
      </c>
      <c r="D200" s="294"/>
      <c r="E200" s="294"/>
      <c r="F200" s="295"/>
      <c r="I200" s="21"/>
    </row>
    <row r="201" spans="1:9" s="23" customFormat="1" ht="15">
      <c r="A201" s="21"/>
      <c r="B201" s="208" t="s">
        <v>2831</v>
      </c>
      <c r="C201" s="210">
        <v>1</v>
      </c>
      <c r="D201" s="294"/>
      <c r="E201" s="294"/>
      <c r="F201" s="295"/>
      <c r="I201" s="21"/>
    </row>
    <row r="202" spans="1:9" s="23" customFormat="1" ht="15">
      <c r="A202" s="21"/>
      <c r="B202" s="208" t="s">
        <v>2688</v>
      </c>
      <c r="C202" s="210">
        <v>1</v>
      </c>
      <c r="D202" s="294"/>
      <c r="E202" s="294"/>
      <c r="F202" s="295"/>
      <c r="I202" s="21"/>
    </row>
    <row r="203" spans="1:9" s="23" customFormat="1" ht="15">
      <c r="A203" s="21"/>
      <c r="B203" s="208" t="s">
        <v>2702</v>
      </c>
      <c r="C203" s="210">
        <v>1</v>
      </c>
      <c r="D203" s="294"/>
      <c r="E203" s="294"/>
      <c r="F203" s="295"/>
      <c r="I203" s="21"/>
    </row>
    <row r="204" spans="1:9" s="23" customFormat="1" ht="15">
      <c r="A204" s="21"/>
      <c r="B204" s="208" t="s">
        <v>2706</v>
      </c>
      <c r="C204" s="210">
        <v>1</v>
      </c>
      <c r="D204" s="294"/>
      <c r="E204" s="294"/>
      <c r="F204" s="295"/>
      <c r="I204" s="21"/>
    </row>
    <row r="205" spans="1:9" s="23" customFormat="1" ht="15">
      <c r="A205" s="21"/>
      <c r="B205" s="208" t="s">
        <v>2759</v>
      </c>
      <c r="C205" s="210">
        <v>1</v>
      </c>
      <c r="D205" s="294"/>
      <c r="E205" s="294"/>
      <c r="F205" s="295"/>
      <c r="I205" s="21"/>
    </row>
    <row r="206" spans="1:9" s="23" customFormat="1" ht="15">
      <c r="A206" s="21"/>
      <c r="B206" s="208" t="s">
        <v>2764</v>
      </c>
      <c r="C206" s="210">
        <v>1</v>
      </c>
      <c r="D206" s="294"/>
      <c r="E206" s="294"/>
      <c r="F206" s="295"/>
      <c r="I206" s="21"/>
    </row>
    <row r="207" spans="1:9" s="23" customFormat="1" ht="15">
      <c r="A207" s="21"/>
      <c r="B207" s="208" t="s">
        <v>2781</v>
      </c>
      <c r="C207" s="210">
        <v>1</v>
      </c>
      <c r="D207" s="294"/>
      <c r="E207" s="294"/>
      <c r="F207" s="295"/>
      <c r="I207" s="21"/>
    </row>
    <row r="208" spans="1:9" s="23" customFormat="1" ht="15">
      <c r="A208" s="21"/>
      <c r="B208" s="208" t="s">
        <v>2792</v>
      </c>
      <c r="C208" s="210">
        <v>1</v>
      </c>
      <c r="D208" s="294"/>
      <c r="E208" s="294"/>
      <c r="F208" s="295"/>
      <c r="I208" s="21"/>
    </row>
    <row r="209" spans="1:9" s="23" customFormat="1" ht="15">
      <c r="A209" s="21"/>
      <c r="B209" s="208" t="s">
        <v>2797</v>
      </c>
      <c r="C209" s="210">
        <v>1</v>
      </c>
      <c r="D209" s="294"/>
      <c r="E209" s="294"/>
      <c r="F209" s="295"/>
      <c r="I209" s="21"/>
    </row>
    <row r="210" spans="1:9" s="23" customFormat="1" ht="15">
      <c r="A210" s="21"/>
      <c r="B210" s="298"/>
      <c r="C210" s="299"/>
      <c r="D210" s="274"/>
      <c r="E210" s="274"/>
      <c r="F210" s="286"/>
      <c r="I210" s="21"/>
    </row>
    <row r="211" spans="1:9" s="23" customFormat="1" ht="15.75">
      <c r="A211" s="21"/>
      <c r="B211" s="263" t="s">
        <v>2817</v>
      </c>
      <c r="C211" s="178" t="s">
        <v>2830</v>
      </c>
      <c r="D211" s="296"/>
      <c r="E211" s="296"/>
      <c r="F211" s="297"/>
      <c r="I211" s="21"/>
    </row>
    <row r="212" spans="1:9" s="23" customFormat="1" ht="15">
      <c r="A212" s="21"/>
      <c r="B212" s="208" t="s">
        <v>2604</v>
      </c>
      <c r="C212" s="210">
        <v>1</v>
      </c>
      <c r="D212" s="294"/>
      <c r="E212" s="294"/>
      <c r="F212" s="295"/>
      <c r="I212" s="21"/>
    </row>
    <row r="213" spans="1:9" s="23" customFormat="1" ht="15">
      <c r="A213" s="21"/>
      <c r="B213" s="208" t="s">
        <v>2662</v>
      </c>
      <c r="C213" s="210">
        <v>1</v>
      </c>
      <c r="D213" s="294"/>
      <c r="E213" s="294"/>
      <c r="F213" s="295"/>
      <c r="I213" s="21"/>
    </row>
    <row r="214" spans="1:9" s="23" customFormat="1" ht="15">
      <c r="A214" s="21"/>
      <c r="B214" s="208" t="s">
        <v>2667</v>
      </c>
      <c r="C214" s="210">
        <v>1</v>
      </c>
      <c r="D214" s="294"/>
      <c r="E214" s="294"/>
      <c r="F214" s="295"/>
      <c r="I214" s="21"/>
    </row>
    <row r="215" spans="1:9" s="23" customFormat="1" ht="15">
      <c r="A215" s="21"/>
      <c r="B215" s="208" t="s">
        <v>2672</v>
      </c>
      <c r="C215" s="210">
        <v>1</v>
      </c>
      <c r="D215" s="294"/>
      <c r="E215" s="294"/>
      <c r="F215" s="295"/>
      <c r="I215" s="21"/>
    </row>
    <row r="216" spans="1:9" s="23" customFormat="1" ht="15">
      <c r="A216" s="21"/>
      <c r="B216" s="208" t="s">
        <v>2831</v>
      </c>
      <c r="C216" s="210">
        <v>1</v>
      </c>
      <c r="D216" s="294"/>
      <c r="E216" s="294"/>
      <c r="F216" s="295"/>
      <c r="I216" s="21"/>
    </row>
    <row r="217" spans="1:9" s="23" customFormat="1" ht="15">
      <c r="A217" s="21"/>
      <c r="B217" s="208" t="s">
        <v>2688</v>
      </c>
      <c r="C217" s="210">
        <v>1</v>
      </c>
      <c r="D217" s="294"/>
      <c r="E217" s="294"/>
      <c r="F217" s="295"/>
      <c r="I217" s="21"/>
    </row>
    <row r="218" spans="1:9" s="23" customFormat="1" ht="15">
      <c r="A218" s="21"/>
      <c r="B218" s="208" t="s">
        <v>2702</v>
      </c>
      <c r="C218" s="210">
        <v>1</v>
      </c>
      <c r="D218" s="294"/>
      <c r="E218" s="294"/>
      <c r="F218" s="295"/>
      <c r="I218" s="21"/>
    </row>
    <row r="219" spans="1:9" s="23" customFormat="1" ht="15">
      <c r="A219" s="21"/>
      <c r="B219" s="208" t="s">
        <v>2706</v>
      </c>
      <c r="C219" s="210">
        <v>1</v>
      </c>
      <c r="D219" s="294"/>
      <c r="E219" s="294"/>
      <c r="F219" s="295"/>
      <c r="I219" s="21"/>
    </row>
    <row r="220" spans="1:9" s="23" customFormat="1" ht="15">
      <c r="A220" s="21"/>
      <c r="B220" s="208" t="s">
        <v>2759</v>
      </c>
      <c r="C220" s="210">
        <v>1</v>
      </c>
      <c r="D220" s="294"/>
      <c r="E220" s="294"/>
      <c r="F220" s="295"/>
      <c r="I220" s="21"/>
    </row>
    <row r="221" spans="1:9" s="23" customFormat="1" ht="15">
      <c r="A221" s="21"/>
      <c r="B221" s="208" t="s">
        <v>2764</v>
      </c>
      <c r="C221" s="210">
        <v>1</v>
      </c>
      <c r="D221" s="294"/>
      <c r="E221" s="294"/>
      <c r="F221" s="295"/>
      <c r="I221" s="21"/>
    </row>
    <row r="222" spans="1:9" s="23" customFormat="1" ht="15">
      <c r="A222" s="21"/>
      <c r="B222" s="208" t="s">
        <v>2781</v>
      </c>
      <c r="C222" s="210">
        <v>1</v>
      </c>
      <c r="D222" s="294"/>
      <c r="E222" s="294"/>
      <c r="F222" s="295"/>
      <c r="I222" s="21"/>
    </row>
    <row r="223" spans="1:9" s="23" customFormat="1" ht="15">
      <c r="A223" s="21"/>
      <c r="B223" s="208" t="s">
        <v>2792</v>
      </c>
      <c r="C223" s="210">
        <v>1</v>
      </c>
      <c r="D223" s="294"/>
      <c r="E223" s="294"/>
      <c r="F223" s="295"/>
      <c r="I223" s="21"/>
    </row>
    <row r="224" spans="1:9" s="23" customFormat="1" ht="15">
      <c r="A224" s="21"/>
      <c r="B224" s="208" t="s">
        <v>2797</v>
      </c>
      <c r="C224" s="210">
        <v>1</v>
      </c>
      <c r="D224" s="294"/>
      <c r="E224" s="294"/>
      <c r="F224" s="295"/>
      <c r="I224" s="21"/>
    </row>
    <row r="225" spans="1:9" s="23" customFormat="1" ht="15.75">
      <c r="A225" s="21"/>
      <c r="B225" s="300"/>
      <c r="C225" s="198"/>
      <c r="D225" s="294"/>
      <c r="E225" s="294"/>
      <c r="F225" s="295"/>
      <c r="I225" s="21"/>
    </row>
    <row r="226" spans="1:9" s="23" customFormat="1" ht="15.75">
      <c r="A226" s="21"/>
      <c r="B226" s="264" t="s">
        <v>2801</v>
      </c>
      <c r="C226" s="199" t="s">
        <v>2813</v>
      </c>
      <c r="D226" s="296"/>
      <c r="E226" s="296"/>
      <c r="F226" s="297"/>
      <c r="I226" s="21"/>
    </row>
    <row r="227" spans="1:9" s="23" customFormat="1" ht="15">
      <c r="A227" s="21"/>
      <c r="B227" s="208" t="s">
        <v>2604</v>
      </c>
      <c r="C227" s="209">
        <v>124886682.72</v>
      </c>
      <c r="D227" s="294"/>
      <c r="E227" s="294"/>
      <c r="F227" s="295"/>
      <c r="I227" s="21"/>
    </row>
    <row r="228" spans="1:9" s="23" customFormat="1" ht="15">
      <c r="A228" s="21"/>
      <c r="B228" s="208" t="s">
        <v>2662</v>
      </c>
      <c r="C228" s="209">
        <v>212941634.84999999</v>
      </c>
      <c r="D228" s="294"/>
      <c r="E228" s="294"/>
      <c r="F228" s="295"/>
      <c r="I228" s="21"/>
    </row>
    <row r="229" spans="1:9" s="23" customFormat="1" ht="15">
      <c r="A229" s="21"/>
      <c r="B229" s="208" t="s">
        <v>2667</v>
      </c>
      <c r="C229" s="209">
        <v>40105800</v>
      </c>
      <c r="D229" s="294"/>
      <c r="E229" s="294"/>
      <c r="F229" s="295"/>
      <c r="I229" s="21"/>
    </row>
    <row r="230" spans="1:9" s="23" customFormat="1" ht="15">
      <c r="A230" s="21"/>
      <c r="B230" s="208" t="s">
        <v>2672</v>
      </c>
      <c r="C230" s="209">
        <v>35565062.5</v>
      </c>
      <c r="D230" s="294"/>
      <c r="E230" s="294"/>
      <c r="F230" s="295"/>
      <c r="I230" s="21"/>
    </row>
    <row r="231" spans="1:9" s="23" customFormat="1" ht="15">
      <c r="A231" s="21"/>
      <c r="B231" s="208" t="s">
        <v>2831</v>
      </c>
      <c r="C231" s="209">
        <v>43485196.140000001</v>
      </c>
      <c r="D231" s="294"/>
      <c r="E231" s="294"/>
      <c r="F231" s="295"/>
      <c r="I231" s="21"/>
    </row>
    <row r="232" spans="1:9" s="23" customFormat="1" ht="15">
      <c r="A232" s="21"/>
      <c r="B232" s="208" t="s">
        <v>2688</v>
      </c>
      <c r="C232" s="209">
        <v>58986153.450000003</v>
      </c>
      <c r="D232" s="294"/>
      <c r="E232" s="294"/>
      <c r="F232" s="295"/>
      <c r="I232" s="21"/>
    </row>
    <row r="233" spans="1:9" s="23" customFormat="1" ht="15">
      <c r="A233" s="21"/>
      <c r="B233" s="208" t="s">
        <v>2702</v>
      </c>
      <c r="C233" s="209">
        <v>21646609.489999998</v>
      </c>
      <c r="D233" s="294"/>
      <c r="E233" s="294"/>
      <c r="F233" s="295"/>
      <c r="I233" s="21"/>
    </row>
    <row r="234" spans="1:9" s="23" customFormat="1" ht="15">
      <c r="A234" s="21"/>
      <c r="B234" s="208" t="s">
        <v>2706</v>
      </c>
      <c r="C234" s="209">
        <v>110210794.40000001</v>
      </c>
      <c r="D234" s="294"/>
      <c r="E234" s="294"/>
      <c r="F234" s="295"/>
      <c r="I234" s="21"/>
    </row>
    <row r="235" spans="1:9" s="23" customFormat="1" ht="15">
      <c r="A235" s="21"/>
      <c r="B235" s="208" t="s">
        <v>2759</v>
      </c>
      <c r="C235" s="209">
        <v>103183561.65000001</v>
      </c>
      <c r="D235" s="294"/>
      <c r="E235" s="294"/>
      <c r="F235" s="295"/>
      <c r="I235" s="21"/>
    </row>
    <row r="236" spans="1:9" s="23" customFormat="1" ht="15">
      <c r="A236" s="21"/>
      <c r="B236" s="208" t="s">
        <v>2764</v>
      </c>
      <c r="C236" s="209">
        <v>64328629.200000003</v>
      </c>
      <c r="D236" s="294"/>
      <c r="E236" s="294"/>
      <c r="F236" s="295"/>
      <c r="I236" s="21"/>
    </row>
    <row r="237" spans="1:9" s="23" customFormat="1" ht="15">
      <c r="A237" s="21"/>
      <c r="B237" s="208" t="s">
        <v>2781</v>
      </c>
      <c r="C237" s="209">
        <v>127945028.28</v>
      </c>
      <c r="D237" s="294"/>
      <c r="E237" s="294"/>
      <c r="F237" s="295"/>
      <c r="I237" s="21"/>
    </row>
    <row r="238" spans="1:9" s="23" customFormat="1" ht="15">
      <c r="A238" s="21"/>
      <c r="B238" s="208" t="s">
        <v>2792</v>
      </c>
      <c r="C238" s="209">
        <v>219620454.63999999</v>
      </c>
      <c r="D238" s="294"/>
      <c r="E238" s="294"/>
      <c r="F238" s="295"/>
      <c r="I238" s="21"/>
    </row>
    <row r="239" spans="1:9" s="23" customFormat="1" ht="15">
      <c r="A239" s="21"/>
      <c r="B239" s="208" t="s">
        <v>2797</v>
      </c>
      <c r="C239" s="209">
        <v>50492963.359999999</v>
      </c>
      <c r="D239" s="294"/>
      <c r="E239" s="294"/>
      <c r="F239" s="295"/>
      <c r="I239" s="21"/>
    </row>
    <row r="240" spans="1:9" s="23" customFormat="1" ht="15.75">
      <c r="A240" s="21"/>
      <c r="B240" s="274"/>
      <c r="C240" s="301">
        <f>SUM(C227:C239)</f>
        <v>1213398570.6799998</v>
      </c>
      <c r="D240" s="274"/>
      <c r="E240" s="274"/>
      <c r="F240" s="286"/>
      <c r="I240" s="21"/>
    </row>
    <row r="241" spans="1:9" s="23" customFormat="1">
      <c r="A241" s="21"/>
      <c r="B241" s="274"/>
      <c r="C241" s="291"/>
      <c r="D241" s="274"/>
      <c r="E241" s="274"/>
      <c r="F241" s="286"/>
      <c r="I241" s="21"/>
    </row>
    <row r="242" spans="1:9" s="23" customFormat="1" ht="15.75">
      <c r="A242" s="21"/>
      <c r="B242" s="264" t="s">
        <v>2803</v>
      </c>
      <c r="C242" s="178" t="s">
        <v>2813</v>
      </c>
      <c r="D242" s="296"/>
      <c r="E242" s="296"/>
      <c r="F242" s="297"/>
      <c r="I242" s="21"/>
    </row>
    <row r="243" spans="1:9" s="23" customFormat="1" ht="15">
      <c r="A243" s="21"/>
      <c r="B243" s="208" t="s">
        <v>2604</v>
      </c>
      <c r="C243" s="209">
        <v>116446833.59999999</v>
      </c>
      <c r="D243" s="294"/>
      <c r="E243" s="294"/>
      <c r="F243" s="295"/>
      <c r="I243" s="21"/>
    </row>
    <row r="244" spans="1:9" s="23" customFormat="1" ht="15">
      <c r="A244" s="21"/>
      <c r="B244" s="208" t="s">
        <v>2662</v>
      </c>
      <c r="C244" s="209">
        <v>214395921.84999999</v>
      </c>
      <c r="D244" s="294"/>
      <c r="E244" s="294"/>
      <c r="F244" s="295"/>
      <c r="I244" s="21"/>
    </row>
    <row r="245" spans="1:9" s="23" customFormat="1" ht="15">
      <c r="A245" s="21"/>
      <c r="B245" s="208" t="s">
        <v>2667</v>
      </c>
      <c r="C245" s="209">
        <v>41072636.240000002</v>
      </c>
      <c r="D245" s="294"/>
      <c r="E245" s="294"/>
      <c r="F245" s="295"/>
      <c r="I245" s="21"/>
    </row>
    <row r="246" spans="1:9" s="23" customFormat="1" ht="15">
      <c r="A246" s="21"/>
      <c r="B246" s="208" t="s">
        <v>2672</v>
      </c>
      <c r="C246" s="209">
        <v>38789270</v>
      </c>
      <c r="D246" s="294"/>
      <c r="E246" s="294"/>
      <c r="F246" s="295"/>
      <c r="I246" s="21"/>
    </row>
    <row r="247" spans="1:9" s="23" customFormat="1" ht="15">
      <c r="A247" s="21"/>
      <c r="B247" s="208" t="s">
        <v>2831</v>
      </c>
      <c r="C247" s="209">
        <v>42017989.140000001</v>
      </c>
      <c r="D247" s="294"/>
      <c r="E247" s="294"/>
      <c r="F247" s="295"/>
      <c r="I247" s="21"/>
    </row>
    <row r="248" spans="1:9" s="23" customFormat="1" ht="15">
      <c r="A248" s="21"/>
      <c r="B248" s="208" t="s">
        <v>2688</v>
      </c>
      <c r="C248" s="209">
        <v>61898412.109999999</v>
      </c>
      <c r="D248" s="294"/>
      <c r="E248" s="294"/>
      <c r="F248" s="295"/>
      <c r="I248" s="21"/>
    </row>
    <row r="249" spans="1:9" s="23" customFormat="1" ht="15">
      <c r="A249" s="21"/>
      <c r="B249" s="208" t="s">
        <v>2702</v>
      </c>
      <c r="C249" s="209">
        <v>23048139.25</v>
      </c>
      <c r="D249" s="294"/>
      <c r="E249" s="294"/>
      <c r="F249" s="295"/>
      <c r="I249" s="21"/>
    </row>
    <row r="250" spans="1:9" s="23" customFormat="1" ht="15">
      <c r="A250" s="21"/>
      <c r="B250" s="208" t="s">
        <v>2706</v>
      </c>
      <c r="C250" s="209">
        <v>102172019.60000001</v>
      </c>
      <c r="D250" s="294"/>
      <c r="E250" s="294"/>
      <c r="F250" s="295"/>
      <c r="I250" s="21"/>
    </row>
    <row r="251" spans="1:9" s="23" customFormat="1" ht="15">
      <c r="A251" s="21"/>
      <c r="B251" s="208" t="s">
        <v>2759</v>
      </c>
      <c r="C251" s="209">
        <v>114352141.13000001</v>
      </c>
      <c r="D251" s="294"/>
      <c r="E251" s="294"/>
      <c r="F251" s="295"/>
      <c r="I251" s="21"/>
    </row>
    <row r="252" spans="1:9" s="23" customFormat="1" ht="15">
      <c r="A252" s="21"/>
      <c r="B252" s="208" t="s">
        <v>2764</v>
      </c>
      <c r="C252" s="209">
        <v>67832107</v>
      </c>
      <c r="D252" s="294"/>
      <c r="E252" s="294"/>
      <c r="F252" s="295"/>
      <c r="I252" s="21"/>
    </row>
    <row r="253" spans="1:9" s="23" customFormat="1" ht="15">
      <c r="A253" s="21"/>
      <c r="B253" s="208" t="s">
        <v>2781</v>
      </c>
      <c r="C253" s="209">
        <v>128318366.2</v>
      </c>
      <c r="D253" s="294"/>
      <c r="E253" s="294"/>
      <c r="F253" s="295"/>
      <c r="I253" s="21"/>
    </row>
    <row r="254" spans="1:9" s="23" customFormat="1" ht="15">
      <c r="A254" s="21"/>
      <c r="B254" s="208" t="s">
        <v>2792</v>
      </c>
      <c r="C254" s="209">
        <v>206670309.59999999</v>
      </c>
      <c r="D254" s="294"/>
      <c r="E254" s="294"/>
      <c r="F254" s="295"/>
      <c r="I254" s="21"/>
    </row>
    <row r="255" spans="1:9" s="23" customFormat="1" ht="15">
      <c r="A255" s="21"/>
      <c r="B255" s="208" t="s">
        <v>2797</v>
      </c>
      <c r="C255" s="209">
        <v>52513260.600000001</v>
      </c>
      <c r="D255" s="294"/>
      <c r="E255" s="294"/>
      <c r="F255" s="295"/>
      <c r="I255" s="21"/>
    </row>
    <row r="256" spans="1:9" s="23" customFormat="1" ht="15.75">
      <c r="A256" s="21"/>
      <c r="B256" s="274"/>
      <c r="C256" s="301">
        <f>SUM(C243:C255)</f>
        <v>1209527406.3199999</v>
      </c>
      <c r="D256" s="274"/>
      <c r="E256" s="274"/>
      <c r="F256" s="286"/>
      <c r="I256" s="21"/>
    </row>
    <row r="257" spans="1:9" s="23" customFormat="1">
      <c r="A257" s="21"/>
      <c r="B257" s="274"/>
      <c r="C257" s="291"/>
      <c r="D257" s="274"/>
      <c r="E257" s="274"/>
      <c r="F257" s="286"/>
      <c r="I257" s="21"/>
    </row>
    <row r="258" spans="1:9" s="23" customFormat="1" ht="15.75">
      <c r="A258" s="21"/>
      <c r="B258" s="302" t="s">
        <v>2818</v>
      </c>
      <c r="C258" s="303">
        <f>+C256-C240</f>
        <v>-3871164.3599998951</v>
      </c>
      <c r="D258" s="274"/>
      <c r="E258" s="274"/>
      <c r="F258" s="286"/>
      <c r="I258" s="21"/>
    </row>
    <row r="259" spans="1:9" s="23" customFormat="1">
      <c r="A259" s="21"/>
      <c r="B259" s="274"/>
      <c r="C259" s="291"/>
      <c r="D259" s="274"/>
      <c r="E259" s="274"/>
      <c r="F259" s="286"/>
      <c r="I259" s="21"/>
    </row>
    <row r="260" spans="1:9" s="23" customFormat="1">
      <c r="A260" s="21"/>
      <c r="B260" s="274"/>
      <c r="C260" s="291"/>
      <c r="D260" s="274"/>
      <c r="E260" s="274"/>
      <c r="F260" s="286"/>
      <c r="I260" s="21"/>
    </row>
    <row r="261" spans="1:9" s="23" customFormat="1" ht="15">
      <c r="A261" s="21"/>
      <c r="B261" s="284" t="s">
        <v>2832</v>
      </c>
      <c r="C261" s="285">
        <v>44530</v>
      </c>
      <c r="D261" s="304"/>
      <c r="E261" s="304"/>
      <c r="F261" s="305"/>
      <c r="I261" s="21"/>
    </row>
    <row r="262" spans="1:9" s="23" customFormat="1" ht="38.25">
      <c r="A262" s="21"/>
      <c r="B262" s="278" t="s">
        <v>2417</v>
      </c>
      <c r="C262" s="278" t="s">
        <v>2418</v>
      </c>
      <c r="D262" s="200" t="s">
        <v>2419</v>
      </c>
      <c r="E262" s="278" t="s">
        <v>2420</v>
      </c>
      <c r="F262" s="278" t="s">
        <v>2421</v>
      </c>
      <c r="I262" s="21"/>
    </row>
    <row r="263" spans="1:9" s="23" customFormat="1" ht="15">
      <c r="A263" s="21"/>
      <c r="B263" s="231" t="s">
        <v>3037</v>
      </c>
      <c r="C263" s="306">
        <v>909</v>
      </c>
      <c r="D263" s="181">
        <v>47613</v>
      </c>
      <c r="E263" s="181">
        <v>47686</v>
      </c>
      <c r="F263" s="417" t="s">
        <v>2819</v>
      </c>
      <c r="I263" s="21"/>
    </row>
    <row r="264" spans="1:9" s="23" customFormat="1" ht="15">
      <c r="A264" s="21"/>
      <c r="B264" s="232" t="s">
        <v>2837</v>
      </c>
      <c r="C264" s="306">
        <v>-909</v>
      </c>
      <c r="D264" s="181">
        <v>48278.685899999997</v>
      </c>
      <c r="E264" s="181">
        <v>47686</v>
      </c>
      <c r="F264" s="418"/>
      <c r="I264" s="21"/>
    </row>
    <row r="265" spans="1:9" s="23" customFormat="1" ht="15">
      <c r="A265" s="21"/>
      <c r="B265" s="232" t="s">
        <v>3127</v>
      </c>
      <c r="C265" s="306">
        <v>333</v>
      </c>
      <c r="D265" s="181">
        <v>61640</v>
      </c>
      <c r="E265" s="181">
        <v>62287</v>
      </c>
      <c r="F265" s="418"/>
      <c r="I265" s="21"/>
    </row>
    <row r="266" spans="1:9" s="23" customFormat="1" ht="15">
      <c r="A266" s="21"/>
      <c r="B266" s="232" t="s">
        <v>2839</v>
      </c>
      <c r="C266" s="306">
        <v>-283.33333333333331</v>
      </c>
      <c r="D266" s="181">
        <v>63732.202700000002</v>
      </c>
      <c r="E266" s="181">
        <v>62287</v>
      </c>
      <c r="F266" s="418"/>
      <c r="I266" s="21"/>
    </row>
    <row r="267" spans="1:9" s="23" customFormat="1" ht="15">
      <c r="A267" s="21"/>
      <c r="B267" s="232" t="s">
        <v>2839</v>
      </c>
      <c r="C267" s="306">
        <v>-49.666666666666664</v>
      </c>
      <c r="D267" s="181">
        <v>63732.202700000002</v>
      </c>
      <c r="E267" s="181">
        <v>62287</v>
      </c>
      <c r="F267" s="418"/>
      <c r="I267" s="21"/>
    </row>
    <row r="268" spans="1:9" s="23" customFormat="1" ht="15">
      <c r="A268" s="21"/>
      <c r="B268" s="231" t="s">
        <v>2995</v>
      </c>
      <c r="C268" s="306">
        <v>-74</v>
      </c>
      <c r="D268" s="181">
        <v>63923.8825</v>
      </c>
      <c r="E268" s="181">
        <v>62573</v>
      </c>
      <c r="F268" s="418"/>
      <c r="I268" s="21"/>
    </row>
    <row r="269" spans="1:9" s="23" customFormat="1" ht="15">
      <c r="A269" s="21"/>
      <c r="B269" s="231" t="s">
        <v>2996</v>
      </c>
      <c r="C269" s="306">
        <v>74</v>
      </c>
      <c r="D269" s="181">
        <v>64859.243999999999</v>
      </c>
      <c r="E269" s="181">
        <v>63287</v>
      </c>
      <c r="F269" s="418"/>
      <c r="I269" s="21"/>
    </row>
    <row r="270" spans="1:9" s="23" customFormat="1" ht="15">
      <c r="A270" s="21"/>
      <c r="B270" s="231" t="s">
        <v>2833</v>
      </c>
      <c r="C270" s="306">
        <v>30</v>
      </c>
      <c r="D270" s="181">
        <v>2554.2867999999999</v>
      </c>
      <c r="E270" s="181">
        <v>2747</v>
      </c>
      <c r="F270" s="418"/>
      <c r="I270" s="21"/>
    </row>
    <row r="271" spans="1:9" s="23" customFormat="1" ht="15">
      <c r="A271" s="21"/>
      <c r="B271" s="231" t="s">
        <v>2834</v>
      </c>
      <c r="C271" s="306">
        <v>-30</v>
      </c>
      <c r="D271" s="181">
        <v>2537.3688999999999</v>
      </c>
      <c r="E271" s="181">
        <v>2759</v>
      </c>
      <c r="F271" s="418"/>
      <c r="I271" s="21"/>
    </row>
    <row r="272" spans="1:9" s="23" customFormat="1" ht="15">
      <c r="A272" s="21"/>
      <c r="B272" s="231" t="s">
        <v>2836</v>
      </c>
      <c r="C272" s="306">
        <v>-23</v>
      </c>
      <c r="D272" s="181">
        <v>46624.995199999998</v>
      </c>
      <c r="E272" s="181">
        <v>47805</v>
      </c>
      <c r="F272" s="418"/>
      <c r="I272" s="21"/>
    </row>
    <row r="273" spans="1:9" s="23" customFormat="1" ht="15">
      <c r="A273" s="21"/>
      <c r="B273" s="231" t="s">
        <v>2987</v>
      </c>
      <c r="C273" s="306">
        <v>23</v>
      </c>
      <c r="D273" s="181">
        <v>49672.069300000003</v>
      </c>
      <c r="E273" s="181">
        <v>47911</v>
      </c>
      <c r="F273" s="418"/>
      <c r="I273" s="21"/>
    </row>
    <row r="274" spans="1:9" s="23" customFormat="1" ht="15">
      <c r="A274" s="21"/>
      <c r="B274" s="231" t="s">
        <v>2992</v>
      </c>
      <c r="C274" s="306">
        <v>9</v>
      </c>
      <c r="D274" s="233">
        <v>1587.4856</v>
      </c>
      <c r="E274" s="234">
        <v>1541.2</v>
      </c>
      <c r="F274" s="418"/>
      <c r="I274" s="21"/>
    </row>
    <row r="275" spans="1:9" s="23" customFormat="1" ht="15">
      <c r="A275" s="21"/>
      <c r="B275" s="231" t="s">
        <v>2993</v>
      </c>
      <c r="C275" s="306">
        <v>-9</v>
      </c>
      <c r="D275" s="233">
        <v>1580.3666000000001</v>
      </c>
      <c r="E275" s="234">
        <v>1535.8</v>
      </c>
      <c r="F275" s="419"/>
      <c r="I275" s="21"/>
    </row>
    <row r="276" spans="1:9" s="23" customFormat="1">
      <c r="A276" s="21"/>
      <c r="B276" s="274"/>
      <c r="C276" s="291"/>
      <c r="D276" s="274"/>
      <c r="E276" s="274"/>
      <c r="F276" s="307"/>
      <c r="G276" s="226"/>
      <c r="I276" s="21"/>
    </row>
    <row r="277" spans="1:9" s="23" customFormat="1">
      <c r="A277" s="21"/>
      <c r="B277" s="274"/>
      <c r="C277" s="291"/>
      <c r="D277" s="274"/>
      <c r="E277" s="274"/>
      <c r="F277" s="286"/>
      <c r="I277" s="21"/>
    </row>
    <row r="278" spans="1:9" s="23" customFormat="1" ht="25.5">
      <c r="A278" s="21"/>
      <c r="B278" s="236" t="s">
        <v>2840</v>
      </c>
      <c r="C278" s="308">
        <v>0.1051</v>
      </c>
      <c r="D278" s="294"/>
      <c r="E278" s="294"/>
      <c r="F278" s="295"/>
      <c r="I278" s="21"/>
    </row>
    <row r="279" spans="1:9" s="23" customFormat="1">
      <c r="A279" s="21"/>
      <c r="B279" s="274"/>
      <c r="C279" s="291"/>
      <c r="D279" s="274"/>
      <c r="E279" s="274"/>
      <c r="F279" s="286"/>
      <c r="I279" s="21"/>
    </row>
    <row r="280" spans="1:9" s="23" customFormat="1" ht="15">
      <c r="A280" s="21"/>
      <c r="B280" s="304" t="s">
        <v>2841</v>
      </c>
      <c r="C280" s="285">
        <v>44530</v>
      </c>
      <c r="D280" s="201"/>
      <c r="E280" s="309"/>
      <c r="F280" s="305"/>
      <c r="I280" s="21"/>
    </row>
    <row r="281" spans="1:9" s="23" customFormat="1" ht="38.25">
      <c r="A281" s="21"/>
      <c r="B281" s="310" t="s">
        <v>2417</v>
      </c>
      <c r="C281" s="310" t="s">
        <v>2842</v>
      </c>
      <c r="D281" s="166" t="s">
        <v>2419</v>
      </c>
      <c r="E281" s="311" t="s">
        <v>2420</v>
      </c>
      <c r="F281" s="312" t="s">
        <v>2421</v>
      </c>
      <c r="I281" s="21"/>
    </row>
    <row r="282" spans="1:9" s="23" customFormat="1" ht="15">
      <c r="A282" s="21"/>
      <c r="B282" s="237" t="s">
        <v>2996</v>
      </c>
      <c r="C282" s="238">
        <v>50</v>
      </c>
      <c r="D282" s="181">
        <v>64859.243999999999</v>
      </c>
      <c r="E282" s="239">
        <v>63287</v>
      </c>
      <c r="F282" s="411" t="s">
        <v>2819</v>
      </c>
      <c r="I282" s="21"/>
    </row>
    <row r="283" spans="1:9" s="23" customFormat="1" ht="15">
      <c r="A283" s="21"/>
      <c r="B283" s="237" t="s">
        <v>2846</v>
      </c>
      <c r="C283" s="240">
        <v>800</v>
      </c>
      <c r="D283" s="181">
        <v>64734.344100000002</v>
      </c>
      <c r="E283" s="239">
        <v>62597</v>
      </c>
      <c r="F283" s="412"/>
      <c r="I283" s="21"/>
    </row>
    <row r="284" spans="1:9" s="23" customFormat="1" ht="15">
      <c r="A284" s="21"/>
      <c r="B284" s="237" t="s">
        <v>2994</v>
      </c>
      <c r="C284" s="238">
        <v>23</v>
      </c>
      <c r="D284" s="233">
        <v>63444.507899999997</v>
      </c>
      <c r="E284" s="241">
        <v>62932</v>
      </c>
      <c r="F284" s="412"/>
      <c r="I284" s="21"/>
    </row>
    <row r="285" spans="1:9" s="23" customFormat="1" ht="15">
      <c r="A285" s="21"/>
      <c r="B285" s="242" t="s">
        <v>2847</v>
      </c>
      <c r="C285" s="238">
        <v>35</v>
      </c>
      <c r="D285" s="233">
        <v>741.80650000000003</v>
      </c>
      <c r="E285" s="241">
        <v>725.3</v>
      </c>
      <c r="F285" s="412"/>
      <c r="I285" s="21"/>
    </row>
    <row r="286" spans="1:9" s="23" customFormat="1" ht="15">
      <c r="A286" s="21"/>
      <c r="B286" s="237" t="s">
        <v>2835</v>
      </c>
      <c r="C286" s="238">
        <v>60</v>
      </c>
      <c r="D286" s="233">
        <v>5993.9092000000001</v>
      </c>
      <c r="E286" s="241">
        <v>4896</v>
      </c>
      <c r="F286" s="412"/>
      <c r="I286" s="21"/>
    </row>
    <row r="287" spans="1:9" s="23" customFormat="1" ht="15">
      <c r="A287" s="21"/>
      <c r="B287" s="237" t="s">
        <v>2988</v>
      </c>
      <c r="C287" s="238">
        <v>250</v>
      </c>
      <c r="D287" s="233">
        <v>48360.005400000002</v>
      </c>
      <c r="E287" s="241">
        <v>47849</v>
      </c>
      <c r="F287" s="412"/>
      <c r="I287" s="21"/>
    </row>
    <row r="288" spans="1:9" s="23" customFormat="1" ht="15">
      <c r="A288" s="21"/>
      <c r="B288" s="237" t="s">
        <v>2989</v>
      </c>
      <c r="C288" s="238">
        <v>10</v>
      </c>
      <c r="D288" s="233">
        <v>184.3828</v>
      </c>
      <c r="E288" s="241">
        <v>184.95</v>
      </c>
      <c r="F288" s="412"/>
      <c r="I288" s="21"/>
    </row>
    <row r="289" spans="1:9" s="23" customFormat="1" ht="15">
      <c r="A289" s="21"/>
      <c r="B289" s="208" t="s">
        <v>2843</v>
      </c>
      <c r="C289" s="238">
        <v>2650</v>
      </c>
      <c r="D289" s="233">
        <v>14513.352800000001</v>
      </c>
      <c r="E289" s="241">
        <v>14091</v>
      </c>
      <c r="F289" s="412"/>
      <c r="I289" s="21"/>
    </row>
    <row r="290" spans="1:9" s="23" customFormat="1" ht="15">
      <c r="A290" s="21"/>
      <c r="B290" s="208" t="s">
        <v>2990</v>
      </c>
      <c r="C290" s="238">
        <v>40</v>
      </c>
      <c r="D290" s="233">
        <v>6320.2114000000001</v>
      </c>
      <c r="E290" s="241">
        <v>5204</v>
      </c>
      <c r="F290" s="412"/>
      <c r="I290" s="21"/>
    </row>
    <row r="291" spans="1:9" s="23" customFormat="1" ht="15">
      <c r="A291" s="21"/>
      <c r="B291" s="208" t="s">
        <v>2991</v>
      </c>
      <c r="C291" s="238">
        <v>1150</v>
      </c>
      <c r="D291" s="233">
        <v>17099.864099999999</v>
      </c>
      <c r="E291" s="241">
        <v>16656</v>
      </c>
      <c r="F291" s="412"/>
      <c r="I291" s="21"/>
    </row>
    <row r="292" spans="1:9" s="23" customFormat="1" ht="15">
      <c r="A292" s="21"/>
      <c r="B292" s="235" t="s">
        <v>2844</v>
      </c>
      <c r="C292" s="238">
        <v>600</v>
      </c>
      <c r="D292" s="233">
        <v>16612.1018</v>
      </c>
      <c r="E292" s="241">
        <v>16614</v>
      </c>
      <c r="F292" s="412"/>
      <c r="I292" s="21"/>
    </row>
    <row r="293" spans="1:9" s="23" customFormat="1" ht="15">
      <c r="A293" s="21"/>
      <c r="B293" s="235" t="s">
        <v>2838</v>
      </c>
      <c r="C293" s="238">
        <v>20</v>
      </c>
      <c r="D293" s="233">
        <v>383.71319999999997</v>
      </c>
      <c r="E293" s="241">
        <v>347</v>
      </c>
      <c r="F293" s="412"/>
      <c r="I293" s="21"/>
    </row>
    <row r="294" spans="1:9" s="23" customFormat="1" ht="15">
      <c r="A294" s="21"/>
      <c r="B294" s="235" t="s">
        <v>2845</v>
      </c>
      <c r="C294" s="238">
        <v>24</v>
      </c>
      <c r="D294" s="233">
        <v>8700.4256999999998</v>
      </c>
      <c r="E294" s="241">
        <v>8000</v>
      </c>
      <c r="F294" s="412"/>
      <c r="I294" s="21"/>
    </row>
    <row r="295" spans="1:9" s="23" customFormat="1" ht="15">
      <c r="A295" s="21"/>
      <c r="B295" s="235" t="s">
        <v>411</v>
      </c>
      <c r="C295" s="238">
        <v>47</v>
      </c>
      <c r="D295" s="233">
        <v>61640</v>
      </c>
      <c r="E295" s="241">
        <v>62287</v>
      </c>
      <c r="F295" s="413"/>
      <c r="I295" s="21"/>
    </row>
    <row r="296" spans="1:9" s="23" customFormat="1">
      <c r="A296" s="21"/>
      <c r="B296" s="274"/>
      <c r="C296" s="291"/>
      <c r="D296" s="274"/>
      <c r="E296" s="274"/>
      <c r="F296" s="286"/>
      <c r="G296" s="226"/>
      <c r="I296" s="21"/>
    </row>
    <row r="297" spans="1:9" s="23" customFormat="1" ht="25.5">
      <c r="A297" s="21"/>
      <c r="B297" s="243" t="s">
        <v>2848</v>
      </c>
      <c r="C297" s="308">
        <v>4.65E-2</v>
      </c>
      <c r="D297" s="294"/>
      <c r="E297" s="294"/>
      <c r="F297" s="295"/>
      <c r="I297" s="21"/>
    </row>
    <row r="298" spans="1:9" s="23" customFormat="1">
      <c r="A298" s="21"/>
      <c r="B298" s="313"/>
      <c r="C298" s="202"/>
      <c r="D298" s="294"/>
      <c r="E298" s="294"/>
      <c r="F298" s="295"/>
      <c r="I298" s="21"/>
    </row>
    <row r="299" spans="1:9" s="23" customFormat="1" ht="15.75">
      <c r="A299" s="21"/>
      <c r="B299" s="314" t="s">
        <v>2849</v>
      </c>
      <c r="C299" s="178" t="s">
        <v>2830</v>
      </c>
      <c r="D299" s="296"/>
      <c r="E299" s="296"/>
      <c r="F299" s="297"/>
      <c r="I299" s="21"/>
    </row>
    <row r="300" spans="1:9" s="23" customFormat="1" ht="15">
      <c r="A300" s="21"/>
      <c r="B300" s="208" t="s">
        <v>2875</v>
      </c>
      <c r="C300" s="210">
        <v>4</v>
      </c>
      <c r="D300" s="294"/>
      <c r="E300" s="294"/>
      <c r="F300" s="295"/>
      <c r="I300" s="21"/>
    </row>
    <row r="301" spans="1:9" s="23" customFormat="1" ht="15">
      <c r="A301" s="21"/>
      <c r="B301" s="208" t="s">
        <v>2850</v>
      </c>
      <c r="C301" s="210">
        <v>1</v>
      </c>
      <c r="D301" s="294"/>
      <c r="E301" s="294"/>
      <c r="F301" s="295"/>
      <c r="I301" s="21"/>
    </row>
    <row r="302" spans="1:9" s="23" customFormat="1" ht="15">
      <c r="A302" s="21"/>
      <c r="B302" s="208" t="s">
        <v>2876</v>
      </c>
      <c r="C302" s="210">
        <v>1</v>
      </c>
      <c r="D302" s="294"/>
      <c r="E302" s="294"/>
      <c r="F302" s="295"/>
      <c r="I302" s="21"/>
    </row>
    <row r="303" spans="1:9" s="23" customFormat="1" ht="15">
      <c r="A303" s="21"/>
      <c r="B303" s="208" t="s">
        <v>2851</v>
      </c>
      <c r="C303" s="210">
        <v>9</v>
      </c>
      <c r="D303" s="294"/>
      <c r="E303" s="294"/>
      <c r="F303" s="295"/>
      <c r="I303" s="21"/>
    </row>
    <row r="304" spans="1:9" s="23" customFormat="1" ht="15">
      <c r="A304" s="21"/>
      <c r="B304" s="208" t="s">
        <v>2877</v>
      </c>
      <c r="C304" s="210">
        <v>1</v>
      </c>
      <c r="D304" s="294"/>
      <c r="E304" s="294"/>
      <c r="F304" s="295"/>
      <c r="I304" s="21"/>
    </row>
    <row r="305" spans="1:9" s="23" customFormat="1" ht="15">
      <c r="A305" s="21"/>
      <c r="B305" s="208" t="s">
        <v>2852</v>
      </c>
      <c r="C305" s="210">
        <v>12</v>
      </c>
      <c r="D305" s="294"/>
      <c r="E305" s="294"/>
      <c r="F305" s="295"/>
      <c r="I305" s="21"/>
    </row>
    <row r="306" spans="1:9" s="23" customFormat="1" ht="15">
      <c r="A306" s="21"/>
      <c r="B306" s="208" t="s">
        <v>2853</v>
      </c>
      <c r="C306" s="210">
        <v>3</v>
      </c>
      <c r="D306" s="294"/>
      <c r="E306" s="294"/>
      <c r="F306" s="295"/>
      <c r="I306" s="21"/>
    </row>
    <row r="307" spans="1:9" s="23" customFormat="1" ht="15">
      <c r="A307" s="21"/>
      <c r="B307" s="208" t="s">
        <v>2878</v>
      </c>
      <c r="C307" s="210">
        <v>1</v>
      </c>
      <c r="D307" s="294"/>
      <c r="E307" s="294"/>
      <c r="F307" s="295"/>
      <c r="I307" s="21"/>
    </row>
    <row r="308" spans="1:9" s="23" customFormat="1" ht="15">
      <c r="A308" s="21"/>
      <c r="B308" s="208" t="s">
        <v>2854</v>
      </c>
      <c r="C308" s="210">
        <v>6</v>
      </c>
      <c r="D308" s="294"/>
      <c r="E308" s="294"/>
      <c r="F308" s="295"/>
      <c r="I308" s="21"/>
    </row>
    <row r="309" spans="1:9" s="23" customFormat="1" ht="15">
      <c r="A309" s="21"/>
      <c r="B309" s="208" t="s">
        <v>2855</v>
      </c>
      <c r="C309" s="210">
        <v>7</v>
      </c>
      <c r="D309" s="294"/>
      <c r="E309" s="294"/>
      <c r="F309" s="295"/>
      <c r="I309" s="21"/>
    </row>
    <row r="310" spans="1:9" s="23" customFormat="1" ht="15">
      <c r="A310" s="21"/>
      <c r="B310" s="208" t="s">
        <v>2879</v>
      </c>
      <c r="C310" s="210">
        <v>1</v>
      </c>
      <c r="D310" s="294"/>
      <c r="E310" s="294"/>
      <c r="F310" s="295"/>
      <c r="I310" s="21"/>
    </row>
    <row r="311" spans="1:9" s="23" customFormat="1" ht="15">
      <c r="A311" s="21"/>
      <c r="B311" s="208" t="s">
        <v>2856</v>
      </c>
      <c r="C311" s="210">
        <v>6</v>
      </c>
      <c r="D311" s="294"/>
      <c r="E311" s="294"/>
      <c r="F311" s="295"/>
      <c r="I311" s="21"/>
    </row>
    <row r="312" spans="1:9" s="23" customFormat="1" ht="15">
      <c r="A312" s="21"/>
      <c r="B312" s="208" t="s">
        <v>2880</v>
      </c>
      <c r="C312" s="210">
        <v>2</v>
      </c>
      <c r="D312" s="294"/>
      <c r="E312" s="294"/>
      <c r="F312" s="295"/>
      <c r="I312" s="21"/>
    </row>
    <row r="313" spans="1:9" s="23" customFormat="1" ht="15">
      <c r="A313" s="21"/>
      <c r="B313" s="208" t="s">
        <v>2881</v>
      </c>
      <c r="C313" s="210">
        <v>5</v>
      </c>
      <c r="D313" s="294"/>
      <c r="E313" s="294"/>
      <c r="F313" s="295"/>
      <c r="I313" s="21"/>
    </row>
    <row r="314" spans="1:9" s="23" customFormat="1" ht="15">
      <c r="A314" s="21"/>
      <c r="B314" s="208" t="s">
        <v>2882</v>
      </c>
      <c r="C314" s="210">
        <v>1</v>
      </c>
      <c r="D314" s="294"/>
      <c r="E314" s="294"/>
      <c r="F314" s="295"/>
      <c r="I314" s="21"/>
    </row>
    <row r="315" spans="1:9" s="23" customFormat="1" ht="15">
      <c r="A315" s="21"/>
      <c r="B315" s="208" t="s">
        <v>2883</v>
      </c>
      <c r="C315" s="210">
        <v>4</v>
      </c>
      <c r="D315" s="294"/>
      <c r="E315" s="294"/>
      <c r="F315" s="295"/>
      <c r="I315" s="21"/>
    </row>
    <row r="316" spans="1:9" s="23" customFormat="1" ht="15">
      <c r="A316" s="21"/>
      <c r="B316" s="208" t="s">
        <v>2857</v>
      </c>
      <c r="C316" s="210">
        <v>3</v>
      </c>
      <c r="D316" s="294"/>
      <c r="E316" s="294"/>
      <c r="F316" s="295"/>
      <c r="I316" s="21"/>
    </row>
    <row r="317" spans="1:9" s="23" customFormat="1" ht="15">
      <c r="A317" s="21"/>
      <c r="B317" s="208" t="s">
        <v>2884</v>
      </c>
      <c r="C317" s="210">
        <v>4</v>
      </c>
      <c r="D317" s="294"/>
      <c r="E317" s="294"/>
      <c r="F317" s="295"/>
      <c r="I317" s="21"/>
    </row>
    <row r="318" spans="1:9" s="23" customFormat="1" ht="15">
      <c r="A318" s="21"/>
      <c r="B318" s="208" t="s">
        <v>2858</v>
      </c>
      <c r="C318" s="210">
        <v>1</v>
      </c>
      <c r="D318" s="294"/>
      <c r="E318" s="294"/>
      <c r="F318" s="295"/>
      <c r="I318" s="21"/>
    </row>
    <row r="319" spans="1:9" s="23" customFormat="1" ht="15">
      <c r="A319" s="21"/>
      <c r="B319" s="208" t="s">
        <v>2885</v>
      </c>
      <c r="C319" s="210">
        <v>2</v>
      </c>
      <c r="D319" s="294"/>
      <c r="E319" s="294"/>
      <c r="F319" s="295"/>
      <c r="I319" s="21"/>
    </row>
    <row r="320" spans="1:9" s="23" customFormat="1" ht="15">
      <c r="A320" s="21"/>
      <c r="B320" s="208" t="s">
        <v>2886</v>
      </c>
      <c r="C320" s="210">
        <v>5</v>
      </c>
      <c r="D320" s="294"/>
      <c r="E320" s="294"/>
      <c r="F320" s="295"/>
      <c r="I320" s="21"/>
    </row>
    <row r="321" spans="1:9" s="23" customFormat="1" ht="15">
      <c r="A321" s="21"/>
      <c r="B321" s="208" t="s">
        <v>2859</v>
      </c>
      <c r="C321" s="210">
        <v>3</v>
      </c>
      <c r="D321" s="294"/>
      <c r="E321" s="294"/>
      <c r="F321" s="295"/>
      <c r="I321" s="21"/>
    </row>
    <row r="322" spans="1:9" s="23" customFormat="1" ht="15">
      <c r="A322" s="21"/>
      <c r="B322" s="208" t="s">
        <v>2887</v>
      </c>
      <c r="C322" s="210">
        <v>6</v>
      </c>
      <c r="D322" s="294"/>
      <c r="E322" s="294"/>
      <c r="F322" s="295"/>
      <c r="I322" s="21"/>
    </row>
    <row r="323" spans="1:9" s="23" customFormat="1" ht="15">
      <c r="A323" s="21"/>
      <c r="B323" s="208" t="s">
        <v>2860</v>
      </c>
      <c r="C323" s="210">
        <v>1</v>
      </c>
      <c r="D323" s="294"/>
      <c r="E323" s="294"/>
      <c r="F323" s="295"/>
      <c r="I323" s="21"/>
    </row>
    <row r="324" spans="1:9" s="23" customFormat="1" ht="15">
      <c r="A324" s="21"/>
      <c r="B324" s="208" t="s">
        <v>2888</v>
      </c>
      <c r="C324" s="210">
        <v>1</v>
      </c>
      <c r="D324" s="294"/>
      <c r="E324" s="294"/>
      <c r="F324" s="295"/>
      <c r="I324" s="21"/>
    </row>
    <row r="325" spans="1:9" s="23" customFormat="1" ht="15">
      <c r="A325" s="21"/>
      <c r="B325" s="208" t="s">
        <v>2861</v>
      </c>
      <c r="C325" s="210">
        <v>1</v>
      </c>
      <c r="D325" s="294"/>
      <c r="E325" s="294"/>
      <c r="F325" s="295"/>
      <c r="I325" s="21"/>
    </row>
    <row r="326" spans="1:9" s="23" customFormat="1" ht="15">
      <c r="A326" s="21"/>
      <c r="B326" s="208" t="s">
        <v>2889</v>
      </c>
      <c r="C326" s="210">
        <v>1</v>
      </c>
      <c r="D326" s="294"/>
      <c r="E326" s="294"/>
      <c r="F326" s="295"/>
      <c r="I326" s="21"/>
    </row>
    <row r="327" spans="1:9" s="23" customFormat="1" ht="15">
      <c r="A327" s="21"/>
      <c r="B327" s="208" t="s">
        <v>2862</v>
      </c>
      <c r="C327" s="210">
        <v>7</v>
      </c>
      <c r="D327" s="294"/>
      <c r="E327" s="294"/>
      <c r="F327" s="295"/>
      <c r="I327" s="21"/>
    </row>
    <row r="328" spans="1:9" s="23" customFormat="1" ht="15">
      <c r="A328" s="21"/>
      <c r="B328" s="208" t="s">
        <v>2863</v>
      </c>
      <c r="C328" s="210">
        <v>5</v>
      </c>
      <c r="D328" s="294"/>
      <c r="E328" s="294"/>
      <c r="F328" s="295"/>
      <c r="I328" s="21"/>
    </row>
    <row r="329" spans="1:9" s="23" customFormat="1" ht="15">
      <c r="A329" s="21"/>
      <c r="B329" s="208" t="s">
        <v>2890</v>
      </c>
      <c r="C329" s="210">
        <v>4</v>
      </c>
      <c r="D329" s="294"/>
      <c r="E329" s="294"/>
      <c r="F329" s="295"/>
      <c r="I329" s="21"/>
    </row>
    <row r="330" spans="1:9" s="23" customFormat="1" ht="15">
      <c r="A330" s="21"/>
      <c r="B330" s="208" t="s">
        <v>2891</v>
      </c>
      <c r="C330" s="210">
        <v>3</v>
      </c>
      <c r="D330" s="294"/>
      <c r="E330" s="294"/>
      <c r="F330" s="295"/>
      <c r="I330" s="21"/>
    </row>
    <row r="331" spans="1:9" s="23" customFormat="1" ht="15">
      <c r="A331" s="21"/>
      <c r="B331" s="208" t="s">
        <v>2864</v>
      </c>
      <c r="C331" s="210">
        <v>1</v>
      </c>
      <c r="D331" s="294"/>
      <c r="E331" s="294"/>
      <c r="F331" s="295"/>
      <c r="I331" s="21"/>
    </row>
    <row r="332" spans="1:9" s="23" customFormat="1">
      <c r="A332" s="21"/>
      <c r="B332" s="294"/>
      <c r="C332" s="294"/>
      <c r="D332" s="294"/>
      <c r="E332" s="294"/>
      <c r="F332" s="295"/>
      <c r="I332" s="21"/>
    </row>
    <row r="333" spans="1:9" s="23" customFormat="1" ht="15">
      <c r="A333" s="21"/>
      <c r="B333" s="298"/>
      <c r="C333" s="299"/>
      <c r="D333" s="294"/>
      <c r="E333" s="294"/>
      <c r="F333" s="295"/>
      <c r="I333" s="21"/>
    </row>
    <row r="334" spans="1:9" s="23" customFormat="1" ht="15.75">
      <c r="A334" s="21"/>
      <c r="B334" s="314" t="s">
        <v>2865</v>
      </c>
      <c r="C334" s="178" t="s">
        <v>2830</v>
      </c>
      <c r="D334" s="296"/>
      <c r="E334" s="296"/>
      <c r="F334" s="297"/>
      <c r="I334" s="21"/>
    </row>
    <row r="335" spans="1:9" s="23" customFormat="1" ht="15">
      <c r="A335" s="21"/>
      <c r="B335" s="208" t="s">
        <v>2875</v>
      </c>
      <c r="C335" s="210">
        <v>4</v>
      </c>
      <c r="D335" s="294"/>
      <c r="E335" s="294"/>
      <c r="F335" s="295"/>
      <c r="I335" s="21"/>
    </row>
    <row r="336" spans="1:9" s="23" customFormat="1" ht="15">
      <c r="A336" s="21"/>
      <c r="B336" s="208" t="s">
        <v>2850</v>
      </c>
      <c r="C336" s="210">
        <v>1</v>
      </c>
      <c r="D336" s="294"/>
      <c r="E336" s="294"/>
      <c r="F336" s="295"/>
      <c r="I336" s="21"/>
    </row>
    <row r="337" spans="1:9" s="23" customFormat="1" ht="15">
      <c r="A337" s="21"/>
      <c r="B337" s="208" t="s">
        <v>2876</v>
      </c>
      <c r="C337" s="210">
        <v>1</v>
      </c>
      <c r="D337" s="294"/>
      <c r="E337" s="294"/>
      <c r="F337" s="295"/>
      <c r="I337" s="21"/>
    </row>
    <row r="338" spans="1:9" s="23" customFormat="1" ht="15">
      <c r="A338" s="21"/>
      <c r="B338" s="208" t="s">
        <v>2851</v>
      </c>
      <c r="C338" s="210">
        <v>9</v>
      </c>
      <c r="D338" s="294"/>
      <c r="E338" s="294"/>
      <c r="F338" s="295"/>
      <c r="I338" s="21"/>
    </row>
    <row r="339" spans="1:9" s="23" customFormat="1" ht="15">
      <c r="A339" s="21"/>
      <c r="B339" s="208" t="s">
        <v>2877</v>
      </c>
      <c r="C339" s="210">
        <v>1</v>
      </c>
      <c r="D339" s="294"/>
      <c r="E339" s="294"/>
      <c r="F339" s="295"/>
      <c r="I339" s="21"/>
    </row>
    <row r="340" spans="1:9" s="23" customFormat="1" ht="15">
      <c r="A340" s="21"/>
      <c r="B340" s="208" t="s">
        <v>2852</v>
      </c>
      <c r="C340" s="210">
        <v>12</v>
      </c>
      <c r="D340" s="294"/>
      <c r="E340" s="294"/>
      <c r="F340" s="295"/>
      <c r="I340" s="21"/>
    </row>
    <row r="341" spans="1:9" s="23" customFormat="1" ht="15">
      <c r="A341" s="21"/>
      <c r="B341" s="208" t="s">
        <v>2853</v>
      </c>
      <c r="C341" s="210">
        <v>3</v>
      </c>
      <c r="D341" s="294"/>
      <c r="E341" s="294"/>
      <c r="F341" s="295"/>
      <c r="I341" s="21"/>
    </row>
    <row r="342" spans="1:9" s="23" customFormat="1" ht="15">
      <c r="A342" s="21"/>
      <c r="B342" s="208" t="s">
        <v>2878</v>
      </c>
      <c r="C342" s="210">
        <v>1</v>
      </c>
      <c r="D342" s="294"/>
      <c r="E342" s="294"/>
      <c r="F342" s="295"/>
      <c r="I342" s="21"/>
    </row>
    <row r="343" spans="1:9" s="23" customFormat="1" ht="15">
      <c r="A343" s="21"/>
      <c r="B343" s="208" t="s">
        <v>2854</v>
      </c>
      <c r="C343" s="210">
        <v>6</v>
      </c>
      <c r="D343" s="294"/>
      <c r="E343" s="294"/>
      <c r="F343" s="295"/>
      <c r="I343" s="21"/>
    </row>
    <row r="344" spans="1:9" s="23" customFormat="1" ht="15">
      <c r="A344" s="21"/>
      <c r="B344" s="208" t="s">
        <v>2855</v>
      </c>
      <c r="C344" s="210">
        <v>7</v>
      </c>
      <c r="D344" s="294"/>
      <c r="E344" s="294"/>
      <c r="F344" s="295"/>
      <c r="I344" s="21"/>
    </row>
    <row r="345" spans="1:9" s="23" customFormat="1" ht="15">
      <c r="A345" s="21"/>
      <c r="B345" s="208" t="s">
        <v>2879</v>
      </c>
      <c r="C345" s="210">
        <v>1</v>
      </c>
      <c r="D345" s="294"/>
      <c r="E345" s="294"/>
      <c r="F345" s="295"/>
      <c r="I345" s="21"/>
    </row>
    <row r="346" spans="1:9" s="23" customFormat="1" ht="15">
      <c r="A346" s="21"/>
      <c r="B346" s="208" t="s">
        <v>2856</v>
      </c>
      <c r="C346" s="210">
        <v>6</v>
      </c>
      <c r="D346" s="294"/>
      <c r="E346" s="294"/>
      <c r="F346" s="295"/>
      <c r="I346" s="21"/>
    </row>
    <row r="347" spans="1:9" s="23" customFormat="1" ht="15">
      <c r="A347" s="21"/>
      <c r="B347" s="208" t="s">
        <v>2880</v>
      </c>
      <c r="C347" s="210">
        <v>2</v>
      </c>
      <c r="D347" s="294"/>
      <c r="E347" s="294"/>
      <c r="F347" s="295"/>
      <c r="I347" s="21"/>
    </row>
    <row r="348" spans="1:9" s="23" customFormat="1" ht="15">
      <c r="A348" s="21"/>
      <c r="B348" s="208" t="s">
        <v>2881</v>
      </c>
      <c r="C348" s="210">
        <v>5</v>
      </c>
      <c r="D348" s="294"/>
      <c r="E348" s="294"/>
      <c r="F348" s="295"/>
      <c r="I348" s="21"/>
    </row>
    <row r="349" spans="1:9" s="23" customFormat="1" ht="15">
      <c r="A349" s="21"/>
      <c r="B349" s="208" t="s">
        <v>2882</v>
      </c>
      <c r="C349" s="210">
        <v>1</v>
      </c>
      <c r="D349" s="294"/>
      <c r="E349" s="294"/>
      <c r="F349" s="295"/>
      <c r="I349" s="21"/>
    </row>
    <row r="350" spans="1:9" s="23" customFormat="1" ht="15">
      <c r="A350" s="21"/>
      <c r="B350" s="208" t="s">
        <v>2883</v>
      </c>
      <c r="C350" s="210">
        <v>4</v>
      </c>
      <c r="D350" s="294"/>
      <c r="E350" s="294"/>
      <c r="F350" s="295"/>
      <c r="I350" s="21"/>
    </row>
    <row r="351" spans="1:9" s="23" customFormat="1" ht="15">
      <c r="A351" s="21"/>
      <c r="B351" s="208" t="s">
        <v>2857</v>
      </c>
      <c r="C351" s="210">
        <v>3</v>
      </c>
      <c r="D351" s="294"/>
      <c r="E351" s="294"/>
      <c r="F351" s="295"/>
      <c r="I351" s="21"/>
    </row>
    <row r="352" spans="1:9" s="23" customFormat="1" ht="15">
      <c r="A352" s="21"/>
      <c r="B352" s="208" t="s">
        <v>2884</v>
      </c>
      <c r="C352" s="210">
        <v>4</v>
      </c>
      <c r="D352" s="294"/>
      <c r="E352" s="294"/>
      <c r="F352" s="295"/>
      <c r="I352" s="21"/>
    </row>
    <row r="353" spans="1:9" s="23" customFormat="1" ht="15">
      <c r="A353" s="21"/>
      <c r="B353" s="208" t="s">
        <v>2858</v>
      </c>
      <c r="C353" s="210">
        <v>1</v>
      </c>
      <c r="D353" s="294"/>
      <c r="E353" s="294"/>
      <c r="F353" s="295"/>
      <c r="I353" s="21"/>
    </row>
    <row r="354" spans="1:9" s="23" customFormat="1" ht="15">
      <c r="A354" s="21"/>
      <c r="B354" s="208" t="s">
        <v>2885</v>
      </c>
      <c r="C354" s="210">
        <v>2</v>
      </c>
      <c r="D354" s="294"/>
      <c r="E354" s="294"/>
      <c r="F354" s="295"/>
      <c r="I354" s="21"/>
    </row>
    <row r="355" spans="1:9" s="23" customFormat="1" ht="15">
      <c r="A355" s="21"/>
      <c r="B355" s="208" t="s">
        <v>2886</v>
      </c>
      <c r="C355" s="210">
        <v>5</v>
      </c>
      <c r="D355" s="294"/>
      <c r="E355" s="294"/>
      <c r="F355" s="295"/>
      <c r="I355" s="21"/>
    </row>
    <row r="356" spans="1:9" s="23" customFormat="1" ht="15">
      <c r="A356" s="21"/>
      <c r="B356" s="208" t="s">
        <v>2859</v>
      </c>
      <c r="C356" s="210">
        <v>3</v>
      </c>
      <c r="D356" s="294"/>
      <c r="E356" s="294"/>
      <c r="F356" s="295"/>
      <c r="I356" s="21"/>
    </row>
    <row r="357" spans="1:9" s="23" customFormat="1" ht="15">
      <c r="A357" s="21"/>
      <c r="B357" s="208" t="s">
        <v>2887</v>
      </c>
      <c r="C357" s="210">
        <v>6</v>
      </c>
      <c r="D357" s="294"/>
      <c r="E357" s="294"/>
      <c r="F357" s="295"/>
      <c r="I357" s="21"/>
    </row>
    <row r="358" spans="1:9" s="23" customFormat="1" ht="15">
      <c r="A358" s="21"/>
      <c r="B358" s="208" t="s">
        <v>2860</v>
      </c>
      <c r="C358" s="210">
        <v>1</v>
      </c>
      <c r="D358" s="294"/>
      <c r="E358" s="294"/>
      <c r="F358" s="295"/>
      <c r="I358" s="21"/>
    </row>
    <row r="359" spans="1:9" s="23" customFormat="1" ht="15">
      <c r="A359" s="21"/>
      <c r="B359" s="208" t="s">
        <v>2888</v>
      </c>
      <c r="C359" s="210">
        <v>1</v>
      </c>
      <c r="D359" s="294"/>
      <c r="E359" s="294"/>
      <c r="F359" s="295"/>
      <c r="I359" s="21"/>
    </row>
    <row r="360" spans="1:9" s="23" customFormat="1" ht="15">
      <c r="A360" s="21"/>
      <c r="B360" s="208" t="s">
        <v>2861</v>
      </c>
      <c r="C360" s="210">
        <v>1</v>
      </c>
      <c r="D360" s="294"/>
      <c r="E360" s="294"/>
      <c r="F360" s="295"/>
      <c r="I360" s="21"/>
    </row>
    <row r="361" spans="1:9" s="23" customFormat="1" ht="15">
      <c r="A361" s="21"/>
      <c r="B361" s="208" t="s">
        <v>2889</v>
      </c>
      <c r="C361" s="210">
        <v>1</v>
      </c>
      <c r="D361" s="294"/>
      <c r="E361" s="294"/>
      <c r="F361" s="295"/>
      <c r="I361" s="21"/>
    </row>
    <row r="362" spans="1:9" s="23" customFormat="1" ht="15">
      <c r="A362" s="21"/>
      <c r="B362" s="208" t="s">
        <v>2862</v>
      </c>
      <c r="C362" s="210">
        <v>7</v>
      </c>
      <c r="D362" s="294"/>
      <c r="E362" s="294"/>
      <c r="F362" s="295"/>
      <c r="I362" s="21"/>
    </row>
    <row r="363" spans="1:9" s="23" customFormat="1" ht="15">
      <c r="A363" s="21"/>
      <c r="B363" s="208" t="s">
        <v>2863</v>
      </c>
      <c r="C363" s="210">
        <v>5</v>
      </c>
      <c r="D363" s="294"/>
      <c r="E363" s="294"/>
      <c r="F363" s="295"/>
      <c r="I363" s="21"/>
    </row>
    <row r="364" spans="1:9" s="23" customFormat="1" ht="15">
      <c r="A364" s="21"/>
      <c r="B364" s="208" t="s">
        <v>2890</v>
      </c>
      <c r="C364" s="210">
        <v>4</v>
      </c>
      <c r="D364" s="294"/>
      <c r="E364" s="294"/>
      <c r="F364" s="295"/>
      <c r="I364" s="21"/>
    </row>
    <row r="365" spans="1:9" s="23" customFormat="1" ht="15">
      <c r="A365" s="21"/>
      <c r="B365" s="208" t="s">
        <v>2891</v>
      </c>
      <c r="C365" s="210">
        <v>3</v>
      </c>
      <c r="D365" s="294"/>
      <c r="E365" s="294"/>
      <c r="F365" s="295"/>
      <c r="I365" s="21"/>
    </row>
    <row r="366" spans="1:9" s="23" customFormat="1" ht="15">
      <c r="A366" s="21"/>
      <c r="B366" s="208" t="s">
        <v>2864</v>
      </c>
      <c r="C366" s="210">
        <v>1</v>
      </c>
      <c r="D366" s="294"/>
      <c r="E366" s="294"/>
      <c r="F366" s="295"/>
      <c r="I366" s="21"/>
    </row>
    <row r="367" spans="1:9" s="23" customFormat="1" ht="15">
      <c r="A367" s="21"/>
      <c r="B367" s="298"/>
      <c r="C367" s="299"/>
      <c r="D367" s="294"/>
      <c r="E367" s="294"/>
      <c r="F367" s="295"/>
      <c r="I367" s="21"/>
    </row>
    <row r="368" spans="1:9" s="23" customFormat="1">
      <c r="A368" s="21"/>
      <c r="B368" s="313"/>
      <c r="C368" s="202"/>
      <c r="D368" s="294"/>
      <c r="E368" s="294"/>
      <c r="F368" s="295"/>
      <c r="I368" s="21"/>
    </row>
    <row r="369" spans="1:9" s="23" customFormat="1" ht="31.5">
      <c r="A369" s="21"/>
      <c r="B369" s="314" t="s">
        <v>2866</v>
      </c>
      <c r="C369" s="178" t="s">
        <v>2813</v>
      </c>
      <c r="D369" s="296"/>
      <c r="E369" s="296"/>
      <c r="F369" s="297"/>
      <c r="I369" s="21"/>
    </row>
    <row r="370" spans="1:9" s="23" customFormat="1" ht="15">
      <c r="A370" s="21"/>
      <c r="B370" s="208" t="s">
        <v>2875</v>
      </c>
      <c r="C370" s="209">
        <v>20935000</v>
      </c>
      <c r="D370" s="294"/>
      <c r="E370" s="294"/>
      <c r="F370" s="295"/>
      <c r="I370" s="21"/>
    </row>
    <row r="371" spans="1:9" s="23" customFormat="1" ht="15">
      <c r="A371" s="21"/>
      <c r="B371" s="208" t="s">
        <v>2850</v>
      </c>
      <c r="C371" s="209">
        <v>224926000</v>
      </c>
      <c r="D371" s="294"/>
      <c r="E371" s="294"/>
      <c r="F371" s="295"/>
      <c r="I371" s="21"/>
    </row>
    <row r="372" spans="1:9" s="23" customFormat="1" ht="15">
      <c r="A372" s="21"/>
      <c r="B372" s="208" t="s">
        <v>2876</v>
      </c>
      <c r="C372" s="209">
        <v>7824200.0999999996</v>
      </c>
      <c r="D372" s="294"/>
      <c r="E372" s="294"/>
      <c r="F372" s="295"/>
      <c r="I372" s="21"/>
    </row>
    <row r="373" spans="1:9" s="23" customFormat="1" ht="15">
      <c r="A373" s="21"/>
      <c r="B373" s="208" t="s">
        <v>2851</v>
      </c>
      <c r="C373" s="209">
        <v>197467373.5</v>
      </c>
      <c r="D373" s="294"/>
      <c r="E373" s="294"/>
      <c r="F373" s="295"/>
      <c r="I373" s="21"/>
    </row>
    <row r="374" spans="1:9" s="23" customFormat="1" ht="15">
      <c r="A374" s="21"/>
      <c r="B374" s="208" t="s">
        <v>2877</v>
      </c>
      <c r="C374" s="209">
        <v>18193750</v>
      </c>
      <c r="D374" s="294"/>
      <c r="E374" s="294"/>
      <c r="F374" s="295"/>
      <c r="I374" s="21"/>
    </row>
    <row r="375" spans="1:9" s="23" customFormat="1" ht="15">
      <c r="A375" s="21"/>
      <c r="B375" s="208" t="s">
        <v>2852</v>
      </c>
      <c r="C375" s="209">
        <v>566326128.75</v>
      </c>
      <c r="D375" s="294"/>
      <c r="E375" s="294"/>
      <c r="F375" s="295"/>
      <c r="I375" s="21"/>
    </row>
    <row r="376" spans="1:9" s="23" customFormat="1" ht="15">
      <c r="A376" s="21"/>
      <c r="B376" s="208" t="s">
        <v>2853</v>
      </c>
      <c r="C376" s="209">
        <v>26100200</v>
      </c>
      <c r="D376" s="294"/>
      <c r="E376" s="294"/>
      <c r="F376" s="295"/>
      <c r="I376" s="21"/>
    </row>
    <row r="377" spans="1:9" s="23" customFormat="1" ht="15">
      <c r="A377" s="21"/>
      <c r="B377" s="208" t="s">
        <v>2878</v>
      </c>
      <c r="C377" s="209">
        <v>7662499.9500000002</v>
      </c>
      <c r="D377" s="294"/>
      <c r="E377" s="294"/>
      <c r="F377" s="295"/>
      <c r="I377" s="21"/>
    </row>
    <row r="378" spans="1:9" s="23" customFormat="1" ht="15">
      <c r="A378" s="21"/>
      <c r="B378" s="208" t="s">
        <v>2854</v>
      </c>
      <c r="C378" s="209">
        <v>69723100</v>
      </c>
      <c r="D378" s="294"/>
      <c r="E378" s="294"/>
      <c r="F378" s="295"/>
      <c r="I378" s="21"/>
    </row>
    <row r="379" spans="1:9" s="23" customFormat="1" ht="15">
      <c r="A379" s="21"/>
      <c r="B379" s="208" t="s">
        <v>2855</v>
      </c>
      <c r="C379" s="209">
        <v>292356799.88999999</v>
      </c>
      <c r="D379" s="294"/>
      <c r="E379" s="294"/>
      <c r="F379" s="295"/>
      <c r="I379" s="21"/>
    </row>
    <row r="380" spans="1:9" s="23" customFormat="1" ht="15">
      <c r="A380" s="21"/>
      <c r="B380" s="208" t="s">
        <v>2879</v>
      </c>
      <c r="C380" s="209">
        <v>23767500</v>
      </c>
      <c r="D380" s="294"/>
      <c r="E380" s="294"/>
      <c r="F380" s="295"/>
      <c r="I380" s="21"/>
    </row>
    <row r="381" spans="1:9" s="23" customFormat="1" ht="15">
      <c r="A381" s="21"/>
      <c r="B381" s="208" t="s">
        <v>2856</v>
      </c>
      <c r="C381" s="209">
        <v>575467079.94000006</v>
      </c>
      <c r="D381" s="294"/>
      <c r="E381" s="294"/>
      <c r="F381" s="295"/>
      <c r="I381" s="21"/>
    </row>
    <row r="382" spans="1:9" s="23" customFormat="1" ht="15">
      <c r="A382" s="21"/>
      <c r="B382" s="208" t="s">
        <v>2880</v>
      </c>
      <c r="C382" s="209">
        <v>39011000</v>
      </c>
      <c r="D382" s="294"/>
      <c r="E382" s="294"/>
      <c r="F382" s="295"/>
      <c r="I382" s="21"/>
    </row>
    <row r="383" spans="1:9" s="23" customFormat="1" ht="15">
      <c r="A383" s="21"/>
      <c r="B383" s="208" t="s">
        <v>2881</v>
      </c>
      <c r="C383" s="209">
        <v>139847659.97</v>
      </c>
      <c r="D383" s="294"/>
      <c r="E383" s="294"/>
      <c r="F383" s="295"/>
      <c r="I383" s="21"/>
    </row>
    <row r="384" spans="1:9" s="23" customFormat="1" ht="15">
      <c r="A384" s="21"/>
      <c r="B384" s="208" t="s">
        <v>2882</v>
      </c>
      <c r="C384" s="209">
        <v>9271050</v>
      </c>
      <c r="D384" s="294"/>
      <c r="E384" s="294"/>
      <c r="F384" s="295"/>
      <c r="I384" s="21"/>
    </row>
    <row r="385" spans="1:9" s="23" customFormat="1" ht="15">
      <c r="A385" s="21"/>
      <c r="B385" s="208" t="s">
        <v>2883</v>
      </c>
      <c r="C385" s="209">
        <v>81233261</v>
      </c>
      <c r="D385" s="294"/>
      <c r="E385" s="294"/>
      <c r="F385" s="295"/>
      <c r="I385" s="21"/>
    </row>
    <row r="386" spans="1:9" s="23" customFormat="1" ht="15">
      <c r="A386" s="21"/>
      <c r="B386" s="208" t="s">
        <v>2857</v>
      </c>
      <c r="C386" s="209">
        <v>52868995</v>
      </c>
      <c r="D386" s="294"/>
      <c r="E386" s="294"/>
      <c r="F386" s="295"/>
      <c r="I386" s="21"/>
    </row>
    <row r="387" spans="1:9" s="23" customFormat="1" ht="15">
      <c r="A387" s="21"/>
      <c r="B387" s="208" t="s">
        <v>2884</v>
      </c>
      <c r="C387" s="209">
        <v>57274400.030000001</v>
      </c>
      <c r="D387" s="294"/>
      <c r="E387" s="294"/>
      <c r="F387" s="295"/>
      <c r="I387" s="21"/>
    </row>
    <row r="388" spans="1:9" s="23" customFormat="1" ht="15">
      <c r="A388" s="21"/>
      <c r="B388" s="208" t="s">
        <v>2858</v>
      </c>
      <c r="C388" s="209">
        <v>37926099.869999997</v>
      </c>
      <c r="D388" s="294"/>
      <c r="E388" s="294"/>
      <c r="F388" s="295"/>
      <c r="I388" s="21"/>
    </row>
    <row r="389" spans="1:9" s="23" customFormat="1" ht="15">
      <c r="A389" s="21"/>
      <c r="B389" s="208" t="s">
        <v>2885</v>
      </c>
      <c r="C389" s="209">
        <v>18219249.990000002</v>
      </c>
      <c r="D389" s="294"/>
      <c r="E389" s="294"/>
      <c r="F389" s="295"/>
      <c r="I389" s="21"/>
    </row>
    <row r="390" spans="1:9" s="23" customFormat="1" ht="15">
      <c r="A390" s="21"/>
      <c r="B390" s="208" t="s">
        <v>2886</v>
      </c>
      <c r="C390" s="209">
        <v>88098150</v>
      </c>
      <c r="D390" s="294"/>
      <c r="E390" s="294"/>
      <c r="F390" s="295"/>
      <c r="I390" s="21"/>
    </row>
    <row r="391" spans="1:9" s="23" customFormat="1" ht="15">
      <c r="A391" s="21"/>
      <c r="B391" s="208" t="s">
        <v>2859</v>
      </c>
      <c r="C391" s="209">
        <v>53841550.009999998</v>
      </c>
      <c r="D391" s="294"/>
      <c r="E391" s="294"/>
      <c r="F391" s="295"/>
      <c r="I391" s="21"/>
    </row>
    <row r="392" spans="1:9" s="23" customFormat="1" ht="15">
      <c r="A392" s="21"/>
      <c r="B392" s="208" t="s">
        <v>2887</v>
      </c>
      <c r="C392" s="209">
        <v>21783375</v>
      </c>
      <c r="D392" s="294"/>
      <c r="E392" s="294"/>
      <c r="F392" s="295"/>
      <c r="I392" s="21"/>
    </row>
    <row r="393" spans="1:9" s="23" customFormat="1" ht="15">
      <c r="A393" s="21"/>
      <c r="B393" s="208" t="s">
        <v>2860</v>
      </c>
      <c r="C393" s="209">
        <v>4675000</v>
      </c>
      <c r="D393" s="294"/>
      <c r="E393" s="294"/>
      <c r="F393" s="295"/>
      <c r="I393" s="21"/>
    </row>
    <row r="394" spans="1:9" s="23" customFormat="1" ht="15">
      <c r="A394" s="21"/>
      <c r="B394" s="208" t="s">
        <v>2888</v>
      </c>
      <c r="C394" s="209">
        <v>35040300.75</v>
      </c>
      <c r="D394" s="294"/>
      <c r="E394" s="294"/>
      <c r="F394" s="295"/>
      <c r="I394" s="21"/>
    </row>
    <row r="395" spans="1:9" s="23" customFormat="1" ht="15">
      <c r="A395" s="21"/>
      <c r="B395" s="208" t="s">
        <v>2861</v>
      </c>
      <c r="C395" s="209">
        <v>35341049.25</v>
      </c>
      <c r="D395" s="294"/>
      <c r="E395" s="294"/>
      <c r="F395" s="295"/>
      <c r="I395" s="21"/>
    </row>
    <row r="396" spans="1:9" s="23" customFormat="1" ht="15">
      <c r="A396" s="21"/>
      <c r="B396" s="208" t="s">
        <v>2889</v>
      </c>
      <c r="C396" s="209">
        <v>15204700</v>
      </c>
      <c r="D396" s="294"/>
      <c r="E396" s="294"/>
      <c r="F396" s="295"/>
      <c r="I396" s="21"/>
    </row>
    <row r="397" spans="1:9" s="23" customFormat="1" ht="15">
      <c r="A397" s="21"/>
      <c r="B397" s="208" t="s">
        <v>2862</v>
      </c>
      <c r="C397" s="209">
        <v>907888890.03999996</v>
      </c>
      <c r="D397" s="294"/>
      <c r="E397" s="294"/>
      <c r="F397" s="295"/>
      <c r="I397" s="21"/>
    </row>
    <row r="398" spans="1:9" s="23" customFormat="1" ht="15">
      <c r="A398" s="21"/>
      <c r="B398" s="208" t="s">
        <v>2863</v>
      </c>
      <c r="C398" s="209">
        <v>214522440.01999998</v>
      </c>
      <c r="D398" s="294"/>
      <c r="E398" s="294"/>
      <c r="F398" s="295"/>
      <c r="I398" s="21"/>
    </row>
    <row r="399" spans="1:9" s="23" customFormat="1" ht="15">
      <c r="A399" s="21"/>
      <c r="B399" s="208" t="s">
        <v>2890</v>
      </c>
      <c r="C399" s="209">
        <v>230910922.88</v>
      </c>
      <c r="D399" s="294"/>
      <c r="E399" s="294"/>
      <c r="F399" s="295"/>
      <c r="I399" s="21"/>
    </row>
    <row r="400" spans="1:9" s="23" customFormat="1" ht="15">
      <c r="A400" s="21"/>
      <c r="B400" s="208" t="s">
        <v>2891</v>
      </c>
      <c r="C400" s="209">
        <v>285458007.00999999</v>
      </c>
      <c r="D400" s="294"/>
      <c r="E400" s="294"/>
      <c r="F400" s="295"/>
      <c r="I400" s="21"/>
    </row>
    <row r="401" spans="1:9" s="23" customFormat="1" ht="15">
      <c r="A401" s="21"/>
      <c r="B401" s="208" t="s">
        <v>2864</v>
      </c>
      <c r="C401" s="209">
        <v>8121300</v>
      </c>
      <c r="D401" s="294"/>
      <c r="E401" s="294"/>
      <c r="F401" s="295"/>
      <c r="I401" s="21"/>
    </row>
    <row r="402" spans="1:9" s="23" customFormat="1" ht="15.75">
      <c r="A402" s="21"/>
      <c r="B402" s="315"/>
      <c r="C402" s="316">
        <f>SUM(C370:C401)</f>
        <v>4367287032.9499998</v>
      </c>
      <c r="D402" s="317"/>
      <c r="E402" s="317"/>
      <c r="F402" s="318"/>
      <c r="I402" s="21"/>
    </row>
    <row r="403" spans="1:9" s="23" customFormat="1">
      <c r="A403" s="21"/>
      <c r="B403" s="313"/>
      <c r="C403" s="203"/>
      <c r="D403" s="294"/>
      <c r="E403" s="294"/>
      <c r="F403" s="295"/>
      <c r="I403" s="21"/>
    </row>
    <row r="404" spans="1:9" s="23" customFormat="1" ht="15.75">
      <c r="A404" s="21"/>
      <c r="B404" s="319" t="s">
        <v>2867</v>
      </c>
      <c r="C404" s="199" t="s">
        <v>2813</v>
      </c>
      <c r="D404" s="296"/>
      <c r="E404" s="296"/>
      <c r="F404" s="297"/>
      <c r="I404" s="21"/>
    </row>
    <row r="405" spans="1:9" s="23" customFormat="1" ht="15">
      <c r="A405" s="21"/>
      <c r="B405" s="208" t="s">
        <v>2875</v>
      </c>
      <c r="C405" s="209">
        <v>21193095.899999999</v>
      </c>
      <c r="D405" s="294"/>
      <c r="E405" s="294"/>
      <c r="F405" s="295"/>
      <c r="I405" s="21"/>
    </row>
    <row r="406" spans="1:9" s="23" customFormat="1" ht="15">
      <c r="A406" s="21"/>
      <c r="B406" s="208" t="s">
        <v>2850</v>
      </c>
      <c r="C406" s="209">
        <v>250089283.52000001</v>
      </c>
      <c r="D406" s="294"/>
      <c r="E406" s="294"/>
      <c r="F406" s="295"/>
      <c r="I406" s="21"/>
    </row>
    <row r="407" spans="1:9" s="23" customFormat="1" ht="15">
      <c r="A407" s="21"/>
      <c r="B407" s="208" t="s">
        <v>2876</v>
      </c>
      <c r="C407" s="209">
        <v>7983963.3099999996</v>
      </c>
      <c r="D407" s="294"/>
      <c r="E407" s="294"/>
      <c r="F407" s="295"/>
      <c r="I407" s="21"/>
    </row>
    <row r="408" spans="1:9" s="23" customFormat="1" ht="15">
      <c r="A408" s="21"/>
      <c r="B408" s="208" t="s">
        <v>2851</v>
      </c>
      <c r="C408" s="209">
        <v>196556381.64000002</v>
      </c>
      <c r="D408" s="294"/>
      <c r="E408" s="294"/>
      <c r="F408" s="295"/>
      <c r="I408" s="21"/>
    </row>
    <row r="409" spans="1:9" s="23" customFormat="1" ht="15">
      <c r="A409" s="21"/>
      <c r="B409" s="208" t="s">
        <v>2877</v>
      </c>
      <c r="C409" s="209">
        <v>18318623.690000001</v>
      </c>
      <c r="D409" s="294"/>
      <c r="E409" s="294"/>
      <c r="F409" s="295"/>
      <c r="I409" s="21"/>
    </row>
    <row r="410" spans="1:9" s="23" customFormat="1" ht="15">
      <c r="A410" s="21"/>
      <c r="B410" s="208" t="s">
        <v>2852</v>
      </c>
      <c r="C410" s="209">
        <v>580676085.88999999</v>
      </c>
      <c r="D410" s="294"/>
      <c r="E410" s="294"/>
      <c r="F410" s="295"/>
      <c r="I410" s="21"/>
    </row>
    <row r="411" spans="1:9" s="23" customFormat="1" ht="15">
      <c r="A411" s="21"/>
      <c r="B411" s="208" t="s">
        <v>2853</v>
      </c>
      <c r="C411" s="209">
        <v>24772910.880000003</v>
      </c>
      <c r="D411" s="294"/>
      <c r="E411" s="294"/>
      <c r="F411" s="295"/>
      <c r="I411" s="21"/>
    </row>
    <row r="412" spans="1:9" s="23" customFormat="1" ht="15">
      <c r="A412" s="21"/>
      <c r="B412" s="208" t="s">
        <v>2878</v>
      </c>
      <c r="C412" s="209">
        <v>7917271.1699999999</v>
      </c>
      <c r="D412" s="294"/>
      <c r="E412" s="294"/>
      <c r="F412" s="295"/>
      <c r="I412" s="21"/>
    </row>
    <row r="413" spans="1:9" s="23" customFormat="1" ht="15">
      <c r="A413" s="21"/>
      <c r="B413" s="208" t="s">
        <v>2854</v>
      </c>
      <c r="C413" s="209">
        <v>71000164.730000004</v>
      </c>
      <c r="D413" s="294"/>
      <c r="E413" s="294"/>
      <c r="F413" s="295"/>
      <c r="I413" s="21"/>
    </row>
    <row r="414" spans="1:9" s="23" customFormat="1" ht="15">
      <c r="A414" s="21"/>
      <c r="B414" s="208" t="s">
        <v>2855</v>
      </c>
      <c r="C414" s="209">
        <v>300243778.94999999</v>
      </c>
      <c r="D414" s="294"/>
      <c r="E414" s="294"/>
      <c r="F414" s="295"/>
      <c r="I414" s="21"/>
    </row>
    <row r="415" spans="1:9" s="23" customFormat="1" ht="15">
      <c r="A415" s="21"/>
      <c r="B415" s="208" t="s">
        <v>2879</v>
      </c>
      <c r="C415" s="209">
        <v>23309301.789999999</v>
      </c>
      <c r="D415" s="294"/>
      <c r="E415" s="294"/>
      <c r="F415" s="295"/>
      <c r="I415" s="21"/>
    </row>
    <row r="416" spans="1:9" s="23" customFormat="1" ht="15">
      <c r="A416" s="21"/>
      <c r="B416" s="208" t="s">
        <v>2856</v>
      </c>
      <c r="C416" s="209">
        <v>573839290.97000003</v>
      </c>
      <c r="D416" s="294"/>
      <c r="E416" s="294"/>
      <c r="F416" s="295"/>
      <c r="I416" s="21"/>
    </row>
    <row r="417" spans="1:9" s="23" customFormat="1" ht="15">
      <c r="A417" s="21"/>
      <c r="B417" s="208" t="s">
        <v>2880</v>
      </c>
      <c r="C417" s="209">
        <v>38997368.57</v>
      </c>
      <c r="D417" s="294"/>
      <c r="E417" s="294"/>
      <c r="F417" s="295"/>
      <c r="I417" s="21"/>
    </row>
    <row r="418" spans="1:9" s="23" customFormat="1" ht="15">
      <c r="A418" s="21"/>
      <c r="B418" s="208" t="s">
        <v>2881</v>
      </c>
      <c r="C418" s="209">
        <v>139653430.94</v>
      </c>
      <c r="D418" s="294"/>
      <c r="E418" s="294"/>
      <c r="F418" s="295"/>
      <c r="I418" s="21"/>
    </row>
    <row r="419" spans="1:9" s="23" customFormat="1" ht="15">
      <c r="A419" s="21"/>
      <c r="B419" s="208" t="s">
        <v>2882</v>
      </c>
      <c r="C419" s="209">
        <v>9462755.7799999993</v>
      </c>
      <c r="D419" s="294"/>
      <c r="E419" s="294"/>
      <c r="F419" s="295"/>
      <c r="I419" s="21"/>
    </row>
    <row r="420" spans="1:9" s="23" customFormat="1" ht="15">
      <c r="A420" s="21"/>
      <c r="B420" s="208" t="s">
        <v>2883</v>
      </c>
      <c r="C420" s="209">
        <v>81402883.643000007</v>
      </c>
      <c r="D420" s="294"/>
      <c r="E420" s="294"/>
      <c r="F420" s="295"/>
      <c r="I420" s="21"/>
    </row>
    <row r="421" spans="1:9" s="23" customFormat="1" ht="15">
      <c r="A421" s="21"/>
      <c r="B421" s="208" t="s">
        <v>2857</v>
      </c>
      <c r="C421" s="209">
        <v>52596086.280000001</v>
      </c>
      <c r="D421" s="294"/>
      <c r="E421" s="294"/>
      <c r="F421" s="295"/>
      <c r="I421" s="21"/>
    </row>
    <row r="422" spans="1:9" s="23" customFormat="1" ht="15">
      <c r="A422" s="21"/>
      <c r="B422" s="208" t="s">
        <v>2884</v>
      </c>
      <c r="C422" s="209">
        <v>58218050.240000002</v>
      </c>
      <c r="D422" s="294"/>
      <c r="E422" s="294"/>
      <c r="F422" s="295"/>
      <c r="I422" s="21"/>
    </row>
    <row r="423" spans="1:9" s="23" customFormat="1" ht="15">
      <c r="A423" s="21"/>
      <c r="B423" s="208" t="s">
        <v>2858</v>
      </c>
      <c r="C423" s="209">
        <v>38066790.329999998</v>
      </c>
      <c r="D423" s="294"/>
      <c r="E423" s="294"/>
      <c r="F423" s="295"/>
      <c r="I423" s="21"/>
    </row>
    <row r="424" spans="1:9" s="23" customFormat="1" ht="15">
      <c r="A424" s="21"/>
      <c r="B424" s="208" t="s">
        <v>2885</v>
      </c>
      <c r="C424" s="209">
        <v>17658953.969999999</v>
      </c>
      <c r="D424" s="294"/>
      <c r="E424" s="294"/>
      <c r="F424" s="295"/>
      <c r="I424" s="21"/>
    </row>
    <row r="425" spans="1:9" s="23" customFormat="1" ht="15">
      <c r="A425" s="21"/>
      <c r="B425" s="208" t="s">
        <v>2886</v>
      </c>
      <c r="C425" s="209">
        <v>90538916.049999997</v>
      </c>
      <c r="D425" s="294"/>
      <c r="E425" s="294"/>
      <c r="F425" s="295"/>
      <c r="I425" s="21"/>
    </row>
    <row r="426" spans="1:9" s="23" customFormat="1" ht="15">
      <c r="A426" s="21"/>
      <c r="B426" s="208" t="s">
        <v>2859</v>
      </c>
      <c r="C426" s="209">
        <v>50351279.439999998</v>
      </c>
      <c r="D426" s="294"/>
      <c r="E426" s="294"/>
      <c r="F426" s="295"/>
      <c r="I426" s="21"/>
    </row>
    <row r="427" spans="1:9" s="23" customFormat="1" ht="15">
      <c r="A427" s="21"/>
      <c r="B427" s="208" t="s">
        <v>2887</v>
      </c>
      <c r="C427" s="209">
        <v>21655436.539999999</v>
      </c>
      <c r="D427" s="294"/>
      <c r="E427" s="294"/>
      <c r="F427" s="295"/>
      <c r="I427" s="21"/>
    </row>
    <row r="428" spans="1:9" s="23" customFormat="1" ht="15">
      <c r="A428" s="21"/>
      <c r="B428" s="208" t="s">
        <v>2860</v>
      </c>
      <c r="C428" s="209">
        <v>4886144.05</v>
      </c>
      <c r="D428" s="294"/>
      <c r="E428" s="294"/>
      <c r="F428" s="295"/>
      <c r="I428" s="21"/>
    </row>
    <row r="429" spans="1:9" s="23" customFormat="1" ht="15">
      <c r="A429" s="21"/>
      <c r="B429" s="208" t="s">
        <v>2888</v>
      </c>
      <c r="C429" s="209">
        <v>34400758.280000001</v>
      </c>
      <c r="D429" s="294"/>
      <c r="E429" s="294"/>
      <c r="F429" s="295"/>
      <c r="I429" s="21"/>
    </row>
    <row r="430" spans="1:9" s="23" customFormat="1" ht="15">
      <c r="A430" s="21"/>
      <c r="B430" s="208" t="s">
        <v>2861</v>
      </c>
      <c r="C430" s="209">
        <v>36158478.869999997</v>
      </c>
      <c r="D430" s="294"/>
      <c r="E430" s="294"/>
      <c r="F430" s="295"/>
      <c r="I430" s="21"/>
    </row>
    <row r="431" spans="1:9" s="23" customFormat="1" ht="15">
      <c r="A431" s="21"/>
      <c r="B431" s="208" t="s">
        <v>2889</v>
      </c>
      <c r="C431" s="209">
        <v>13260658.210000001</v>
      </c>
      <c r="D431" s="294"/>
      <c r="E431" s="294"/>
      <c r="F431" s="295"/>
      <c r="I431" s="21"/>
    </row>
    <row r="432" spans="1:9" s="23" customFormat="1" ht="15">
      <c r="A432" s="21"/>
      <c r="B432" s="208" t="s">
        <v>2862</v>
      </c>
      <c r="C432" s="209">
        <v>884568630.5999999</v>
      </c>
      <c r="D432" s="294"/>
      <c r="E432" s="294"/>
      <c r="F432" s="295"/>
      <c r="I432" s="21"/>
    </row>
    <row r="433" spans="1:9" s="23" customFormat="1" ht="15">
      <c r="A433" s="21"/>
      <c r="B433" s="208" t="s">
        <v>2863</v>
      </c>
      <c r="C433" s="209">
        <v>209579761.63999999</v>
      </c>
      <c r="D433" s="294"/>
      <c r="E433" s="294"/>
      <c r="F433" s="295"/>
      <c r="I433" s="21"/>
    </row>
    <row r="434" spans="1:9" s="23" customFormat="1" ht="15">
      <c r="A434" s="21"/>
      <c r="B434" s="208" t="s">
        <v>2890</v>
      </c>
      <c r="C434" s="209">
        <v>231692685.80199999</v>
      </c>
      <c r="D434" s="294"/>
      <c r="E434" s="294"/>
      <c r="F434" s="295"/>
      <c r="I434" s="21"/>
    </row>
    <row r="435" spans="1:9" s="23" customFormat="1" ht="15">
      <c r="A435" s="21"/>
      <c r="B435" s="208" t="s">
        <v>2891</v>
      </c>
      <c r="C435" s="209">
        <v>286126410.25</v>
      </c>
      <c r="D435" s="294"/>
      <c r="E435" s="294"/>
      <c r="F435" s="295"/>
      <c r="I435" s="21"/>
    </row>
    <row r="436" spans="1:9" s="23" customFormat="1" ht="15">
      <c r="A436" s="21"/>
      <c r="B436" s="208" t="s">
        <v>2864</v>
      </c>
      <c r="C436" s="209">
        <v>7390677.7400000002</v>
      </c>
      <c r="D436" s="294"/>
      <c r="E436" s="294"/>
      <c r="F436" s="295"/>
      <c r="I436" s="21"/>
    </row>
    <row r="437" spans="1:9" s="23" customFormat="1" ht="15.75">
      <c r="A437" s="21"/>
      <c r="B437" s="315"/>
      <c r="C437" s="316">
        <f>SUM(C405:C436)</f>
        <v>4382566309.6650009</v>
      </c>
      <c r="D437" s="317"/>
      <c r="E437" s="317"/>
      <c r="F437" s="318"/>
      <c r="I437" s="21"/>
    </row>
    <row r="438" spans="1:9" s="23" customFormat="1">
      <c r="A438" s="21"/>
      <c r="B438" s="313"/>
      <c r="C438" s="202"/>
      <c r="D438" s="294"/>
      <c r="E438" s="294"/>
      <c r="F438" s="295"/>
      <c r="I438" s="21"/>
    </row>
    <row r="439" spans="1:9" s="23" customFormat="1" ht="15.75">
      <c r="A439" s="21"/>
      <c r="B439" s="320" t="s">
        <v>2818</v>
      </c>
      <c r="C439" s="321">
        <f>+C437-C402</f>
        <v>15279276.715001106</v>
      </c>
      <c r="D439" s="322"/>
      <c r="E439" s="323"/>
      <c r="F439" s="324"/>
      <c r="I439" s="21"/>
    </row>
    <row r="440" spans="1:9" s="23" customFormat="1">
      <c r="A440" s="21"/>
      <c r="B440" s="243"/>
      <c r="C440" s="204"/>
      <c r="D440" s="296"/>
      <c r="E440" s="296"/>
      <c r="F440" s="297"/>
      <c r="I440" s="21"/>
    </row>
    <row r="441" spans="1:9" s="23" customFormat="1">
      <c r="A441" s="21"/>
      <c r="B441" s="26"/>
      <c r="C441" s="27"/>
      <c r="D441" s="26"/>
      <c r="E441" s="26"/>
      <c r="F441" s="28"/>
      <c r="I441" s="21"/>
    </row>
    <row r="442" spans="1:9" s="23" customFormat="1" ht="15">
      <c r="A442" s="21"/>
      <c r="B442" s="304" t="s">
        <v>2868</v>
      </c>
      <c r="C442" s="325">
        <v>44530</v>
      </c>
      <c r="D442" s="201"/>
      <c r="E442" s="309"/>
      <c r="F442" s="305"/>
      <c r="I442" s="21"/>
    </row>
    <row r="443" spans="1:9" s="23" customFormat="1" ht="38.25">
      <c r="A443" s="21"/>
      <c r="B443" s="310" t="s">
        <v>2417</v>
      </c>
      <c r="C443" s="310" t="s">
        <v>2807</v>
      </c>
      <c r="D443" s="166" t="s">
        <v>2419</v>
      </c>
      <c r="E443" s="311" t="s">
        <v>2420</v>
      </c>
      <c r="F443" s="278" t="s">
        <v>2421</v>
      </c>
      <c r="I443" s="21"/>
    </row>
    <row r="444" spans="1:9" s="23" customFormat="1" ht="15">
      <c r="A444" s="21"/>
      <c r="B444" s="334" t="s">
        <v>119</v>
      </c>
      <c r="C444" s="334" t="s">
        <v>119</v>
      </c>
      <c r="D444" s="334" t="s">
        <v>119</v>
      </c>
      <c r="E444" s="334" t="s">
        <v>119</v>
      </c>
      <c r="F444" s="334" t="s">
        <v>119</v>
      </c>
      <c r="I444" s="21"/>
    </row>
    <row r="445" spans="1:9" s="23" customFormat="1">
      <c r="A445" s="21"/>
      <c r="B445" s="327"/>
      <c r="C445" s="328"/>
      <c r="D445" s="328"/>
      <c r="E445" s="328"/>
      <c r="F445" s="329"/>
      <c r="I445" s="21"/>
    </row>
    <row r="446" spans="1:9" s="23" customFormat="1">
      <c r="A446" s="21"/>
      <c r="B446" s="328"/>
      <c r="C446" s="328"/>
      <c r="D446" s="328"/>
      <c r="E446" s="328"/>
      <c r="F446" s="329"/>
      <c r="I446" s="21"/>
    </row>
    <row r="447" spans="1:9" s="23" customFormat="1" ht="15">
      <c r="A447" s="21"/>
      <c r="B447" s="330" t="s">
        <v>2808</v>
      </c>
      <c r="C447" s="334" t="s">
        <v>119</v>
      </c>
      <c r="D447" s="328"/>
      <c r="E447" s="328"/>
      <c r="F447" s="329"/>
      <c r="I447" s="21"/>
    </row>
    <row r="448" spans="1:9" s="23" customFormat="1">
      <c r="A448" s="21"/>
      <c r="B448" s="328"/>
      <c r="C448" s="328"/>
      <c r="D448" s="328"/>
      <c r="E448" s="328"/>
      <c r="F448" s="329"/>
      <c r="I448" s="21"/>
    </row>
    <row r="449" spans="1:9" s="23" customFormat="1" ht="15">
      <c r="A449" s="21"/>
      <c r="B449" s="383" t="s">
        <v>3130</v>
      </c>
      <c r="C449" s="328"/>
      <c r="D449" s="274"/>
      <c r="E449" s="328"/>
      <c r="F449" s="329"/>
      <c r="I449" s="21"/>
    </row>
    <row r="450" spans="1:9" s="23" customFormat="1" ht="15">
      <c r="A450" s="21"/>
      <c r="B450" s="331"/>
      <c r="C450" s="328"/>
      <c r="D450" s="328"/>
      <c r="E450" s="328"/>
      <c r="F450" s="329"/>
      <c r="I450" s="21"/>
    </row>
    <row r="451" spans="1:9" s="23" customFormat="1" ht="15">
      <c r="A451" s="21"/>
      <c r="B451" s="332" t="s">
        <v>2869</v>
      </c>
      <c r="C451" s="205" t="s">
        <v>2811</v>
      </c>
      <c r="D451" s="328"/>
      <c r="E451" s="328"/>
      <c r="F451" s="329"/>
      <c r="I451" s="21"/>
    </row>
    <row r="452" spans="1:9" s="23" customFormat="1" ht="15">
      <c r="A452" s="21"/>
      <c r="B452" s="333"/>
      <c r="C452" s="334" t="s">
        <v>119</v>
      </c>
      <c r="D452" s="328"/>
      <c r="E452" s="328"/>
      <c r="F452" s="329"/>
      <c r="I452" s="21"/>
    </row>
    <row r="453" spans="1:9" s="23" customFormat="1" ht="15">
      <c r="A453" s="21"/>
      <c r="B453" s="335"/>
      <c r="C453" s="334" t="s">
        <v>119</v>
      </c>
      <c r="D453" s="328"/>
      <c r="E453" s="328"/>
      <c r="F453" s="329"/>
      <c r="I453" s="21"/>
    </row>
    <row r="454" spans="1:9" s="23" customFormat="1" ht="15">
      <c r="A454" s="21"/>
      <c r="B454" s="331"/>
      <c r="C454" s="205"/>
      <c r="D454" s="328"/>
      <c r="E454" s="328"/>
      <c r="F454" s="329"/>
      <c r="I454" s="21"/>
    </row>
    <row r="455" spans="1:9" s="23" customFormat="1" ht="15">
      <c r="A455" s="21"/>
      <c r="B455" s="332" t="s">
        <v>2870</v>
      </c>
      <c r="C455" s="205" t="s">
        <v>2811</v>
      </c>
      <c r="D455" s="328"/>
      <c r="E455" s="328"/>
      <c r="F455" s="329"/>
      <c r="I455" s="21"/>
    </row>
    <row r="456" spans="1:9" s="23" customFormat="1" ht="15">
      <c r="A456" s="21"/>
      <c r="B456" s="333"/>
      <c r="C456" s="334" t="s">
        <v>119</v>
      </c>
      <c r="D456" s="328"/>
      <c r="E456" s="328"/>
      <c r="F456" s="329"/>
      <c r="I456" s="21"/>
    </row>
    <row r="457" spans="1:9" s="23" customFormat="1" ht="15">
      <c r="A457" s="21"/>
      <c r="B457" s="335"/>
      <c r="C457" s="334" t="s">
        <v>119</v>
      </c>
      <c r="D457" s="328"/>
      <c r="E457" s="328"/>
      <c r="F457" s="329"/>
      <c r="I457" s="21"/>
    </row>
    <row r="458" spans="1:9" s="23" customFormat="1" ht="15">
      <c r="A458" s="21"/>
      <c r="B458" s="331"/>
      <c r="C458" s="205"/>
      <c r="D458" s="328"/>
      <c r="E458" s="328"/>
      <c r="F458" s="329"/>
      <c r="I458" s="21"/>
    </row>
    <row r="459" spans="1:9" s="23" customFormat="1" ht="15">
      <c r="A459" s="21"/>
      <c r="B459" s="332" t="s">
        <v>2871</v>
      </c>
      <c r="C459" s="205" t="s">
        <v>2813</v>
      </c>
      <c r="D459" s="328"/>
      <c r="E459" s="328"/>
      <c r="F459" s="329"/>
      <c r="I459" s="21"/>
    </row>
    <row r="460" spans="1:9" s="23" customFormat="1" ht="15">
      <c r="A460" s="21"/>
      <c r="B460" s="333"/>
      <c r="C460" s="334" t="s">
        <v>119</v>
      </c>
      <c r="D460" s="328"/>
      <c r="E460" s="328"/>
      <c r="F460" s="329"/>
      <c r="I460" s="21"/>
    </row>
    <row r="461" spans="1:9" s="23" customFormat="1" ht="15">
      <c r="A461" s="21"/>
      <c r="B461" s="335"/>
      <c r="C461" s="334" t="s">
        <v>119</v>
      </c>
      <c r="D461" s="328"/>
      <c r="E461" s="328"/>
      <c r="F461" s="329"/>
      <c r="I461" s="21"/>
    </row>
    <row r="462" spans="1:9" s="23" customFormat="1" ht="15">
      <c r="A462" s="21"/>
      <c r="B462" s="331"/>
      <c r="C462" s="205"/>
      <c r="D462" s="328"/>
      <c r="E462" s="328"/>
      <c r="F462" s="329"/>
      <c r="I462" s="21"/>
    </row>
    <row r="463" spans="1:9" s="23" customFormat="1" ht="15">
      <c r="A463" s="21"/>
      <c r="B463" s="332" t="s">
        <v>2872</v>
      </c>
      <c r="C463" s="206" t="s">
        <v>2813</v>
      </c>
      <c r="D463" s="328"/>
      <c r="E463" s="328"/>
      <c r="F463" s="329"/>
      <c r="I463" s="21"/>
    </row>
    <row r="464" spans="1:9" s="23" customFormat="1" ht="15">
      <c r="A464" s="21"/>
      <c r="B464" s="333"/>
      <c r="C464" s="207" t="s">
        <v>119</v>
      </c>
      <c r="D464" s="328"/>
      <c r="E464" s="328"/>
      <c r="F464" s="329"/>
      <c r="I464" s="21"/>
    </row>
    <row r="465" spans="1:9" s="23" customFormat="1" ht="15">
      <c r="A465" s="21"/>
      <c r="B465" s="335"/>
      <c r="C465" s="334" t="s">
        <v>119</v>
      </c>
      <c r="D465" s="328"/>
      <c r="E465" s="328"/>
      <c r="F465" s="329"/>
      <c r="I465" s="21"/>
    </row>
    <row r="466" spans="1:9" s="23" customFormat="1" ht="15">
      <c r="A466" s="21"/>
      <c r="B466" s="331"/>
      <c r="C466" s="205"/>
      <c r="D466" s="328"/>
      <c r="E466" s="328"/>
      <c r="F466" s="329"/>
      <c r="I466" s="21"/>
    </row>
    <row r="467" spans="1:9" s="23" customFormat="1" ht="15">
      <c r="A467" s="21"/>
      <c r="B467" s="336" t="s">
        <v>2873</v>
      </c>
      <c r="C467" s="334" t="s">
        <v>119</v>
      </c>
      <c r="D467" s="337"/>
      <c r="E467" s="328"/>
      <c r="F467" s="329"/>
      <c r="I467" s="21"/>
    </row>
    <row r="468" spans="1:9" s="23" customFormat="1">
      <c r="A468" s="21"/>
      <c r="B468" s="274"/>
      <c r="C468" s="338"/>
      <c r="D468" s="274"/>
      <c r="E468" s="274"/>
      <c r="F468" s="286"/>
      <c r="I468" s="21"/>
    </row>
    <row r="469" spans="1:9" s="23" customFormat="1">
      <c r="A469" s="21"/>
      <c r="B469" s="274"/>
      <c r="C469" s="338"/>
      <c r="D469" s="274"/>
      <c r="E469" s="274"/>
      <c r="F469" s="286"/>
      <c r="I469" s="21"/>
    </row>
    <row r="470" spans="1:9" s="23" customFormat="1">
      <c r="A470" s="21"/>
      <c r="B470" s="274"/>
      <c r="C470" s="291"/>
      <c r="D470" s="274"/>
      <c r="E470" s="274"/>
      <c r="F470" s="286"/>
      <c r="I470" s="21"/>
    </row>
    <row r="471" spans="1:9" s="23" customFormat="1">
      <c r="A471" s="21"/>
      <c r="B471" s="274"/>
      <c r="C471" s="291"/>
      <c r="D471" s="274"/>
      <c r="E471" s="274"/>
      <c r="F471" s="286"/>
      <c r="I471" s="21"/>
    </row>
    <row r="472" spans="1:9" s="23" customFormat="1">
      <c r="A472" s="21"/>
      <c r="B472" s="274"/>
      <c r="C472" s="291"/>
      <c r="D472" s="274"/>
      <c r="E472" s="274"/>
      <c r="F472" s="286"/>
      <c r="I472" s="21"/>
    </row>
    <row r="473" spans="1:9" s="21" customFormat="1">
      <c r="C473" s="22"/>
      <c r="F473" s="23"/>
      <c r="G473" s="23"/>
      <c r="H473" s="23"/>
    </row>
    <row r="474" spans="1:9" s="21" customFormat="1">
      <c r="C474" s="22"/>
      <c r="F474" s="23"/>
      <c r="G474" s="23"/>
      <c r="H474" s="23"/>
    </row>
    <row r="475" spans="1:9" s="21" customFormat="1">
      <c r="C475" s="22"/>
      <c r="F475" s="23"/>
      <c r="G475" s="23"/>
      <c r="H475" s="23"/>
    </row>
    <row r="476" spans="1:9" s="21" customFormat="1">
      <c r="C476" s="22"/>
      <c r="F476" s="23"/>
      <c r="G476" s="23"/>
      <c r="H476" s="23"/>
    </row>
    <row r="477" spans="1:9" s="21" customFormat="1">
      <c r="C477" s="22"/>
      <c r="F477" s="23"/>
      <c r="G477" s="23"/>
      <c r="H477" s="23"/>
    </row>
    <row r="478" spans="1:9" s="21" customFormat="1">
      <c r="C478" s="22"/>
      <c r="F478" s="23"/>
      <c r="G478" s="23"/>
      <c r="H478" s="23"/>
    </row>
    <row r="479" spans="1:9" s="21" customFormat="1">
      <c r="C479" s="22"/>
      <c r="F479" s="23"/>
      <c r="G479" s="23"/>
      <c r="H479" s="23"/>
    </row>
    <row r="480" spans="1:9" s="21" customFormat="1">
      <c r="C480" s="22"/>
      <c r="F480" s="23"/>
      <c r="G480" s="23"/>
      <c r="H480" s="23"/>
    </row>
    <row r="481" spans="3:8" s="21" customFormat="1">
      <c r="C481" s="22"/>
      <c r="F481" s="23"/>
      <c r="G481" s="23"/>
      <c r="H481" s="23"/>
    </row>
    <row r="482" spans="3:8" s="21" customFormat="1">
      <c r="C482" s="22"/>
      <c r="F482" s="23"/>
      <c r="G482" s="23"/>
      <c r="H482" s="23"/>
    </row>
    <row r="483" spans="3:8" s="21" customFormat="1">
      <c r="C483" s="22"/>
      <c r="F483" s="23"/>
      <c r="G483" s="23"/>
      <c r="H483" s="23"/>
    </row>
    <row r="484" spans="3:8" s="21" customFormat="1">
      <c r="C484" s="22"/>
      <c r="F484" s="23"/>
      <c r="G484" s="23"/>
      <c r="H484" s="23"/>
    </row>
    <row r="485" spans="3:8" s="21" customFormat="1">
      <c r="C485" s="22"/>
      <c r="F485" s="23"/>
      <c r="G485" s="23"/>
      <c r="H485" s="23"/>
    </row>
    <row r="486" spans="3:8" s="21" customFormat="1">
      <c r="C486" s="22"/>
      <c r="F486" s="23"/>
      <c r="G486" s="23"/>
      <c r="H486" s="23"/>
    </row>
    <row r="487" spans="3:8" s="21" customFormat="1">
      <c r="C487" s="22"/>
      <c r="F487" s="23"/>
      <c r="G487" s="23"/>
      <c r="H487" s="23"/>
    </row>
  </sheetData>
  <mergeCells count="6">
    <mergeCell ref="F282:F295"/>
    <mergeCell ref="B1:E1"/>
    <mergeCell ref="C3:C7"/>
    <mergeCell ref="D3:D7"/>
    <mergeCell ref="F178:F190"/>
    <mergeCell ref="F263:F275"/>
  </mergeCells>
  <conditionalFormatting sqref="B172">
    <cfRule type="expression" dxfId="713" priority="5">
      <formula>$A66171="Total"</formula>
    </cfRule>
  </conditionalFormatting>
  <conditionalFormatting sqref="C367">
    <cfRule type="expression" dxfId="712" priority="2">
      <formula>#REF!="Total"</formula>
    </cfRule>
  </conditionalFormatting>
  <conditionalFormatting sqref="C367">
    <cfRule type="expression" dxfId="711" priority="1">
      <formula>#REF!="Total"</formula>
    </cfRule>
  </conditionalFormatting>
  <conditionalFormatting sqref="C367">
    <cfRule type="expression" dxfId="710" priority="3">
      <formula>#REF!="Total"</formula>
    </cfRule>
  </conditionalFormatting>
  <conditionalFormatting sqref="C367">
    <cfRule type="expression" dxfId="709" priority="4">
      <formula>#REF!="Total"</formula>
    </cfRule>
  </conditionalFormatting>
  <hyperlinks>
    <hyperlink ref="A1" location="Index!A1" display="Index" xr:uid="{A3514605-9C8D-48A3-A3DE-3FC1A9BCD8BC}"/>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41"/>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4" style="1" customWidth="1"/>
    <col min="6" max="6" width="11.5703125" style="4" bestFit="1" customWidth="1"/>
    <col min="7" max="7" width="18.140625" style="4" bestFit="1" customWidth="1"/>
    <col min="8" max="8" width="9.140625" style="4" bestFit="1" customWidth="1"/>
    <col min="9" max="16384" width="9.140625" style="1"/>
  </cols>
  <sheetData>
    <row r="1" spans="1:9">
      <c r="A1" s="3" t="s">
        <v>0</v>
      </c>
      <c r="B1" s="398" t="s">
        <v>52</v>
      </c>
      <c r="C1" s="398"/>
      <c r="D1" s="398"/>
      <c r="E1" s="398"/>
    </row>
    <row r="2" spans="1:9" ht="13.5" thickBot="1"/>
    <row r="3" spans="1:9" s="12" customFormat="1" ht="15">
      <c r="B3" s="97" t="s">
        <v>1870</v>
      </c>
      <c r="C3" s="402"/>
      <c r="D3" s="405"/>
      <c r="F3" s="20"/>
      <c r="G3" s="20"/>
      <c r="H3" s="20"/>
    </row>
    <row r="4" spans="1:9" s="12" customFormat="1" ht="30">
      <c r="B4" s="96" t="s">
        <v>2906</v>
      </c>
      <c r="C4" s="403"/>
      <c r="D4" s="406"/>
      <c r="F4" s="20"/>
      <c r="G4" s="20"/>
      <c r="H4" s="20"/>
    </row>
    <row r="5" spans="1:9" s="12" customFormat="1" ht="15">
      <c r="B5" s="96"/>
      <c r="C5" s="403"/>
      <c r="D5" s="406"/>
      <c r="F5" s="20"/>
      <c r="G5" s="20"/>
      <c r="H5" s="20"/>
    </row>
    <row r="6" spans="1:9" s="12" customFormat="1" ht="15">
      <c r="B6" s="96" t="s">
        <v>1581</v>
      </c>
      <c r="C6" s="403"/>
      <c r="D6" s="406"/>
      <c r="F6" s="20"/>
      <c r="G6" s="20"/>
      <c r="H6" s="20"/>
    </row>
    <row r="7" spans="1:9" s="12" customFormat="1" ht="15">
      <c r="B7" s="96" t="s">
        <v>2907</v>
      </c>
      <c r="C7" s="403"/>
      <c r="D7" s="406"/>
      <c r="F7" s="20"/>
      <c r="G7" s="20"/>
      <c r="H7" s="20"/>
    </row>
    <row r="8" spans="1:9" s="12" customFormat="1" ht="30.75" thickBot="1">
      <c r="B8" s="95" t="s">
        <v>2908</v>
      </c>
      <c r="C8" s="404"/>
      <c r="D8" s="407"/>
      <c r="F8" s="20"/>
      <c r="G8" s="20"/>
      <c r="H8" s="20"/>
    </row>
    <row r="9" spans="1:9" s="12" customFormat="1">
      <c r="C9" s="14" t="s">
        <v>1579</v>
      </c>
      <c r="D9" s="14" t="s">
        <v>1578</v>
      </c>
      <c r="F9" s="20"/>
      <c r="G9" s="20"/>
      <c r="H9" s="20"/>
    </row>
    <row r="12" spans="1:9">
      <c r="B12" s="1" t="s">
        <v>92</v>
      </c>
    </row>
    <row r="14" spans="1:9">
      <c r="B14" s="5" t="s">
        <v>93</v>
      </c>
      <c r="C14" s="10" t="s">
        <v>94</v>
      </c>
      <c r="D14" s="5" t="s">
        <v>124</v>
      </c>
      <c r="E14" s="5" t="s">
        <v>96</v>
      </c>
      <c r="F14" s="6" t="s">
        <v>97</v>
      </c>
      <c r="G14" s="6" t="s">
        <v>98</v>
      </c>
      <c r="H14" s="6" t="s">
        <v>99</v>
      </c>
      <c r="I14" s="2" t="s">
        <v>125</v>
      </c>
    </row>
    <row r="15" spans="1:9">
      <c r="B15" s="2" t="s">
        <v>126</v>
      </c>
    </row>
    <row r="16" spans="1:9">
      <c r="B16" s="2" t="s">
        <v>101</v>
      </c>
    </row>
    <row r="17" spans="2:8">
      <c r="B17" s="1" t="s">
        <v>1047</v>
      </c>
      <c r="C17" s="9" t="s">
        <v>127</v>
      </c>
      <c r="D17" s="1" t="s">
        <v>128</v>
      </c>
      <c r="E17" s="1" t="s">
        <v>129</v>
      </c>
      <c r="F17" s="4">
        <v>4150000</v>
      </c>
      <c r="G17" s="4">
        <v>29645.53</v>
      </c>
      <c r="H17" s="4">
        <v>8.99</v>
      </c>
    </row>
    <row r="18" spans="2:8">
      <c r="B18" s="1" t="s">
        <v>280</v>
      </c>
      <c r="C18" s="9" t="s">
        <v>127</v>
      </c>
      <c r="D18" s="1" t="s">
        <v>128</v>
      </c>
      <c r="E18" s="1" t="s">
        <v>281</v>
      </c>
      <c r="F18" s="4">
        <v>4750000</v>
      </c>
      <c r="G18" s="4">
        <v>21876.13</v>
      </c>
      <c r="H18" s="4">
        <v>6.63</v>
      </c>
    </row>
    <row r="19" spans="2:8">
      <c r="B19" s="1" t="s">
        <v>1034</v>
      </c>
      <c r="C19" s="9" t="s">
        <v>127</v>
      </c>
      <c r="D19" s="1" t="s">
        <v>130</v>
      </c>
      <c r="E19" s="1" t="s">
        <v>131</v>
      </c>
      <c r="F19" s="4">
        <v>900000</v>
      </c>
      <c r="G19" s="4">
        <v>21648.6</v>
      </c>
      <c r="H19" s="4">
        <v>6.56</v>
      </c>
    </row>
    <row r="20" spans="2:8">
      <c r="B20" s="1" t="s">
        <v>1285</v>
      </c>
      <c r="C20" s="9" t="s">
        <v>127</v>
      </c>
      <c r="D20" s="1" t="s">
        <v>128</v>
      </c>
      <c r="E20" s="1" t="s">
        <v>132</v>
      </c>
      <c r="F20" s="4">
        <v>1250000</v>
      </c>
      <c r="G20" s="4">
        <v>18669.38</v>
      </c>
      <c r="H20" s="4">
        <v>5.66</v>
      </c>
    </row>
    <row r="21" spans="2:8">
      <c r="B21" s="1" t="s">
        <v>1000</v>
      </c>
      <c r="C21" s="9" t="s">
        <v>127</v>
      </c>
      <c r="D21" s="1" t="s">
        <v>133</v>
      </c>
      <c r="E21" s="1" t="s">
        <v>135</v>
      </c>
      <c r="F21" s="4">
        <v>470000</v>
      </c>
      <c r="G21" s="4">
        <v>16587.009999999998</v>
      </c>
      <c r="H21" s="4">
        <v>5.03</v>
      </c>
    </row>
    <row r="22" spans="2:8">
      <c r="B22" s="1" t="s">
        <v>1134</v>
      </c>
      <c r="C22" s="9" t="s">
        <v>127</v>
      </c>
      <c r="D22" s="1" t="s">
        <v>133</v>
      </c>
      <c r="E22" s="1" t="s">
        <v>134</v>
      </c>
      <c r="F22" s="4">
        <v>880000</v>
      </c>
      <c r="G22" s="4">
        <v>15071.32</v>
      </c>
      <c r="H22" s="4">
        <v>4.57</v>
      </c>
    </row>
    <row r="23" spans="2:8">
      <c r="B23" s="1" t="s">
        <v>1345</v>
      </c>
      <c r="C23" s="9" t="s">
        <v>127</v>
      </c>
      <c r="D23" s="1" t="s">
        <v>172</v>
      </c>
      <c r="E23" s="1" t="s">
        <v>208</v>
      </c>
      <c r="F23" s="4">
        <v>418127</v>
      </c>
      <c r="G23" s="4">
        <v>11343.99</v>
      </c>
      <c r="H23" s="4">
        <v>3.44</v>
      </c>
    </row>
    <row r="24" spans="2:8">
      <c r="B24" s="1" t="s">
        <v>1082</v>
      </c>
      <c r="C24" s="9" t="s">
        <v>127</v>
      </c>
      <c r="D24" s="1" t="s">
        <v>139</v>
      </c>
      <c r="E24" s="1" t="s">
        <v>140</v>
      </c>
      <c r="F24" s="4">
        <v>410000</v>
      </c>
      <c r="G24" s="4">
        <v>10959.71</v>
      </c>
      <c r="H24" s="4">
        <v>3.32</v>
      </c>
    </row>
    <row r="25" spans="2:8">
      <c r="B25" s="1" t="s">
        <v>1045</v>
      </c>
      <c r="C25" s="9" t="s">
        <v>127</v>
      </c>
      <c r="D25" s="1" t="s">
        <v>141</v>
      </c>
      <c r="E25" s="1" t="s">
        <v>142</v>
      </c>
      <c r="F25" s="4">
        <v>1500000</v>
      </c>
      <c r="G25" s="4">
        <v>10923.75</v>
      </c>
      <c r="H25" s="4">
        <v>3.31</v>
      </c>
    </row>
    <row r="26" spans="2:8">
      <c r="B26" s="1" t="s">
        <v>1002</v>
      </c>
      <c r="C26" s="9" t="s">
        <v>127</v>
      </c>
      <c r="D26" s="1" t="s">
        <v>144</v>
      </c>
      <c r="E26" s="1" t="s">
        <v>145</v>
      </c>
      <c r="F26" s="4">
        <v>3900000</v>
      </c>
      <c r="G26" s="4">
        <v>8624.85</v>
      </c>
      <c r="H26" s="4">
        <v>2.61</v>
      </c>
    </row>
    <row r="27" spans="2:8">
      <c r="B27" s="1" t="s">
        <v>1041</v>
      </c>
      <c r="C27" s="9" t="s">
        <v>127</v>
      </c>
      <c r="D27" s="1" t="s">
        <v>159</v>
      </c>
      <c r="E27" s="1" t="s">
        <v>160</v>
      </c>
      <c r="F27" s="4">
        <v>445000</v>
      </c>
      <c r="G27" s="4">
        <v>7853.14</v>
      </c>
      <c r="H27" s="4">
        <v>2.38</v>
      </c>
    </row>
    <row r="28" spans="2:8">
      <c r="B28" s="1" t="s">
        <v>1003</v>
      </c>
      <c r="C28" s="9" t="s">
        <v>127</v>
      </c>
      <c r="D28" s="1" t="s">
        <v>144</v>
      </c>
      <c r="E28" s="1" t="s">
        <v>153</v>
      </c>
      <c r="F28" s="4">
        <v>300000</v>
      </c>
      <c r="G28" s="4">
        <v>6952.65</v>
      </c>
      <c r="H28" s="4">
        <v>2.11</v>
      </c>
    </row>
    <row r="29" spans="2:8">
      <c r="B29" s="1" t="s">
        <v>1296</v>
      </c>
      <c r="C29" s="9" t="s">
        <v>127</v>
      </c>
      <c r="D29" s="1" t="s">
        <v>144</v>
      </c>
      <c r="E29" s="1" t="s">
        <v>504</v>
      </c>
      <c r="F29" s="4">
        <v>770000</v>
      </c>
      <c r="G29" s="4">
        <v>6864.17</v>
      </c>
      <c r="H29" s="4">
        <v>2.08</v>
      </c>
    </row>
    <row r="30" spans="2:8">
      <c r="B30" s="1" t="s">
        <v>1133</v>
      </c>
      <c r="C30" s="9" t="s">
        <v>127</v>
      </c>
      <c r="D30" s="1" t="s">
        <v>128</v>
      </c>
      <c r="E30" s="1" t="s">
        <v>136</v>
      </c>
      <c r="F30" s="4">
        <v>330000</v>
      </c>
      <c r="G30" s="4">
        <v>6474.27</v>
      </c>
      <c r="H30" s="4">
        <v>1.96</v>
      </c>
    </row>
    <row r="31" spans="2:8">
      <c r="B31" s="1" t="s">
        <v>1294</v>
      </c>
      <c r="C31" s="9" t="s">
        <v>127</v>
      </c>
      <c r="D31" s="1" t="s">
        <v>186</v>
      </c>
      <c r="E31" s="1" t="s">
        <v>221</v>
      </c>
      <c r="F31" s="4">
        <v>1910000</v>
      </c>
      <c r="G31" s="4">
        <v>5984.03</v>
      </c>
      <c r="H31" s="4">
        <v>1.81</v>
      </c>
    </row>
    <row r="32" spans="2:8">
      <c r="B32" s="1" t="s">
        <v>1012</v>
      </c>
      <c r="C32" s="9" t="s">
        <v>127</v>
      </c>
      <c r="D32" s="1" t="s">
        <v>166</v>
      </c>
      <c r="E32" s="1" t="s">
        <v>167</v>
      </c>
      <c r="F32" s="4">
        <v>80000</v>
      </c>
      <c r="G32" s="4">
        <v>5947</v>
      </c>
      <c r="H32" s="4">
        <v>1.8</v>
      </c>
    </row>
    <row r="33" spans="2:8">
      <c r="B33" s="1" t="s">
        <v>1346</v>
      </c>
      <c r="C33" s="9" t="s">
        <v>127</v>
      </c>
      <c r="D33" s="1" t="s">
        <v>203</v>
      </c>
      <c r="E33" s="1" t="s">
        <v>204</v>
      </c>
      <c r="F33" s="4">
        <v>4000000</v>
      </c>
      <c r="G33" s="4">
        <v>5882</v>
      </c>
      <c r="H33" s="4">
        <v>1.78</v>
      </c>
    </row>
    <row r="34" spans="2:8">
      <c r="B34" s="1" t="s">
        <v>1347</v>
      </c>
      <c r="C34" s="9" t="s">
        <v>127</v>
      </c>
      <c r="D34" s="1" t="s">
        <v>206</v>
      </c>
      <c r="E34" s="1" t="s">
        <v>207</v>
      </c>
      <c r="F34" s="4">
        <v>521806</v>
      </c>
      <c r="G34" s="4">
        <v>4663.12</v>
      </c>
      <c r="H34" s="4">
        <v>1.41</v>
      </c>
    </row>
    <row r="35" spans="2:8">
      <c r="B35" s="1" t="s">
        <v>1348</v>
      </c>
      <c r="C35" s="9" t="s">
        <v>127</v>
      </c>
      <c r="D35" s="1" t="s">
        <v>157</v>
      </c>
      <c r="E35" s="1" t="s">
        <v>518</v>
      </c>
      <c r="F35" s="4">
        <v>56100</v>
      </c>
      <c r="G35" s="4">
        <v>4372.32</v>
      </c>
      <c r="H35" s="4">
        <v>1.33</v>
      </c>
    </row>
    <row r="36" spans="2:8">
      <c r="B36" s="1" t="s">
        <v>1120</v>
      </c>
      <c r="C36" s="9" t="s">
        <v>127</v>
      </c>
      <c r="D36" s="1" t="s">
        <v>133</v>
      </c>
      <c r="E36" s="1" t="s">
        <v>267</v>
      </c>
      <c r="F36" s="4">
        <v>100000</v>
      </c>
      <c r="G36" s="4">
        <v>4235.2</v>
      </c>
      <c r="H36" s="4">
        <v>1.28</v>
      </c>
    </row>
    <row r="37" spans="2:8">
      <c r="B37" s="1" t="s">
        <v>1090</v>
      </c>
      <c r="C37" s="9" t="s">
        <v>127</v>
      </c>
      <c r="D37" s="1" t="s">
        <v>244</v>
      </c>
      <c r="E37" s="1" t="s">
        <v>377</v>
      </c>
      <c r="F37" s="4">
        <v>500000</v>
      </c>
      <c r="G37" s="4">
        <v>4177.5</v>
      </c>
      <c r="H37" s="4">
        <v>1.27</v>
      </c>
    </row>
    <row r="38" spans="2:8">
      <c r="B38" s="1" t="s">
        <v>1349</v>
      </c>
      <c r="C38" s="9" t="s">
        <v>127</v>
      </c>
      <c r="D38" s="1" t="s">
        <v>150</v>
      </c>
      <c r="E38" s="1" t="s">
        <v>210</v>
      </c>
      <c r="F38" s="4">
        <v>210450</v>
      </c>
      <c r="G38" s="4">
        <v>3414.66</v>
      </c>
      <c r="H38" s="4">
        <v>1.04</v>
      </c>
    </row>
    <row r="39" spans="2:8">
      <c r="B39" s="1" t="s">
        <v>1350</v>
      </c>
      <c r="C39" s="9" t="s">
        <v>127</v>
      </c>
      <c r="D39" s="1" t="s">
        <v>154</v>
      </c>
      <c r="E39" s="1" t="s">
        <v>506</v>
      </c>
      <c r="F39" s="4">
        <v>395624</v>
      </c>
      <c r="G39" s="4">
        <v>3313.75</v>
      </c>
      <c r="H39" s="4">
        <v>1</v>
      </c>
    </row>
    <row r="40" spans="2:8">
      <c r="B40" s="1" t="s">
        <v>1014</v>
      </c>
      <c r="C40" s="9" t="s">
        <v>127</v>
      </c>
      <c r="D40" s="1" t="s">
        <v>244</v>
      </c>
      <c r="E40" s="1" t="s">
        <v>397</v>
      </c>
      <c r="F40" s="4">
        <v>42000</v>
      </c>
      <c r="G40" s="4">
        <v>2968.48</v>
      </c>
      <c r="H40" s="4">
        <v>0.9</v>
      </c>
    </row>
    <row r="41" spans="2:8">
      <c r="B41" s="1" t="s">
        <v>1351</v>
      </c>
      <c r="C41" s="9" t="s">
        <v>127</v>
      </c>
      <c r="D41" s="1" t="s">
        <v>150</v>
      </c>
      <c r="E41" s="1" t="s">
        <v>503</v>
      </c>
      <c r="F41" s="4">
        <v>280000</v>
      </c>
      <c r="G41" s="4">
        <v>2451.8200000000002</v>
      </c>
      <c r="H41" s="4">
        <v>0.74</v>
      </c>
    </row>
    <row r="42" spans="2:8">
      <c r="B42" s="1" t="s">
        <v>1020</v>
      </c>
      <c r="C42" s="9" t="s">
        <v>127</v>
      </c>
      <c r="D42" s="1" t="s">
        <v>154</v>
      </c>
      <c r="E42" s="1" t="s">
        <v>372</v>
      </c>
      <c r="F42" s="4">
        <v>330000</v>
      </c>
      <c r="G42" s="4">
        <v>2178.83</v>
      </c>
      <c r="H42" s="4">
        <v>0.66</v>
      </c>
    </row>
    <row r="43" spans="2:8">
      <c r="B43" s="1" t="s">
        <v>1078</v>
      </c>
      <c r="C43" s="9" t="s">
        <v>127</v>
      </c>
      <c r="D43" s="1" t="s">
        <v>166</v>
      </c>
      <c r="E43" s="1" t="s">
        <v>176</v>
      </c>
      <c r="F43" s="4">
        <v>85000</v>
      </c>
      <c r="G43" s="4">
        <v>1943.44</v>
      </c>
      <c r="H43" s="4">
        <v>0.59</v>
      </c>
    </row>
    <row r="44" spans="2:8">
      <c r="B44" s="1" t="s">
        <v>1352</v>
      </c>
      <c r="C44" s="9" t="s">
        <v>127</v>
      </c>
      <c r="D44" s="1" t="s">
        <v>144</v>
      </c>
      <c r="E44" s="1" t="s">
        <v>213</v>
      </c>
      <c r="F44" s="4">
        <v>200530</v>
      </c>
      <c r="G44" s="4">
        <v>1849.59</v>
      </c>
      <c r="H44" s="4">
        <v>0.56000000000000005</v>
      </c>
    </row>
    <row r="45" spans="2:8">
      <c r="B45" s="1" t="s">
        <v>1353</v>
      </c>
      <c r="C45" s="9" t="s">
        <v>127</v>
      </c>
      <c r="D45" s="1" t="s">
        <v>183</v>
      </c>
      <c r="E45" s="1" t="s">
        <v>184</v>
      </c>
      <c r="F45" s="4">
        <v>1800000</v>
      </c>
      <c r="G45" s="4">
        <v>1773</v>
      </c>
      <c r="H45" s="4">
        <v>0.54</v>
      </c>
    </row>
    <row r="46" spans="2:8">
      <c r="B46" s="1" t="s">
        <v>1354</v>
      </c>
      <c r="C46" s="9" t="s">
        <v>127</v>
      </c>
      <c r="D46" s="1" t="s">
        <v>154</v>
      </c>
      <c r="E46" s="1" t="s">
        <v>492</v>
      </c>
      <c r="F46" s="4">
        <v>85000</v>
      </c>
      <c r="G46" s="4">
        <v>1768.21</v>
      </c>
      <c r="H46" s="4">
        <v>0.54</v>
      </c>
    </row>
    <row r="47" spans="2:8">
      <c r="B47" s="1" t="s">
        <v>1293</v>
      </c>
      <c r="C47" s="9" t="s">
        <v>127</v>
      </c>
      <c r="D47" s="1" t="s">
        <v>144</v>
      </c>
      <c r="E47" s="1" t="s">
        <v>222</v>
      </c>
      <c r="F47" s="4">
        <v>44500</v>
      </c>
      <c r="G47" s="4">
        <v>916.12</v>
      </c>
      <c r="H47" s="4">
        <v>0.28000000000000003</v>
      </c>
    </row>
    <row r="48" spans="2:8">
      <c r="B48" s="1" t="s">
        <v>1288</v>
      </c>
      <c r="C48" s="9" t="s">
        <v>127</v>
      </c>
      <c r="D48" s="1" t="s">
        <v>157</v>
      </c>
      <c r="E48" s="1" t="s">
        <v>419</v>
      </c>
      <c r="F48" s="4">
        <v>100000</v>
      </c>
      <c r="G48" s="4">
        <v>878.5</v>
      </c>
      <c r="H48" s="4">
        <v>0.27</v>
      </c>
    </row>
    <row r="49" spans="2:8">
      <c r="B49" s="1" t="s">
        <v>1301</v>
      </c>
      <c r="C49" s="9" t="s">
        <v>127</v>
      </c>
      <c r="D49" s="1" t="s">
        <v>141</v>
      </c>
      <c r="E49" s="1" t="s">
        <v>431</v>
      </c>
      <c r="F49" s="4">
        <v>107142</v>
      </c>
      <c r="G49" s="4">
        <v>418.71</v>
      </c>
      <c r="H49" s="4">
        <v>0.13</v>
      </c>
    </row>
    <row r="50" spans="2:8">
      <c r="B50" s="2" t="s">
        <v>195</v>
      </c>
      <c r="C50" s="11"/>
      <c r="D50" s="2"/>
      <c r="E50" s="2"/>
      <c r="F50" s="7"/>
      <c r="G50" s="7">
        <f>SUM(G14:G49)</f>
        <v>252630.78</v>
      </c>
      <c r="H50" s="7">
        <f>SUM(H14:H49)</f>
        <v>76.58</v>
      </c>
    </row>
    <row r="51" spans="2:8">
      <c r="B51" s="5" t="s">
        <v>93</v>
      </c>
      <c r="C51" s="10" t="s">
        <v>94</v>
      </c>
      <c r="D51" s="5" t="s">
        <v>95</v>
      </c>
      <c r="E51" s="5" t="s">
        <v>96</v>
      </c>
      <c r="F51" s="6" t="s">
        <v>97</v>
      </c>
      <c r="G51" s="6" t="s">
        <v>98</v>
      </c>
      <c r="H51" s="6" t="s">
        <v>99</v>
      </c>
    </row>
    <row r="52" spans="2:8">
      <c r="B52" s="2" t="s">
        <v>100</v>
      </c>
    </row>
    <row r="53" spans="2:8">
      <c r="B53" s="2" t="s">
        <v>101</v>
      </c>
    </row>
    <row r="54" spans="2:8">
      <c r="B54" s="2" t="s">
        <v>102</v>
      </c>
    </row>
    <row r="55" spans="2:8">
      <c r="B55" s="1" t="s">
        <v>926</v>
      </c>
      <c r="C55" s="9">
        <v>3.77</v>
      </c>
      <c r="D55" s="1" t="s">
        <v>103</v>
      </c>
      <c r="E55" s="1" t="s">
        <v>590</v>
      </c>
      <c r="F55" s="4">
        <v>3809000</v>
      </c>
      <c r="G55" s="4">
        <v>3827.12</v>
      </c>
      <c r="H55" s="4">
        <v>1.1599999999999999</v>
      </c>
    </row>
    <row r="56" spans="2:8">
      <c r="B56" s="1" t="s">
        <v>591</v>
      </c>
      <c r="C56" s="9">
        <v>6.76</v>
      </c>
      <c r="D56" s="1" t="s">
        <v>103</v>
      </c>
      <c r="E56" s="1" t="s">
        <v>592</v>
      </c>
      <c r="F56" s="4">
        <v>1000000</v>
      </c>
      <c r="G56" s="4">
        <v>989.62</v>
      </c>
      <c r="H56" s="4">
        <v>0.3</v>
      </c>
    </row>
    <row r="57" spans="2:8">
      <c r="B57" s="1" t="s">
        <v>296</v>
      </c>
      <c r="C57" s="9">
        <v>5.68</v>
      </c>
      <c r="D57" s="1" t="s">
        <v>103</v>
      </c>
      <c r="E57" s="1" t="s">
        <v>297</v>
      </c>
      <c r="F57" s="4">
        <v>444100</v>
      </c>
      <c r="G57" s="4">
        <v>470.92</v>
      </c>
      <c r="H57" s="4">
        <v>0.14000000000000001</v>
      </c>
    </row>
    <row r="58" spans="2:8">
      <c r="B58" s="1" t="s">
        <v>593</v>
      </c>
      <c r="C58" s="9">
        <v>6.83</v>
      </c>
      <c r="D58" s="1" t="s">
        <v>103</v>
      </c>
      <c r="E58" s="1" t="s">
        <v>594</v>
      </c>
      <c r="F58" s="4">
        <v>173000</v>
      </c>
      <c r="G58" s="4">
        <v>199.5</v>
      </c>
      <c r="H58" s="4">
        <v>0.06</v>
      </c>
    </row>
    <row r="59" spans="2:8">
      <c r="B59" s="1" t="s">
        <v>595</v>
      </c>
      <c r="C59" s="9">
        <v>6.91</v>
      </c>
      <c r="D59" s="1" t="s">
        <v>103</v>
      </c>
      <c r="E59" s="1" t="s">
        <v>596</v>
      </c>
      <c r="F59" s="4">
        <v>89600</v>
      </c>
      <c r="G59" s="4">
        <v>102.21</v>
      </c>
      <c r="H59" s="4">
        <v>0.03</v>
      </c>
    </row>
    <row r="60" spans="2:8">
      <c r="B60" s="1" t="s">
        <v>597</v>
      </c>
      <c r="C60" s="9">
        <v>5.65</v>
      </c>
      <c r="D60" s="1" t="s">
        <v>103</v>
      </c>
      <c r="E60" s="1" t="s">
        <v>598</v>
      </c>
      <c r="F60" s="4">
        <v>100000</v>
      </c>
      <c r="G60" s="4">
        <v>99.93</v>
      </c>
      <c r="H60" s="4">
        <v>0.03</v>
      </c>
    </row>
    <row r="61" spans="2:8">
      <c r="B61" s="1" t="s">
        <v>599</v>
      </c>
      <c r="C61" s="9">
        <v>4.72</v>
      </c>
      <c r="D61" s="1" t="s">
        <v>103</v>
      </c>
      <c r="E61" s="1" t="s">
        <v>600</v>
      </c>
      <c r="F61" s="4">
        <v>75500</v>
      </c>
      <c r="G61" s="4">
        <v>79.790000000000006</v>
      </c>
      <c r="H61" s="4">
        <v>0.02</v>
      </c>
    </row>
    <row r="62" spans="2:8">
      <c r="B62" s="1" t="s">
        <v>601</v>
      </c>
      <c r="C62" s="9">
        <v>5.65</v>
      </c>
      <c r="D62" s="1" t="s">
        <v>103</v>
      </c>
      <c r="E62" s="1" t="s">
        <v>602</v>
      </c>
      <c r="F62" s="4">
        <v>48500</v>
      </c>
      <c r="G62" s="4">
        <v>52.28</v>
      </c>
      <c r="H62" s="4">
        <v>0.02</v>
      </c>
    </row>
    <row r="63" spans="2:8">
      <c r="B63" s="1" t="s">
        <v>302</v>
      </c>
      <c r="C63" s="9">
        <v>6.22</v>
      </c>
      <c r="D63" s="1" t="s">
        <v>103</v>
      </c>
      <c r="E63" s="1" t="s">
        <v>303</v>
      </c>
      <c r="F63" s="4">
        <v>29200</v>
      </c>
      <c r="G63" s="4">
        <v>30.92</v>
      </c>
      <c r="H63" s="4">
        <v>0.01</v>
      </c>
    </row>
    <row r="64" spans="2:8">
      <c r="B64" s="1" t="s">
        <v>603</v>
      </c>
      <c r="C64" s="9">
        <v>6.71</v>
      </c>
      <c r="D64" s="1" t="s">
        <v>103</v>
      </c>
      <c r="E64" s="1" t="s">
        <v>604</v>
      </c>
      <c r="F64" s="4">
        <v>31600</v>
      </c>
      <c r="G64" s="4">
        <v>30.2</v>
      </c>
      <c r="H64" s="4">
        <v>0.01</v>
      </c>
    </row>
    <row r="65" spans="2:9">
      <c r="B65" s="1" t="s">
        <v>605</v>
      </c>
      <c r="C65" s="9">
        <v>6.32</v>
      </c>
      <c r="D65" s="1" t="s">
        <v>103</v>
      </c>
      <c r="E65" s="1" t="s">
        <v>606</v>
      </c>
      <c r="F65" s="4">
        <v>13000</v>
      </c>
      <c r="G65" s="4">
        <v>13.63</v>
      </c>
      <c r="H65" s="4">
        <v>0</v>
      </c>
      <c r="I65" s="1" t="s">
        <v>392</v>
      </c>
    </row>
    <row r="66" spans="2:9">
      <c r="B66" s="1" t="s">
        <v>607</v>
      </c>
      <c r="C66" s="9">
        <v>6.67</v>
      </c>
      <c r="D66" s="1" t="s">
        <v>103</v>
      </c>
      <c r="E66" s="1" t="s">
        <v>608</v>
      </c>
      <c r="F66" s="4">
        <v>2000</v>
      </c>
      <c r="G66" s="4">
        <v>1.98</v>
      </c>
      <c r="H66" s="4">
        <v>0</v>
      </c>
      <c r="I66" s="1" t="s">
        <v>392</v>
      </c>
    </row>
    <row r="67" spans="2:9">
      <c r="B67" s="2" t="s">
        <v>105</v>
      </c>
      <c r="C67" s="11"/>
      <c r="D67" s="2"/>
      <c r="E67" s="2"/>
      <c r="F67" s="7"/>
      <c r="G67" s="7">
        <f>SUM(G51:G66)</f>
        <v>5898.0999999999995</v>
      </c>
      <c r="H67" s="7">
        <f>SUM(H51:H66)</f>
        <v>1.7800000000000002</v>
      </c>
    </row>
    <row r="68" spans="2:9">
      <c r="B68" s="2" t="s">
        <v>304</v>
      </c>
    </row>
    <row r="69" spans="2:9">
      <c r="B69" s="1" t="s">
        <v>1355</v>
      </c>
      <c r="C69" s="9">
        <v>8.18</v>
      </c>
      <c r="D69" s="1" t="s">
        <v>609</v>
      </c>
      <c r="E69" s="1" t="s">
        <v>610</v>
      </c>
      <c r="F69" s="4">
        <v>700</v>
      </c>
      <c r="G69" s="4">
        <v>6596.11</v>
      </c>
      <c r="H69" s="4">
        <v>2</v>
      </c>
    </row>
    <row r="70" spans="2:9">
      <c r="B70" s="1" t="s">
        <v>1356</v>
      </c>
      <c r="C70" s="9">
        <v>6.84</v>
      </c>
      <c r="D70" s="1" t="s">
        <v>305</v>
      </c>
      <c r="E70" s="1" t="s">
        <v>611</v>
      </c>
      <c r="F70" s="4">
        <v>390</v>
      </c>
      <c r="G70" s="4">
        <v>3922.68</v>
      </c>
      <c r="H70" s="4">
        <v>1.19</v>
      </c>
    </row>
    <row r="71" spans="2:9">
      <c r="B71" s="1" t="s">
        <v>1334</v>
      </c>
      <c r="C71" s="9">
        <v>5.54</v>
      </c>
      <c r="D71" s="1" t="s">
        <v>305</v>
      </c>
      <c r="E71" s="1" t="s">
        <v>612</v>
      </c>
      <c r="F71" s="4">
        <v>250</v>
      </c>
      <c r="G71" s="4">
        <v>2753.52</v>
      </c>
      <c r="H71" s="4">
        <v>0.83</v>
      </c>
    </row>
    <row r="72" spans="2:9">
      <c r="B72" s="1" t="s">
        <v>613</v>
      </c>
      <c r="C72" s="9">
        <v>8.34</v>
      </c>
      <c r="D72" s="1" t="s">
        <v>614</v>
      </c>
      <c r="E72" s="1" t="s">
        <v>615</v>
      </c>
      <c r="F72" s="4">
        <v>250</v>
      </c>
      <c r="G72" s="4">
        <v>2579.5700000000002</v>
      </c>
      <c r="H72" s="4">
        <v>0.78</v>
      </c>
    </row>
    <row r="73" spans="2:9">
      <c r="B73" s="1" t="s">
        <v>1306</v>
      </c>
      <c r="C73" s="9">
        <v>5.01</v>
      </c>
      <c r="D73" s="1" t="s">
        <v>305</v>
      </c>
      <c r="E73" s="1" t="s">
        <v>616</v>
      </c>
      <c r="F73" s="4">
        <v>250</v>
      </c>
      <c r="G73" s="4">
        <v>2528.77</v>
      </c>
      <c r="H73" s="4">
        <v>0.77</v>
      </c>
    </row>
    <row r="74" spans="2:9">
      <c r="B74" s="1" t="s">
        <v>1357</v>
      </c>
      <c r="C74" s="9">
        <v>5.8</v>
      </c>
      <c r="D74" s="1" t="s">
        <v>305</v>
      </c>
      <c r="E74" s="1" t="s">
        <v>617</v>
      </c>
      <c r="F74" s="4">
        <v>250</v>
      </c>
      <c r="G74" s="4">
        <v>2497.2399999999998</v>
      </c>
      <c r="H74" s="4">
        <v>0.76</v>
      </c>
    </row>
    <row r="75" spans="2:9">
      <c r="B75" s="1" t="s">
        <v>1358</v>
      </c>
      <c r="C75" s="9">
        <v>5.85</v>
      </c>
      <c r="D75" s="1" t="s">
        <v>305</v>
      </c>
      <c r="E75" s="1" t="s">
        <v>307</v>
      </c>
      <c r="F75" s="4">
        <v>250</v>
      </c>
      <c r="G75" s="4">
        <v>2490.2800000000002</v>
      </c>
      <c r="H75" s="4">
        <v>0.75</v>
      </c>
    </row>
    <row r="76" spans="2:9">
      <c r="B76" s="1" t="s">
        <v>1302</v>
      </c>
      <c r="C76" s="9">
        <v>6.58</v>
      </c>
      <c r="D76" s="1" t="s">
        <v>305</v>
      </c>
      <c r="E76" s="1" t="s">
        <v>308</v>
      </c>
      <c r="F76" s="4">
        <v>250</v>
      </c>
      <c r="G76" s="4">
        <v>2480.7199999999998</v>
      </c>
      <c r="H76" s="4">
        <v>0.75</v>
      </c>
    </row>
    <row r="77" spans="2:9">
      <c r="B77" s="1" t="s">
        <v>1343</v>
      </c>
      <c r="C77" s="9">
        <v>6.63</v>
      </c>
      <c r="D77" s="1" t="s">
        <v>305</v>
      </c>
      <c r="E77" s="1" t="s">
        <v>448</v>
      </c>
      <c r="F77" s="4">
        <v>250</v>
      </c>
      <c r="G77" s="4">
        <v>2474.5100000000002</v>
      </c>
      <c r="H77" s="4">
        <v>0.75</v>
      </c>
    </row>
    <row r="78" spans="2:9">
      <c r="B78" s="1" t="s">
        <v>1359</v>
      </c>
      <c r="C78" s="9">
        <v>6.38</v>
      </c>
      <c r="D78" s="1" t="s">
        <v>609</v>
      </c>
      <c r="E78" s="1" t="s">
        <v>618</v>
      </c>
      <c r="F78" s="4">
        <v>215</v>
      </c>
      <c r="G78" s="4">
        <v>2230.4699999999998</v>
      </c>
      <c r="H78" s="4">
        <v>0.68</v>
      </c>
    </row>
    <row r="79" spans="2:9">
      <c r="B79" s="1" t="s">
        <v>1309</v>
      </c>
      <c r="C79" s="9">
        <v>6.65</v>
      </c>
      <c r="D79" s="1" t="s">
        <v>619</v>
      </c>
      <c r="E79" s="1" t="s">
        <v>620</v>
      </c>
      <c r="F79" s="4">
        <v>220</v>
      </c>
      <c r="G79" s="4">
        <v>2212.12</v>
      </c>
      <c r="H79" s="4">
        <v>0.67</v>
      </c>
    </row>
    <row r="80" spans="2:9">
      <c r="B80" s="1" t="s">
        <v>1360</v>
      </c>
      <c r="C80" s="9">
        <v>6.49</v>
      </c>
      <c r="D80" s="1" t="s">
        <v>305</v>
      </c>
      <c r="E80" s="1" t="s">
        <v>621</v>
      </c>
      <c r="F80" s="4">
        <v>150</v>
      </c>
      <c r="G80" s="4">
        <v>1589.28</v>
      </c>
      <c r="H80" s="4">
        <v>0.48</v>
      </c>
    </row>
    <row r="81" spans="2:8">
      <c r="B81" s="1" t="s">
        <v>1361</v>
      </c>
      <c r="C81" s="9">
        <v>4.5199999999999996</v>
      </c>
      <c r="D81" s="1" t="s">
        <v>305</v>
      </c>
      <c r="E81" s="1" t="s">
        <v>622</v>
      </c>
      <c r="F81" s="4">
        <v>150</v>
      </c>
      <c r="G81" s="4">
        <v>1535.19</v>
      </c>
      <c r="H81" s="4">
        <v>0.47</v>
      </c>
    </row>
    <row r="82" spans="2:8">
      <c r="B82" s="1" t="s">
        <v>1282</v>
      </c>
      <c r="C82" s="9">
        <v>5.61</v>
      </c>
      <c r="D82" s="1" t="s">
        <v>305</v>
      </c>
      <c r="E82" s="1" t="s">
        <v>623</v>
      </c>
      <c r="F82" s="4">
        <v>60</v>
      </c>
      <c r="G82" s="4">
        <v>611.77</v>
      </c>
      <c r="H82" s="4">
        <v>0.19</v>
      </c>
    </row>
    <row r="83" spans="2:8">
      <c r="B83" s="1" t="s">
        <v>1362</v>
      </c>
      <c r="C83" s="9">
        <v>6.17</v>
      </c>
      <c r="D83" s="1" t="s">
        <v>624</v>
      </c>
      <c r="E83" s="1" t="s">
        <v>625</v>
      </c>
      <c r="F83" s="4">
        <v>60</v>
      </c>
      <c r="G83" s="4">
        <v>610.67999999999995</v>
      </c>
      <c r="H83" s="4">
        <v>0.19</v>
      </c>
    </row>
    <row r="84" spans="2:8">
      <c r="B84" s="1" t="s">
        <v>1363</v>
      </c>
      <c r="C84" s="9">
        <v>5.88</v>
      </c>
      <c r="D84" s="1" t="s">
        <v>318</v>
      </c>
      <c r="E84" s="1" t="s">
        <v>319</v>
      </c>
      <c r="F84" s="4">
        <v>250</v>
      </c>
      <c r="G84" s="4">
        <v>522.6</v>
      </c>
      <c r="H84" s="4">
        <v>0.16</v>
      </c>
    </row>
    <row r="85" spans="2:8">
      <c r="B85" s="1" t="s">
        <v>1364</v>
      </c>
      <c r="C85" s="9">
        <v>6.11</v>
      </c>
      <c r="D85" s="1" t="s">
        <v>318</v>
      </c>
      <c r="E85" s="1" t="s">
        <v>320</v>
      </c>
      <c r="F85" s="4">
        <v>250</v>
      </c>
      <c r="G85" s="4">
        <v>522.09</v>
      </c>
      <c r="H85" s="4">
        <v>0.16</v>
      </c>
    </row>
    <row r="86" spans="2:8">
      <c r="B86" s="1" t="s">
        <v>1365</v>
      </c>
      <c r="C86" s="9">
        <v>4.9800000000000004</v>
      </c>
      <c r="D86" s="1" t="s">
        <v>305</v>
      </c>
      <c r="E86" s="1" t="s">
        <v>626</v>
      </c>
      <c r="F86" s="4">
        <v>50</v>
      </c>
      <c r="G86" s="4">
        <v>520.1</v>
      </c>
      <c r="H86" s="4">
        <v>0.16</v>
      </c>
    </row>
    <row r="87" spans="2:8">
      <c r="B87" s="1" t="s">
        <v>1366</v>
      </c>
      <c r="C87" s="9">
        <v>6.67</v>
      </c>
      <c r="D87" s="1" t="s">
        <v>318</v>
      </c>
      <c r="E87" s="1" t="s">
        <v>321</v>
      </c>
      <c r="F87" s="4">
        <v>250</v>
      </c>
      <c r="G87" s="4">
        <v>512.63</v>
      </c>
      <c r="H87" s="4">
        <v>0.16</v>
      </c>
    </row>
    <row r="88" spans="2:8">
      <c r="B88" s="1" t="s">
        <v>627</v>
      </c>
      <c r="C88" s="9">
        <v>5.28</v>
      </c>
      <c r="D88" s="1" t="s">
        <v>305</v>
      </c>
      <c r="E88" s="1" t="s">
        <v>628</v>
      </c>
      <c r="F88" s="4">
        <v>49</v>
      </c>
      <c r="G88" s="4">
        <v>510.59</v>
      </c>
      <c r="H88" s="4">
        <v>0.15</v>
      </c>
    </row>
    <row r="89" spans="2:8">
      <c r="B89" s="1" t="s">
        <v>1367</v>
      </c>
      <c r="C89" s="9">
        <v>5.46</v>
      </c>
      <c r="D89" s="1" t="s">
        <v>305</v>
      </c>
      <c r="E89" s="1" t="s">
        <v>629</v>
      </c>
      <c r="F89" s="4">
        <v>50</v>
      </c>
      <c r="G89" s="4">
        <v>502.93</v>
      </c>
      <c r="H89" s="4">
        <v>0.15</v>
      </c>
    </row>
    <row r="90" spans="2:8">
      <c r="B90" s="1" t="s">
        <v>1368</v>
      </c>
      <c r="C90" s="9">
        <v>6.44</v>
      </c>
      <c r="D90" s="1" t="s">
        <v>305</v>
      </c>
      <c r="E90" s="1" t="s">
        <v>630</v>
      </c>
      <c r="F90" s="4">
        <v>40</v>
      </c>
      <c r="G90" s="4">
        <v>404.41</v>
      </c>
      <c r="H90" s="4">
        <v>0.12</v>
      </c>
    </row>
    <row r="91" spans="2:8">
      <c r="B91" s="1" t="s">
        <v>1369</v>
      </c>
      <c r="C91" s="9">
        <v>4.0999999999999996</v>
      </c>
      <c r="D91" s="1" t="s">
        <v>318</v>
      </c>
      <c r="E91" s="1" t="s">
        <v>631</v>
      </c>
      <c r="F91" s="4">
        <v>30</v>
      </c>
      <c r="G91" s="4">
        <v>304.52999999999997</v>
      </c>
      <c r="H91" s="4">
        <v>0.09</v>
      </c>
    </row>
    <row r="92" spans="2:8">
      <c r="B92" s="1" t="s">
        <v>1370</v>
      </c>
      <c r="C92" s="9">
        <v>3.8</v>
      </c>
      <c r="D92" s="1" t="s">
        <v>305</v>
      </c>
      <c r="E92" s="1" t="s">
        <v>632</v>
      </c>
      <c r="F92" s="4">
        <v>2</v>
      </c>
      <c r="G92" s="4">
        <v>20.28</v>
      </c>
      <c r="H92" s="4">
        <v>0.01</v>
      </c>
    </row>
    <row r="93" spans="2:8">
      <c r="B93" s="2" t="s">
        <v>326</v>
      </c>
      <c r="C93" s="11"/>
      <c r="D93" s="2"/>
      <c r="E93" s="2"/>
      <c r="F93" s="7"/>
      <c r="G93" s="7">
        <f>SUM(G68:G92)</f>
        <v>40933.069999999992</v>
      </c>
      <c r="H93" s="7">
        <f>SUM(H68:H92)</f>
        <v>12.42</v>
      </c>
    </row>
    <row r="94" spans="2:8">
      <c r="B94" s="2" t="s">
        <v>106</v>
      </c>
    </row>
    <row r="95" spans="2:8">
      <c r="B95" s="1" t="s">
        <v>1371</v>
      </c>
      <c r="C95" s="9">
        <v>4.0199999999999996</v>
      </c>
      <c r="D95" s="1" t="s">
        <v>109</v>
      </c>
      <c r="E95" s="1" t="s">
        <v>633</v>
      </c>
      <c r="F95" s="4">
        <v>1000</v>
      </c>
      <c r="G95" s="4">
        <v>4962.29</v>
      </c>
      <c r="H95" s="4">
        <v>1.5</v>
      </c>
    </row>
    <row r="96" spans="2:8">
      <c r="B96" s="1" t="s">
        <v>1327</v>
      </c>
      <c r="C96" s="9">
        <v>3.68</v>
      </c>
      <c r="D96" s="1" t="s">
        <v>107</v>
      </c>
      <c r="E96" s="1" t="s">
        <v>634</v>
      </c>
      <c r="F96" s="4">
        <v>5000</v>
      </c>
      <c r="G96" s="4">
        <v>4950.66</v>
      </c>
      <c r="H96" s="4">
        <v>1.5</v>
      </c>
    </row>
    <row r="97" spans="2:8">
      <c r="B97" s="1" t="s">
        <v>1372</v>
      </c>
      <c r="C97" s="9">
        <v>4.66</v>
      </c>
      <c r="D97" s="1" t="s">
        <v>107</v>
      </c>
      <c r="E97" s="1" t="s">
        <v>331</v>
      </c>
      <c r="F97" s="4">
        <v>1000</v>
      </c>
      <c r="G97" s="4">
        <v>4877.33</v>
      </c>
      <c r="H97" s="4">
        <v>1.48</v>
      </c>
    </row>
    <row r="98" spans="2:8">
      <c r="B98" s="1" t="s">
        <v>1373</v>
      </c>
      <c r="C98" s="9">
        <v>5.6</v>
      </c>
      <c r="D98" s="1" t="s">
        <v>109</v>
      </c>
      <c r="E98" s="1" t="s">
        <v>330</v>
      </c>
      <c r="F98" s="4">
        <v>500</v>
      </c>
      <c r="G98" s="4">
        <v>2446.6999999999998</v>
      </c>
      <c r="H98" s="4">
        <v>0.74</v>
      </c>
    </row>
    <row r="99" spans="2:8">
      <c r="B99" s="1" t="s">
        <v>1328</v>
      </c>
      <c r="C99" s="9">
        <v>5</v>
      </c>
      <c r="D99" s="1" t="s">
        <v>107</v>
      </c>
      <c r="E99" s="1" t="s">
        <v>332</v>
      </c>
      <c r="F99" s="4">
        <v>500</v>
      </c>
      <c r="G99" s="4">
        <v>2410.1999999999998</v>
      </c>
      <c r="H99" s="4">
        <v>0.73</v>
      </c>
    </row>
    <row r="100" spans="2:8">
      <c r="B100" s="2" t="s">
        <v>110</v>
      </c>
      <c r="C100" s="11"/>
      <c r="D100" s="2"/>
      <c r="E100" s="2"/>
      <c r="F100" s="7"/>
      <c r="G100" s="7">
        <f>SUM(G94:G99)</f>
        <v>19647.18</v>
      </c>
      <c r="H100" s="7">
        <f>SUM(H94:H99)</f>
        <v>5.9500000000000011</v>
      </c>
    </row>
    <row r="101" spans="2:8">
      <c r="B101" s="29" t="s">
        <v>438</v>
      </c>
      <c r="C101" s="22"/>
      <c r="D101" s="21"/>
      <c r="E101" s="21"/>
      <c r="F101" s="23"/>
      <c r="G101" s="23"/>
      <c r="H101" s="23"/>
    </row>
    <row r="102" spans="2:8">
      <c r="B102" s="21" t="s">
        <v>27</v>
      </c>
      <c r="C102" s="22" t="s">
        <v>127</v>
      </c>
      <c r="D102" s="21" t="s">
        <v>439</v>
      </c>
      <c r="E102" s="21" t="s">
        <v>589</v>
      </c>
      <c r="F102" s="23">
        <v>42860388.270000003</v>
      </c>
      <c r="G102" s="23">
        <v>5031.47</v>
      </c>
      <c r="H102" s="23">
        <v>1.53</v>
      </c>
    </row>
    <row r="103" spans="2:8">
      <c r="B103" s="26" t="s">
        <v>904</v>
      </c>
      <c r="C103" s="30"/>
      <c r="D103" s="29"/>
      <c r="E103" s="29"/>
      <c r="F103" s="31"/>
      <c r="G103" s="31">
        <f>SUM(G101:G102)</f>
        <v>5031.47</v>
      </c>
      <c r="H103" s="31">
        <f>SUM(H101:H102)</f>
        <v>1.53</v>
      </c>
    </row>
    <row r="104" spans="2:8">
      <c r="B104" s="2" t="s">
        <v>333</v>
      </c>
      <c r="C104" s="11"/>
      <c r="D104" s="2"/>
      <c r="E104" s="2"/>
      <c r="F104" s="7"/>
      <c r="G104" s="7">
        <v>6045.44</v>
      </c>
      <c r="H104" s="7">
        <v>1.83</v>
      </c>
    </row>
    <row r="105" spans="2:8">
      <c r="B105" s="2" t="s">
        <v>112</v>
      </c>
      <c r="C105" s="11"/>
      <c r="D105" s="2"/>
      <c r="E105" s="2"/>
      <c r="F105" s="7"/>
      <c r="G105" s="7">
        <v>330186.03999999998</v>
      </c>
      <c r="H105" s="7">
        <v>100.1</v>
      </c>
    </row>
    <row r="106" spans="2:8">
      <c r="B106" s="2" t="s">
        <v>249</v>
      </c>
      <c r="C106" s="11"/>
      <c r="D106" s="2"/>
      <c r="E106" s="2"/>
      <c r="F106" s="7"/>
      <c r="G106" s="7">
        <v>-347.55772768996849</v>
      </c>
      <c r="H106" s="7">
        <v>-9.9999999999994316E-2</v>
      </c>
    </row>
    <row r="107" spans="2:8">
      <c r="B107" s="2" t="s">
        <v>114</v>
      </c>
      <c r="C107" s="11"/>
      <c r="D107" s="2"/>
      <c r="E107" s="2"/>
      <c r="F107" s="7"/>
      <c r="G107" s="7">
        <v>329838.48227231001</v>
      </c>
      <c r="H107" s="7">
        <v>100</v>
      </c>
    </row>
    <row r="108" spans="2:8">
      <c r="B108" s="1" t="s">
        <v>115</v>
      </c>
    </row>
    <row r="109" spans="2:8">
      <c r="B109" s="1" t="s">
        <v>116</v>
      </c>
    </row>
    <row r="110" spans="2:8">
      <c r="B110" s="1" t="s">
        <v>117</v>
      </c>
      <c r="C110" s="93">
        <v>44530</v>
      </c>
    </row>
    <row r="111" spans="2:8" ht="25.5">
      <c r="B111" s="8" t="s">
        <v>118</v>
      </c>
      <c r="C111" s="9" t="s">
        <v>119</v>
      </c>
    </row>
    <row r="112" spans="2:8">
      <c r="B112" s="2" t="s">
        <v>912</v>
      </c>
    </row>
    <row r="113" spans="2:3">
      <c r="B113" s="2" t="s">
        <v>120</v>
      </c>
    </row>
    <row r="114" spans="2:3">
      <c r="B114" s="2" t="s">
        <v>197</v>
      </c>
    </row>
    <row r="115" spans="2:3">
      <c r="B115" s="2" t="s">
        <v>121</v>
      </c>
    </row>
    <row r="116" spans="2:3">
      <c r="B116" s="2" t="s">
        <v>635</v>
      </c>
      <c r="C116" s="11"/>
    </row>
    <row r="117" spans="2:3">
      <c r="B117" s="2" t="s">
        <v>636</v>
      </c>
      <c r="C117" s="11"/>
    </row>
    <row r="118" spans="2:3">
      <c r="B118" s="2" t="s">
        <v>3093</v>
      </c>
      <c r="C118" s="11"/>
    </row>
    <row r="119" spans="2:3">
      <c r="B119" s="2" t="s">
        <v>637</v>
      </c>
      <c r="C119" s="11"/>
    </row>
    <row r="120" spans="2:3">
      <c r="B120" s="2" t="s">
        <v>638</v>
      </c>
      <c r="C120" s="11"/>
    </row>
    <row r="121" spans="2:3">
      <c r="B121" s="2" t="s">
        <v>639</v>
      </c>
      <c r="C121" s="11"/>
    </row>
    <row r="122" spans="2:3">
      <c r="B122" s="2" t="s">
        <v>640</v>
      </c>
      <c r="C122" s="11"/>
    </row>
    <row r="123" spans="2:3">
      <c r="B123" s="2" t="s">
        <v>641</v>
      </c>
      <c r="C123" s="11"/>
    </row>
    <row r="124" spans="2:3">
      <c r="B124" s="2" t="s">
        <v>642</v>
      </c>
      <c r="C124" s="11"/>
    </row>
    <row r="125" spans="2:3">
      <c r="B125" s="2" t="s">
        <v>643</v>
      </c>
      <c r="C125" s="11"/>
    </row>
    <row r="126" spans="2:3">
      <c r="B126" s="2" t="s">
        <v>644</v>
      </c>
      <c r="C126" s="11"/>
    </row>
    <row r="127" spans="2:3">
      <c r="B127" s="2" t="s">
        <v>645</v>
      </c>
      <c r="C127" s="11"/>
    </row>
    <row r="128" spans="2:3">
      <c r="B128" s="2" t="s">
        <v>1519</v>
      </c>
      <c r="C128" s="11"/>
    </row>
    <row r="129" spans="2:3">
      <c r="B129" s="2" t="s">
        <v>1546</v>
      </c>
    </row>
    <row r="130" spans="2:3">
      <c r="B130" s="2" t="s">
        <v>1504</v>
      </c>
    </row>
    <row r="131" spans="2:3">
      <c r="B131" s="2" t="s">
        <v>123</v>
      </c>
    </row>
    <row r="132" spans="2:3">
      <c r="B132" s="2"/>
    </row>
    <row r="134" spans="2:3" ht="14.25">
      <c r="B134" s="151" t="s">
        <v>2415</v>
      </c>
      <c r="C134" s="139"/>
    </row>
    <row r="135" spans="2:3" ht="25.5">
      <c r="B135" s="152" t="s">
        <v>2407</v>
      </c>
      <c r="C135" s="152" t="s">
        <v>2408</v>
      </c>
    </row>
    <row r="136" spans="2:3">
      <c r="B136" s="153" t="s">
        <v>2409</v>
      </c>
      <c r="C136" s="154">
        <v>0</v>
      </c>
    </row>
    <row r="137" spans="2:3">
      <c r="B137" s="153" t="s">
        <v>2410</v>
      </c>
      <c r="C137" s="154">
        <v>0</v>
      </c>
    </row>
    <row r="138" spans="2:3">
      <c r="B138" s="153" t="s">
        <v>2411</v>
      </c>
      <c r="C138" s="154">
        <v>3500</v>
      </c>
    </row>
    <row r="139" spans="2:3">
      <c r="B139" s="153" t="s">
        <v>2412</v>
      </c>
      <c r="C139" s="154">
        <v>0</v>
      </c>
    </row>
    <row r="140" spans="2:3">
      <c r="B140" s="118" t="s">
        <v>2413</v>
      </c>
      <c r="C140" s="154">
        <v>0</v>
      </c>
    </row>
    <row r="141" spans="2:3">
      <c r="B141" s="155" t="s">
        <v>2414</v>
      </c>
      <c r="C141" s="156">
        <f>SUM(C136:C140)</f>
        <v>3500</v>
      </c>
    </row>
  </sheetData>
  <mergeCells count="3">
    <mergeCell ref="B1:E1"/>
    <mergeCell ref="C3:C8"/>
    <mergeCell ref="D3:D8"/>
  </mergeCells>
  <conditionalFormatting sqref="B140">
    <cfRule type="expression" dxfId="708" priority="1">
      <formula>$A66186="Total"</formula>
    </cfRule>
  </conditionalFormatting>
  <hyperlinks>
    <hyperlink ref="A1" location="Index!A1" display="Index" xr:uid="{00000000-0004-0000-14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62"/>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9" width="9.140625" style="1"/>
    <col min="10" max="10" width="10" style="1" bestFit="1" customWidth="1"/>
    <col min="11" max="16384" width="9.140625" style="1"/>
  </cols>
  <sheetData>
    <row r="1" spans="1:9">
      <c r="A1" s="3" t="s">
        <v>0</v>
      </c>
      <c r="B1" s="398" t="s">
        <v>40</v>
      </c>
      <c r="C1" s="398"/>
      <c r="D1" s="398"/>
      <c r="E1" s="398"/>
    </row>
    <row r="2" spans="1:9" ht="13.5" thickBot="1"/>
    <row r="3" spans="1:9" s="12" customFormat="1" ht="15">
      <c r="B3" s="97" t="s">
        <v>40</v>
      </c>
      <c r="C3" s="402"/>
      <c r="D3" s="405"/>
      <c r="F3" s="20"/>
      <c r="G3" s="20"/>
      <c r="H3" s="20"/>
    </row>
    <row r="4" spans="1:9" s="221" customFormat="1" ht="15">
      <c r="B4" s="222" t="s">
        <v>2932</v>
      </c>
      <c r="C4" s="403"/>
      <c r="D4" s="406"/>
      <c r="F4" s="223"/>
      <c r="G4" s="223"/>
      <c r="H4" s="223"/>
    </row>
    <row r="5" spans="1:9" s="12" customFormat="1" ht="15">
      <c r="B5" s="96" t="s">
        <v>1581</v>
      </c>
      <c r="C5" s="403"/>
      <c r="D5" s="406"/>
      <c r="F5" s="20"/>
      <c r="G5" s="20"/>
      <c r="H5" s="20"/>
    </row>
    <row r="6" spans="1:9" s="12" customFormat="1" ht="15">
      <c r="B6" s="96" t="s">
        <v>2904</v>
      </c>
      <c r="C6" s="403"/>
      <c r="D6" s="406"/>
      <c r="F6" s="20"/>
      <c r="G6" s="20"/>
      <c r="H6" s="20"/>
    </row>
    <row r="7" spans="1:9" s="12" customFormat="1" ht="30.75" thickBot="1">
      <c r="B7" s="95" t="s">
        <v>2933</v>
      </c>
      <c r="C7" s="404"/>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1000</v>
      </c>
      <c r="C16" s="9" t="s">
        <v>127</v>
      </c>
      <c r="D16" s="1" t="s">
        <v>133</v>
      </c>
      <c r="E16" s="1" t="s">
        <v>135</v>
      </c>
      <c r="F16" s="4">
        <v>91732</v>
      </c>
      <c r="G16" s="4">
        <v>3237.36</v>
      </c>
      <c r="H16" s="4">
        <v>5.3</v>
      </c>
    </row>
    <row r="17" spans="2:8">
      <c r="B17" s="1" t="s">
        <v>1134</v>
      </c>
      <c r="C17" s="9" t="s">
        <v>127</v>
      </c>
      <c r="D17" s="1" t="s">
        <v>133</v>
      </c>
      <c r="E17" s="1" t="s">
        <v>134</v>
      </c>
      <c r="F17" s="4">
        <v>152280</v>
      </c>
      <c r="G17" s="4">
        <v>2608.02</v>
      </c>
      <c r="H17" s="4">
        <v>4.2699999999999996</v>
      </c>
    </row>
    <row r="18" spans="2:8">
      <c r="B18" s="1" t="s">
        <v>1047</v>
      </c>
      <c r="C18" s="9" t="s">
        <v>127</v>
      </c>
      <c r="D18" s="1" t="s">
        <v>128</v>
      </c>
      <c r="E18" s="1" t="s">
        <v>129</v>
      </c>
      <c r="F18" s="4">
        <v>322139</v>
      </c>
      <c r="G18" s="4">
        <v>2301.1999999999998</v>
      </c>
      <c r="H18" s="4">
        <v>3.76</v>
      </c>
    </row>
    <row r="19" spans="2:8">
      <c r="B19" s="1" t="s">
        <v>1033</v>
      </c>
      <c r="C19" s="9" t="s">
        <v>127</v>
      </c>
      <c r="D19" s="1" t="s">
        <v>533</v>
      </c>
      <c r="E19" s="1" t="s">
        <v>534</v>
      </c>
      <c r="F19" s="4">
        <v>1050507</v>
      </c>
      <c r="G19" s="4">
        <v>2140.41</v>
      </c>
      <c r="H19" s="4">
        <v>3.5</v>
      </c>
    </row>
    <row r="20" spans="2:8">
      <c r="B20" s="1" t="s">
        <v>1041</v>
      </c>
      <c r="C20" s="9" t="s">
        <v>127</v>
      </c>
      <c r="D20" s="1" t="s">
        <v>159</v>
      </c>
      <c r="E20" s="1" t="s">
        <v>160</v>
      </c>
      <c r="F20" s="4">
        <v>117917</v>
      </c>
      <c r="G20" s="4">
        <v>2080.94</v>
      </c>
      <c r="H20" s="4">
        <v>3.4</v>
      </c>
    </row>
    <row r="21" spans="2:8">
      <c r="B21" s="1" t="s">
        <v>1289</v>
      </c>
      <c r="C21" s="9" t="s">
        <v>127</v>
      </c>
      <c r="D21" s="1" t="s">
        <v>247</v>
      </c>
      <c r="E21" s="1" t="s">
        <v>422</v>
      </c>
      <c r="F21" s="4">
        <v>2376335</v>
      </c>
      <c r="G21" s="4">
        <v>2079.29</v>
      </c>
      <c r="H21" s="4">
        <v>3.4</v>
      </c>
    </row>
    <row r="22" spans="2:8">
      <c r="B22" s="1" t="s">
        <v>280</v>
      </c>
      <c r="C22" s="9" t="s">
        <v>127</v>
      </c>
      <c r="D22" s="1" t="s">
        <v>128</v>
      </c>
      <c r="E22" s="1" t="s">
        <v>281</v>
      </c>
      <c r="F22" s="4">
        <v>446165</v>
      </c>
      <c r="G22" s="4">
        <v>2054.81</v>
      </c>
      <c r="H22" s="4">
        <v>3.36</v>
      </c>
    </row>
    <row r="23" spans="2:8">
      <c r="B23" s="1" t="s">
        <v>1078</v>
      </c>
      <c r="C23" s="9" t="s">
        <v>127</v>
      </c>
      <c r="D23" s="1" t="s">
        <v>166</v>
      </c>
      <c r="E23" s="1" t="s">
        <v>176</v>
      </c>
      <c r="F23" s="4">
        <v>84448</v>
      </c>
      <c r="G23" s="4">
        <v>1930.82</v>
      </c>
      <c r="H23" s="4">
        <v>3.16</v>
      </c>
    </row>
    <row r="24" spans="2:8">
      <c r="B24" s="1" t="s">
        <v>1109</v>
      </c>
      <c r="C24" s="9" t="s">
        <v>127</v>
      </c>
      <c r="D24" s="1" t="s">
        <v>247</v>
      </c>
      <c r="E24" s="1" t="s">
        <v>355</v>
      </c>
      <c r="F24" s="4">
        <v>885751</v>
      </c>
      <c r="G24" s="4">
        <v>1920.31</v>
      </c>
      <c r="H24" s="4">
        <v>3.14</v>
      </c>
    </row>
    <row r="25" spans="2:8">
      <c r="B25" s="1" t="s">
        <v>1022</v>
      </c>
      <c r="C25" s="9" t="s">
        <v>127</v>
      </c>
      <c r="D25" s="1" t="s">
        <v>133</v>
      </c>
      <c r="E25" s="1" t="s">
        <v>143</v>
      </c>
      <c r="F25" s="4">
        <v>296113</v>
      </c>
      <c r="G25" s="4">
        <v>1886.98</v>
      </c>
      <c r="H25" s="4">
        <v>3.09</v>
      </c>
    </row>
    <row r="26" spans="2:8">
      <c r="B26" s="1" t="s">
        <v>1002</v>
      </c>
      <c r="C26" s="9" t="s">
        <v>127</v>
      </c>
      <c r="D26" s="1" t="s">
        <v>144</v>
      </c>
      <c r="E26" s="1" t="s">
        <v>145</v>
      </c>
      <c r="F26" s="4">
        <v>850707</v>
      </c>
      <c r="G26" s="4">
        <v>1881.34</v>
      </c>
      <c r="H26" s="4">
        <v>3.08</v>
      </c>
    </row>
    <row r="27" spans="2:8">
      <c r="B27" s="1" t="s">
        <v>1003</v>
      </c>
      <c r="C27" s="9" t="s">
        <v>127</v>
      </c>
      <c r="D27" s="1" t="s">
        <v>144</v>
      </c>
      <c r="E27" s="1" t="s">
        <v>153</v>
      </c>
      <c r="F27" s="4">
        <v>80020</v>
      </c>
      <c r="G27" s="4">
        <v>1854.5</v>
      </c>
      <c r="H27" s="4">
        <v>3.03</v>
      </c>
    </row>
    <row r="28" spans="2:8">
      <c r="B28" s="1" t="s">
        <v>1040</v>
      </c>
      <c r="C28" s="9" t="s">
        <v>127</v>
      </c>
      <c r="D28" s="1" t="s">
        <v>350</v>
      </c>
      <c r="E28" s="1" t="s">
        <v>430</v>
      </c>
      <c r="F28" s="4">
        <v>1181210</v>
      </c>
      <c r="G28" s="4">
        <v>1569.24</v>
      </c>
      <c r="H28" s="4">
        <v>2.57</v>
      </c>
    </row>
    <row r="29" spans="2:8">
      <c r="B29" s="1" t="s">
        <v>1445</v>
      </c>
      <c r="C29" s="9" t="s">
        <v>127</v>
      </c>
      <c r="D29" s="1" t="s">
        <v>144</v>
      </c>
      <c r="E29" s="1" t="s">
        <v>399</v>
      </c>
      <c r="F29" s="4">
        <v>8132</v>
      </c>
      <c r="G29" s="4">
        <v>1557.49</v>
      </c>
      <c r="H29" s="4">
        <v>2.5499999999999998</v>
      </c>
    </row>
    <row r="30" spans="2:8">
      <c r="B30" s="1" t="s">
        <v>3129</v>
      </c>
      <c r="C30" s="9" t="s">
        <v>127</v>
      </c>
      <c r="D30" s="1" t="s">
        <v>133</v>
      </c>
      <c r="E30" s="1" t="s">
        <v>716</v>
      </c>
      <c r="F30" s="4">
        <v>27900</v>
      </c>
      <c r="G30" s="4">
        <v>1455.91</v>
      </c>
      <c r="H30" s="4">
        <v>2.38</v>
      </c>
    </row>
    <row r="31" spans="2:8">
      <c r="B31" s="1" t="s">
        <v>1330</v>
      </c>
      <c r="C31" s="9" t="s">
        <v>127</v>
      </c>
      <c r="D31" s="1" t="s">
        <v>247</v>
      </c>
      <c r="E31" s="1" t="s">
        <v>675</v>
      </c>
      <c r="F31" s="4">
        <v>256130</v>
      </c>
      <c r="G31" s="4">
        <v>1411.79</v>
      </c>
      <c r="H31" s="4">
        <v>2.31</v>
      </c>
    </row>
    <row r="32" spans="2:8">
      <c r="B32" s="1" t="s">
        <v>1446</v>
      </c>
      <c r="C32" s="9" t="s">
        <v>127</v>
      </c>
      <c r="D32" s="1" t="s">
        <v>214</v>
      </c>
      <c r="E32" s="1" t="s">
        <v>710</v>
      </c>
      <c r="F32" s="4">
        <v>122500</v>
      </c>
      <c r="G32" s="4">
        <v>1354.24</v>
      </c>
      <c r="H32" s="4">
        <v>2.2200000000000002</v>
      </c>
    </row>
    <row r="33" spans="2:8">
      <c r="B33" s="1" t="s">
        <v>1112</v>
      </c>
      <c r="C33" s="9" t="s">
        <v>127</v>
      </c>
      <c r="D33" s="1" t="s">
        <v>133</v>
      </c>
      <c r="E33" s="1" t="s">
        <v>156</v>
      </c>
      <c r="F33" s="4">
        <v>31242</v>
      </c>
      <c r="G33" s="4">
        <v>1352.33</v>
      </c>
      <c r="H33" s="4">
        <v>2.21</v>
      </c>
    </row>
    <row r="34" spans="2:8">
      <c r="B34" s="1" t="s">
        <v>1083</v>
      </c>
      <c r="C34" s="9" t="s">
        <v>127</v>
      </c>
      <c r="D34" s="1" t="s">
        <v>340</v>
      </c>
      <c r="E34" s="1" t="s">
        <v>347</v>
      </c>
      <c r="F34" s="4">
        <v>1461705</v>
      </c>
      <c r="G34" s="4">
        <v>1291.42</v>
      </c>
      <c r="H34" s="4">
        <v>2.11</v>
      </c>
    </row>
    <row r="35" spans="2:8">
      <c r="B35" s="1" t="s">
        <v>1085</v>
      </c>
      <c r="C35" s="9" t="s">
        <v>127</v>
      </c>
      <c r="D35" s="1" t="s">
        <v>146</v>
      </c>
      <c r="E35" s="1" t="s">
        <v>711</v>
      </c>
      <c r="F35" s="4">
        <v>80400</v>
      </c>
      <c r="G35" s="4">
        <v>1285.6400000000001</v>
      </c>
      <c r="H35" s="4">
        <v>2.1</v>
      </c>
    </row>
    <row r="36" spans="2:8">
      <c r="B36" s="1" t="s">
        <v>1286</v>
      </c>
      <c r="C36" s="9" t="s">
        <v>127</v>
      </c>
      <c r="D36" s="1" t="s">
        <v>247</v>
      </c>
      <c r="E36" s="1" t="s">
        <v>259</v>
      </c>
      <c r="F36" s="4">
        <v>592477</v>
      </c>
      <c r="G36" s="4">
        <v>1224.95</v>
      </c>
      <c r="H36" s="4">
        <v>2</v>
      </c>
    </row>
    <row r="37" spans="2:8">
      <c r="B37" s="1" t="s">
        <v>1059</v>
      </c>
      <c r="C37" s="9" t="s">
        <v>127</v>
      </c>
      <c r="D37" s="1" t="s">
        <v>340</v>
      </c>
      <c r="E37" s="1" t="s">
        <v>341</v>
      </c>
      <c r="F37" s="4">
        <v>287054</v>
      </c>
      <c r="G37" s="4">
        <v>1184.82</v>
      </c>
      <c r="H37" s="4">
        <v>1.94</v>
      </c>
    </row>
    <row r="38" spans="2:8">
      <c r="B38" s="1" t="s">
        <v>1009</v>
      </c>
      <c r="C38" s="9" t="s">
        <v>127</v>
      </c>
      <c r="D38" s="1" t="s">
        <v>244</v>
      </c>
      <c r="E38" s="1" t="s">
        <v>282</v>
      </c>
      <c r="F38" s="4">
        <v>31464</v>
      </c>
      <c r="G38" s="4">
        <v>1019.53</v>
      </c>
      <c r="H38" s="4">
        <v>1.67</v>
      </c>
    </row>
    <row r="39" spans="2:8">
      <c r="B39" s="1" t="s">
        <v>1005</v>
      </c>
      <c r="C39" s="9" t="s">
        <v>127</v>
      </c>
      <c r="D39" s="1" t="s">
        <v>338</v>
      </c>
      <c r="E39" s="1" t="s">
        <v>339</v>
      </c>
      <c r="F39" s="4">
        <v>94790</v>
      </c>
      <c r="G39" s="4">
        <v>1015.39</v>
      </c>
      <c r="H39" s="4">
        <v>1.66</v>
      </c>
    </row>
    <row r="40" spans="2:8">
      <c r="B40" s="1" t="s">
        <v>1119</v>
      </c>
      <c r="C40" s="9" t="s">
        <v>127</v>
      </c>
      <c r="D40" s="1" t="s">
        <v>130</v>
      </c>
      <c r="E40" s="1" t="s">
        <v>408</v>
      </c>
      <c r="F40" s="4">
        <v>850000</v>
      </c>
      <c r="G40" s="4">
        <v>1011.08</v>
      </c>
      <c r="H40" s="4">
        <v>1.65</v>
      </c>
    </row>
    <row r="41" spans="2:8">
      <c r="B41" s="1" t="s">
        <v>1288</v>
      </c>
      <c r="C41" s="9" t="s">
        <v>127</v>
      </c>
      <c r="D41" s="1" t="s">
        <v>157</v>
      </c>
      <c r="E41" s="1" t="s">
        <v>419</v>
      </c>
      <c r="F41" s="4">
        <v>114614</v>
      </c>
      <c r="G41" s="4">
        <v>1006.88</v>
      </c>
      <c r="H41" s="4">
        <v>1.65</v>
      </c>
    </row>
    <row r="42" spans="2:8">
      <c r="B42" s="1" t="s">
        <v>1340</v>
      </c>
      <c r="C42" s="9" t="s">
        <v>127</v>
      </c>
      <c r="D42" s="1" t="s">
        <v>172</v>
      </c>
      <c r="E42" s="1" t="s">
        <v>349</v>
      </c>
      <c r="F42" s="4">
        <v>26852</v>
      </c>
      <c r="G42" s="4">
        <v>1004.53</v>
      </c>
      <c r="H42" s="4">
        <v>1.64</v>
      </c>
    </row>
    <row r="43" spans="2:8">
      <c r="B43" s="1" t="s">
        <v>1035</v>
      </c>
      <c r="C43" s="9" t="s">
        <v>127</v>
      </c>
      <c r="D43" s="1" t="s">
        <v>130</v>
      </c>
      <c r="E43" s="1" t="s">
        <v>358</v>
      </c>
      <c r="F43" s="4">
        <v>267861</v>
      </c>
      <c r="G43" s="4">
        <v>991.09</v>
      </c>
      <c r="H43" s="4">
        <v>1.62</v>
      </c>
    </row>
    <row r="44" spans="2:8">
      <c r="B44" s="1" t="s">
        <v>2892</v>
      </c>
      <c r="C44" s="9" t="s">
        <v>127</v>
      </c>
      <c r="F44" s="4">
        <v>5750</v>
      </c>
      <c r="G44" s="4">
        <v>979.43</v>
      </c>
      <c r="H44" s="4">
        <v>1.6</v>
      </c>
    </row>
    <row r="45" spans="2:8">
      <c r="B45" s="1" t="s">
        <v>1447</v>
      </c>
      <c r="C45" s="9" t="s">
        <v>127</v>
      </c>
      <c r="D45" s="1" t="s">
        <v>154</v>
      </c>
      <c r="E45" s="1" t="s">
        <v>287</v>
      </c>
      <c r="F45" s="4">
        <v>18595</v>
      </c>
      <c r="G45" s="4">
        <v>966.28</v>
      </c>
      <c r="H45" s="4">
        <v>1.58</v>
      </c>
    </row>
    <row r="46" spans="2:8">
      <c r="B46" s="1" t="s">
        <v>1121</v>
      </c>
      <c r="C46" s="9" t="s">
        <v>127</v>
      </c>
      <c r="D46" s="1" t="s">
        <v>133</v>
      </c>
      <c r="E46" s="1" t="s">
        <v>464</v>
      </c>
      <c r="F46" s="4">
        <v>31325</v>
      </c>
      <c r="G46" s="4">
        <v>906.91</v>
      </c>
      <c r="H46" s="4">
        <v>1.48</v>
      </c>
    </row>
    <row r="47" spans="2:8">
      <c r="B47" s="1" t="s">
        <v>1110</v>
      </c>
      <c r="C47" s="9" t="s">
        <v>127</v>
      </c>
      <c r="D47" s="1" t="s">
        <v>144</v>
      </c>
      <c r="E47" s="1" t="s">
        <v>406</v>
      </c>
      <c r="F47" s="4">
        <v>25069</v>
      </c>
      <c r="G47" s="4">
        <v>888.82</v>
      </c>
      <c r="H47" s="4">
        <v>1.45</v>
      </c>
    </row>
    <row r="48" spans="2:8">
      <c r="B48" s="1" t="s">
        <v>1086</v>
      </c>
      <c r="C48" s="9" t="s">
        <v>127</v>
      </c>
      <c r="D48" s="1" t="s">
        <v>154</v>
      </c>
      <c r="E48" s="1" t="s">
        <v>712</v>
      </c>
      <c r="F48" s="4">
        <v>169601</v>
      </c>
      <c r="G48" s="4">
        <v>789.07</v>
      </c>
      <c r="H48" s="4">
        <v>1.29</v>
      </c>
    </row>
    <row r="49" spans="2:8">
      <c r="B49" s="1" t="s">
        <v>1070</v>
      </c>
      <c r="C49" s="9" t="s">
        <v>127</v>
      </c>
      <c r="D49" s="1" t="s">
        <v>186</v>
      </c>
      <c r="E49" s="1" t="s">
        <v>357</v>
      </c>
      <c r="F49" s="4">
        <v>565247</v>
      </c>
      <c r="G49" s="4">
        <v>733.69</v>
      </c>
      <c r="H49" s="4">
        <v>1.2</v>
      </c>
    </row>
    <row r="50" spans="2:8">
      <c r="B50" s="1" t="s">
        <v>1077</v>
      </c>
      <c r="C50" s="9" t="s">
        <v>127</v>
      </c>
      <c r="D50" s="1" t="s">
        <v>193</v>
      </c>
      <c r="E50" s="1" t="s">
        <v>362</v>
      </c>
      <c r="F50" s="4">
        <v>25544</v>
      </c>
      <c r="G50" s="4">
        <v>732.99</v>
      </c>
      <c r="H50" s="4">
        <v>1.2</v>
      </c>
    </row>
    <row r="51" spans="2:8">
      <c r="B51" s="1" t="s">
        <v>1043</v>
      </c>
      <c r="C51" s="9" t="s">
        <v>127</v>
      </c>
      <c r="D51" s="1" t="s">
        <v>338</v>
      </c>
      <c r="E51" s="1" t="s">
        <v>678</v>
      </c>
      <c r="F51" s="4">
        <v>705337</v>
      </c>
      <c r="G51" s="4">
        <v>705.69</v>
      </c>
      <c r="H51" s="4">
        <v>1.1499999999999999</v>
      </c>
    </row>
    <row r="52" spans="2:8">
      <c r="B52" s="1" t="s">
        <v>1053</v>
      </c>
      <c r="C52" s="9" t="s">
        <v>127</v>
      </c>
      <c r="D52" s="1" t="s">
        <v>146</v>
      </c>
      <c r="E52" s="1" t="s">
        <v>713</v>
      </c>
      <c r="F52" s="4">
        <v>89454</v>
      </c>
      <c r="G52" s="4">
        <v>665.99</v>
      </c>
      <c r="H52" s="4">
        <v>1.0900000000000001</v>
      </c>
    </row>
    <row r="53" spans="2:8">
      <c r="B53" s="1" t="s">
        <v>1095</v>
      </c>
      <c r="C53" s="9" t="s">
        <v>127</v>
      </c>
      <c r="D53" s="1" t="s">
        <v>137</v>
      </c>
      <c r="E53" s="1" t="s">
        <v>263</v>
      </c>
      <c r="F53" s="4">
        <v>12898</v>
      </c>
      <c r="G53" s="4">
        <v>657.89</v>
      </c>
      <c r="H53" s="4">
        <v>1.08</v>
      </c>
    </row>
    <row r="54" spans="2:8">
      <c r="B54" s="1" t="s">
        <v>1379</v>
      </c>
      <c r="C54" s="9" t="s">
        <v>127</v>
      </c>
      <c r="D54" s="1" t="s">
        <v>154</v>
      </c>
      <c r="E54" s="1" t="s">
        <v>376</v>
      </c>
      <c r="F54" s="4">
        <v>30424</v>
      </c>
      <c r="G54" s="4">
        <v>638.96</v>
      </c>
      <c r="H54" s="4">
        <v>1.05</v>
      </c>
    </row>
    <row r="55" spans="2:8">
      <c r="B55" s="1" t="s">
        <v>1375</v>
      </c>
      <c r="C55" s="9" t="s">
        <v>127</v>
      </c>
      <c r="D55" s="1" t="s">
        <v>133</v>
      </c>
      <c r="E55" s="1" t="s">
        <v>468</v>
      </c>
      <c r="F55" s="4">
        <v>61564</v>
      </c>
      <c r="G55" s="4">
        <v>623.29999999999995</v>
      </c>
      <c r="H55" s="4">
        <v>1.02</v>
      </c>
    </row>
    <row r="56" spans="2:8">
      <c r="B56" s="1" t="s">
        <v>1383</v>
      </c>
      <c r="C56" s="9" t="s">
        <v>127</v>
      </c>
      <c r="D56" s="1" t="s">
        <v>214</v>
      </c>
      <c r="E56" s="1" t="s">
        <v>507</v>
      </c>
      <c r="F56" s="4">
        <v>218313</v>
      </c>
      <c r="G56" s="4">
        <v>613.02</v>
      </c>
      <c r="H56" s="4">
        <v>1</v>
      </c>
    </row>
    <row r="57" spans="2:8">
      <c r="B57" s="1" t="s">
        <v>1448</v>
      </c>
      <c r="C57" s="9" t="s">
        <v>127</v>
      </c>
      <c r="D57" s="1" t="s">
        <v>154</v>
      </c>
      <c r="E57" s="1" t="s">
        <v>185</v>
      </c>
      <c r="F57" s="4">
        <v>7469</v>
      </c>
      <c r="G57" s="4">
        <v>593.14</v>
      </c>
      <c r="H57" s="4">
        <v>0.97</v>
      </c>
    </row>
    <row r="58" spans="2:8">
      <c r="B58" s="1" t="s">
        <v>1337</v>
      </c>
      <c r="C58" s="9" t="s">
        <v>127</v>
      </c>
      <c r="D58" s="1" t="s">
        <v>353</v>
      </c>
      <c r="E58" s="1" t="s">
        <v>363</v>
      </c>
      <c r="F58" s="4">
        <v>158374</v>
      </c>
      <c r="G58" s="4">
        <v>576.48</v>
      </c>
      <c r="H58" s="4">
        <v>0.94</v>
      </c>
    </row>
    <row r="59" spans="2:8">
      <c r="B59" s="1" t="s">
        <v>1300</v>
      </c>
      <c r="C59" s="9" t="s">
        <v>127</v>
      </c>
      <c r="D59" s="1" t="s">
        <v>157</v>
      </c>
      <c r="E59" s="1" t="s">
        <v>261</v>
      </c>
      <c r="F59" s="4">
        <v>24273</v>
      </c>
      <c r="G59" s="4">
        <v>559.72</v>
      </c>
      <c r="H59" s="4">
        <v>0.92</v>
      </c>
    </row>
    <row r="60" spans="2:8">
      <c r="B60" s="1" t="s">
        <v>1449</v>
      </c>
      <c r="C60" s="9" t="s">
        <v>127</v>
      </c>
      <c r="D60" s="1" t="s">
        <v>146</v>
      </c>
      <c r="E60" s="1" t="s">
        <v>714</v>
      </c>
      <c r="F60" s="4">
        <v>33925</v>
      </c>
      <c r="G60" s="4">
        <v>492.27</v>
      </c>
      <c r="H60" s="4">
        <v>0.81</v>
      </c>
    </row>
    <row r="61" spans="2:8">
      <c r="B61" s="1" t="s">
        <v>1044</v>
      </c>
      <c r="C61" s="9" t="s">
        <v>127</v>
      </c>
      <c r="D61" s="1" t="s">
        <v>150</v>
      </c>
      <c r="E61" s="1" t="s">
        <v>715</v>
      </c>
      <c r="F61" s="4">
        <v>21020</v>
      </c>
      <c r="G61" s="4">
        <v>457.13</v>
      </c>
      <c r="H61" s="4">
        <v>0.75</v>
      </c>
    </row>
    <row r="62" spans="2:8">
      <c r="B62" s="1" t="s">
        <v>1424</v>
      </c>
      <c r="C62" s="9" t="s">
        <v>127</v>
      </c>
      <c r="D62" s="1" t="s">
        <v>146</v>
      </c>
      <c r="E62" s="1" t="s">
        <v>693</v>
      </c>
      <c r="F62" s="4">
        <v>58392</v>
      </c>
      <c r="G62" s="4">
        <v>427.43</v>
      </c>
      <c r="H62" s="4">
        <v>0.7</v>
      </c>
    </row>
    <row r="63" spans="2:8">
      <c r="B63" s="1" t="s">
        <v>1114</v>
      </c>
      <c r="C63" s="9" t="s">
        <v>127</v>
      </c>
      <c r="D63" s="1" t="s">
        <v>247</v>
      </c>
      <c r="E63" s="1" t="s">
        <v>400</v>
      </c>
      <c r="F63" s="4">
        <v>180728</v>
      </c>
      <c r="G63" s="4">
        <v>229.98</v>
      </c>
      <c r="H63" s="4">
        <v>0.38</v>
      </c>
    </row>
    <row r="64" spans="2:8">
      <c r="B64" s="1" t="s">
        <v>1450</v>
      </c>
      <c r="C64" s="9" t="s">
        <v>127</v>
      </c>
      <c r="D64" s="1" t="s">
        <v>133</v>
      </c>
      <c r="E64" s="1" t="s">
        <v>716</v>
      </c>
      <c r="F64" s="4">
        <v>61</v>
      </c>
      <c r="G64" s="4">
        <v>3.31</v>
      </c>
      <c r="H64" s="4">
        <v>0.01</v>
      </c>
    </row>
    <row r="65" spans="2:9">
      <c r="B65" s="2" t="s">
        <v>195</v>
      </c>
      <c r="C65" s="11"/>
      <c r="D65" s="2"/>
      <c r="E65" s="2"/>
      <c r="F65" s="7"/>
      <c r="G65" s="7">
        <f>SUM(G13:G64)</f>
        <v>58953.81</v>
      </c>
      <c r="H65" s="7">
        <f>SUM(H13:H64)</f>
        <v>96.440000000000026</v>
      </c>
    </row>
    <row r="66" spans="2:9">
      <c r="B66" s="5" t="s">
        <v>93</v>
      </c>
      <c r="C66" s="10" t="s">
        <v>94</v>
      </c>
      <c r="D66" s="5" t="s">
        <v>95</v>
      </c>
      <c r="E66" s="5" t="s">
        <v>96</v>
      </c>
      <c r="F66" s="6" t="s">
        <v>97</v>
      </c>
      <c r="G66" s="6" t="s">
        <v>98</v>
      </c>
      <c r="H66" s="6" t="s">
        <v>99</v>
      </c>
    </row>
    <row r="67" spans="2:9">
      <c r="B67" s="2" t="s">
        <v>100</v>
      </c>
    </row>
    <row r="68" spans="2:9">
      <c r="B68" s="2" t="s">
        <v>101</v>
      </c>
    </row>
    <row r="69" spans="2:9">
      <c r="B69" s="2" t="s">
        <v>102</v>
      </c>
    </row>
    <row r="70" spans="2:9">
      <c r="B70" s="1" t="s">
        <v>943</v>
      </c>
      <c r="C70" s="9">
        <v>4.53</v>
      </c>
      <c r="D70" s="1" t="s">
        <v>103</v>
      </c>
      <c r="E70" s="1" t="s">
        <v>681</v>
      </c>
      <c r="F70" s="4">
        <v>1000000</v>
      </c>
      <c r="G70" s="4">
        <v>1037.44</v>
      </c>
      <c r="H70" s="4">
        <v>1.7</v>
      </c>
    </row>
    <row r="71" spans="2:9">
      <c r="B71" s="2" t="s">
        <v>105</v>
      </c>
      <c r="C71" s="11"/>
      <c r="D71" s="2"/>
      <c r="E71" s="2"/>
      <c r="F71" s="7"/>
      <c r="G71" s="7">
        <f>SUM(G66:G70)</f>
        <v>1037.44</v>
      </c>
      <c r="H71" s="7">
        <f>SUM(H66:H70)</f>
        <v>1.7</v>
      </c>
    </row>
    <row r="72" spans="2:9">
      <c r="B72" s="2" t="s">
        <v>304</v>
      </c>
    </row>
    <row r="73" spans="2:9">
      <c r="B73" s="1" t="s">
        <v>1451</v>
      </c>
      <c r="C73" s="9">
        <v>5.51</v>
      </c>
      <c r="D73" s="1" t="s">
        <v>305</v>
      </c>
      <c r="E73" s="1" t="s">
        <v>379</v>
      </c>
      <c r="F73" s="4">
        <v>5998</v>
      </c>
      <c r="G73" s="4">
        <v>1.74</v>
      </c>
      <c r="H73" s="4">
        <v>0</v>
      </c>
      <c r="I73" s="1" t="s">
        <v>392</v>
      </c>
    </row>
    <row r="74" spans="2:9">
      <c r="B74" s="2" t="s">
        <v>326</v>
      </c>
      <c r="C74" s="11"/>
      <c r="D74" s="2"/>
      <c r="E74" s="2"/>
      <c r="F74" s="7"/>
      <c r="G74" s="7">
        <f>SUM(G72:G73)</f>
        <v>1.74</v>
      </c>
      <c r="H74" s="7">
        <f>SUM(H72:H73)</f>
        <v>0</v>
      </c>
    </row>
    <row r="75" spans="2:9">
      <c r="B75" s="2" t="s">
        <v>380</v>
      </c>
      <c r="C75" s="11"/>
      <c r="D75" s="2"/>
      <c r="E75" s="2"/>
      <c r="F75" s="7"/>
      <c r="G75" s="7">
        <v>3674.76</v>
      </c>
      <c r="H75" s="7">
        <v>6.01</v>
      </c>
    </row>
    <row r="76" spans="2:9">
      <c r="B76" s="2" t="s">
        <v>112</v>
      </c>
      <c r="C76" s="11"/>
      <c r="D76" s="2"/>
      <c r="E76" s="2"/>
      <c r="F76" s="7"/>
      <c r="G76" s="7">
        <v>63667.75</v>
      </c>
      <c r="H76" s="7">
        <v>104.14</v>
      </c>
    </row>
    <row r="77" spans="2:9">
      <c r="B77" s="2" t="s">
        <v>249</v>
      </c>
      <c r="C77" s="11"/>
      <c r="D77" s="2"/>
      <c r="E77" s="2"/>
      <c r="F77" s="7"/>
      <c r="G77" s="7">
        <v>-2532.4968721899986</v>
      </c>
      <c r="H77" s="7">
        <v>-4.1400000000000006</v>
      </c>
    </row>
    <row r="78" spans="2:9">
      <c r="B78" s="2" t="s">
        <v>114</v>
      </c>
      <c r="C78" s="11"/>
      <c r="D78" s="2"/>
      <c r="E78" s="2"/>
      <c r="F78" s="7"/>
      <c r="G78" s="7">
        <v>61135.25312781</v>
      </c>
      <c r="H78" s="7">
        <v>100</v>
      </c>
    </row>
    <row r="79" spans="2:9">
      <c r="B79" s="1" t="s">
        <v>115</v>
      </c>
    </row>
    <row r="80" spans="2:9">
      <c r="B80" s="1" t="s">
        <v>116</v>
      </c>
    </row>
    <row r="81" spans="2:3">
      <c r="B81" s="1" t="s">
        <v>117</v>
      </c>
      <c r="C81" s="93">
        <v>44530</v>
      </c>
    </row>
    <row r="82" spans="2:3" ht="25.5">
      <c r="B82" s="8" t="s">
        <v>118</v>
      </c>
      <c r="C82" s="9" t="s">
        <v>119</v>
      </c>
    </row>
    <row r="83" spans="2:3">
      <c r="B83" s="2" t="s">
        <v>912</v>
      </c>
    </row>
    <row r="84" spans="2:3">
      <c r="B84" s="2" t="s">
        <v>120</v>
      </c>
    </row>
    <row r="85" spans="2:3">
      <c r="B85" s="2" t="s">
        <v>197</v>
      </c>
    </row>
    <row r="86" spans="2:3">
      <c r="B86" s="29" t="s">
        <v>3131</v>
      </c>
    </row>
    <row r="87" spans="2:3">
      <c r="B87" s="2" t="s">
        <v>717</v>
      </c>
      <c r="C87" s="11"/>
    </row>
    <row r="88" spans="2:3">
      <c r="B88" s="2" t="s">
        <v>718</v>
      </c>
      <c r="C88" s="11"/>
    </row>
    <row r="89" spans="2:3">
      <c r="B89" s="2" t="s">
        <v>719</v>
      </c>
      <c r="C89" s="11"/>
    </row>
    <row r="90" spans="2:3">
      <c r="B90" s="2" t="s">
        <v>720</v>
      </c>
      <c r="C90" s="11"/>
    </row>
    <row r="91" spans="2:3">
      <c r="B91" s="2" t="s">
        <v>721</v>
      </c>
      <c r="C91" s="11"/>
    </row>
    <row r="92" spans="2:3">
      <c r="B92" s="2" t="s">
        <v>722</v>
      </c>
      <c r="C92" s="11"/>
    </row>
    <row r="93" spans="2:3">
      <c r="B93" s="2" t="s">
        <v>723</v>
      </c>
      <c r="C93" s="11"/>
    </row>
    <row r="94" spans="2:3">
      <c r="B94" s="2" t="s">
        <v>724</v>
      </c>
      <c r="C94" s="11"/>
    </row>
    <row r="95" spans="2:3">
      <c r="B95" s="71" t="s">
        <v>1534</v>
      </c>
      <c r="C95" s="11"/>
    </row>
    <row r="96" spans="2:3">
      <c r="B96" s="71" t="s">
        <v>122</v>
      </c>
    </row>
    <row r="97" spans="2:4">
      <c r="B97" s="71" t="s">
        <v>123</v>
      </c>
    </row>
    <row r="98" spans="2:4">
      <c r="B98" s="71"/>
    </row>
    <row r="100" spans="2:4" ht="14.25">
      <c r="B100" s="151" t="s">
        <v>2415</v>
      </c>
      <c r="C100" s="139"/>
    </row>
    <row r="101" spans="2:4" ht="25.5">
      <c r="B101" s="152" t="s">
        <v>2407</v>
      </c>
      <c r="C101" s="152" t="s">
        <v>2408</v>
      </c>
    </row>
    <row r="102" spans="2:4">
      <c r="B102" s="153" t="s">
        <v>2409</v>
      </c>
      <c r="C102" s="154">
        <v>0</v>
      </c>
    </row>
    <row r="103" spans="2:4">
      <c r="B103" s="153" t="s">
        <v>2410</v>
      </c>
      <c r="C103" s="154">
        <v>0</v>
      </c>
    </row>
    <row r="104" spans="2:4">
      <c r="B104" s="153" t="s">
        <v>2411</v>
      </c>
      <c r="C104" s="154">
        <v>1000</v>
      </c>
    </row>
    <row r="105" spans="2:4">
      <c r="B105" s="153" t="s">
        <v>2412</v>
      </c>
      <c r="C105" s="154">
        <v>0</v>
      </c>
    </row>
    <row r="106" spans="2:4">
      <c r="B106" s="118" t="s">
        <v>2413</v>
      </c>
      <c r="C106" s="154">
        <v>0</v>
      </c>
    </row>
    <row r="107" spans="2:4">
      <c r="B107" s="155" t="s">
        <v>2414</v>
      </c>
      <c r="C107" s="156">
        <f>SUM(C102:C106)</f>
        <v>1000</v>
      </c>
    </row>
    <row r="110" spans="2:4">
      <c r="B110" s="76" t="s">
        <v>2816</v>
      </c>
      <c r="C110" s="177">
        <v>0</v>
      </c>
      <c r="D110" s="189"/>
    </row>
    <row r="111" spans="2:4">
      <c r="B111" s="76"/>
      <c r="C111" s="177"/>
      <c r="D111" s="189"/>
    </row>
    <row r="112" spans="2:4" ht="15">
      <c r="B112" s="159" t="s">
        <v>2565</v>
      </c>
      <c r="C112" s="190"/>
      <c r="D112" s="189"/>
    </row>
    <row r="113" spans="2:8" s="21" customFormat="1" ht="15.75">
      <c r="B113" s="263" t="s">
        <v>2563</v>
      </c>
      <c r="C113" s="178" t="s">
        <v>2811</v>
      </c>
      <c r="F113" s="23"/>
      <c r="G113" s="23"/>
      <c r="H113" s="23"/>
    </row>
    <row r="114" spans="2:8" ht="15">
      <c r="B114" s="191" t="s">
        <v>3128</v>
      </c>
      <c r="C114" s="192">
        <v>1</v>
      </c>
    </row>
    <row r="117" spans="2:8" s="21" customFormat="1" ht="15.75">
      <c r="B117" s="263" t="s">
        <v>2817</v>
      </c>
      <c r="C117" s="178" t="s">
        <v>2811</v>
      </c>
      <c r="F117" s="23"/>
      <c r="G117" s="23"/>
      <c r="H117" s="23"/>
    </row>
    <row r="118" spans="2:8" ht="15">
      <c r="B118" s="191" t="s">
        <v>3128</v>
      </c>
      <c r="C118" s="192">
        <v>1</v>
      </c>
    </row>
    <row r="121" spans="2:8" s="21" customFormat="1" ht="15.75">
      <c r="B121" s="264" t="s">
        <v>2801</v>
      </c>
      <c r="C121" s="178" t="s">
        <v>2813</v>
      </c>
      <c r="F121" s="23"/>
      <c r="G121" s="23"/>
      <c r="H121" s="23"/>
    </row>
    <row r="122" spans="2:8" ht="15">
      <c r="B122" s="191" t="s">
        <v>3128</v>
      </c>
      <c r="C122" s="267">
        <v>62424707.399999999</v>
      </c>
    </row>
    <row r="123" spans="2:8" s="21" customFormat="1" ht="15.75">
      <c r="B123" s="265"/>
      <c r="C123" s="266">
        <f>SUM(C122)</f>
        <v>62424707.399999999</v>
      </c>
      <c r="F123" s="23"/>
      <c r="G123" s="23"/>
      <c r="H123" s="23"/>
    </row>
    <row r="125" spans="2:8" s="21" customFormat="1" ht="15.75">
      <c r="B125" s="264" t="s">
        <v>2803</v>
      </c>
      <c r="C125" s="178" t="s">
        <v>2813</v>
      </c>
      <c r="F125" s="23"/>
      <c r="G125" s="23"/>
      <c r="H125" s="23"/>
    </row>
    <row r="126" spans="2:8" ht="15">
      <c r="B126" s="191" t="s">
        <v>3128</v>
      </c>
      <c r="C126" s="267">
        <v>62151390.18</v>
      </c>
    </row>
    <row r="127" spans="2:8" s="21" customFormat="1" ht="15.75">
      <c r="B127" s="265"/>
      <c r="C127" s="266">
        <f>SUM(C126)</f>
        <v>62151390.18</v>
      </c>
      <c r="F127" s="23"/>
      <c r="G127" s="23"/>
      <c r="H127" s="23"/>
    </row>
    <row r="130" spans="2:8" s="21" customFormat="1" ht="15.75">
      <c r="B130" s="265" t="s">
        <v>2818</v>
      </c>
      <c r="C130" s="266">
        <f>+C127-C123</f>
        <v>-273317.21999999881</v>
      </c>
      <c r="F130" s="23"/>
      <c r="G130" s="23"/>
      <c r="H130" s="23"/>
    </row>
    <row r="134" spans="2:8" s="12" customFormat="1" ht="15">
      <c r="B134" s="161" t="s">
        <v>2806</v>
      </c>
      <c r="C134" s="180">
        <v>44530</v>
      </c>
      <c r="D134" s="162"/>
      <c r="E134" s="163"/>
      <c r="F134" s="164"/>
      <c r="G134" s="20"/>
      <c r="H134" s="20"/>
    </row>
    <row r="135" spans="2:8" s="12" customFormat="1" ht="51">
      <c r="B135" s="165" t="s">
        <v>2417</v>
      </c>
      <c r="C135" s="165" t="s">
        <v>2807</v>
      </c>
      <c r="D135" s="166" t="s">
        <v>2419</v>
      </c>
      <c r="E135" s="167" t="s">
        <v>2420</v>
      </c>
      <c r="F135" s="152" t="s">
        <v>2421</v>
      </c>
      <c r="G135" s="20"/>
      <c r="H135" s="20"/>
    </row>
    <row r="136" spans="2:8" ht="15">
      <c r="B136" s="191" t="s">
        <v>2892</v>
      </c>
      <c r="C136" s="267">
        <v>5750</v>
      </c>
      <c r="D136" s="269">
        <v>17531.885999999999</v>
      </c>
      <c r="E136" s="269">
        <v>17033.599999999999</v>
      </c>
      <c r="F136" s="268" t="s">
        <v>2819</v>
      </c>
    </row>
    <row r="137" spans="2:8" ht="15">
      <c r="B137" s="191" t="s">
        <v>3129</v>
      </c>
      <c r="C137" s="267">
        <v>27900</v>
      </c>
      <c r="D137" s="269">
        <v>5203.8603999999996</v>
      </c>
      <c r="E137" s="269">
        <v>5218.3100000000004</v>
      </c>
      <c r="F137" s="268"/>
    </row>
    <row r="138" spans="2:8" s="12" customFormat="1">
      <c r="B138" s="169" t="s">
        <v>2824</v>
      </c>
      <c r="C138" s="170"/>
      <c r="D138" s="170"/>
      <c r="E138" s="170"/>
      <c r="F138" s="164"/>
      <c r="G138" s="20"/>
      <c r="H138" s="20"/>
    </row>
    <row r="139" spans="2:8" s="12" customFormat="1">
      <c r="B139" s="170"/>
      <c r="C139" s="170"/>
      <c r="D139" s="170"/>
      <c r="E139" s="170"/>
      <c r="F139" s="164"/>
      <c r="G139" s="20"/>
      <c r="H139" s="20"/>
    </row>
    <row r="140" spans="2:8" s="12" customFormat="1">
      <c r="B140" s="12" t="s">
        <v>2808</v>
      </c>
      <c r="C140" s="177">
        <v>3.9800000000000002E-2</v>
      </c>
      <c r="D140" s="170"/>
      <c r="E140" s="170"/>
      <c r="F140" s="164"/>
      <c r="G140" s="20"/>
      <c r="H140" s="20"/>
    </row>
    <row r="141" spans="2:8" s="12" customFormat="1">
      <c r="C141" s="19"/>
      <c r="F141" s="20"/>
      <c r="G141" s="20"/>
      <c r="H141" s="20"/>
    </row>
    <row r="142" spans="2:8" s="12" customFormat="1">
      <c r="C142" s="19"/>
      <c r="F142" s="20"/>
      <c r="G142" s="20"/>
      <c r="H142" s="20"/>
    </row>
    <row r="143" spans="2:8" s="12" customFormat="1" ht="15">
      <c r="B143" s="159" t="s">
        <v>3130</v>
      </c>
      <c r="C143" s="19"/>
      <c r="F143" s="20"/>
      <c r="G143" s="20"/>
      <c r="H143" s="20"/>
    </row>
    <row r="144" spans="2:8" s="12" customFormat="1">
      <c r="C144" s="19"/>
      <c r="F144" s="20"/>
      <c r="G144" s="20"/>
      <c r="H144" s="20"/>
    </row>
    <row r="145" spans="2:8" s="12" customFormat="1" ht="15">
      <c r="B145" s="173" t="s">
        <v>2820</v>
      </c>
      <c r="C145" s="183" t="s">
        <v>2811</v>
      </c>
      <c r="F145" s="20"/>
      <c r="G145" s="20"/>
      <c r="H145" s="20"/>
    </row>
    <row r="146" spans="2:8" ht="15">
      <c r="B146" s="191" t="s">
        <v>2892</v>
      </c>
      <c r="C146" s="192">
        <v>1</v>
      </c>
    </row>
    <row r="147" spans="2:8" s="12" customFormat="1">
      <c r="C147" s="19"/>
      <c r="F147" s="20"/>
      <c r="G147" s="20"/>
      <c r="H147" s="20"/>
    </row>
    <row r="148" spans="2:8" s="12" customFormat="1">
      <c r="C148" s="19"/>
      <c r="F148" s="20"/>
      <c r="G148" s="20"/>
      <c r="H148" s="20"/>
    </row>
    <row r="149" spans="2:8" s="12" customFormat="1" ht="15">
      <c r="B149" s="173" t="s">
        <v>2821</v>
      </c>
      <c r="C149" s="185" t="s">
        <v>2811</v>
      </c>
      <c r="F149" s="20"/>
      <c r="G149" s="20"/>
      <c r="H149" s="20"/>
    </row>
    <row r="150" spans="2:8" s="158" customFormat="1" ht="15">
      <c r="B150" s="211" t="s">
        <v>2892</v>
      </c>
      <c r="C150" s="384">
        <v>1</v>
      </c>
      <c r="F150" s="213"/>
      <c r="G150" s="213"/>
      <c r="H150" s="213"/>
    </row>
    <row r="151" spans="2:8" s="12" customFormat="1">
      <c r="C151" s="19"/>
      <c r="F151" s="20"/>
      <c r="G151" s="20"/>
      <c r="H151" s="20"/>
    </row>
    <row r="152" spans="2:8" s="12" customFormat="1">
      <c r="C152" s="19"/>
      <c r="F152" s="20"/>
      <c r="G152" s="20"/>
      <c r="H152" s="20"/>
    </row>
    <row r="153" spans="2:8" s="12" customFormat="1" ht="15">
      <c r="B153" s="173" t="s">
        <v>2822</v>
      </c>
      <c r="C153" s="186" t="s">
        <v>2813</v>
      </c>
      <c r="F153" s="20"/>
      <c r="G153" s="20"/>
      <c r="H153" s="20"/>
    </row>
    <row r="154" spans="2:8" s="158" customFormat="1" ht="15">
      <c r="B154" s="211" t="s">
        <v>2892</v>
      </c>
      <c r="C154" s="212">
        <v>100522264.75</v>
      </c>
      <c r="F154" s="213"/>
      <c r="G154" s="213"/>
      <c r="H154" s="213"/>
    </row>
    <row r="155" spans="2:8" s="12" customFormat="1" ht="15.75">
      <c r="C155" s="160">
        <f>SUM(C154)</f>
        <v>100522264.75</v>
      </c>
      <c r="F155" s="20"/>
      <c r="G155" s="20"/>
      <c r="H155" s="20"/>
    </row>
    <row r="156" spans="2:8" s="12" customFormat="1">
      <c r="C156" s="19"/>
      <c r="F156" s="20"/>
      <c r="G156" s="20"/>
      <c r="H156" s="20"/>
    </row>
    <row r="157" spans="2:8" s="12" customFormat="1" ht="15">
      <c r="B157" s="173" t="s">
        <v>2823</v>
      </c>
      <c r="C157" s="186" t="s">
        <v>2813</v>
      </c>
      <c r="F157" s="20"/>
      <c r="G157" s="20"/>
      <c r="H157" s="20"/>
    </row>
    <row r="158" spans="2:8" s="158" customFormat="1" ht="15">
      <c r="B158" s="211" t="s">
        <v>2892</v>
      </c>
      <c r="C158" s="212">
        <v>96445815.620000005</v>
      </c>
      <c r="F158" s="213"/>
      <c r="G158" s="213"/>
      <c r="H158" s="213"/>
    </row>
    <row r="159" spans="2:8" s="12" customFormat="1" ht="15.75">
      <c r="C159" s="160">
        <f>SUM(C158)</f>
        <v>96445815.620000005</v>
      </c>
      <c r="F159" s="20"/>
      <c r="G159" s="20"/>
      <c r="H159" s="20"/>
    </row>
    <row r="160" spans="2:8" s="12" customFormat="1">
      <c r="C160" s="19"/>
      <c r="F160" s="20"/>
      <c r="G160" s="20"/>
      <c r="H160" s="20"/>
    </row>
    <row r="161" spans="2:8" s="12" customFormat="1" ht="15.75">
      <c r="B161" s="176" t="s">
        <v>2815</v>
      </c>
      <c r="C161" s="160">
        <f>+C159-C155</f>
        <v>-4076449.1299999952</v>
      </c>
      <c r="F161" s="20"/>
      <c r="G161" s="20"/>
      <c r="H161" s="20"/>
    </row>
    <row r="162" spans="2:8" s="12" customFormat="1" ht="15.75">
      <c r="B162" s="188"/>
      <c r="C162" s="179"/>
      <c r="F162" s="20"/>
      <c r="G162" s="20"/>
      <c r="H162" s="20"/>
    </row>
  </sheetData>
  <mergeCells count="3">
    <mergeCell ref="B1:E1"/>
    <mergeCell ref="C3:C7"/>
    <mergeCell ref="D3:D7"/>
  </mergeCells>
  <conditionalFormatting sqref="B106">
    <cfRule type="expression" dxfId="707" priority="1069">
      <formula>$A66178="Total"</formula>
    </cfRule>
  </conditionalFormatting>
  <conditionalFormatting sqref="C158">
    <cfRule type="expression" dxfId="706" priority="649">
      <formula>#REF!="Total"</formula>
    </cfRule>
  </conditionalFormatting>
  <conditionalFormatting sqref="C158">
    <cfRule type="expression" dxfId="705" priority="648">
      <formula>#REF!="Total"</formula>
    </cfRule>
  </conditionalFormatting>
  <conditionalFormatting sqref="C158">
    <cfRule type="expression" dxfId="704" priority="647">
      <formula>#REF!="Total"</formula>
    </cfRule>
  </conditionalFormatting>
  <conditionalFormatting sqref="C158">
    <cfRule type="expression" dxfId="703" priority="646">
      <formula>#REF!="Total"</formula>
    </cfRule>
  </conditionalFormatting>
  <conditionalFormatting sqref="C158">
    <cfRule type="expression" dxfId="702" priority="645">
      <formula>#REF!="Total"</formula>
    </cfRule>
  </conditionalFormatting>
  <conditionalFormatting sqref="C158">
    <cfRule type="expression" dxfId="701" priority="644">
      <formula>#REF!="Total"</formula>
    </cfRule>
  </conditionalFormatting>
  <conditionalFormatting sqref="C158">
    <cfRule type="expression" dxfId="700" priority="643">
      <formula>#REF!="Total"</formula>
    </cfRule>
  </conditionalFormatting>
  <conditionalFormatting sqref="C158">
    <cfRule type="expression" dxfId="699" priority="650">
      <formula>#REF!="Total"</formula>
    </cfRule>
  </conditionalFormatting>
  <conditionalFormatting sqref="C158">
    <cfRule type="expression" dxfId="698" priority="651">
      <formula>#REF!="Total"</formula>
    </cfRule>
  </conditionalFormatting>
  <conditionalFormatting sqref="C158">
    <cfRule type="expression" dxfId="697" priority="652">
      <formula>#REF!="Total"</formula>
    </cfRule>
  </conditionalFormatting>
  <conditionalFormatting sqref="C158">
    <cfRule type="expression" dxfId="696" priority="642">
      <formula>#REF!="Total"</formula>
    </cfRule>
  </conditionalFormatting>
  <conditionalFormatting sqref="C158">
    <cfRule type="expression" dxfId="695" priority="641">
      <formula>#REF!="Total"</formula>
    </cfRule>
  </conditionalFormatting>
  <conditionalFormatting sqref="C158">
    <cfRule type="expression" dxfId="694" priority="640">
      <formula>#REF!="Total"</formula>
    </cfRule>
  </conditionalFormatting>
  <conditionalFormatting sqref="C158">
    <cfRule type="expression" dxfId="693" priority="653" stopIfTrue="1">
      <formula>#REF!="Total"</formula>
    </cfRule>
  </conditionalFormatting>
  <conditionalFormatting sqref="C158">
    <cfRule type="expression" dxfId="692" priority="654">
      <formula>#REF!="Total"</formula>
    </cfRule>
  </conditionalFormatting>
  <conditionalFormatting sqref="C158">
    <cfRule type="expression" dxfId="691" priority="655">
      <formula>#REF!="Total"</formula>
    </cfRule>
  </conditionalFormatting>
  <conditionalFormatting sqref="C158">
    <cfRule type="expression" dxfId="690" priority="656">
      <formula>#REF!="Total"</formula>
    </cfRule>
  </conditionalFormatting>
  <conditionalFormatting sqref="C158">
    <cfRule type="expression" dxfId="689" priority="657">
      <formula>#REF!="Total"</formula>
    </cfRule>
  </conditionalFormatting>
  <conditionalFormatting sqref="C158">
    <cfRule type="expression" dxfId="688" priority="658">
      <formula>#REF!="Total"</formula>
    </cfRule>
  </conditionalFormatting>
  <conditionalFormatting sqref="C158">
    <cfRule type="expression" dxfId="687" priority="659">
      <formula>#REF!="Total"</formula>
    </cfRule>
  </conditionalFormatting>
  <conditionalFormatting sqref="C158">
    <cfRule type="expression" dxfId="686" priority="660">
      <formula>#REF!="Total"</formula>
    </cfRule>
  </conditionalFormatting>
  <conditionalFormatting sqref="C158">
    <cfRule type="expression" dxfId="685" priority="661">
      <formula>#REF!="Total"</formula>
    </cfRule>
  </conditionalFormatting>
  <conditionalFormatting sqref="C158">
    <cfRule type="expression" dxfId="684" priority="662">
      <formula>#REF!="Total"</formula>
    </cfRule>
  </conditionalFormatting>
  <conditionalFormatting sqref="C158">
    <cfRule type="expression" dxfId="683" priority="663">
      <formula>#REF!="Total"</formula>
    </cfRule>
  </conditionalFormatting>
  <conditionalFormatting sqref="C158">
    <cfRule type="expression" dxfId="682" priority="664">
      <formula>#REF!="Total"</formula>
    </cfRule>
  </conditionalFormatting>
  <conditionalFormatting sqref="C158">
    <cfRule type="expression" dxfId="681" priority="665">
      <formula>#REF!="Total"</formula>
    </cfRule>
  </conditionalFormatting>
  <conditionalFormatting sqref="C158">
    <cfRule type="expression" dxfId="680" priority="666">
      <formula>#REF!="Total"</formula>
    </cfRule>
  </conditionalFormatting>
  <conditionalFormatting sqref="C158">
    <cfRule type="expression" dxfId="679" priority="667">
      <formula>#REF!="Total"</formula>
    </cfRule>
  </conditionalFormatting>
  <conditionalFormatting sqref="C158">
    <cfRule type="expression" dxfId="678" priority="668">
      <formula>#REF!="Total"</formula>
    </cfRule>
  </conditionalFormatting>
  <conditionalFormatting sqref="C158">
    <cfRule type="expression" dxfId="677" priority="669">
      <formula>#REF!="Total"</formula>
    </cfRule>
  </conditionalFormatting>
  <conditionalFormatting sqref="C158">
    <cfRule type="expression" dxfId="676" priority="670">
      <formula>#REF!="Total"</formula>
    </cfRule>
  </conditionalFormatting>
  <conditionalFormatting sqref="C158">
    <cfRule type="expression" dxfId="675" priority="671">
      <formula>#REF!="Total"</formula>
    </cfRule>
  </conditionalFormatting>
  <conditionalFormatting sqref="C158">
    <cfRule type="expression" dxfId="674" priority="672">
      <formula>#REF!="Total"</formula>
    </cfRule>
  </conditionalFormatting>
  <conditionalFormatting sqref="C158">
    <cfRule type="expression" dxfId="673" priority="673">
      <formula>#REF!="Total"</formula>
    </cfRule>
  </conditionalFormatting>
  <conditionalFormatting sqref="C158">
    <cfRule type="expression" dxfId="672" priority="674">
      <formula>#REF!="Total"</formula>
    </cfRule>
  </conditionalFormatting>
  <conditionalFormatting sqref="C158">
    <cfRule type="expression" dxfId="671" priority="675">
      <formula>#REF!="Total"</formula>
    </cfRule>
  </conditionalFormatting>
  <conditionalFormatting sqref="C158">
    <cfRule type="expression" dxfId="670" priority="676">
      <formula>#REF!="Total"</formula>
    </cfRule>
  </conditionalFormatting>
  <conditionalFormatting sqref="C158">
    <cfRule type="expression" dxfId="669" priority="677">
      <formula>#REF!="Total"</formula>
    </cfRule>
  </conditionalFormatting>
  <conditionalFormatting sqref="C158">
    <cfRule type="expression" dxfId="668" priority="678">
      <formula>#REF!="Total"</formula>
    </cfRule>
  </conditionalFormatting>
  <conditionalFormatting sqref="C158">
    <cfRule type="expression" dxfId="667" priority="679">
      <formula>#REF!="Total"</formula>
    </cfRule>
  </conditionalFormatting>
  <conditionalFormatting sqref="C158">
    <cfRule type="expression" dxfId="666" priority="680">
      <formula>#REF!="Total"</formula>
    </cfRule>
  </conditionalFormatting>
  <conditionalFormatting sqref="C158">
    <cfRule type="expression" dxfId="665" priority="681">
      <formula>#REF!="Total"</formula>
    </cfRule>
  </conditionalFormatting>
  <conditionalFormatting sqref="C158">
    <cfRule type="expression" dxfId="664" priority="639">
      <formula>$A88="Total"</formula>
    </cfRule>
  </conditionalFormatting>
  <conditionalFormatting sqref="C158">
    <cfRule type="expression" dxfId="663" priority="638">
      <formula>#REF!="Total"</formula>
    </cfRule>
  </conditionalFormatting>
  <conditionalFormatting sqref="C158">
    <cfRule type="expression" dxfId="662" priority="682">
      <formula>$A89="Total"</formula>
    </cfRule>
  </conditionalFormatting>
  <conditionalFormatting sqref="C158">
    <cfRule type="expression" dxfId="661" priority="683">
      <formula>#REF!="Total"</formula>
    </cfRule>
  </conditionalFormatting>
  <conditionalFormatting sqref="C158">
    <cfRule type="expression" dxfId="660" priority="637">
      <formula>#REF!="Total"</formula>
    </cfRule>
  </conditionalFormatting>
  <conditionalFormatting sqref="C158">
    <cfRule type="expression" dxfId="659" priority="684">
      <formula>#REF!="Total"</formula>
    </cfRule>
  </conditionalFormatting>
  <conditionalFormatting sqref="C158">
    <cfRule type="expression" dxfId="658" priority="685">
      <formula>#REF!="Total"</formula>
    </cfRule>
  </conditionalFormatting>
  <conditionalFormatting sqref="C158">
    <cfRule type="expression" dxfId="657" priority="636">
      <formula>#REF!="Total"</formula>
    </cfRule>
  </conditionalFormatting>
  <conditionalFormatting sqref="C158">
    <cfRule type="expression" dxfId="656" priority="635">
      <formula>#REF!="Total"</formula>
    </cfRule>
  </conditionalFormatting>
  <conditionalFormatting sqref="C158">
    <cfRule type="expression" dxfId="655" priority="634">
      <formula>#REF!="Total"</formula>
    </cfRule>
  </conditionalFormatting>
  <conditionalFormatting sqref="C158">
    <cfRule type="expression" dxfId="654" priority="686">
      <formula>#REF!="Total"</formula>
    </cfRule>
  </conditionalFormatting>
  <conditionalFormatting sqref="C158">
    <cfRule type="expression" dxfId="653" priority="687">
      <formula>#REF!="Total"</formula>
    </cfRule>
  </conditionalFormatting>
  <conditionalFormatting sqref="C158">
    <cfRule type="expression" dxfId="652" priority="688" stopIfTrue="1">
      <formula>#REF!="Total"</formula>
    </cfRule>
  </conditionalFormatting>
  <conditionalFormatting sqref="C158">
    <cfRule type="expression" dxfId="651" priority="689">
      <formula>#REF!="Total"</formula>
    </cfRule>
  </conditionalFormatting>
  <conditionalFormatting sqref="C158">
    <cfRule type="expression" dxfId="650" priority="690">
      <formula>#REF!="Total"</formula>
    </cfRule>
  </conditionalFormatting>
  <conditionalFormatting sqref="C158">
    <cfRule type="expression" dxfId="649" priority="691">
      <formula>#REF!="Total"</formula>
    </cfRule>
  </conditionalFormatting>
  <conditionalFormatting sqref="C158">
    <cfRule type="expression" dxfId="648" priority="692">
      <formula>#REF!="Total"</formula>
    </cfRule>
  </conditionalFormatting>
  <conditionalFormatting sqref="C158">
    <cfRule type="expression" dxfId="647" priority="693">
      <formula>#REF!="Total"</formula>
    </cfRule>
  </conditionalFormatting>
  <conditionalFormatting sqref="C158">
    <cfRule type="expression" dxfId="646" priority="694">
      <formula>#REF!="Total"</formula>
    </cfRule>
  </conditionalFormatting>
  <conditionalFormatting sqref="C158">
    <cfRule type="expression" dxfId="645" priority="695">
      <formula>#REF!="Total"</formula>
    </cfRule>
  </conditionalFormatting>
  <conditionalFormatting sqref="C158">
    <cfRule type="expression" dxfId="644" priority="696" stopIfTrue="1">
      <formula>#REF!="Total"</formula>
    </cfRule>
  </conditionalFormatting>
  <conditionalFormatting sqref="C158">
    <cfRule type="expression" dxfId="643" priority="633">
      <formula>$A157="Total"</formula>
    </cfRule>
  </conditionalFormatting>
  <conditionalFormatting sqref="C158">
    <cfRule type="expression" dxfId="642" priority="632">
      <formula>$A155="Total"</formula>
    </cfRule>
  </conditionalFormatting>
  <conditionalFormatting sqref="C158">
    <cfRule type="expression" dxfId="641" priority="631">
      <formula>$A158="Total"</formula>
    </cfRule>
  </conditionalFormatting>
  <conditionalFormatting sqref="C158">
    <cfRule type="expression" dxfId="640" priority="630">
      <formula>$A141="Total"</formula>
    </cfRule>
  </conditionalFormatting>
  <conditionalFormatting sqref="C158">
    <cfRule type="expression" dxfId="639" priority="629">
      <formula>$A104="Total"</formula>
    </cfRule>
  </conditionalFormatting>
  <conditionalFormatting sqref="C158">
    <cfRule type="expression" dxfId="638" priority="628">
      <formula>$A99="Total"</formula>
    </cfRule>
  </conditionalFormatting>
  <conditionalFormatting sqref="C158">
    <cfRule type="expression" dxfId="637" priority="627">
      <formula>$A103="Total"</formula>
    </cfRule>
  </conditionalFormatting>
  <conditionalFormatting sqref="C158">
    <cfRule type="expression" dxfId="636" priority="626">
      <formula>$A71="Total"</formula>
    </cfRule>
  </conditionalFormatting>
  <conditionalFormatting sqref="C158">
    <cfRule type="expression" dxfId="635" priority="625">
      <formula>$A93="Total"</formula>
    </cfRule>
  </conditionalFormatting>
  <conditionalFormatting sqref="C158">
    <cfRule type="expression" dxfId="634" priority="624">
      <formula>$A92="Total"</formula>
    </cfRule>
  </conditionalFormatting>
  <conditionalFormatting sqref="C158">
    <cfRule type="expression" dxfId="633" priority="623">
      <formula>$A174="Total"</formula>
    </cfRule>
  </conditionalFormatting>
  <conditionalFormatting sqref="C158">
    <cfRule type="expression" dxfId="632" priority="622">
      <formula>$A94="Total"</formula>
    </cfRule>
  </conditionalFormatting>
  <conditionalFormatting sqref="C158">
    <cfRule type="expression" dxfId="631" priority="621">
      <formula>$A142="Total"</formula>
    </cfRule>
  </conditionalFormatting>
  <conditionalFormatting sqref="C158">
    <cfRule type="expression" dxfId="630" priority="620">
      <formula>$A225="Total"</formula>
    </cfRule>
  </conditionalFormatting>
  <conditionalFormatting sqref="C158">
    <cfRule type="expression" dxfId="629" priority="619">
      <formula>#REF!="Total"</formula>
    </cfRule>
  </conditionalFormatting>
  <conditionalFormatting sqref="C158">
    <cfRule type="expression" dxfId="628" priority="618">
      <formula>$A105="Total"</formula>
    </cfRule>
  </conditionalFormatting>
  <conditionalFormatting sqref="C158">
    <cfRule type="expression" dxfId="627" priority="617">
      <formula>#REF!="Total"</formula>
    </cfRule>
  </conditionalFormatting>
  <conditionalFormatting sqref="C158">
    <cfRule type="expression" dxfId="626" priority="616">
      <formula>$A83="Total"</formula>
    </cfRule>
  </conditionalFormatting>
  <conditionalFormatting sqref="C158">
    <cfRule type="expression" dxfId="625" priority="615" stopIfTrue="1">
      <formula>$C159="Total"</formula>
    </cfRule>
  </conditionalFormatting>
  <conditionalFormatting sqref="C158">
    <cfRule type="expression" dxfId="624" priority="614">
      <formula>$A158="Total"</formula>
    </cfRule>
  </conditionalFormatting>
  <conditionalFormatting sqref="C158">
    <cfRule type="expression" dxfId="623" priority="613">
      <formula>$A142="Total"</formula>
    </cfRule>
  </conditionalFormatting>
  <conditionalFormatting sqref="C158">
    <cfRule type="expression" dxfId="622" priority="612">
      <formula>$A141="Total"</formula>
    </cfRule>
  </conditionalFormatting>
  <conditionalFormatting sqref="C158">
    <cfRule type="expression" dxfId="621" priority="611">
      <formula>$A163="Total"</formula>
    </cfRule>
  </conditionalFormatting>
  <conditionalFormatting sqref="C158">
    <cfRule type="expression" dxfId="620" priority="610">
      <formula>$A170="Total"</formula>
    </cfRule>
  </conditionalFormatting>
  <conditionalFormatting sqref="C158">
    <cfRule type="expression" dxfId="619" priority="609">
      <formula>$A185="Total"</formula>
    </cfRule>
  </conditionalFormatting>
  <conditionalFormatting sqref="C158">
    <cfRule type="expression" dxfId="618" priority="608">
      <formula>$A153="Total"</formula>
    </cfRule>
  </conditionalFormatting>
  <conditionalFormatting sqref="C158">
    <cfRule type="expression" dxfId="617" priority="607">
      <formula>$A76="Total"</formula>
    </cfRule>
  </conditionalFormatting>
  <conditionalFormatting sqref="C158">
    <cfRule type="expression" dxfId="616" priority="606">
      <formula>$A78="Total"</formula>
    </cfRule>
  </conditionalFormatting>
  <conditionalFormatting sqref="C158">
    <cfRule type="expression" dxfId="615" priority="605">
      <formula>$A74="Total"</formula>
    </cfRule>
  </conditionalFormatting>
  <conditionalFormatting sqref="C158">
    <cfRule type="expression" dxfId="614" priority="604">
      <formula>$A71="Total"</formula>
    </cfRule>
  </conditionalFormatting>
  <conditionalFormatting sqref="C158">
    <cfRule type="expression" dxfId="613" priority="603">
      <formula>$A82="Total"</formula>
    </cfRule>
  </conditionalFormatting>
  <conditionalFormatting sqref="C158">
    <cfRule type="expression" dxfId="612" priority="602">
      <formula>#REF!="Total"</formula>
    </cfRule>
  </conditionalFormatting>
  <conditionalFormatting sqref="C158">
    <cfRule type="expression" dxfId="611" priority="601" stopIfTrue="1">
      <formula>$C143="Total"</formula>
    </cfRule>
  </conditionalFormatting>
  <conditionalFormatting sqref="C158">
    <cfRule type="expression" dxfId="610" priority="600">
      <formula>#REF!="Total"</formula>
    </cfRule>
  </conditionalFormatting>
  <conditionalFormatting sqref="C158">
    <cfRule type="expression" dxfId="609" priority="599">
      <formula>#REF!="Total"</formula>
    </cfRule>
  </conditionalFormatting>
  <conditionalFormatting sqref="C158">
    <cfRule type="expression" dxfId="608" priority="598">
      <formula>$A84="Total"</formula>
    </cfRule>
  </conditionalFormatting>
  <conditionalFormatting sqref="C158">
    <cfRule type="expression" dxfId="607" priority="597">
      <formula>$A73="Total"</formula>
    </cfRule>
  </conditionalFormatting>
  <conditionalFormatting sqref="C158">
    <cfRule type="expression" dxfId="606" priority="596">
      <formula>#REF!="Total"</formula>
    </cfRule>
  </conditionalFormatting>
  <conditionalFormatting sqref="C158">
    <cfRule type="expression" dxfId="605" priority="595">
      <formula>$A67="Total"</formula>
    </cfRule>
  </conditionalFormatting>
  <conditionalFormatting sqref="C158">
    <cfRule type="expression" dxfId="604" priority="594">
      <formula>$A72="Total"</formula>
    </cfRule>
  </conditionalFormatting>
  <conditionalFormatting sqref="C158">
    <cfRule type="expression" dxfId="603" priority="593">
      <formula>$A83="Total"</formula>
    </cfRule>
  </conditionalFormatting>
  <conditionalFormatting sqref="C158">
    <cfRule type="expression" dxfId="602" priority="592">
      <formula>#REF!="Total"</formula>
    </cfRule>
  </conditionalFormatting>
  <conditionalFormatting sqref="C158">
    <cfRule type="expression" dxfId="601" priority="591">
      <formula>$A158="Total"</formula>
    </cfRule>
  </conditionalFormatting>
  <conditionalFormatting sqref="C158">
    <cfRule type="expression" dxfId="600" priority="590" stopIfTrue="1">
      <formula>$C159="Total"</formula>
    </cfRule>
  </conditionalFormatting>
  <conditionalFormatting sqref="C158">
    <cfRule type="expression" dxfId="599" priority="589">
      <formula>$A57="Total"</formula>
    </cfRule>
  </conditionalFormatting>
  <conditionalFormatting sqref="C158">
    <cfRule type="expression" dxfId="598" priority="588">
      <formula>#REF!="Total"</formula>
    </cfRule>
  </conditionalFormatting>
  <conditionalFormatting sqref="C158">
    <cfRule type="expression" dxfId="597" priority="587">
      <formula>#REF!="Total"</formula>
    </cfRule>
  </conditionalFormatting>
  <conditionalFormatting sqref="C158">
    <cfRule type="expression" dxfId="596" priority="586">
      <formula>$A87="Total"</formula>
    </cfRule>
  </conditionalFormatting>
  <conditionalFormatting sqref="C158">
    <cfRule type="expression" dxfId="595" priority="585">
      <formula>$A104="Total"</formula>
    </cfRule>
  </conditionalFormatting>
  <conditionalFormatting sqref="C158">
    <cfRule type="expression" dxfId="594" priority="584">
      <formula>$A90="Total"</formula>
    </cfRule>
  </conditionalFormatting>
  <conditionalFormatting sqref="C158">
    <cfRule type="expression" dxfId="593" priority="583">
      <formula>$A99="Total"</formula>
    </cfRule>
  </conditionalFormatting>
  <conditionalFormatting sqref="C158">
    <cfRule type="expression" dxfId="592" priority="582">
      <formula>$A237="Total"</formula>
    </cfRule>
  </conditionalFormatting>
  <conditionalFormatting sqref="C158">
    <cfRule type="expression" dxfId="591" priority="581">
      <formula>$A239="Total"</formula>
    </cfRule>
  </conditionalFormatting>
  <conditionalFormatting sqref="C158">
    <cfRule type="expression" dxfId="590" priority="580">
      <formula>$A92="Total"</formula>
    </cfRule>
  </conditionalFormatting>
  <conditionalFormatting sqref="C158">
    <cfRule type="expression" dxfId="589" priority="579">
      <formula>$A98="Total"</formula>
    </cfRule>
  </conditionalFormatting>
  <conditionalFormatting sqref="C158">
    <cfRule type="expression" dxfId="588" priority="578">
      <formula>$A94="Total"</formula>
    </cfRule>
  </conditionalFormatting>
  <conditionalFormatting sqref="C158">
    <cfRule type="expression" dxfId="587" priority="577">
      <formula>#REF!="Total"</formula>
    </cfRule>
  </conditionalFormatting>
  <conditionalFormatting sqref="C158">
    <cfRule type="expression" dxfId="586" priority="576">
      <formula>$A105="Total"</formula>
    </cfRule>
  </conditionalFormatting>
  <conditionalFormatting sqref="C158">
    <cfRule type="expression" dxfId="585" priority="575">
      <formula>$A100="Total"</formula>
    </cfRule>
  </conditionalFormatting>
  <conditionalFormatting sqref="C158">
    <cfRule type="expression" dxfId="584" priority="574">
      <formula>$A58="Total"</formula>
    </cfRule>
  </conditionalFormatting>
  <conditionalFormatting sqref="C158">
    <cfRule type="expression" dxfId="583" priority="573">
      <formula>$A205="Total"</formula>
    </cfRule>
  </conditionalFormatting>
  <conditionalFormatting sqref="C154">
    <cfRule type="expression" dxfId="582" priority="773">
      <formula>#REF!="Total"</formula>
    </cfRule>
  </conditionalFormatting>
  <conditionalFormatting sqref="C154">
    <cfRule type="expression" dxfId="581" priority="772">
      <formula>#REF!="Total"</formula>
    </cfRule>
  </conditionalFormatting>
  <conditionalFormatting sqref="C154">
    <cfRule type="expression" dxfId="580" priority="771">
      <formula>#REF!="Total"</formula>
    </cfRule>
  </conditionalFormatting>
  <conditionalFormatting sqref="C154">
    <cfRule type="expression" dxfId="579" priority="770">
      <formula>#REF!="Total"</formula>
    </cfRule>
  </conditionalFormatting>
  <conditionalFormatting sqref="C154">
    <cfRule type="expression" dxfId="578" priority="769">
      <formula>#REF!="Total"</formula>
    </cfRule>
  </conditionalFormatting>
  <conditionalFormatting sqref="C154">
    <cfRule type="expression" dxfId="577" priority="768">
      <formula>#REF!="Total"</formula>
    </cfRule>
  </conditionalFormatting>
  <conditionalFormatting sqref="C154">
    <cfRule type="expression" dxfId="576" priority="767">
      <formula>#REF!="Total"</formula>
    </cfRule>
  </conditionalFormatting>
  <conditionalFormatting sqref="C154">
    <cfRule type="expression" dxfId="575" priority="774">
      <formula>#REF!="Total"</formula>
    </cfRule>
  </conditionalFormatting>
  <conditionalFormatting sqref="C154">
    <cfRule type="expression" dxfId="574" priority="775">
      <formula>#REF!="Total"</formula>
    </cfRule>
  </conditionalFormatting>
  <conditionalFormatting sqref="C154">
    <cfRule type="expression" dxfId="573" priority="776">
      <formula>#REF!="Total"</formula>
    </cfRule>
  </conditionalFormatting>
  <conditionalFormatting sqref="C154">
    <cfRule type="expression" dxfId="572" priority="766">
      <formula>#REF!="Total"</formula>
    </cfRule>
  </conditionalFormatting>
  <conditionalFormatting sqref="C154">
    <cfRule type="expression" dxfId="571" priority="765">
      <formula>#REF!="Total"</formula>
    </cfRule>
  </conditionalFormatting>
  <conditionalFormatting sqref="C154">
    <cfRule type="expression" dxfId="570" priority="764">
      <formula>#REF!="Total"</formula>
    </cfRule>
  </conditionalFormatting>
  <conditionalFormatting sqref="C154">
    <cfRule type="expression" dxfId="569" priority="777" stopIfTrue="1">
      <formula>#REF!="Total"</formula>
    </cfRule>
  </conditionalFormatting>
  <conditionalFormatting sqref="C154">
    <cfRule type="expression" dxfId="568" priority="778">
      <formula>#REF!="Total"</formula>
    </cfRule>
  </conditionalFormatting>
  <conditionalFormatting sqref="C154">
    <cfRule type="expression" dxfId="567" priority="779">
      <formula>#REF!="Total"</formula>
    </cfRule>
  </conditionalFormatting>
  <conditionalFormatting sqref="C154">
    <cfRule type="expression" dxfId="566" priority="780">
      <formula>#REF!="Total"</formula>
    </cfRule>
  </conditionalFormatting>
  <conditionalFormatting sqref="C154">
    <cfRule type="expression" dxfId="565" priority="781">
      <formula>#REF!="Total"</formula>
    </cfRule>
  </conditionalFormatting>
  <conditionalFormatting sqref="C154">
    <cfRule type="expression" dxfId="564" priority="782">
      <formula>#REF!="Total"</formula>
    </cfRule>
  </conditionalFormatting>
  <conditionalFormatting sqref="C154">
    <cfRule type="expression" dxfId="563" priority="783">
      <formula>#REF!="Total"</formula>
    </cfRule>
  </conditionalFormatting>
  <conditionalFormatting sqref="C154">
    <cfRule type="expression" dxfId="562" priority="784">
      <formula>#REF!="Total"</formula>
    </cfRule>
  </conditionalFormatting>
  <conditionalFormatting sqref="C154">
    <cfRule type="expression" dxfId="561" priority="785">
      <formula>#REF!="Total"</formula>
    </cfRule>
  </conditionalFormatting>
  <conditionalFormatting sqref="C154">
    <cfRule type="expression" dxfId="560" priority="786">
      <formula>#REF!="Total"</formula>
    </cfRule>
  </conditionalFormatting>
  <conditionalFormatting sqref="C154">
    <cfRule type="expression" dxfId="559" priority="787">
      <formula>#REF!="Total"</formula>
    </cfRule>
  </conditionalFormatting>
  <conditionalFormatting sqref="C154">
    <cfRule type="expression" dxfId="558" priority="788">
      <formula>#REF!="Total"</formula>
    </cfRule>
  </conditionalFormatting>
  <conditionalFormatting sqref="C154">
    <cfRule type="expression" dxfId="557" priority="789">
      <formula>#REF!="Total"</formula>
    </cfRule>
  </conditionalFormatting>
  <conditionalFormatting sqref="C154">
    <cfRule type="expression" dxfId="556" priority="790">
      <formula>#REF!="Total"</formula>
    </cfRule>
  </conditionalFormatting>
  <conditionalFormatting sqref="C154">
    <cfRule type="expression" dxfId="555" priority="791">
      <formula>#REF!="Total"</formula>
    </cfRule>
  </conditionalFormatting>
  <conditionalFormatting sqref="C154">
    <cfRule type="expression" dxfId="554" priority="792">
      <formula>#REF!="Total"</formula>
    </cfRule>
  </conditionalFormatting>
  <conditionalFormatting sqref="C154">
    <cfRule type="expression" dxfId="553" priority="793">
      <formula>#REF!="Total"</formula>
    </cfRule>
  </conditionalFormatting>
  <conditionalFormatting sqref="C154">
    <cfRule type="expression" dxfId="552" priority="794">
      <formula>#REF!="Total"</formula>
    </cfRule>
  </conditionalFormatting>
  <conditionalFormatting sqref="C154">
    <cfRule type="expression" dxfId="551" priority="795">
      <formula>#REF!="Total"</formula>
    </cfRule>
  </conditionalFormatting>
  <conditionalFormatting sqref="C154">
    <cfRule type="expression" dxfId="550" priority="796">
      <formula>#REF!="Total"</formula>
    </cfRule>
  </conditionalFormatting>
  <conditionalFormatting sqref="C154">
    <cfRule type="expression" dxfId="549" priority="797">
      <formula>#REF!="Total"</formula>
    </cfRule>
  </conditionalFormatting>
  <conditionalFormatting sqref="C154">
    <cfRule type="expression" dxfId="548" priority="798">
      <formula>#REF!="Total"</formula>
    </cfRule>
  </conditionalFormatting>
  <conditionalFormatting sqref="C154">
    <cfRule type="expression" dxfId="547" priority="799">
      <formula>#REF!="Total"</formula>
    </cfRule>
  </conditionalFormatting>
  <conditionalFormatting sqref="C154">
    <cfRule type="expression" dxfId="546" priority="800">
      <formula>#REF!="Total"</formula>
    </cfRule>
  </conditionalFormatting>
  <conditionalFormatting sqref="C154">
    <cfRule type="expression" dxfId="545" priority="801">
      <formula>#REF!="Total"</formula>
    </cfRule>
  </conditionalFormatting>
  <conditionalFormatting sqref="C154">
    <cfRule type="expression" dxfId="544" priority="802">
      <formula>#REF!="Total"</formula>
    </cfRule>
  </conditionalFormatting>
  <conditionalFormatting sqref="C154">
    <cfRule type="expression" dxfId="543" priority="803">
      <formula>#REF!="Total"</formula>
    </cfRule>
  </conditionalFormatting>
  <conditionalFormatting sqref="C154">
    <cfRule type="expression" dxfId="542" priority="804">
      <formula>#REF!="Total"</formula>
    </cfRule>
  </conditionalFormatting>
  <conditionalFormatting sqref="C154">
    <cfRule type="expression" dxfId="541" priority="805">
      <formula>#REF!="Total"</formula>
    </cfRule>
  </conditionalFormatting>
  <conditionalFormatting sqref="C154">
    <cfRule type="expression" dxfId="540" priority="763">
      <formula>$A84="Total"</formula>
    </cfRule>
  </conditionalFormatting>
  <conditionalFormatting sqref="C154">
    <cfRule type="expression" dxfId="539" priority="762">
      <formula>#REF!="Total"</formula>
    </cfRule>
  </conditionalFormatting>
  <conditionalFormatting sqref="C154">
    <cfRule type="expression" dxfId="538" priority="806">
      <formula>$A85="Total"</formula>
    </cfRule>
  </conditionalFormatting>
  <conditionalFormatting sqref="C154">
    <cfRule type="expression" dxfId="537" priority="807">
      <formula>#REF!="Total"</formula>
    </cfRule>
  </conditionalFormatting>
  <conditionalFormatting sqref="C154">
    <cfRule type="expression" dxfId="536" priority="761">
      <formula>#REF!="Total"</formula>
    </cfRule>
  </conditionalFormatting>
  <conditionalFormatting sqref="C154">
    <cfRule type="expression" dxfId="535" priority="808">
      <formula>#REF!="Total"</formula>
    </cfRule>
  </conditionalFormatting>
  <conditionalFormatting sqref="C154">
    <cfRule type="expression" dxfId="534" priority="809">
      <formula>#REF!="Total"</formula>
    </cfRule>
  </conditionalFormatting>
  <conditionalFormatting sqref="C154">
    <cfRule type="expression" dxfId="533" priority="760">
      <formula>#REF!="Total"</formula>
    </cfRule>
  </conditionalFormatting>
  <conditionalFormatting sqref="C154">
    <cfRule type="expression" dxfId="532" priority="759">
      <formula>#REF!="Total"</formula>
    </cfRule>
  </conditionalFormatting>
  <conditionalFormatting sqref="C154">
    <cfRule type="expression" dxfId="531" priority="758">
      <formula>#REF!="Total"</formula>
    </cfRule>
  </conditionalFormatting>
  <conditionalFormatting sqref="C154">
    <cfRule type="expression" dxfId="530" priority="810">
      <formula>#REF!="Total"</formula>
    </cfRule>
  </conditionalFormatting>
  <conditionalFormatting sqref="C154">
    <cfRule type="expression" dxfId="529" priority="811">
      <formula>#REF!="Total"</formula>
    </cfRule>
  </conditionalFormatting>
  <conditionalFormatting sqref="C154">
    <cfRule type="expression" dxfId="528" priority="812" stopIfTrue="1">
      <formula>#REF!="Total"</formula>
    </cfRule>
  </conditionalFormatting>
  <conditionalFormatting sqref="C154">
    <cfRule type="expression" dxfId="527" priority="813">
      <formula>#REF!="Total"</formula>
    </cfRule>
  </conditionalFormatting>
  <conditionalFormatting sqref="C154">
    <cfRule type="expression" dxfId="526" priority="814">
      <formula>#REF!="Total"</formula>
    </cfRule>
  </conditionalFormatting>
  <conditionalFormatting sqref="C154">
    <cfRule type="expression" dxfId="525" priority="815">
      <formula>#REF!="Total"</formula>
    </cfRule>
  </conditionalFormatting>
  <conditionalFormatting sqref="C154">
    <cfRule type="expression" dxfId="524" priority="816">
      <formula>#REF!="Total"</formula>
    </cfRule>
  </conditionalFormatting>
  <conditionalFormatting sqref="C154">
    <cfRule type="expression" dxfId="523" priority="817">
      <formula>#REF!="Total"</formula>
    </cfRule>
  </conditionalFormatting>
  <conditionalFormatting sqref="C154">
    <cfRule type="expression" dxfId="522" priority="818">
      <formula>#REF!="Total"</formula>
    </cfRule>
  </conditionalFormatting>
  <conditionalFormatting sqref="C154">
    <cfRule type="expression" dxfId="521" priority="819">
      <formula>#REF!="Total"</formula>
    </cfRule>
  </conditionalFormatting>
  <conditionalFormatting sqref="C154">
    <cfRule type="expression" dxfId="520" priority="820" stopIfTrue="1">
      <formula>#REF!="Total"</formula>
    </cfRule>
  </conditionalFormatting>
  <conditionalFormatting sqref="C154">
    <cfRule type="expression" dxfId="519" priority="757">
      <formula>$A153="Total"</formula>
    </cfRule>
  </conditionalFormatting>
  <conditionalFormatting sqref="C154">
    <cfRule type="expression" dxfId="518" priority="756">
      <formula>$A151="Total"</formula>
    </cfRule>
  </conditionalFormatting>
  <conditionalFormatting sqref="C154">
    <cfRule type="expression" dxfId="517" priority="755">
      <formula>$A154="Total"</formula>
    </cfRule>
  </conditionalFormatting>
  <conditionalFormatting sqref="C154">
    <cfRule type="expression" dxfId="516" priority="754">
      <formula>$A136="Total"</formula>
    </cfRule>
  </conditionalFormatting>
  <conditionalFormatting sqref="C154">
    <cfRule type="expression" dxfId="515" priority="753">
      <formula>$A100="Total"</formula>
    </cfRule>
  </conditionalFormatting>
  <conditionalFormatting sqref="C154">
    <cfRule type="expression" dxfId="514" priority="752">
      <formula>$A95="Total"</formula>
    </cfRule>
  </conditionalFormatting>
  <conditionalFormatting sqref="C154">
    <cfRule type="expression" dxfId="513" priority="751">
      <formula>$A99="Total"</formula>
    </cfRule>
  </conditionalFormatting>
  <conditionalFormatting sqref="C154">
    <cfRule type="expression" dxfId="512" priority="750">
      <formula>$A67="Total"</formula>
    </cfRule>
  </conditionalFormatting>
  <conditionalFormatting sqref="C154">
    <cfRule type="expression" dxfId="511" priority="749">
      <formula>$A89="Total"</formula>
    </cfRule>
  </conditionalFormatting>
  <conditionalFormatting sqref="C154">
    <cfRule type="expression" dxfId="510" priority="748">
      <formula>$A88="Total"</formula>
    </cfRule>
  </conditionalFormatting>
  <conditionalFormatting sqref="C154">
    <cfRule type="expression" dxfId="509" priority="747">
      <formula>$A170="Total"</formula>
    </cfRule>
  </conditionalFormatting>
  <conditionalFormatting sqref="C154">
    <cfRule type="expression" dxfId="508" priority="746">
      <formula>$A90="Total"</formula>
    </cfRule>
  </conditionalFormatting>
  <conditionalFormatting sqref="C154">
    <cfRule type="expression" dxfId="507" priority="745">
      <formula>$A138="Total"</formula>
    </cfRule>
  </conditionalFormatting>
  <conditionalFormatting sqref="C154">
    <cfRule type="expression" dxfId="506" priority="744">
      <formula>$A221="Total"</formula>
    </cfRule>
  </conditionalFormatting>
  <conditionalFormatting sqref="C154">
    <cfRule type="expression" dxfId="505" priority="743">
      <formula>#REF!="Total"</formula>
    </cfRule>
  </conditionalFormatting>
  <conditionalFormatting sqref="C154">
    <cfRule type="expression" dxfId="504" priority="742">
      <formula>$A101="Total"</formula>
    </cfRule>
  </conditionalFormatting>
  <conditionalFormatting sqref="C154">
    <cfRule type="expression" dxfId="503" priority="741">
      <formula>#REF!="Total"</formula>
    </cfRule>
  </conditionalFormatting>
  <conditionalFormatting sqref="C154">
    <cfRule type="expression" dxfId="502" priority="740">
      <formula>$A79="Total"</formula>
    </cfRule>
  </conditionalFormatting>
  <conditionalFormatting sqref="C154">
    <cfRule type="expression" dxfId="501" priority="739" stopIfTrue="1">
      <formula>$C155="Total"</formula>
    </cfRule>
  </conditionalFormatting>
  <conditionalFormatting sqref="C154">
    <cfRule type="expression" dxfId="500" priority="738">
      <formula>$A154="Total"</formula>
    </cfRule>
  </conditionalFormatting>
  <conditionalFormatting sqref="C154">
    <cfRule type="expression" dxfId="499" priority="737">
      <formula>$A138="Total"</formula>
    </cfRule>
  </conditionalFormatting>
  <conditionalFormatting sqref="C154">
    <cfRule type="expression" dxfId="498" priority="736">
      <formula>$A136="Total"</formula>
    </cfRule>
  </conditionalFormatting>
  <conditionalFormatting sqref="C154">
    <cfRule type="expression" dxfId="497" priority="735">
      <formula>$A159="Total"</formula>
    </cfRule>
  </conditionalFormatting>
  <conditionalFormatting sqref="C154">
    <cfRule type="expression" dxfId="496" priority="734">
      <formula>$A166="Total"</formula>
    </cfRule>
  </conditionalFormatting>
  <conditionalFormatting sqref="C154">
    <cfRule type="expression" dxfId="495" priority="733">
      <formula>$A181="Total"</formula>
    </cfRule>
  </conditionalFormatting>
  <conditionalFormatting sqref="C154">
    <cfRule type="expression" dxfId="494" priority="732">
      <formula>$A149="Total"</formula>
    </cfRule>
  </conditionalFormatting>
  <conditionalFormatting sqref="C154">
    <cfRule type="expression" dxfId="493" priority="731">
      <formula>$A72="Total"</formula>
    </cfRule>
  </conditionalFormatting>
  <conditionalFormatting sqref="C154">
    <cfRule type="expression" dxfId="492" priority="730">
      <formula>$A74="Total"</formula>
    </cfRule>
  </conditionalFormatting>
  <conditionalFormatting sqref="C154">
    <cfRule type="expression" dxfId="491" priority="729">
      <formula>$A70="Total"</formula>
    </cfRule>
  </conditionalFormatting>
  <conditionalFormatting sqref="C154">
    <cfRule type="expression" dxfId="490" priority="728">
      <formula>$A67="Total"</formula>
    </cfRule>
  </conditionalFormatting>
  <conditionalFormatting sqref="C154">
    <cfRule type="expression" dxfId="489" priority="727">
      <formula>$A78="Total"</formula>
    </cfRule>
  </conditionalFormatting>
  <conditionalFormatting sqref="C154">
    <cfRule type="expression" dxfId="488" priority="726">
      <formula>#REF!="Total"</formula>
    </cfRule>
  </conditionalFormatting>
  <conditionalFormatting sqref="C154">
    <cfRule type="expression" dxfId="487" priority="725" stopIfTrue="1">
      <formula>$C139="Total"</formula>
    </cfRule>
  </conditionalFormatting>
  <conditionalFormatting sqref="C154">
    <cfRule type="expression" dxfId="486" priority="724">
      <formula>#REF!="Total"</formula>
    </cfRule>
  </conditionalFormatting>
  <conditionalFormatting sqref="C154">
    <cfRule type="expression" dxfId="485" priority="723">
      <formula>#REF!="Total"</formula>
    </cfRule>
  </conditionalFormatting>
  <conditionalFormatting sqref="C154">
    <cfRule type="expression" dxfId="484" priority="722">
      <formula>$A80="Total"</formula>
    </cfRule>
  </conditionalFormatting>
  <conditionalFormatting sqref="C154">
    <cfRule type="expression" dxfId="483" priority="721">
      <formula>$A69="Total"</formula>
    </cfRule>
  </conditionalFormatting>
  <conditionalFormatting sqref="C154">
    <cfRule type="expression" dxfId="482" priority="720">
      <formula>#REF!="Total"</formula>
    </cfRule>
  </conditionalFormatting>
  <conditionalFormatting sqref="C154">
    <cfRule type="expression" dxfId="481" priority="718">
      <formula>$A68="Total"</formula>
    </cfRule>
  </conditionalFormatting>
  <conditionalFormatting sqref="C154">
    <cfRule type="expression" dxfId="480" priority="717">
      <formula>$A79="Total"</formula>
    </cfRule>
  </conditionalFormatting>
  <conditionalFormatting sqref="C154">
    <cfRule type="expression" dxfId="479" priority="716">
      <formula>#REF!="Total"</formula>
    </cfRule>
  </conditionalFormatting>
  <conditionalFormatting sqref="C154">
    <cfRule type="expression" dxfId="478" priority="715">
      <formula>$A154="Total"</formula>
    </cfRule>
  </conditionalFormatting>
  <conditionalFormatting sqref="C154">
    <cfRule type="expression" dxfId="477" priority="714" stopIfTrue="1">
      <formula>$C155="Total"</formula>
    </cfRule>
  </conditionalFormatting>
  <conditionalFormatting sqref="C154">
    <cfRule type="expression" dxfId="476" priority="713">
      <formula>$A53="Total"</formula>
    </cfRule>
  </conditionalFormatting>
  <conditionalFormatting sqref="C154">
    <cfRule type="expression" dxfId="475" priority="712">
      <formula>#REF!="Total"</formula>
    </cfRule>
  </conditionalFormatting>
  <conditionalFormatting sqref="C154">
    <cfRule type="expression" dxfId="474" priority="711">
      <formula>#REF!="Total"</formula>
    </cfRule>
  </conditionalFormatting>
  <conditionalFormatting sqref="C154">
    <cfRule type="expression" dxfId="473" priority="710">
      <formula>$A83="Total"</formula>
    </cfRule>
  </conditionalFormatting>
  <conditionalFormatting sqref="C154">
    <cfRule type="expression" dxfId="472" priority="709">
      <formula>$A100="Total"</formula>
    </cfRule>
  </conditionalFormatting>
  <conditionalFormatting sqref="C154">
    <cfRule type="expression" dxfId="471" priority="708">
      <formula>$A86="Total"</formula>
    </cfRule>
  </conditionalFormatting>
  <conditionalFormatting sqref="C154">
    <cfRule type="expression" dxfId="470" priority="707">
      <formula>$A95="Total"</formula>
    </cfRule>
  </conditionalFormatting>
  <conditionalFormatting sqref="C154">
    <cfRule type="expression" dxfId="469" priority="706">
      <formula>$A233="Total"</formula>
    </cfRule>
  </conditionalFormatting>
  <conditionalFormatting sqref="C154">
    <cfRule type="expression" dxfId="468" priority="705">
      <formula>$A235="Total"</formula>
    </cfRule>
  </conditionalFormatting>
  <conditionalFormatting sqref="C154">
    <cfRule type="expression" dxfId="467" priority="704">
      <formula>$A88="Total"</formula>
    </cfRule>
  </conditionalFormatting>
  <conditionalFormatting sqref="C154">
    <cfRule type="expression" dxfId="466" priority="703">
      <formula>$A94="Total"</formula>
    </cfRule>
  </conditionalFormatting>
  <conditionalFormatting sqref="C154">
    <cfRule type="expression" dxfId="465" priority="702">
      <formula>$A90="Total"</formula>
    </cfRule>
  </conditionalFormatting>
  <conditionalFormatting sqref="C154">
    <cfRule type="expression" dxfId="464" priority="701">
      <formula>#REF!="Total"</formula>
    </cfRule>
  </conditionalFormatting>
  <conditionalFormatting sqref="C154">
    <cfRule type="expression" dxfId="463" priority="700">
      <formula>$A101="Total"</formula>
    </cfRule>
  </conditionalFormatting>
  <conditionalFormatting sqref="C154">
    <cfRule type="expression" dxfId="462" priority="699">
      <formula>$A96="Total"</formula>
    </cfRule>
  </conditionalFormatting>
  <conditionalFormatting sqref="C154">
    <cfRule type="expression" dxfId="461" priority="698">
      <formula>$A54="Total"</formula>
    </cfRule>
  </conditionalFormatting>
  <conditionalFormatting sqref="C154">
    <cfRule type="expression" dxfId="460" priority="697">
      <formula>$A201="Total"</formula>
    </cfRule>
  </conditionalFormatting>
  <conditionalFormatting sqref="C126">
    <cfRule type="expression" dxfId="459" priority="349">
      <formula>$A52="Total"</formula>
    </cfRule>
  </conditionalFormatting>
  <conditionalFormatting sqref="C114">
    <cfRule type="expression" dxfId="458" priority="533">
      <formula>#REF!="Total"</formula>
    </cfRule>
  </conditionalFormatting>
  <conditionalFormatting sqref="C114">
    <cfRule type="expression" dxfId="457" priority="532">
      <formula>#REF!="Total"</formula>
    </cfRule>
  </conditionalFormatting>
  <conditionalFormatting sqref="C114">
    <cfRule type="expression" dxfId="456" priority="531">
      <formula>#REF!="Total"</formula>
    </cfRule>
  </conditionalFormatting>
  <conditionalFormatting sqref="C114">
    <cfRule type="expression" dxfId="455" priority="530">
      <formula>#REF!="Total"</formula>
    </cfRule>
  </conditionalFormatting>
  <conditionalFormatting sqref="C114">
    <cfRule type="expression" dxfId="454" priority="529">
      <formula>#REF!="Total"</formula>
    </cfRule>
  </conditionalFormatting>
  <conditionalFormatting sqref="C114">
    <cfRule type="expression" dxfId="453" priority="528">
      <formula>#REF!="Total"</formula>
    </cfRule>
  </conditionalFormatting>
  <conditionalFormatting sqref="C114">
    <cfRule type="expression" dxfId="452" priority="527">
      <formula>#REF!="Total"</formula>
    </cfRule>
  </conditionalFormatting>
  <conditionalFormatting sqref="C114">
    <cfRule type="expression" dxfId="451" priority="534">
      <formula>#REF!="Total"</formula>
    </cfRule>
  </conditionalFormatting>
  <conditionalFormatting sqref="C114">
    <cfRule type="expression" dxfId="450" priority="535">
      <formula>#REF!="Total"</formula>
    </cfRule>
  </conditionalFormatting>
  <conditionalFormatting sqref="C114">
    <cfRule type="expression" dxfId="449" priority="536">
      <formula>#REF!="Total"</formula>
    </cfRule>
  </conditionalFormatting>
  <conditionalFormatting sqref="C114">
    <cfRule type="expression" dxfId="448" priority="537">
      <formula>$A114="Total"</formula>
    </cfRule>
  </conditionalFormatting>
  <conditionalFormatting sqref="C114">
    <cfRule type="expression" dxfId="447" priority="526" stopIfTrue="1">
      <formula>$C115="Total"</formula>
    </cfRule>
  </conditionalFormatting>
  <conditionalFormatting sqref="C114">
    <cfRule type="expression" dxfId="446" priority="525">
      <formula>#REF!="Total"</formula>
    </cfRule>
  </conditionalFormatting>
  <conditionalFormatting sqref="C114">
    <cfRule type="expression" dxfId="445" priority="524">
      <formula>#REF!="Total"</formula>
    </cfRule>
  </conditionalFormatting>
  <conditionalFormatting sqref="C114">
    <cfRule type="expression" dxfId="444" priority="538" stopIfTrue="1">
      <formula>#REF!="Total"</formula>
    </cfRule>
  </conditionalFormatting>
  <conditionalFormatting sqref="C114">
    <cfRule type="expression" dxfId="443" priority="539">
      <formula>$A85="Total"</formula>
    </cfRule>
  </conditionalFormatting>
  <conditionalFormatting sqref="C114">
    <cfRule type="expression" dxfId="442" priority="540">
      <formula>#REF!="Total"</formula>
    </cfRule>
  </conditionalFormatting>
  <conditionalFormatting sqref="C114">
    <cfRule type="expression" dxfId="441" priority="541">
      <formula>#REF!="Total"</formula>
    </cfRule>
  </conditionalFormatting>
  <conditionalFormatting sqref="C114">
    <cfRule type="expression" dxfId="440" priority="542">
      <formula>#REF!="Total"</formula>
    </cfRule>
  </conditionalFormatting>
  <conditionalFormatting sqref="C114">
    <cfRule type="expression" dxfId="439" priority="543">
      <formula>#REF!="Total"</formula>
    </cfRule>
  </conditionalFormatting>
  <conditionalFormatting sqref="C114">
    <cfRule type="expression" dxfId="438" priority="544">
      <formula>#REF!="Total"</formula>
    </cfRule>
  </conditionalFormatting>
  <conditionalFormatting sqref="C114">
    <cfRule type="expression" dxfId="437" priority="545">
      <formula>#REF!="Total"</formula>
    </cfRule>
  </conditionalFormatting>
  <conditionalFormatting sqref="C114">
    <cfRule type="expression" dxfId="436" priority="546">
      <formula>#REF!="Total"</formula>
    </cfRule>
  </conditionalFormatting>
  <conditionalFormatting sqref="C114">
    <cfRule type="expression" dxfId="435" priority="547">
      <formula>#REF!="Total"</formula>
    </cfRule>
  </conditionalFormatting>
  <conditionalFormatting sqref="C114">
    <cfRule type="expression" dxfId="434" priority="548">
      <formula>#REF!="Total"</formula>
    </cfRule>
  </conditionalFormatting>
  <conditionalFormatting sqref="C114">
    <cfRule type="expression" dxfId="433" priority="549">
      <formula>#REF!="Total"</formula>
    </cfRule>
  </conditionalFormatting>
  <conditionalFormatting sqref="C114">
    <cfRule type="expression" dxfId="432" priority="550">
      <formula>#REF!="Total"</formula>
    </cfRule>
  </conditionalFormatting>
  <conditionalFormatting sqref="C114">
    <cfRule type="expression" dxfId="431" priority="551">
      <formula>#REF!="Total"</formula>
    </cfRule>
  </conditionalFormatting>
  <conditionalFormatting sqref="C114">
    <cfRule type="expression" dxfId="430" priority="552">
      <formula>#REF!="Total"</formula>
    </cfRule>
  </conditionalFormatting>
  <conditionalFormatting sqref="C114">
    <cfRule type="expression" dxfId="429" priority="553">
      <formula>#REF!="Total"</formula>
    </cfRule>
  </conditionalFormatting>
  <conditionalFormatting sqref="C114">
    <cfRule type="expression" dxfId="428" priority="554">
      <formula>#REF!="Total"</formula>
    </cfRule>
  </conditionalFormatting>
  <conditionalFormatting sqref="C114">
    <cfRule type="expression" dxfId="427" priority="555">
      <formula>#REF!="Total"</formula>
    </cfRule>
  </conditionalFormatting>
  <conditionalFormatting sqref="C114">
    <cfRule type="expression" dxfId="426" priority="556">
      <formula>#REF!="Total"</formula>
    </cfRule>
  </conditionalFormatting>
  <conditionalFormatting sqref="C114">
    <cfRule type="expression" dxfId="425" priority="557">
      <formula>$A81="Total"</formula>
    </cfRule>
  </conditionalFormatting>
  <conditionalFormatting sqref="C114">
    <cfRule type="expression" dxfId="424" priority="558">
      <formula>#REF!="Total"</formula>
    </cfRule>
  </conditionalFormatting>
  <conditionalFormatting sqref="C114">
    <cfRule type="expression" dxfId="423" priority="559">
      <formula>#REF!="Total"</formula>
    </cfRule>
  </conditionalFormatting>
  <conditionalFormatting sqref="C114">
    <cfRule type="expression" dxfId="422" priority="560">
      <formula>#REF!="Total"</formula>
    </cfRule>
  </conditionalFormatting>
  <conditionalFormatting sqref="C114">
    <cfRule type="expression" dxfId="421" priority="561">
      <formula>#REF!="Total"</formula>
    </cfRule>
  </conditionalFormatting>
  <conditionalFormatting sqref="C114">
    <cfRule type="expression" dxfId="420" priority="562">
      <formula>$A36="Total"</formula>
    </cfRule>
  </conditionalFormatting>
  <conditionalFormatting sqref="C114">
    <cfRule type="expression" dxfId="419" priority="563">
      <formula>$A75="Total"</formula>
    </cfRule>
  </conditionalFormatting>
  <conditionalFormatting sqref="C114">
    <cfRule type="expression" dxfId="418" priority="564">
      <formula>$A77="Total"</formula>
    </cfRule>
  </conditionalFormatting>
  <conditionalFormatting sqref="C114">
    <cfRule type="expression" dxfId="417" priority="565">
      <formula>#REF!="Total"</formula>
    </cfRule>
  </conditionalFormatting>
  <conditionalFormatting sqref="C114">
    <cfRule type="expression" dxfId="416" priority="566">
      <formula>#REF!="Total"</formula>
    </cfRule>
  </conditionalFormatting>
  <conditionalFormatting sqref="C114">
    <cfRule type="expression" dxfId="415" priority="567">
      <formula>#REF!="Total"</formula>
    </cfRule>
  </conditionalFormatting>
  <conditionalFormatting sqref="C114">
    <cfRule type="expression" dxfId="414" priority="523">
      <formula>$A92="Total"</formula>
    </cfRule>
  </conditionalFormatting>
  <conditionalFormatting sqref="C114">
    <cfRule type="expression" dxfId="413" priority="522">
      <formula>$A87="Total"</formula>
    </cfRule>
  </conditionalFormatting>
  <conditionalFormatting sqref="C114">
    <cfRule type="expression" dxfId="412" priority="521">
      <formula>$A91="Total"</formula>
    </cfRule>
  </conditionalFormatting>
  <conditionalFormatting sqref="C114">
    <cfRule type="expression" dxfId="411" priority="520">
      <formula>#REF!="Total"</formula>
    </cfRule>
  </conditionalFormatting>
  <conditionalFormatting sqref="C114">
    <cfRule type="expression" dxfId="410" priority="519">
      <formula>$A86="Total"</formula>
    </cfRule>
  </conditionalFormatting>
  <conditionalFormatting sqref="C114">
    <cfRule type="expression" dxfId="409" priority="568">
      <formula>$A141="Total"</formula>
    </cfRule>
  </conditionalFormatting>
  <conditionalFormatting sqref="C114">
    <cfRule type="expression" dxfId="408" priority="569">
      <formula>#REF!="Total"</formula>
    </cfRule>
  </conditionalFormatting>
  <conditionalFormatting sqref="C114">
    <cfRule type="expression" dxfId="407" priority="570">
      <formula>#REF!="Total"</formula>
    </cfRule>
  </conditionalFormatting>
  <conditionalFormatting sqref="C114">
    <cfRule type="expression" dxfId="406" priority="571">
      <formula>#REF!="Total"</formula>
    </cfRule>
  </conditionalFormatting>
  <conditionalFormatting sqref="C114">
    <cfRule type="expression" dxfId="405" priority="518">
      <formula>$A76="Total"</formula>
    </cfRule>
  </conditionalFormatting>
  <conditionalFormatting sqref="C114">
    <cfRule type="expression" dxfId="404" priority="517">
      <formula>$A39="Total"</formula>
    </cfRule>
  </conditionalFormatting>
  <conditionalFormatting sqref="C114">
    <cfRule type="expression" dxfId="403" priority="572">
      <formula>$A79="Total"</formula>
    </cfRule>
  </conditionalFormatting>
  <conditionalFormatting sqref="C126">
    <cfRule type="expression" dxfId="402" priority="365">
      <formula>#REF!="Total"</formula>
    </cfRule>
  </conditionalFormatting>
  <conditionalFormatting sqref="C126">
    <cfRule type="expression" dxfId="401" priority="364">
      <formula>#REF!="Total"</formula>
    </cfRule>
  </conditionalFormatting>
  <conditionalFormatting sqref="C126">
    <cfRule type="expression" dxfId="400" priority="363">
      <formula>#REF!="Total"</formula>
    </cfRule>
  </conditionalFormatting>
  <conditionalFormatting sqref="C126">
    <cfRule type="expression" dxfId="399" priority="362">
      <formula>#REF!="Total"</formula>
    </cfRule>
  </conditionalFormatting>
  <conditionalFormatting sqref="C126">
    <cfRule type="expression" dxfId="398" priority="361">
      <formula>#REF!="Total"</formula>
    </cfRule>
  </conditionalFormatting>
  <conditionalFormatting sqref="C126">
    <cfRule type="expression" dxfId="397" priority="360">
      <formula>#REF!="Total"</formula>
    </cfRule>
  </conditionalFormatting>
  <conditionalFormatting sqref="C126">
    <cfRule type="expression" dxfId="396" priority="359">
      <formula>#REF!="Total"</formula>
    </cfRule>
  </conditionalFormatting>
  <conditionalFormatting sqref="C126">
    <cfRule type="expression" dxfId="395" priority="366">
      <formula>#REF!="Total"</formula>
    </cfRule>
  </conditionalFormatting>
  <conditionalFormatting sqref="C126">
    <cfRule type="expression" dxfId="394" priority="367">
      <formula>#REF!="Total"</formula>
    </cfRule>
  </conditionalFormatting>
  <conditionalFormatting sqref="C126">
    <cfRule type="expression" dxfId="393" priority="368">
      <formula>#REF!="Total"</formula>
    </cfRule>
  </conditionalFormatting>
  <conditionalFormatting sqref="C126">
    <cfRule type="expression" dxfId="392" priority="369">
      <formula>$A126="Total"</formula>
    </cfRule>
  </conditionalFormatting>
  <conditionalFormatting sqref="C126">
    <cfRule type="expression" dxfId="391" priority="358" stopIfTrue="1">
      <formula>$C127="Total"</formula>
    </cfRule>
  </conditionalFormatting>
  <conditionalFormatting sqref="C126">
    <cfRule type="expression" dxfId="390" priority="357">
      <formula>#REF!="Total"</formula>
    </cfRule>
  </conditionalFormatting>
  <conditionalFormatting sqref="C126">
    <cfRule type="expression" dxfId="389" priority="356">
      <formula>#REF!="Total"</formula>
    </cfRule>
  </conditionalFormatting>
  <conditionalFormatting sqref="C126">
    <cfRule type="expression" dxfId="388" priority="370" stopIfTrue="1">
      <formula>#REF!="Total"</formula>
    </cfRule>
  </conditionalFormatting>
  <conditionalFormatting sqref="C126">
    <cfRule type="expression" dxfId="387" priority="371">
      <formula>$A97="Total"</formula>
    </cfRule>
  </conditionalFormatting>
  <conditionalFormatting sqref="C126">
    <cfRule type="expression" dxfId="386" priority="372">
      <formula>#REF!="Total"</formula>
    </cfRule>
  </conditionalFormatting>
  <conditionalFormatting sqref="C126">
    <cfRule type="expression" dxfId="385" priority="373">
      <formula>#REF!="Total"</formula>
    </cfRule>
  </conditionalFormatting>
  <conditionalFormatting sqref="C126">
    <cfRule type="expression" dxfId="384" priority="374">
      <formula>#REF!="Total"</formula>
    </cfRule>
  </conditionalFormatting>
  <conditionalFormatting sqref="C126">
    <cfRule type="expression" dxfId="383" priority="375">
      <formula>#REF!="Total"</formula>
    </cfRule>
  </conditionalFormatting>
  <conditionalFormatting sqref="C126">
    <cfRule type="expression" dxfId="382" priority="376">
      <formula>#REF!="Total"</formula>
    </cfRule>
  </conditionalFormatting>
  <conditionalFormatting sqref="C126">
    <cfRule type="expression" dxfId="381" priority="377">
      <formula>#REF!="Total"</formula>
    </cfRule>
  </conditionalFormatting>
  <conditionalFormatting sqref="C126">
    <cfRule type="expression" dxfId="380" priority="378">
      <formula>#REF!="Total"</formula>
    </cfRule>
  </conditionalFormatting>
  <conditionalFormatting sqref="C126">
    <cfRule type="expression" dxfId="379" priority="379">
      <formula>#REF!="Total"</formula>
    </cfRule>
  </conditionalFormatting>
  <conditionalFormatting sqref="C126">
    <cfRule type="expression" dxfId="378" priority="380">
      <formula>#REF!="Total"</formula>
    </cfRule>
  </conditionalFormatting>
  <conditionalFormatting sqref="C126">
    <cfRule type="expression" dxfId="377" priority="381">
      <formula>#REF!="Total"</formula>
    </cfRule>
  </conditionalFormatting>
  <conditionalFormatting sqref="C126">
    <cfRule type="expression" dxfId="376" priority="382">
      <formula>#REF!="Total"</formula>
    </cfRule>
  </conditionalFormatting>
  <conditionalFormatting sqref="C126">
    <cfRule type="expression" dxfId="375" priority="383">
      <formula>#REF!="Total"</formula>
    </cfRule>
  </conditionalFormatting>
  <conditionalFormatting sqref="C126">
    <cfRule type="expression" dxfId="374" priority="384">
      <formula>#REF!="Total"</formula>
    </cfRule>
  </conditionalFormatting>
  <conditionalFormatting sqref="C126">
    <cfRule type="expression" dxfId="373" priority="385">
      <formula>#REF!="Total"</formula>
    </cfRule>
  </conditionalFormatting>
  <conditionalFormatting sqref="C126">
    <cfRule type="expression" dxfId="372" priority="386">
      <formula>#REF!="Total"</formula>
    </cfRule>
  </conditionalFormatting>
  <conditionalFormatting sqref="C126">
    <cfRule type="expression" dxfId="371" priority="387">
      <formula>#REF!="Total"</formula>
    </cfRule>
  </conditionalFormatting>
  <conditionalFormatting sqref="C126">
    <cfRule type="expression" dxfId="370" priority="388">
      <formula>#REF!="Total"</formula>
    </cfRule>
  </conditionalFormatting>
  <conditionalFormatting sqref="C126">
    <cfRule type="expression" dxfId="369" priority="389">
      <formula>$A93="Total"</formula>
    </cfRule>
  </conditionalFormatting>
  <conditionalFormatting sqref="C126">
    <cfRule type="expression" dxfId="368" priority="390">
      <formula>#REF!="Total"</formula>
    </cfRule>
  </conditionalFormatting>
  <conditionalFormatting sqref="C126">
    <cfRule type="expression" dxfId="367" priority="391">
      <formula>#REF!="Total"</formula>
    </cfRule>
  </conditionalFormatting>
  <conditionalFormatting sqref="C126">
    <cfRule type="expression" dxfId="366" priority="392">
      <formula>#REF!="Total"</formula>
    </cfRule>
  </conditionalFormatting>
  <conditionalFormatting sqref="C126">
    <cfRule type="expression" dxfId="365" priority="393">
      <formula>#REF!="Total"</formula>
    </cfRule>
  </conditionalFormatting>
  <conditionalFormatting sqref="C126">
    <cfRule type="expression" dxfId="364" priority="394">
      <formula>$A49="Total"</formula>
    </cfRule>
  </conditionalFormatting>
  <conditionalFormatting sqref="C126">
    <cfRule type="expression" dxfId="363" priority="395">
      <formula>$A87="Total"</formula>
    </cfRule>
  </conditionalFormatting>
  <conditionalFormatting sqref="C126">
    <cfRule type="expression" dxfId="362" priority="396">
      <formula>$A89="Total"</formula>
    </cfRule>
  </conditionalFormatting>
  <conditionalFormatting sqref="C126">
    <cfRule type="expression" dxfId="361" priority="397">
      <formula>#REF!="Total"</formula>
    </cfRule>
  </conditionalFormatting>
  <conditionalFormatting sqref="C126">
    <cfRule type="expression" dxfId="360" priority="398">
      <formula>#REF!="Total"</formula>
    </cfRule>
  </conditionalFormatting>
  <conditionalFormatting sqref="C126">
    <cfRule type="expression" dxfId="359" priority="399">
      <formula>#REF!="Total"</formula>
    </cfRule>
  </conditionalFormatting>
  <conditionalFormatting sqref="C126">
    <cfRule type="expression" dxfId="358" priority="355">
      <formula>$A104="Total"</formula>
    </cfRule>
  </conditionalFormatting>
  <conditionalFormatting sqref="C126">
    <cfRule type="expression" dxfId="357" priority="354">
      <formula>$A99="Total"</formula>
    </cfRule>
  </conditionalFormatting>
  <conditionalFormatting sqref="C126">
    <cfRule type="expression" dxfId="356" priority="353">
      <formula>$A103="Total"</formula>
    </cfRule>
  </conditionalFormatting>
  <conditionalFormatting sqref="C126">
    <cfRule type="expression" dxfId="355" priority="352">
      <formula>#REF!="Total"</formula>
    </cfRule>
  </conditionalFormatting>
  <conditionalFormatting sqref="C126">
    <cfRule type="expression" dxfId="354" priority="351">
      <formula>$A98="Total"</formula>
    </cfRule>
  </conditionalFormatting>
  <conditionalFormatting sqref="C126">
    <cfRule type="expression" dxfId="353" priority="401">
      <formula>#REF!="Total"</formula>
    </cfRule>
  </conditionalFormatting>
  <conditionalFormatting sqref="C126">
    <cfRule type="expression" dxfId="352" priority="402">
      <formula>#REF!="Total"</formula>
    </cfRule>
  </conditionalFormatting>
  <conditionalFormatting sqref="C126">
    <cfRule type="expression" dxfId="351" priority="403">
      <formula>#REF!="Total"</formula>
    </cfRule>
  </conditionalFormatting>
  <conditionalFormatting sqref="C126">
    <cfRule type="expression" dxfId="350" priority="350">
      <formula>$A88="Total"</formula>
    </cfRule>
  </conditionalFormatting>
  <conditionalFormatting sqref="C126">
    <cfRule type="expression" dxfId="349" priority="404">
      <formula>$A91="Total"</formula>
    </cfRule>
  </conditionalFormatting>
  <conditionalFormatting sqref="C126">
    <cfRule type="expression" dxfId="348" priority="400">
      <formula>$A153="Total"</formula>
    </cfRule>
  </conditionalFormatting>
  <conditionalFormatting sqref="C150">
    <cfRule type="expression" dxfId="347" priority="301">
      <formula>#REF!="Total"</formula>
    </cfRule>
  </conditionalFormatting>
  <conditionalFormatting sqref="C150">
    <cfRule type="expression" dxfId="346" priority="300">
      <formula>#REF!="Total"</formula>
    </cfRule>
  </conditionalFormatting>
  <conditionalFormatting sqref="C150">
    <cfRule type="expression" dxfId="345" priority="299">
      <formula>#REF!="Total"</formula>
    </cfRule>
  </conditionalFormatting>
  <conditionalFormatting sqref="C150">
    <cfRule type="expression" dxfId="344" priority="298">
      <formula>#REF!="Total"</formula>
    </cfRule>
  </conditionalFormatting>
  <conditionalFormatting sqref="C150">
    <cfRule type="expression" dxfId="343" priority="297">
      <formula>#REF!="Total"</formula>
    </cfRule>
  </conditionalFormatting>
  <conditionalFormatting sqref="C150">
    <cfRule type="expression" dxfId="342" priority="296">
      <formula>#REF!="Total"</formula>
    </cfRule>
  </conditionalFormatting>
  <conditionalFormatting sqref="C150">
    <cfRule type="expression" dxfId="341" priority="295">
      <formula>#REF!="Total"</formula>
    </cfRule>
  </conditionalFormatting>
  <conditionalFormatting sqref="C150">
    <cfRule type="expression" dxfId="340" priority="302">
      <formula>#REF!="Total"</formula>
    </cfRule>
  </conditionalFormatting>
  <conditionalFormatting sqref="C150">
    <cfRule type="expression" dxfId="339" priority="303">
      <formula>#REF!="Total"</formula>
    </cfRule>
  </conditionalFormatting>
  <conditionalFormatting sqref="C150">
    <cfRule type="expression" dxfId="338" priority="304">
      <formula>#REF!="Total"</formula>
    </cfRule>
  </conditionalFormatting>
  <conditionalFormatting sqref="C150">
    <cfRule type="expression" dxfId="337" priority="294">
      <formula>#REF!="Total"</formula>
    </cfRule>
  </conditionalFormatting>
  <conditionalFormatting sqref="C150">
    <cfRule type="expression" dxfId="336" priority="293">
      <formula>#REF!="Total"</formula>
    </cfRule>
  </conditionalFormatting>
  <conditionalFormatting sqref="C150">
    <cfRule type="expression" dxfId="335" priority="292">
      <formula>#REF!="Total"</formula>
    </cfRule>
  </conditionalFormatting>
  <conditionalFormatting sqref="C150">
    <cfRule type="expression" dxfId="334" priority="305" stopIfTrue="1">
      <formula>#REF!="Total"</formula>
    </cfRule>
  </conditionalFormatting>
  <conditionalFormatting sqref="C150">
    <cfRule type="expression" dxfId="333" priority="306">
      <formula>#REF!="Total"</formula>
    </cfRule>
  </conditionalFormatting>
  <conditionalFormatting sqref="C150">
    <cfRule type="expression" dxfId="332" priority="307">
      <formula>#REF!="Total"</formula>
    </cfRule>
  </conditionalFormatting>
  <conditionalFormatting sqref="C150">
    <cfRule type="expression" dxfId="331" priority="308">
      <formula>#REF!="Total"</formula>
    </cfRule>
  </conditionalFormatting>
  <conditionalFormatting sqref="C150">
    <cfRule type="expression" dxfId="330" priority="309">
      <formula>#REF!="Total"</formula>
    </cfRule>
  </conditionalFormatting>
  <conditionalFormatting sqref="C150">
    <cfRule type="expression" dxfId="329" priority="310">
      <formula>#REF!="Total"</formula>
    </cfRule>
  </conditionalFormatting>
  <conditionalFormatting sqref="C150">
    <cfRule type="expression" dxfId="328" priority="311">
      <formula>#REF!="Total"</formula>
    </cfRule>
  </conditionalFormatting>
  <conditionalFormatting sqref="C150">
    <cfRule type="expression" dxfId="327" priority="312">
      <formula>#REF!="Total"</formula>
    </cfRule>
  </conditionalFormatting>
  <conditionalFormatting sqref="C150">
    <cfRule type="expression" dxfId="326" priority="313">
      <formula>#REF!="Total"</formula>
    </cfRule>
  </conditionalFormatting>
  <conditionalFormatting sqref="C150">
    <cfRule type="expression" dxfId="325" priority="314">
      <formula>#REF!="Total"</formula>
    </cfRule>
  </conditionalFormatting>
  <conditionalFormatting sqref="C150">
    <cfRule type="expression" dxfId="324" priority="315">
      <formula>#REF!="Total"</formula>
    </cfRule>
  </conditionalFormatting>
  <conditionalFormatting sqref="C150">
    <cfRule type="expression" dxfId="323" priority="316">
      <formula>#REF!="Total"</formula>
    </cfRule>
  </conditionalFormatting>
  <conditionalFormatting sqref="C150">
    <cfRule type="expression" dxfId="322" priority="317">
      <formula>#REF!="Total"</formula>
    </cfRule>
  </conditionalFormatting>
  <conditionalFormatting sqref="C150">
    <cfRule type="expression" dxfId="321" priority="318">
      <formula>#REF!="Total"</formula>
    </cfRule>
  </conditionalFormatting>
  <conditionalFormatting sqref="C150">
    <cfRule type="expression" dxfId="320" priority="319">
      <formula>#REF!="Total"</formula>
    </cfRule>
  </conditionalFormatting>
  <conditionalFormatting sqref="C150">
    <cfRule type="expression" dxfId="319" priority="320">
      <formula>#REF!="Total"</formula>
    </cfRule>
  </conditionalFormatting>
  <conditionalFormatting sqref="C150">
    <cfRule type="expression" dxfId="318" priority="321">
      <formula>#REF!="Total"</formula>
    </cfRule>
  </conditionalFormatting>
  <conditionalFormatting sqref="C150">
    <cfRule type="expression" dxfId="317" priority="322">
      <formula>#REF!="Total"</formula>
    </cfRule>
  </conditionalFormatting>
  <conditionalFormatting sqref="C150">
    <cfRule type="expression" dxfId="316" priority="323">
      <formula>#REF!="Total"</formula>
    </cfRule>
  </conditionalFormatting>
  <conditionalFormatting sqref="C150">
    <cfRule type="expression" dxfId="315" priority="324">
      <formula>#REF!="Total"</formula>
    </cfRule>
  </conditionalFormatting>
  <conditionalFormatting sqref="C150">
    <cfRule type="expression" dxfId="314" priority="325">
      <formula>#REF!="Total"</formula>
    </cfRule>
  </conditionalFormatting>
  <conditionalFormatting sqref="C150">
    <cfRule type="expression" dxfId="313" priority="326">
      <formula>#REF!="Total"</formula>
    </cfRule>
  </conditionalFormatting>
  <conditionalFormatting sqref="C150">
    <cfRule type="expression" dxfId="312" priority="327">
      <formula>#REF!="Total"</formula>
    </cfRule>
  </conditionalFormatting>
  <conditionalFormatting sqref="C150">
    <cfRule type="expression" dxfId="311" priority="328">
      <formula>#REF!="Total"</formula>
    </cfRule>
  </conditionalFormatting>
  <conditionalFormatting sqref="C150">
    <cfRule type="expression" dxfId="310" priority="329">
      <formula>#REF!="Total"</formula>
    </cfRule>
  </conditionalFormatting>
  <conditionalFormatting sqref="C150">
    <cfRule type="expression" dxfId="309" priority="330">
      <formula>#REF!="Total"</formula>
    </cfRule>
  </conditionalFormatting>
  <conditionalFormatting sqref="C150">
    <cfRule type="expression" dxfId="308" priority="331">
      <formula>#REF!="Total"</formula>
    </cfRule>
  </conditionalFormatting>
  <conditionalFormatting sqref="C150">
    <cfRule type="expression" dxfId="307" priority="332">
      <formula>#REF!="Total"</formula>
    </cfRule>
  </conditionalFormatting>
  <conditionalFormatting sqref="C150">
    <cfRule type="expression" dxfId="306" priority="333">
      <formula>#REF!="Total"</formula>
    </cfRule>
  </conditionalFormatting>
  <conditionalFormatting sqref="C150">
    <cfRule type="expression" dxfId="305" priority="291">
      <formula>$A80="Total"</formula>
    </cfRule>
  </conditionalFormatting>
  <conditionalFormatting sqref="C150">
    <cfRule type="expression" dxfId="304" priority="290">
      <formula>#REF!="Total"</formula>
    </cfRule>
  </conditionalFormatting>
  <conditionalFormatting sqref="C150">
    <cfRule type="expression" dxfId="303" priority="334">
      <formula>$A81="Total"</formula>
    </cfRule>
  </conditionalFormatting>
  <conditionalFormatting sqref="C150">
    <cfRule type="expression" dxfId="302" priority="335">
      <formula>#REF!="Total"</formula>
    </cfRule>
  </conditionalFormatting>
  <conditionalFormatting sqref="C150">
    <cfRule type="expression" dxfId="301" priority="289">
      <formula>#REF!="Total"</formula>
    </cfRule>
  </conditionalFormatting>
  <conditionalFormatting sqref="C150">
    <cfRule type="expression" dxfId="300" priority="336">
      <formula>#REF!="Total"</formula>
    </cfRule>
  </conditionalFormatting>
  <conditionalFormatting sqref="C150">
    <cfRule type="expression" dxfId="299" priority="337">
      <formula>#REF!="Total"</formula>
    </cfRule>
  </conditionalFormatting>
  <conditionalFormatting sqref="C150">
    <cfRule type="expression" dxfId="298" priority="288">
      <formula>#REF!="Total"</formula>
    </cfRule>
  </conditionalFormatting>
  <conditionalFormatting sqref="C150">
    <cfRule type="expression" dxfId="297" priority="287">
      <formula>#REF!="Total"</formula>
    </cfRule>
  </conditionalFormatting>
  <conditionalFormatting sqref="C150">
    <cfRule type="expression" dxfId="296" priority="286">
      <formula>#REF!="Total"</formula>
    </cfRule>
  </conditionalFormatting>
  <conditionalFormatting sqref="C150">
    <cfRule type="expression" dxfId="295" priority="338">
      <formula>#REF!="Total"</formula>
    </cfRule>
  </conditionalFormatting>
  <conditionalFormatting sqref="C150">
    <cfRule type="expression" dxfId="294" priority="339">
      <formula>#REF!="Total"</formula>
    </cfRule>
  </conditionalFormatting>
  <conditionalFormatting sqref="C150">
    <cfRule type="expression" dxfId="293" priority="340" stopIfTrue="1">
      <formula>#REF!="Total"</formula>
    </cfRule>
  </conditionalFormatting>
  <conditionalFormatting sqref="C150">
    <cfRule type="expression" dxfId="292" priority="341">
      <formula>#REF!="Total"</formula>
    </cfRule>
  </conditionalFormatting>
  <conditionalFormatting sqref="C150">
    <cfRule type="expression" dxfId="291" priority="342">
      <formula>#REF!="Total"</formula>
    </cfRule>
  </conditionalFormatting>
  <conditionalFormatting sqref="C150">
    <cfRule type="expression" dxfId="290" priority="343">
      <formula>#REF!="Total"</formula>
    </cfRule>
  </conditionalFormatting>
  <conditionalFormatting sqref="C150">
    <cfRule type="expression" dxfId="289" priority="344">
      <formula>#REF!="Total"</formula>
    </cfRule>
  </conditionalFormatting>
  <conditionalFormatting sqref="C150">
    <cfRule type="expression" dxfId="288" priority="345">
      <formula>#REF!="Total"</formula>
    </cfRule>
  </conditionalFormatting>
  <conditionalFormatting sqref="C150">
    <cfRule type="expression" dxfId="287" priority="346">
      <formula>#REF!="Total"</formula>
    </cfRule>
  </conditionalFormatting>
  <conditionalFormatting sqref="C150">
    <cfRule type="expression" dxfId="286" priority="347">
      <formula>#REF!="Total"</formula>
    </cfRule>
  </conditionalFormatting>
  <conditionalFormatting sqref="C150">
    <cfRule type="expression" dxfId="285" priority="348" stopIfTrue="1">
      <formula>#REF!="Total"</formula>
    </cfRule>
  </conditionalFormatting>
  <conditionalFormatting sqref="C150">
    <cfRule type="expression" dxfId="284" priority="285">
      <formula>$A149="Total"</formula>
    </cfRule>
  </conditionalFormatting>
  <conditionalFormatting sqref="C150">
    <cfRule type="expression" dxfId="283" priority="284">
      <formula>$A147="Total"</formula>
    </cfRule>
  </conditionalFormatting>
  <conditionalFormatting sqref="C150">
    <cfRule type="expression" dxfId="282" priority="283">
      <formula>$A150="Total"</formula>
    </cfRule>
  </conditionalFormatting>
  <conditionalFormatting sqref="C150">
    <cfRule type="expression" dxfId="281" priority="282">
      <formula>$A107="Total"</formula>
    </cfRule>
  </conditionalFormatting>
  <conditionalFormatting sqref="C150">
    <cfRule type="expression" dxfId="280" priority="281">
      <formula>$A96="Total"</formula>
    </cfRule>
  </conditionalFormatting>
  <conditionalFormatting sqref="C150">
    <cfRule type="expression" dxfId="279" priority="280">
      <formula>$A91="Total"</formula>
    </cfRule>
  </conditionalFormatting>
  <conditionalFormatting sqref="C150">
    <cfRule type="expression" dxfId="278" priority="279">
      <formula>$A95="Total"</formula>
    </cfRule>
  </conditionalFormatting>
  <conditionalFormatting sqref="C150">
    <cfRule type="expression" dxfId="277" priority="277">
      <formula>$A85="Total"</formula>
    </cfRule>
  </conditionalFormatting>
  <conditionalFormatting sqref="C150">
    <cfRule type="expression" dxfId="276" priority="276">
      <formula>$A84="Total"</formula>
    </cfRule>
  </conditionalFormatting>
  <conditionalFormatting sqref="C150">
    <cfRule type="expression" dxfId="275" priority="275">
      <formula>$A166="Total"</formula>
    </cfRule>
  </conditionalFormatting>
  <conditionalFormatting sqref="C150">
    <cfRule type="expression" dxfId="274" priority="274">
      <formula>$A86="Total"</formula>
    </cfRule>
  </conditionalFormatting>
  <conditionalFormatting sqref="C150">
    <cfRule type="expression" dxfId="273" priority="273">
      <formula>$A108="Total"</formula>
    </cfRule>
  </conditionalFormatting>
  <conditionalFormatting sqref="C150">
    <cfRule type="expression" dxfId="272" priority="272">
      <formula>$A217="Total"</formula>
    </cfRule>
  </conditionalFormatting>
  <conditionalFormatting sqref="C150">
    <cfRule type="expression" dxfId="271" priority="271">
      <formula>#REF!="Total"</formula>
    </cfRule>
  </conditionalFormatting>
  <conditionalFormatting sqref="C150">
    <cfRule type="expression" dxfId="270" priority="270">
      <formula>$A97="Total"</formula>
    </cfRule>
  </conditionalFormatting>
  <conditionalFormatting sqref="C150">
    <cfRule type="expression" dxfId="269" priority="269">
      <formula>#REF!="Total"</formula>
    </cfRule>
  </conditionalFormatting>
  <conditionalFormatting sqref="C150">
    <cfRule type="expression" dxfId="268" priority="268">
      <formula>$A75="Total"</formula>
    </cfRule>
  </conditionalFormatting>
  <conditionalFormatting sqref="C150">
    <cfRule type="expression" dxfId="267" priority="267" stopIfTrue="1">
      <formula>$C151="Total"</formula>
    </cfRule>
  </conditionalFormatting>
  <conditionalFormatting sqref="C150">
    <cfRule type="expression" dxfId="266" priority="266">
      <formula>$A150="Total"</formula>
    </cfRule>
  </conditionalFormatting>
  <conditionalFormatting sqref="C150">
    <cfRule type="expression" dxfId="265" priority="265">
      <formula>$A108="Total"</formula>
    </cfRule>
  </conditionalFormatting>
  <conditionalFormatting sqref="C150">
    <cfRule type="expression" dxfId="264" priority="264">
      <formula>$A107="Total"</formula>
    </cfRule>
  </conditionalFormatting>
  <conditionalFormatting sqref="C150">
    <cfRule type="expression" dxfId="263" priority="263">
      <formula>$A155="Total"</formula>
    </cfRule>
  </conditionalFormatting>
  <conditionalFormatting sqref="C150">
    <cfRule type="expression" dxfId="262" priority="262">
      <formula>$A162="Total"</formula>
    </cfRule>
  </conditionalFormatting>
  <conditionalFormatting sqref="C150">
    <cfRule type="expression" dxfId="261" priority="261">
      <formula>$A177="Total"</formula>
    </cfRule>
  </conditionalFormatting>
  <conditionalFormatting sqref="C150">
    <cfRule type="expression" dxfId="260" priority="260">
      <formula>$A145="Total"</formula>
    </cfRule>
  </conditionalFormatting>
  <conditionalFormatting sqref="C150">
    <cfRule type="expression" dxfId="259" priority="259">
      <formula>$A68="Total"</formula>
    </cfRule>
  </conditionalFormatting>
  <conditionalFormatting sqref="C150">
    <cfRule type="expression" dxfId="258" priority="258">
      <formula>$A70="Total"</formula>
    </cfRule>
  </conditionalFormatting>
  <conditionalFormatting sqref="C150">
    <cfRule type="expression" dxfId="257" priority="257">
      <formula>$A66="Total"</formula>
    </cfRule>
  </conditionalFormatting>
  <conditionalFormatting sqref="C150">
    <cfRule type="expression" dxfId="256" priority="255">
      <formula>$A74="Total"</formula>
    </cfRule>
  </conditionalFormatting>
  <conditionalFormatting sqref="C150">
    <cfRule type="expression" dxfId="255" priority="254">
      <formula>#REF!="Total"</formula>
    </cfRule>
  </conditionalFormatting>
  <conditionalFormatting sqref="C150">
    <cfRule type="expression" dxfId="254" priority="253" stopIfTrue="1">
      <formula>$C109="Total"</formula>
    </cfRule>
  </conditionalFormatting>
  <conditionalFormatting sqref="C150">
    <cfRule type="expression" dxfId="253" priority="252">
      <formula>#REF!="Total"</formula>
    </cfRule>
  </conditionalFormatting>
  <conditionalFormatting sqref="C150">
    <cfRule type="expression" dxfId="252" priority="251">
      <formula>#REF!="Total"</formula>
    </cfRule>
  </conditionalFormatting>
  <conditionalFormatting sqref="C150">
    <cfRule type="expression" dxfId="251" priority="250">
      <formula>$A76="Total"</formula>
    </cfRule>
  </conditionalFormatting>
  <conditionalFormatting sqref="C150">
    <cfRule type="expression" dxfId="250" priority="249">
      <formula>$A65="Total"</formula>
    </cfRule>
  </conditionalFormatting>
  <conditionalFormatting sqref="C150">
    <cfRule type="expression" dxfId="249" priority="248">
      <formula>#REF!="Total"</formula>
    </cfRule>
  </conditionalFormatting>
  <conditionalFormatting sqref="C150">
    <cfRule type="expression" dxfId="248" priority="247">
      <formula>$A61="Total"</formula>
    </cfRule>
  </conditionalFormatting>
  <conditionalFormatting sqref="C150">
    <cfRule type="expression" dxfId="247" priority="245">
      <formula>$A75="Total"</formula>
    </cfRule>
  </conditionalFormatting>
  <conditionalFormatting sqref="C150">
    <cfRule type="expression" dxfId="246" priority="244">
      <formula>#REF!="Total"</formula>
    </cfRule>
  </conditionalFormatting>
  <conditionalFormatting sqref="C150">
    <cfRule type="expression" dxfId="245" priority="243">
      <formula>$A150="Total"</formula>
    </cfRule>
  </conditionalFormatting>
  <conditionalFormatting sqref="C150">
    <cfRule type="expression" dxfId="244" priority="242" stopIfTrue="1">
      <formula>$C151="Total"</formula>
    </cfRule>
  </conditionalFormatting>
  <conditionalFormatting sqref="C150">
    <cfRule type="expression" dxfId="243" priority="241">
      <formula>$A49="Total"</formula>
    </cfRule>
  </conditionalFormatting>
  <conditionalFormatting sqref="C150">
    <cfRule type="expression" dxfId="242" priority="240">
      <formula>#REF!="Total"</formula>
    </cfRule>
  </conditionalFormatting>
  <conditionalFormatting sqref="C150">
    <cfRule type="expression" dxfId="241" priority="239">
      <formula>#REF!="Total"</formula>
    </cfRule>
  </conditionalFormatting>
  <conditionalFormatting sqref="C150">
    <cfRule type="expression" dxfId="240" priority="238">
      <formula>$A79="Total"</formula>
    </cfRule>
  </conditionalFormatting>
  <conditionalFormatting sqref="C150">
    <cfRule type="expression" dxfId="239" priority="237">
      <formula>$A96="Total"</formula>
    </cfRule>
  </conditionalFormatting>
  <conditionalFormatting sqref="C150">
    <cfRule type="expression" dxfId="238" priority="236">
      <formula>$A82="Total"</formula>
    </cfRule>
  </conditionalFormatting>
  <conditionalFormatting sqref="C150">
    <cfRule type="expression" dxfId="237" priority="235">
      <formula>$A91="Total"</formula>
    </cfRule>
  </conditionalFormatting>
  <conditionalFormatting sqref="C150">
    <cfRule type="expression" dxfId="236" priority="234">
      <formula>$A229="Total"</formula>
    </cfRule>
  </conditionalFormatting>
  <conditionalFormatting sqref="C150">
    <cfRule type="expression" dxfId="235" priority="233">
      <formula>$A231="Total"</formula>
    </cfRule>
  </conditionalFormatting>
  <conditionalFormatting sqref="C150">
    <cfRule type="expression" dxfId="234" priority="232">
      <formula>$A84="Total"</formula>
    </cfRule>
  </conditionalFormatting>
  <conditionalFormatting sqref="C150">
    <cfRule type="expression" dxfId="233" priority="231">
      <formula>$A90="Total"</formula>
    </cfRule>
  </conditionalFormatting>
  <conditionalFormatting sqref="C150">
    <cfRule type="expression" dxfId="232" priority="230">
      <formula>$A86="Total"</formula>
    </cfRule>
  </conditionalFormatting>
  <conditionalFormatting sqref="C150">
    <cfRule type="expression" dxfId="231" priority="229">
      <formula>#REF!="Total"</formula>
    </cfRule>
  </conditionalFormatting>
  <conditionalFormatting sqref="C150">
    <cfRule type="expression" dxfId="230" priority="228">
      <formula>$A97="Total"</formula>
    </cfRule>
  </conditionalFormatting>
  <conditionalFormatting sqref="C150">
    <cfRule type="expression" dxfId="229" priority="227">
      <formula>$A92="Total"</formula>
    </cfRule>
  </conditionalFormatting>
  <conditionalFormatting sqref="C150">
    <cfRule type="expression" dxfId="228" priority="226">
      <formula>$A50="Total"</formula>
    </cfRule>
  </conditionalFormatting>
  <conditionalFormatting sqref="C150">
    <cfRule type="expression" dxfId="227" priority="225">
      <formula>$A197="Total"</formula>
    </cfRule>
  </conditionalFormatting>
  <conditionalFormatting sqref="C118">
    <cfRule type="expression" dxfId="226" priority="185">
      <formula>#REF!="Total"</formula>
    </cfRule>
  </conditionalFormatting>
  <conditionalFormatting sqref="C118">
    <cfRule type="expression" dxfId="225" priority="184">
      <formula>#REF!="Total"</formula>
    </cfRule>
  </conditionalFormatting>
  <conditionalFormatting sqref="C118">
    <cfRule type="expression" dxfId="224" priority="183">
      <formula>#REF!="Total"</formula>
    </cfRule>
  </conditionalFormatting>
  <conditionalFormatting sqref="C118">
    <cfRule type="expression" dxfId="223" priority="182">
      <formula>#REF!="Total"</formula>
    </cfRule>
  </conditionalFormatting>
  <conditionalFormatting sqref="C118">
    <cfRule type="expression" dxfId="222" priority="181">
      <formula>#REF!="Total"</formula>
    </cfRule>
  </conditionalFormatting>
  <conditionalFormatting sqref="C118">
    <cfRule type="expression" dxfId="221" priority="180">
      <formula>#REF!="Total"</formula>
    </cfRule>
  </conditionalFormatting>
  <conditionalFormatting sqref="C118">
    <cfRule type="expression" dxfId="220" priority="179">
      <formula>#REF!="Total"</formula>
    </cfRule>
  </conditionalFormatting>
  <conditionalFormatting sqref="C118">
    <cfRule type="expression" dxfId="219" priority="186">
      <formula>#REF!="Total"</formula>
    </cfRule>
  </conditionalFormatting>
  <conditionalFormatting sqref="C118">
    <cfRule type="expression" dxfId="218" priority="187">
      <formula>#REF!="Total"</formula>
    </cfRule>
  </conditionalFormatting>
  <conditionalFormatting sqref="C118">
    <cfRule type="expression" dxfId="217" priority="188">
      <formula>#REF!="Total"</formula>
    </cfRule>
  </conditionalFormatting>
  <conditionalFormatting sqref="C118">
    <cfRule type="expression" dxfId="216" priority="189">
      <formula>$A118="Total"</formula>
    </cfRule>
  </conditionalFormatting>
  <conditionalFormatting sqref="C118">
    <cfRule type="expression" dxfId="215" priority="178" stopIfTrue="1">
      <formula>$C119="Total"</formula>
    </cfRule>
  </conditionalFormatting>
  <conditionalFormatting sqref="C118">
    <cfRule type="expression" dxfId="214" priority="177">
      <formula>#REF!="Total"</formula>
    </cfRule>
  </conditionalFormatting>
  <conditionalFormatting sqref="C118">
    <cfRule type="expression" dxfId="213" priority="176">
      <formula>#REF!="Total"</formula>
    </cfRule>
  </conditionalFormatting>
  <conditionalFormatting sqref="C118">
    <cfRule type="expression" dxfId="212" priority="190" stopIfTrue="1">
      <formula>#REF!="Total"</formula>
    </cfRule>
  </conditionalFormatting>
  <conditionalFormatting sqref="C118">
    <cfRule type="expression" dxfId="211" priority="191">
      <formula>$A89="Total"</formula>
    </cfRule>
  </conditionalFormatting>
  <conditionalFormatting sqref="C118">
    <cfRule type="expression" dxfId="210" priority="192">
      <formula>#REF!="Total"</formula>
    </cfRule>
  </conditionalFormatting>
  <conditionalFormatting sqref="C118">
    <cfRule type="expression" dxfId="209" priority="193">
      <formula>#REF!="Total"</formula>
    </cfRule>
  </conditionalFormatting>
  <conditionalFormatting sqref="C118">
    <cfRule type="expression" dxfId="208" priority="194">
      <formula>#REF!="Total"</formula>
    </cfRule>
  </conditionalFormatting>
  <conditionalFormatting sqref="C118">
    <cfRule type="expression" dxfId="207" priority="195">
      <formula>#REF!="Total"</formula>
    </cfRule>
  </conditionalFormatting>
  <conditionalFormatting sqref="C118">
    <cfRule type="expression" dxfId="206" priority="196">
      <formula>#REF!="Total"</formula>
    </cfRule>
  </conditionalFormatting>
  <conditionalFormatting sqref="C118">
    <cfRule type="expression" dxfId="205" priority="197">
      <formula>#REF!="Total"</formula>
    </cfRule>
  </conditionalFormatting>
  <conditionalFormatting sqref="C118">
    <cfRule type="expression" dxfId="204" priority="198">
      <formula>#REF!="Total"</formula>
    </cfRule>
  </conditionalFormatting>
  <conditionalFormatting sqref="C118">
    <cfRule type="expression" dxfId="203" priority="199">
      <formula>#REF!="Total"</formula>
    </cfRule>
  </conditionalFormatting>
  <conditionalFormatting sqref="C118">
    <cfRule type="expression" dxfId="202" priority="200">
      <formula>#REF!="Total"</formula>
    </cfRule>
  </conditionalFormatting>
  <conditionalFormatting sqref="C118">
    <cfRule type="expression" dxfId="201" priority="201">
      <formula>#REF!="Total"</formula>
    </cfRule>
  </conditionalFormatting>
  <conditionalFormatting sqref="C118">
    <cfRule type="expression" dxfId="200" priority="202">
      <formula>#REF!="Total"</formula>
    </cfRule>
  </conditionalFormatting>
  <conditionalFormatting sqref="C118">
    <cfRule type="expression" dxfId="199" priority="203">
      <formula>#REF!="Total"</formula>
    </cfRule>
  </conditionalFormatting>
  <conditionalFormatting sqref="C118">
    <cfRule type="expression" dxfId="198" priority="204">
      <formula>#REF!="Total"</formula>
    </cfRule>
  </conditionalFormatting>
  <conditionalFormatting sqref="C118">
    <cfRule type="expression" dxfId="197" priority="205">
      <formula>#REF!="Total"</formula>
    </cfRule>
  </conditionalFormatting>
  <conditionalFormatting sqref="C118">
    <cfRule type="expression" dxfId="196" priority="206">
      <formula>#REF!="Total"</formula>
    </cfRule>
  </conditionalFormatting>
  <conditionalFormatting sqref="C118">
    <cfRule type="expression" dxfId="195" priority="207">
      <formula>#REF!="Total"</formula>
    </cfRule>
  </conditionalFormatting>
  <conditionalFormatting sqref="C118">
    <cfRule type="expression" dxfId="194" priority="208">
      <formula>#REF!="Total"</formula>
    </cfRule>
  </conditionalFormatting>
  <conditionalFormatting sqref="C118">
    <cfRule type="expression" dxfId="193" priority="209">
      <formula>$A85="Total"</formula>
    </cfRule>
  </conditionalFormatting>
  <conditionalFormatting sqref="C118">
    <cfRule type="expression" dxfId="192" priority="210">
      <formula>#REF!="Total"</formula>
    </cfRule>
  </conditionalFormatting>
  <conditionalFormatting sqref="C118">
    <cfRule type="expression" dxfId="191" priority="211">
      <formula>#REF!="Total"</formula>
    </cfRule>
  </conditionalFormatting>
  <conditionalFormatting sqref="C118">
    <cfRule type="expression" dxfId="190" priority="212">
      <formula>#REF!="Total"</formula>
    </cfRule>
  </conditionalFormatting>
  <conditionalFormatting sqref="C118">
    <cfRule type="expression" dxfId="189" priority="213">
      <formula>#REF!="Total"</formula>
    </cfRule>
  </conditionalFormatting>
  <conditionalFormatting sqref="C118">
    <cfRule type="expression" dxfId="188" priority="214">
      <formula>$A40="Total"</formula>
    </cfRule>
  </conditionalFormatting>
  <conditionalFormatting sqref="C118">
    <cfRule type="expression" dxfId="187" priority="215">
      <formula>$A79="Total"</formula>
    </cfRule>
  </conditionalFormatting>
  <conditionalFormatting sqref="C118">
    <cfRule type="expression" dxfId="186" priority="216">
      <formula>$A81="Total"</formula>
    </cfRule>
  </conditionalFormatting>
  <conditionalFormatting sqref="C118">
    <cfRule type="expression" dxfId="185" priority="217">
      <formula>#REF!="Total"</formula>
    </cfRule>
  </conditionalFormatting>
  <conditionalFormatting sqref="C118">
    <cfRule type="expression" dxfId="184" priority="218">
      <formula>#REF!="Total"</formula>
    </cfRule>
  </conditionalFormatting>
  <conditionalFormatting sqref="C118">
    <cfRule type="expression" dxfId="183" priority="219">
      <formula>#REF!="Total"</formula>
    </cfRule>
  </conditionalFormatting>
  <conditionalFormatting sqref="C118">
    <cfRule type="expression" dxfId="182" priority="175">
      <formula>$A96="Total"</formula>
    </cfRule>
  </conditionalFormatting>
  <conditionalFormatting sqref="C118">
    <cfRule type="expression" dxfId="181" priority="174">
      <formula>$A91="Total"</formula>
    </cfRule>
  </conditionalFormatting>
  <conditionalFormatting sqref="C118">
    <cfRule type="expression" dxfId="180" priority="173">
      <formula>$A95="Total"</formula>
    </cfRule>
  </conditionalFormatting>
  <conditionalFormatting sqref="C118">
    <cfRule type="expression" dxfId="179" priority="172">
      <formula>#REF!="Total"</formula>
    </cfRule>
  </conditionalFormatting>
  <conditionalFormatting sqref="C118">
    <cfRule type="expression" dxfId="178" priority="171">
      <formula>$A90="Total"</formula>
    </cfRule>
  </conditionalFormatting>
  <conditionalFormatting sqref="C118">
    <cfRule type="expression" dxfId="177" priority="220">
      <formula>$A145="Total"</formula>
    </cfRule>
  </conditionalFormatting>
  <conditionalFormatting sqref="C118">
    <cfRule type="expression" dxfId="176" priority="221">
      <formula>#REF!="Total"</formula>
    </cfRule>
  </conditionalFormatting>
  <conditionalFormatting sqref="C118">
    <cfRule type="expression" dxfId="175" priority="222">
      <formula>#REF!="Total"</formula>
    </cfRule>
  </conditionalFormatting>
  <conditionalFormatting sqref="C118">
    <cfRule type="expression" dxfId="174" priority="223">
      <formula>#REF!="Total"</formula>
    </cfRule>
  </conditionalFormatting>
  <conditionalFormatting sqref="C118">
    <cfRule type="expression" dxfId="173" priority="170">
      <formula>$A80="Total"</formula>
    </cfRule>
  </conditionalFormatting>
  <conditionalFormatting sqref="C118">
    <cfRule type="expression" dxfId="172" priority="169">
      <formula>$A43="Total"</formula>
    </cfRule>
  </conditionalFormatting>
  <conditionalFormatting sqref="C118">
    <cfRule type="expression" dxfId="171" priority="224">
      <formula>$A83="Total"</formula>
    </cfRule>
  </conditionalFormatting>
  <conditionalFormatting sqref="C122">
    <cfRule type="expression" dxfId="170" priority="113">
      <formula>$A48="Total"</formula>
    </cfRule>
  </conditionalFormatting>
  <conditionalFormatting sqref="C122">
    <cfRule type="expression" dxfId="169" priority="129">
      <formula>#REF!="Total"</formula>
    </cfRule>
  </conditionalFormatting>
  <conditionalFormatting sqref="C122">
    <cfRule type="expression" dxfId="168" priority="128">
      <formula>#REF!="Total"</formula>
    </cfRule>
  </conditionalFormatting>
  <conditionalFormatting sqref="C122">
    <cfRule type="expression" dxfId="167" priority="127">
      <formula>#REF!="Total"</formula>
    </cfRule>
  </conditionalFormatting>
  <conditionalFormatting sqref="C122">
    <cfRule type="expression" dxfId="166" priority="126">
      <formula>#REF!="Total"</formula>
    </cfRule>
  </conditionalFormatting>
  <conditionalFormatting sqref="C122">
    <cfRule type="expression" dxfId="165" priority="125">
      <formula>#REF!="Total"</formula>
    </cfRule>
  </conditionalFormatting>
  <conditionalFormatting sqref="C122">
    <cfRule type="expression" dxfId="164" priority="124">
      <formula>#REF!="Total"</formula>
    </cfRule>
  </conditionalFormatting>
  <conditionalFormatting sqref="C122">
    <cfRule type="expression" dxfId="163" priority="123">
      <formula>#REF!="Total"</formula>
    </cfRule>
  </conditionalFormatting>
  <conditionalFormatting sqref="C122">
    <cfRule type="expression" dxfId="162" priority="130">
      <formula>#REF!="Total"</formula>
    </cfRule>
  </conditionalFormatting>
  <conditionalFormatting sqref="C122">
    <cfRule type="expression" dxfId="161" priority="131">
      <formula>#REF!="Total"</formula>
    </cfRule>
  </conditionalFormatting>
  <conditionalFormatting sqref="C122">
    <cfRule type="expression" dxfId="160" priority="132">
      <formula>#REF!="Total"</formula>
    </cfRule>
  </conditionalFormatting>
  <conditionalFormatting sqref="C122">
    <cfRule type="expression" dxfId="159" priority="133">
      <formula>$A122="Total"</formula>
    </cfRule>
  </conditionalFormatting>
  <conditionalFormatting sqref="C122">
    <cfRule type="expression" dxfId="158" priority="122" stopIfTrue="1">
      <formula>$C123="Total"</formula>
    </cfRule>
  </conditionalFormatting>
  <conditionalFormatting sqref="C122">
    <cfRule type="expression" dxfId="157" priority="121">
      <formula>#REF!="Total"</formula>
    </cfRule>
  </conditionalFormatting>
  <conditionalFormatting sqref="C122">
    <cfRule type="expression" dxfId="156" priority="120">
      <formula>#REF!="Total"</formula>
    </cfRule>
  </conditionalFormatting>
  <conditionalFormatting sqref="C122">
    <cfRule type="expression" dxfId="155" priority="134" stopIfTrue="1">
      <formula>#REF!="Total"</formula>
    </cfRule>
  </conditionalFormatting>
  <conditionalFormatting sqref="C122">
    <cfRule type="expression" dxfId="154" priority="135">
      <formula>$A93="Total"</formula>
    </cfRule>
  </conditionalFormatting>
  <conditionalFormatting sqref="C122">
    <cfRule type="expression" dxfId="153" priority="136">
      <formula>#REF!="Total"</formula>
    </cfRule>
  </conditionalFormatting>
  <conditionalFormatting sqref="C122">
    <cfRule type="expression" dxfId="152" priority="137">
      <formula>#REF!="Total"</formula>
    </cfRule>
  </conditionalFormatting>
  <conditionalFormatting sqref="C122">
    <cfRule type="expression" dxfId="151" priority="138">
      <formula>#REF!="Total"</formula>
    </cfRule>
  </conditionalFormatting>
  <conditionalFormatting sqref="C122">
    <cfRule type="expression" dxfId="150" priority="139">
      <formula>#REF!="Total"</formula>
    </cfRule>
  </conditionalFormatting>
  <conditionalFormatting sqref="C122">
    <cfRule type="expression" dxfId="149" priority="140">
      <formula>#REF!="Total"</formula>
    </cfRule>
  </conditionalFormatting>
  <conditionalFormatting sqref="C122">
    <cfRule type="expression" dxfId="148" priority="141">
      <formula>#REF!="Total"</formula>
    </cfRule>
  </conditionalFormatting>
  <conditionalFormatting sqref="C122">
    <cfRule type="expression" dxfId="147" priority="142">
      <formula>#REF!="Total"</formula>
    </cfRule>
  </conditionalFormatting>
  <conditionalFormatting sqref="C122">
    <cfRule type="expression" dxfId="146" priority="143">
      <formula>#REF!="Total"</formula>
    </cfRule>
  </conditionalFormatting>
  <conditionalFormatting sqref="C122">
    <cfRule type="expression" dxfId="145" priority="144">
      <formula>#REF!="Total"</formula>
    </cfRule>
  </conditionalFormatting>
  <conditionalFormatting sqref="C122">
    <cfRule type="expression" dxfId="144" priority="145">
      <formula>#REF!="Total"</formula>
    </cfRule>
  </conditionalFormatting>
  <conditionalFormatting sqref="C122">
    <cfRule type="expression" dxfId="143" priority="146">
      <formula>#REF!="Total"</formula>
    </cfRule>
  </conditionalFormatting>
  <conditionalFormatting sqref="C122">
    <cfRule type="expression" dxfId="142" priority="147">
      <formula>#REF!="Total"</formula>
    </cfRule>
  </conditionalFormatting>
  <conditionalFormatting sqref="C122">
    <cfRule type="expression" dxfId="141" priority="148">
      <formula>#REF!="Total"</formula>
    </cfRule>
  </conditionalFormatting>
  <conditionalFormatting sqref="C122">
    <cfRule type="expression" dxfId="140" priority="149">
      <formula>#REF!="Total"</formula>
    </cfRule>
  </conditionalFormatting>
  <conditionalFormatting sqref="C122">
    <cfRule type="expression" dxfId="139" priority="150">
      <formula>#REF!="Total"</formula>
    </cfRule>
  </conditionalFormatting>
  <conditionalFormatting sqref="C122">
    <cfRule type="expression" dxfId="138" priority="151">
      <formula>#REF!="Total"</formula>
    </cfRule>
  </conditionalFormatting>
  <conditionalFormatting sqref="C122">
    <cfRule type="expression" dxfId="137" priority="152">
      <formula>#REF!="Total"</formula>
    </cfRule>
  </conditionalFormatting>
  <conditionalFormatting sqref="C122">
    <cfRule type="expression" dxfId="136" priority="153">
      <formula>$A89="Total"</formula>
    </cfRule>
  </conditionalFormatting>
  <conditionalFormatting sqref="C122">
    <cfRule type="expression" dxfId="135" priority="154">
      <formula>#REF!="Total"</formula>
    </cfRule>
  </conditionalFormatting>
  <conditionalFormatting sqref="C122">
    <cfRule type="expression" dxfId="134" priority="155">
      <formula>#REF!="Total"</formula>
    </cfRule>
  </conditionalFormatting>
  <conditionalFormatting sqref="C122">
    <cfRule type="expression" dxfId="133" priority="156">
      <formula>#REF!="Total"</formula>
    </cfRule>
  </conditionalFormatting>
  <conditionalFormatting sqref="C122">
    <cfRule type="expression" dxfId="132" priority="157">
      <formula>#REF!="Total"</formula>
    </cfRule>
  </conditionalFormatting>
  <conditionalFormatting sqref="C122">
    <cfRule type="expression" dxfId="131" priority="158">
      <formula>$A45="Total"</formula>
    </cfRule>
  </conditionalFormatting>
  <conditionalFormatting sqref="C122">
    <cfRule type="expression" dxfId="130" priority="159">
      <formula>$A83="Total"</formula>
    </cfRule>
  </conditionalFormatting>
  <conditionalFormatting sqref="C122">
    <cfRule type="expression" dxfId="129" priority="160">
      <formula>$A85="Total"</formula>
    </cfRule>
  </conditionalFormatting>
  <conditionalFormatting sqref="C122">
    <cfRule type="expression" dxfId="128" priority="161">
      <formula>#REF!="Total"</formula>
    </cfRule>
  </conditionalFormatting>
  <conditionalFormatting sqref="C122">
    <cfRule type="expression" dxfId="127" priority="162">
      <formula>#REF!="Total"</formula>
    </cfRule>
  </conditionalFormatting>
  <conditionalFormatting sqref="C122">
    <cfRule type="expression" dxfId="126" priority="163">
      <formula>#REF!="Total"</formula>
    </cfRule>
  </conditionalFormatting>
  <conditionalFormatting sqref="C122">
    <cfRule type="expression" dxfId="125" priority="119">
      <formula>$A100="Total"</formula>
    </cfRule>
  </conditionalFormatting>
  <conditionalFormatting sqref="C122">
    <cfRule type="expression" dxfId="124" priority="118">
      <formula>$A95="Total"</formula>
    </cfRule>
  </conditionalFormatting>
  <conditionalFormatting sqref="C122">
    <cfRule type="expression" dxfId="123" priority="117">
      <formula>$A99="Total"</formula>
    </cfRule>
  </conditionalFormatting>
  <conditionalFormatting sqref="C122">
    <cfRule type="expression" dxfId="122" priority="116">
      <formula>#REF!="Total"</formula>
    </cfRule>
  </conditionalFormatting>
  <conditionalFormatting sqref="C122">
    <cfRule type="expression" dxfId="121" priority="115">
      <formula>$A94="Total"</formula>
    </cfRule>
  </conditionalFormatting>
  <conditionalFormatting sqref="C122">
    <cfRule type="expression" dxfId="120" priority="164">
      <formula>$A149="Total"</formula>
    </cfRule>
  </conditionalFormatting>
  <conditionalFormatting sqref="C122">
    <cfRule type="expression" dxfId="119" priority="165">
      <formula>#REF!="Total"</formula>
    </cfRule>
  </conditionalFormatting>
  <conditionalFormatting sqref="C122">
    <cfRule type="expression" dxfId="118" priority="166">
      <formula>#REF!="Total"</formula>
    </cfRule>
  </conditionalFormatting>
  <conditionalFormatting sqref="C122">
    <cfRule type="expression" dxfId="117" priority="167">
      <formula>#REF!="Total"</formula>
    </cfRule>
  </conditionalFormatting>
  <conditionalFormatting sqref="C122">
    <cfRule type="expression" dxfId="116" priority="114">
      <formula>$A84="Total"</formula>
    </cfRule>
  </conditionalFormatting>
  <conditionalFormatting sqref="C122">
    <cfRule type="expression" dxfId="115" priority="168">
      <formula>$A87="Total"</formula>
    </cfRule>
  </conditionalFormatting>
  <conditionalFormatting sqref="C136:C137">
    <cfRule type="expression" dxfId="114" priority="57">
      <formula>$A62="Total"</formula>
    </cfRule>
  </conditionalFormatting>
  <conditionalFormatting sqref="C136:C137">
    <cfRule type="expression" dxfId="113" priority="73">
      <formula>#REF!="Total"</formula>
    </cfRule>
  </conditionalFormatting>
  <conditionalFormatting sqref="C136:C137">
    <cfRule type="expression" dxfId="112" priority="72">
      <formula>#REF!="Total"</formula>
    </cfRule>
  </conditionalFormatting>
  <conditionalFormatting sqref="C136:C137">
    <cfRule type="expression" dxfId="111" priority="71">
      <formula>#REF!="Total"</formula>
    </cfRule>
  </conditionalFormatting>
  <conditionalFormatting sqref="C136:C137">
    <cfRule type="expression" dxfId="110" priority="70">
      <formula>#REF!="Total"</formula>
    </cfRule>
  </conditionalFormatting>
  <conditionalFormatting sqref="C136:C137">
    <cfRule type="expression" dxfId="109" priority="69">
      <formula>#REF!="Total"</formula>
    </cfRule>
  </conditionalFormatting>
  <conditionalFormatting sqref="C136:C137">
    <cfRule type="expression" dxfId="108" priority="68">
      <formula>#REF!="Total"</formula>
    </cfRule>
  </conditionalFormatting>
  <conditionalFormatting sqref="C136:C137">
    <cfRule type="expression" dxfId="107" priority="67">
      <formula>#REF!="Total"</formula>
    </cfRule>
  </conditionalFormatting>
  <conditionalFormatting sqref="C136:C137">
    <cfRule type="expression" dxfId="106" priority="74">
      <formula>#REF!="Total"</formula>
    </cfRule>
  </conditionalFormatting>
  <conditionalFormatting sqref="C136:C137">
    <cfRule type="expression" dxfId="105" priority="75">
      <formula>#REF!="Total"</formula>
    </cfRule>
  </conditionalFormatting>
  <conditionalFormatting sqref="C136:C137">
    <cfRule type="expression" dxfId="104" priority="76">
      <formula>#REF!="Total"</formula>
    </cfRule>
  </conditionalFormatting>
  <conditionalFormatting sqref="C136:C137">
    <cfRule type="expression" dxfId="103" priority="77">
      <formula>$A136="Total"</formula>
    </cfRule>
  </conditionalFormatting>
  <conditionalFormatting sqref="C136:C137">
    <cfRule type="expression" dxfId="102" priority="66" stopIfTrue="1">
      <formula>$C137="Total"</formula>
    </cfRule>
  </conditionalFormatting>
  <conditionalFormatting sqref="C136:C137">
    <cfRule type="expression" dxfId="101" priority="65">
      <formula>#REF!="Total"</formula>
    </cfRule>
  </conditionalFormatting>
  <conditionalFormatting sqref="C136:C137">
    <cfRule type="expression" dxfId="100" priority="64">
      <formula>#REF!="Total"</formula>
    </cfRule>
  </conditionalFormatting>
  <conditionalFormatting sqref="C136:C137">
    <cfRule type="expression" dxfId="99" priority="78" stopIfTrue="1">
      <formula>#REF!="Total"</formula>
    </cfRule>
  </conditionalFormatting>
  <conditionalFormatting sqref="C136:C137">
    <cfRule type="expression" dxfId="98" priority="79">
      <formula>$A107="Total"</formula>
    </cfRule>
  </conditionalFormatting>
  <conditionalFormatting sqref="C136:C137">
    <cfRule type="expression" dxfId="97" priority="80">
      <formula>#REF!="Total"</formula>
    </cfRule>
  </conditionalFormatting>
  <conditionalFormatting sqref="C136:C137">
    <cfRule type="expression" dxfId="96" priority="81">
      <formula>#REF!="Total"</formula>
    </cfRule>
  </conditionalFormatting>
  <conditionalFormatting sqref="C136:C137">
    <cfRule type="expression" dxfId="95" priority="82">
      <formula>#REF!="Total"</formula>
    </cfRule>
  </conditionalFormatting>
  <conditionalFormatting sqref="C136:C137">
    <cfRule type="expression" dxfId="94" priority="83">
      <formula>#REF!="Total"</formula>
    </cfRule>
  </conditionalFormatting>
  <conditionalFormatting sqref="C136:C137">
    <cfRule type="expression" dxfId="93" priority="84">
      <formula>#REF!="Total"</formula>
    </cfRule>
  </conditionalFormatting>
  <conditionalFormatting sqref="C136:C137">
    <cfRule type="expression" dxfId="92" priority="85">
      <formula>#REF!="Total"</formula>
    </cfRule>
  </conditionalFormatting>
  <conditionalFormatting sqref="C136:C137">
    <cfRule type="expression" dxfId="91" priority="86">
      <formula>#REF!="Total"</formula>
    </cfRule>
  </conditionalFormatting>
  <conditionalFormatting sqref="C136:C137">
    <cfRule type="expression" dxfId="90" priority="87">
      <formula>#REF!="Total"</formula>
    </cfRule>
  </conditionalFormatting>
  <conditionalFormatting sqref="C136:C137">
    <cfRule type="expression" dxfId="89" priority="88">
      <formula>#REF!="Total"</formula>
    </cfRule>
  </conditionalFormatting>
  <conditionalFormatting sqref="C136:C137">
    <cfRule type="expression" dxfId="88" priority="89">
      <formula>#REF!="Total"</formula>
    </cfRule>
  </conditionalFormatting>
  <conditionalFormatting sqref="C136:C137">
    <cfRule type="expression" dxfId="87" priority="90">
      <formula>#REF!="Total"</formula>
    </cfRule>
  </conditionalFormatting>
  <conditionalFormatting sqref="C136:C137">
    <cfRule type="expression" dxfId="86" priority="91">
      <formula>#REF!="Total"</formula>
    </cfRule>
  </conditionalFormatting>
  <conditionalFormatting sqref="C136:C137">
    <cfRule type="expression" dxfId="85" priority="92">
      <formula>#REF!="Total"</formula>
    </cfRule>
  </conditionalFormatting>
  <conditionalFormatting sqref="C136:C137">
    <cfRule type="expression" dxfId="84" priority="93">
      <formula>#REF!="Total"</formula>
    </cfRule>
  </conditionalFormatting>
  <conditionalFormatting sqref="C136:C137">
    <cfRule type="expression" dxfId="83" priority="94">
      <formula>#REF!="Total"</formula>
    </cfRule>
  </conditionalFormatting>
  <conditionalFormatting sqref="C136:C137">
    <cfRule type="expression" dxfId="82" priority="95">
      <formula>#REF!="Total"</formula>
    </cfRule>
  </conditionalFormatting>
  <conditionalFormatting sqref="C136:C137">
    <cfRule type="expression" dxfId="81" priority="96">
      <formula>#REF!="Total"</formula>
    </cfRule>
  </conditionalFormatting>
  <conditionalFormatting sqref="C136:C137">
    <cfRule type="expression" dxfId="80" priority="97">
      <formula>$A103="Total"</formula>
    </cfRule>
  </conditionalFormatting>
  <conditionalFormatting sqref="C136:C137">
    <cfRule type="expression" dxfId="79" priority="98">
      <formula>#REF!="Total"</formula>
    </cfRule>
  </conditionalFormatting>
  <conditionalFormatting sqref="C136:C137">
    <cfRule type="expression" dxfId="78" priority="99">
      <formula>#REF!="Total"</formula>
    </cfRule>
  </conditionalFormatting>
  <conditionalFormatting sqref="C136:C137">
    <cfRule type="expression" dxfId="77" priority="100">
      <formula>#REF!="Total"</formula>
    </cfRule>
  </conditionalFormatting>
  <conditionalFormatting sqref="C136:C137">
    <cfRule type="expression" dxfId="76" priority="101">
      <formula>#REF!="Total"</formula>
    </cfRule>
  </conditionalFormatting>
  <conditionalFormatting sqref="C136:C137">
    <cfRule type="expression" dxfId="75" priority="102">
      <formula>$A59="Total"</formula>
    </cfRule>
  </conditionalFormatting>
  <conditionalFormatting sqref="C136:C137">
    <cfRule type="expression" dxfId="74" priority="103">
      <formula>$A97="Total"</formula>
    </cfRule>
  </conditionalFormatting>
  <conditionalFormatting sqref="C136:C137">
    <cfRule type="expression" dxfId="73" priority="104">
      <formula>$A99="Total"</formula>
    </cfRule>
  </conditionalFormatting>
  <conditionalFormatting sqref="C136:C137">
    <cfRule type="expression" dxfId="72" priority="105">
      <formula>#REF!="Total"</formula>
    </cfRule>
  </conditionalFormatting>
  <conditionalFormatting sqref="C136:C137">
    <cfRule type="expression" dxfId="71" priority="106">
      <formula>#REF!="Total"</formula>
    </cfRule>
  </conditionalFormatting>
  <conditionalFormatting sqref="C136:C137">
    <cfRule type="expression" dxfId="70" priority="107">
      <formula>#REF!="Total"</formula>
    </cfRule>
  </conditionalFormatting>
  <conditionalFormatting sqref="C136:C137">
    <cfRule type="expression" dxfId="69" priority="63">
      <formula>$A114="Total"</formula>
    </cfRule>
  </conditionalFormatting>
  <conditionalFormatting sqref="C136:C137">
    <cfRule type="expression" dxfId="68" priority="62">
      <formula>$A109="Total"</formula>
    </cfRule>
  </conditionalFormatting>
  <conditionalFormatting sqref="C136:C137">
    <cfRule type="expression" dxfId="67" priority="61">
      <formula>$A113="Total"</formula>
    </cfRule>
  </conditionalFormatting>
  <conditionalFormatting sqref="C136:C137">
    <cfRule type="expression" dxfId="66" priority="60">
      <formula>#REF!="Total"</formula>
    </cfRule>
  </conditionalFormatting>
  <conditionalFormatting sqref="C136:C137">
    <cfRule type="expression" dxfId="65" priority="59">
      <formula>$A108="Total"</formula>
    </cfRule>
  </conditionalFormatting>
  <conditionalFormatting sqref="C136:C137">
    <cfRule type="expression" dxfId="64" priority="109">
      <formula>#REF!="Total"</formula>
    </cfRule>
  </conditionalFormatting>
  <conditionalFormatting sqref="C136:C137">
    <cfRule type="expression" dxfId="63" priority="110">
      <formula>#REF!="Total"</formula>
    </cfRule>
  </conditionalFormatting>
  <conditionalFormatting sqref="C136:C137">
    <cfRule type="expression" dxfId="62" priority="111">
      <formula>#REF!="Total"</formula>
    </cfRule>
  </conditionalFormatting>
  <conditionalFormatting sqref="C136:C137">
    <cfRule type="expression" dxfId="61" priority="58">
      <formula>$A98="Total"</formula>
    </cfRule>
  </conditionalFormatting>
  <conditionalFormatting sqref="C136:C137">
    <cfRule type="expression" dxfId="60" priority="112">
      <formula>$A101="Total"</formula>
    </cfRule>
  </conditionalFormatting>
  <conditionalFormatting sqref="C136:C137">
    <cfRule type="expression" dxfId="59" priority="108">
      <formula>$A163="Total"</formula>
    </cfRule>
  </conditionalFormatting>
  <conditionalFormatting sqref="C146">
    <cfRule type="expression" dxfId="58" priority="1">
      <formula>$A70="Total"</formula>
    </cfRule>
  </conditionalFormatting>
  <conditionalFormatting sqref="C146">
    <cfRule type="expression" dxfId="57" priority="17">
      <formula>#REF!="Total"</formula>
    </cfRule>
  </conditionalFormatting>
  <conditionalFormatting sqref="C146">
    <cfRule type="expression" dxfId="56" priority="16">
      <formula>#REF!="Total"</formula>
    </cfRule>
  </conditionalFormatting>
  <conditionalFormatting sqref="C146">
    <cfRule type="expression" dxfId="55" priority="15">
      <formula>#REF!="Total"</formula>
    </cfRule>
  </conditionalFormatting>
  <conditionalFormatting sqref="C146">
    <cfRule type="expression" dxfId="54" priority="14">
      <formula>#REF!="Total"</formula>
    </cfRule>
  </conditionalFormatting>
  <conditionalFormatting sqref="C146">
    <cfRule type="expression" dxfId="53" priority="13">
      <formula>#REF!="Total"</formula>
    </cfRule>
  </conditionalFormatting>
  <conditionalFormatting sqref="C146">
    <cfRule type="expression" dxfId="52" priority="12">
      <formula>#REF!="Total"</formula>
    </cfRule>
  </conditionalFormatting>
  <conditionalFormatting sqref="C146">
    <cfRule type="expression" dxfId="51" priority="11">
      <formula>#REF!="Total"</formula>
    </cfRule>
  </conditionalFormatting>
  <conditionalFormatting sqref="C146">
    <cfRule type="expression" dxfId="50" priority="18">
      <formula>#REF!="Total"</formula>
    </cfRule>
  </conditionalFormatting>
  <conditionalFormatting sqref="C146">
    <cfRule type="expression" dxfId="49" priority="19">
      <formula>#REF!="Total"</formula>
    </cfRule>
  </conditionalFormatting>
  <conditionalFormatting sqref="C146">
    <cfRule type="expression" dxfId="48" priority="20">
      <formula>#REF!="Total"</formula>
    </cfRule>
  </conditionalFormatting>
  <conditionalFormatting sqref="C146">
    <cfRule type="expression" dxfId="47" priority="21">
      <formula>$A146="Total"</formula>
    </cfRule>
  </conditionalFormatting>
  <conditionalFormatting sqref="C146">
    <cfRule type="expression" dxfId="46" priority="10" stopIfTrue="1">
      <formula>$C147="Total"</formula>
    </cfRule>
  </conditionalFormatting>
  <conditionalFormatting sqref="C146">
    <cfRule type="expression" dxfId="45" priority="9">
      <formula>#REF!="Total"</formula>
    </cfRule>
  </conditionalFormatting>
  <conditionalFormatting sqref="C146">
    <cfRule type="expression" dxfId="44" priority="8">
      <formula>#REF!="Total"</formula>
    </cfRule>
  </conditionalFormatting>
  <conditionalFormatting sqref="C146">
    <cfRule type="expression" dxfId="43" priority="22" stopIfTrue="1">
      <formula>#REF!="Total"</formula>
    </cfRule>
  </conditionalFormatting>
  <conditionalFormatting sqref="C146">
    <cfRule type="expression" dxfId="42" priority="23">
      <formula>$A117="Total"</formula>
    </cfRule>
  </conditionalFormatting>
  <conditionalFormatting sqref="C146">
    <cfRule type="expression" dxfId="41" priority="24">
      <formula>#REF!="Total"</formula>
    </cfRule>
  </conditionalFormatting>
  <conditionalFormatting sqref="C146">
    <cfRule type="expression" dxfId="40" priority="25">
      <formula>#REF!="Total"</formula>
    </cfRule>
  </conditionalFormatting>
  <conditionalFormatting sqref="C146">
    <cfRule type="expression" dxfId="39" priority="26">
      <formula>#REF!="Total"</formula>
    </cfRule>
  </conditionalFormatting>
  <conditionalFormatting sqref="C146">
    <cfRule type="expression" dxfId="38" priority="27">
      <formula>#REF!="Total"</formula>
    </cfRule>
  </conditionalFormatting>
  <conditionalFormatting sqref="C146">
    <cfRule type="expression" dxfId="37" priority="28">
      <formula>#REF!="Total"</formula>
    </cfRule>
  </conditionalFormatting>
  <conditionalFormatting sqref="C146">
    <cfRule type="expression" dxfId="36" priority="29">
      <formula>#REF!="Total"</formula>
    </cfRule>
  </conditionalFormatting>
  <conditionalFormatting sqref="C146">
    <cfRule type="expression" dxfId="35" priority="30">
      <formula>#REF!="Total"</formula>
    </cfRule>
  </conditionalFormatting>
  <conditionalFormatting sqref="C146">
    <cfRule type="expression" dxfId="34" priority="31">
      <formula>#REF!="Total"</formula>
    </cfRule>
  </conditionalFormatting>
  <conditionalFormatting sqref="C146">
    <cfRule type="expression" dxfId="33" priority="32">
      <formula>#REF!="Total"</formula>
    </cfRule>
  </conditionalFormatting>
  <conditionalFormatting sqref="C146">
    <cfRule type="expression" dxfId="32" priority="33">
      <formula>#REF!="Total"</formula>
    </cfRule>
  </conditionalFormatting>
  <conditionalFormatting sqref="C146">
    <cfRule type="expression" dxfId="31" priority="34">
      <formula>#REF!="Total"</formula>
    </cfRule>
  </conditionalFormatting>
  <conditionalFormatting sqref="C146">
    <cfRule type="expression" dxfId="30" priority="35">
      <formula>#REF!="Total"</formula>
    </cfRule>
  </conditionalFormatting>
  <conditionalFormatting sqref="C146">
    <cfRule type="expression" dxfId="29" priority="36">
      <formula>#REF!="Total"</formula>
    </cfRule>
  </conditionalFormatting>
  <conditionalFormatting sqref="C146">
    <cfRule type="expression" dxfId="28" priority="37">
      <formula>#REF!="Total"</formula>
    </cfRule>
  </conditionalFormatting>
  <conditionalFormatting sqref="C146">
    <cfRule type="expression" dxfId="27" priority="38">
      <formula>#REF!="Total"</formula>
    </cfRule>
  </conditionalFormatting>
  <conditionalFormatting sqref="C146">
    <cfRule type="expression" dxfId="26" priority="39">
      <formula>#REF!="Total"</formula>
    </cfRule>
  </conditionalFormatting>
  <conditionalFormatting sqref="C146">
    <cfRule type="expression" dxfId="25" priority="40">
      <formula>#REF!="Total"</formula>
    </cfRule>
  </conditionalFormatting>
  <conditionalFormatting sqref="C146">
    <cfRule type="expression" dxfId="24" priority="41">
      <formula>$A113="Total"</formula>
    </cfRule>
  </conditionalFormatting>
  <conditionalFormatting sqref="C146">
    <cfRule type="expression" dxfId="23" priority="42">
      <formula>#REF!="Total"</formula>
    </cfRule>
  </conditionalFormatting>
  <conditionalFormatting sqref="C146">
    <cfRule type="expression" dxfId="22" priority="43">
      <formula>#REF!="Total"</formula>
    </cfRule>
  </conditionalFormatting>
  <conditionalFormatting sqref="C146">
    <cfRule type="expression" dxfId="21" priority="44">
      <formula>#REF!="Total"</formula>
    </cfRule>
  </conditionalFormatting>
  <conditionalFormatting sqref="C146">
    <cfRule type="expression" dxfId="20" priority="45">
      <formula>#REF!="Total"</formula>
    </cfRule>
  </conditionalFormatting>
  <conditionalFormatting sqref="C146">
    <cfRule type="expression" dxfId="19" priority="46">
      <formula>$A67="Total"</formula>
    </cfRule>
  </conditionalFormatting>
  <conditionalFormatting sqref="C146">
    <cfRule type="expression" dxfId="18" priority="47">
      <formula>$A107="Total"</formula>
    </cfRule>
  </conditionalFormatting>
  <conditionalFormatting sqref="C146">
    <cfRule type="expression" dxfId="17" priority="48">
      <formula>$A109="Total"</formula>
    </cfRule>
  </conditionalFormatting>
  <conditionalFormatting sqref="C146">
    <cfRule type="expression" dxfId="16" priority="49">
      <formula>#REF!="Total"</formula>
    </cfRule>
  </conditionalFormatting>
  <conditionalFormatting sqref="C146">
    <cfRule type="expression" dxfId="15" priority="50">
      <formula>#REF!="Total"</formula>
    </cfRule>
  </conditionalFormatting>
  <conditionalFormatting sqref="C146">
    <cfRule type="expression" dxfId="14" priority="51">
      <formula>#REF!="Total"</formula>
    </cfRule>
  </conditionalFormatting>
  <conditionalFormatting sqref="C146">
    <cfRule type="expression" dxfId="13" priority="7">
      <formula>$A124="Total"</formula>
    </cfRule>
  </conditionalFormatting>
  <conditionalFormatting sqref="C146">
    <cfRule type="expression" dxfId="12" priority="6">
      <formula>$A119="Total"</formula>
    </cfRule>
  </conditionalFormatting>
  <conditionalFormatting sqref="C146">
    <cfRule type="expression" dxfId="11" priority="5">
      <formula>$A123="Total"</formula>
    </cfRule>
  </conditionalFormatting>
  <conditionalFormatting sqref="C146">
    <cfRule type="expression" dxfId="10" priority="4">
      <formula>#REF!="Total"</formula>
    </cfRule>
  </conditionalFormatting>
  <conditionalFormatting sqref="C146">
    <cfRule type="expression" dxfId="9" priority="3">
      <formula>$A118="Total"</formula>
    </cfRule>
  </conditionalFormatting>
  <conditionalFormatting sqref="C146">
    <cfRule type="expression" dxfId="8" priority="53">
      <formula>#REF!="Total"</formula>
    </cfRule>
  </conditionalFormatting>
  <conditionalFormatting sqref="C146">
    <cfRule type="expression" dxfId="7" priority="54">
      <formula>#REF!="Total"</formula>
    </cfRule>
  </conditionalFormatting>
  <conditionalFormatting sqref="C146">
    <cfRule type="expression" dxfId="6" priority="55">
      <formula>#REF!="Total"</formula>
    </cfRule>
  </conditionalFormatting>
  <conditionalFormatting sqref="C146">
    <cfRule type="expression" dxfId="5" priority="2">
      <formula>$A108="Total"</formula>
    </cfRule>
  </conditionalFormatting>
  <conditionalFormatting sqref="C146">
    <cfRule type="expression" dxfId="4" priority="56">
      <formula>$A111="Total"</formula>
    </cfRule>
  </conditionalFormatting>
  <conditionalFormatting sqref="C146">
    <cfRule type="expression" dxfId="3" priority="52">
      <formula>$A173="Total"</formula>
    </cfRule>
  </conditionalFormatting>
  <conditionalFormatting sqref="C150">
    <cfRule type="expression" dxfId="2" priority="1070">
      <formula>$A44="Total"</formula>
    </cfRule>
  </conditionalFormatting>
  <conditionalFormatting sqref="C154">
    <cfRule type="expression" dxfId="1" priority="1071">
      <formula>$A30="Total"</formula>
    </cfRule>
  </conditionalFormatting>
  <conditionalFormatting sqref="C150">
    <cfRule type="expression" dxfId="0" priority="1072">
      <formula>$A30="Total"</formula>
    </cfRule>
  </conditionalFormatting>
  <hyperlinks>
    <hyperlink ref="A1" location="Index!A1" display="Index" xr:uid="{00000000-0004-0000-1A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91"/>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8" t="s">
        <v>68</v>
      </c>
      <c r="C1" s="398"/>
      <c r="D1" s="398"/>
      <c r="E1" s="398"/>
    </row>
    <row r="2" spans="1:9" ht="13.5" thickBot="1"/>
    <row r="3" spans="1:9" s="12" customFormat="1" ht="15.95" customHeight="1">
      <c r="B3" s="216" t="s">
        <v>2909</v>
      </c>
      <c r="C3" s="420"/>
      <c r="D3" s="405"/>
      <c r="F3" s="20"/>
      <c r="G3" s="20"/>
      <c r="H3" s="20"/>
    </row>
    <row r="4" spans="1:9" s="12" customFormat="1" ht="15.95" customHeight="1">
      <c r="B4" s="217" t="s">
        <v>2910</v>
      </c>
      <c r="C4" s="421"/>
      <c r="D4" s="406"/>
      <c r="F4" s="20"/>
      <c r="G4" s="20"/>
      <c r="H4" s="20"/>
    </row>
    <row r="5" spans="1:9" s="12" customFormat="1" ht="15.95" customHeight="1">
      <c r="B5" s="218" t="s">
        <v>1581</v>
      </c>
      <c r="C5" s="421"/>
      <c r="D5" s="406"/>
      <c r="F5" s="20"/>
      <c r="G5" s="20"/>
      <c r="H5" s="20"/>
    </row>
    <row r="6" spans="1:9" s="12" customFormat="1" ht="15.95" customHeight="1">
      <c r="B6" s="218" t="s">
        <v>2904</v>
      </c>
      <c r="C6" s="421"/>
      <c r="D6" s="406"/>
      <c r="F6" s="20"/>
      <c r="G6" s="20"/>
      <c r="H6" s="20"/>
    </row>
    <row r="7" spans="1:9" s="12" customFormat="1" ht="15.95" customHeight="1" thickBot="1">
      <c r="B7" s="219" t="s">
        <v>2911</v>
      </c>
      <c r="C7" s="422"/>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1047</v>
      </c>
      <c r="C16" s="9" t="s">
        <v>127</v>
      </c>
      <c r="D16" s="1" t="s">
        <v>128</v>
      </c>
      <c r="E16" s="1" t="s">
        <v>129</v>
      </c>
      <c r="F16" s="4">
        <v>1340000</v>
      </c>
      <c r="G16" s="4">
        <v>9572.2900000000009</v>
      </c>
      <c r="H16" s="4">
        <v>8.91</v>
      </c>
    </row>
    <row r="17" spans="2:8">
      <c r="B17" s="1" t="s">
        <v>1134</v>
      </c>
      <c r="C17" s="9" t="s">
        <v>127</v>
      </c>
      <c r="D17" s="1" t="s">
        <v>133</v>
      </c>
      <c r="E17" s="1" t="s">
        <v>134</v>
      </c>
      <c r="F17" s="4">
        <v>449500</v>
      </c>
      <c r="G17" s="4">
        <v>7698.36</v>
      </c>
      <c r="H17" s="4">
        <v>7.17</v>
      </c>
    </row>
    <row r="18" spans="2:8">
      <c r="B18" s="1" t="s">
        <v>1285</v>
      </c>
      <c r="C18" s="9" t="s">
        <v>127</v>
      </c>
      <c r="D18" s="1" t="s">
        <v>128</v>
      </c>
      <c r="E18" s="1" t="s">
        <v>132</v>
      </c>
      <c r="F18" s="4">
        <v>503000</v>
      </c>
      <c r="G18" s="4">
        <v>7512.56</v>
      </c>
      <c r="H18" s="4">
        <v>6.99</v>
      </c>
    </row>
    <row r="19" spans="2:8">
      <c r="B19" s="1" t="s">
        <v>1034</v>
      </c>
      <c r="C19" s="9" t="s">
        <v>127</v>
      </c>
      <c r="D19" s="1" t="s">
        <v>130</v>
      </c>
      <c r="E19" s="1" t="s">
        <v>131</v>
      </c>
      <c r="F19" s="4">
        <v>302000</v>
      </c>
      <c r="G19" s="4">
        <v>7264.31</v>
      </c>
      <c r="H19" s="4">
        <v>6.76</v>
      </c>
    </row>
    <row r="20" spans="2:8">
      <c r="B20" s="1" t="s">
        <v>280</v>
      </c>
      <c r="C20" s="9" t="s">
        <v>127</v>
      </c>
      <c r="D20" s="1" t="s">
        <v>128</v>
      </c>
      <c r="E20" s="1" t="s">
        <v>281</v>
      </c>
      <c r="F20" s="4">
        <v>1349000</v>
      </c>
      <c r="G20" s="4">
        <v>6212.82</v>
      </c>
      <c r="H20" s="4">
        <v>5.78</v>
      </c>
    </row>
    <row r="21" spans="2:8">
      <c r="B21" s="1" t="s">
        <v>1045</v>
      </c>
      <c r="C21" s="9" t="s">
        <v>127</v>
      </c>
      <c r="D21" s="1" t="s">
        <v>141</v>
      </c>
      <c r="E21" s="1" t="s">
        <v>142</v>
      </c>
      <c r="F21" s="4">
        <v>550000</v>
      </c>
      <c r="G21" s="4">
        <v>4005.38</v>
      </c>
      <c r="H21" s="4">
        <v>3.73</v>
      </c>
    </row>
    <row r="22" spans="2:8">
      <c r="B22" s="1" t="s">
        <v>1000</v>
      </c>
      <c r="C22" s="9" t="s">
        <v>127</v>
      </c>
      <c r="D22" s="1" t="s">
        <v>133</v>
      </c>
      <c r="E22" s="1" t="s">
        <v>135</v>
      </c>
      <c r="F22" s="4">
        <v>111000</v>
      </c>
      <c r="G22" s="4">
        <v>3917.36</v>
      </c>
      <c r="H22" s="4">
        <v>3.65</v>
      </c>
    </row>
    <row r="23" spans="2:8">
      <c r="B23" s="1" t="s">
        <v>1004</v>
      </c>
      <c r="C23" s="9" t="s">
        <v>127</v>
      </c>
      <c r="D23" s="1" t="s">
        <v>128</v>
      </c>
      <c r="E23" s="1" t="s">
        <v>148</v>
      </c>
      <c r="F23" s="4">
        <v>590000</v>
      </c>
      <c r="G23" s="4">
        <v>3868.34</v>
      </c>
      <c r="H23" s="4">
        <v>3.6</v>
      </c>
    </row>
    <row r="24" spans="2:8">
      <c r="B24" s="1" t="s">
        <v>1041</v>
      </c>
      <c r="C24" s="9" t="s">
        <v>127</v>
      </c>
      <c r="D24" s="1" t="s">
        <v>159</v>
      </c>
      <c r="E24" s="1" t="s">
        <v>160</v>
      </c>
      <c r="F24" s="4">
        <v>199000</v>
      </c>
      <c r="G24" s="4">
        <v>3511.85</v>
      </c>
      <c r="H24" s="4">
        <v>3.27</v>
      </c>
    </row>
    <row r="25" spans="2:8">
      <c r="B25" s="1" t="s">
        <v>1022</v>
      </c>
      <c r="C25" s="9" t="s">
        <v>127</v>
      </c>
      <c r="D25" s="1" t="s">
        <v>133</v>
      </c>
      <c r="E25" s="1" t="s">
        <v>143</v>
      </c>
      <c r="F25" s="4">
        <v>400000</v>
      </c>
      <c r="G25" s="4">
        <v>2549</v>
      </c>
      <c r="H25" s="4">
        <v>2.37</v>
      </c>
    </row>
    <row r="26" spans="2:8">
      <c r="B26" s="1" t="s">
        <v>1082</v>
      </c>
      <c r="C26" s="9" t="s">
        <v>127</v>
      </c>
      <c r="D26" s="1" t="s">
        <v>139</v>
      </c>
      <c r="E26" s="1" t="s">
        <v>140</v>
      </c>
      <c r="F26" s="4">
        <v>90000</v>
      </c>
      <c r="G26" s="4">
        <v>2405.79</v>
      </c>
      <c r="H26" s="4">
        <v>2.2400000000000002</v>
      </c>
    </row>
    <row r="27" spans="2:8">
      <c r="B27" s="1" t="s">
        <v>1133</v>
      </c>
      <c r="C27" s="9" t="s">
        <v>127</v>
      </c>
      <c r="D27" s="1" t="s">
        <v>128</v>
      </c>
      <c r="E27" s="1" t="s">
        <v>136</v>
      </c>
      <c r="F27" s="4">
        <v>120000</v>
      </c>
      <c r="G27" s="4">
        <v>2354.2800000000002</v>
      </c>
      <c r="H27" s="4">
        <v>2.19</v>
      </c>
    </row>
    <row r="28" spans="2:8">
      <c r="B28" s="1" t="s">
        <v>1010</v>
      </c>
      <c r="C28" s="9" t="s">
        <v>127</v>
      </c>
      <c r="D28" s="1" t="s">
        <v>166</v>
      </c>
      <c r="E28" s="1" t="s">
        <v>345</v>
      </c>
      <c r="F28" s="4">
        <v>126000</v>
      </c>
      <c r="G28" s="4">
        <v>2094.69</v>
      </c>
      <c r="H28" s="4">
        <v>1.95</v>
      </c>
    </row>
    <row r="29" spans="2:8">
      <c r="B29" s="1" t="s">
        <v>1106</v>
      </c>
      <c r="C29" s="9" t="s">
        <v>127</v>
      </c>
      <c r="D29" s="1" t="s">
        <v>154</v>
      </c>
      <c r="E29" s="1" t="s">
        <v>370</v>
      </c>
      <c r="F29" s="4">
        <v>203000</v>
      </c>
      <c r="G29" s="4">
        <v>1971.74</v>
      </c>
      <c r="H29" s="4">
        <v>1.84</v>
      </c>
    </row>
    <row r="30" spans="2:8">
      <c r="B30" s="1" t="s">
        <v>1109</v>
      </c>
      <c r="C30" s="9" t="s">
        <v>127</v>
      </c>
      <c r="D30" s="1" t="s">
        <v>247</v>
      </c>
      <c r="E30" s="1" t="s">
        <v>355</v>
      </c>
      <c r="F30" s="4">
        <v>900000</v>
      </c>
      <c r="G30" s="4">
        <v>1951.2</v>
      </c>
      <c r="H30" s="4">
        <v>1.82</v>
      </c>
    </row>
    <row r="31" spans="2:8">
      <c r="B31" s="1" t="s">
        <v>1023</v>
      </c>
      <c r="C31" s="9" t="s">
        <v>127</v>
      </c>
      <c r="D31" s="1" t="s">
        <v>144</v>
      </c>
      <c r="E31" s="1" t="s">
        <v>488</v>
      </c>
      <c r="F31" s="4">
        <v>320000</v>
      </c>
      <c r="G31" s="4">
        <v>1903.84</v>
      </c>
      <c r="H31" s="4">
        <v>1.77</v>
      </c>
    </row>
    <row r="32" spans="2:8">
      <c r="B32" s="1" t="s">
        <v>1006</v>
      </c>
      <c r="C32" s="9" t="s">
        <v>127</v>
      </c>
      <c r="D32" s="1" t="s">
        <v>154</v>
      </c>
      <c r="E32" s="1" t="s">
        <v>174</v>
      </c>
      <c r="F32" s="4">
        <v>250000</v>
      </c>
      <c r="G32" s="4">
        <v>1884</v>
      </c>
      <c r="H32" s="4">
        <v>1.75</v>
      </c>
    </row>
    <row r="33" spans="2:8">
      <c r="B33" s="1" t="s">
        <v>1005</v>
      </c>
      <c r="C33" s="9" t="s">
        <v>127</v>
      </c>
      <c r="D33" s="1" t="s">
        <v>338</v>
      </c>
      <c r="E33" s="1" t="s">
        <v>339</v>
      </c>
      <c r="F33" s="4">
        <v>170000</v>
      </c>
      <c r="G33" s="4">
        <v>1821.04</v>
      </c>
      <c r="H33" s="4">
        <v>1.69</v>
      </c>
    </row>
    <row r="34" spans="2:8">
      <c r="B34" s="1" t="s">
        <v>1012</v>
      </c>
      <c r="C34" s="9" t="s">
        <v>127</v>
      </c>
      <c r="D34" s="1" t="s">
        <v>166</v>
      </c>
      <c r="E34" s="1" t="s">
        <v>167</v>
      </c>
      <c r="F34" s="4">
        <v>24000</v>
      </c>
      <c r="G34" s="4">
        <v>1784.1</v>
      </c>
      <c r="H34" s="4">
        <v>1.66</v>
      </c>
    </row>
    <row r="35" spans="2:8">
      <c r="B35" s="1" t="s">
        <v>1374</v>
      </c>
      <c r="C35" s="9" t="s">
        <v>127</v>
      </c>
      <c r="D35" s="1" t="s">
        <v>168</v>
      </c>
      <c r="E35" s="1" t="s">
        <v>489</v>
      </c>
      <c r="F35" s="4">
        <v>4500</v>
      </c>
      <c r="G35" s="4">
        <v>1750.25</v>
      </c>
      <c r="H35" s="4">
        <v>1.63</v>
      </c>
    </row>
    <row r="36" spans="2:8">
      <c r="B36" s="1" t="s">
        <v>1003</v>
      </c>
      <c r="C36" s="9" t="s">
        <v>127</v>
      </c>
      <c r="D36" s="1" t="s">
        <v>144</v>
      </c>
      <c r="E36" s="1" t="s">
        <v>153</v>
      </c>
      <c r="F36" s="4">
        <v>70000</v>
      </c>
      <c r="G36" s="4">
        <v>1622.29</v>
      </c>
      <c r="H36" s="4">
        <v>1.51</v>
      </c>
    </row>
    <row r="37" spans="2:8">
      <c r="B37" s="1" t="s">
        <v>1300</v>
      </c>
      <c r="C37" s="9" t="s">
        <v>127</v>
      </c>
      <c r="D37" s="1" t="s">
        <v>157</v>
      </c>
      <c r="E37" s="1" t="s">
        <v>261</v>
      </c>
      <c r="F37" s="4">
        <v>65000</v>
      </c>
      <c r="G37" s="4">
        <v>1498.87</v>
      </c>
      <c r="H37" s="4">
        <v>1.4</v>
      </c>
    </row>
    <row r="38" spans="2:8">
      <c r="B38" s="1" t="s">
        <v>1075</v>
      </c>
      <c r="C38" s="9" t="s">
        <v>127</v>
      </c>
      <c r="D38" s="1" t="s">
        <v>177</v>
      </c>
      <c r="E38" s="1" t="s">
        <v>274</v>
      </c>
      <c r="F38" s="4">
        <v>120000</v>
      </c>
      <c r="G38" s="4">
        <v>1392.66</v>
      </c>
      <c r="H38" s="4">
        <v>1.3</v>
      </c>
    </row>
    <row r="39" spans="2:8">
      <c r="B39" s="1" t="s">
        <v>1073</v>
      </c>
      <c r="C39" s="9" t="s">
        <v>127</v>
      </c>
      <c r="D39" s="1" t="s">
        <v>133</v>
      </c>
      <c r="E39" s="1" t="s">
        <v>396</v>
      </c>
      <c r="F39" s="4">
        <v>90000</v>
      </c>
      <c r="G39" s="4">
        <v>1387.31</v>
      </c>
      <c r="H39" s="4">
        <v>1.29</v>
      </c>
    </row>
    <row r="40" spans="2:8">
      <c r="B40" s="1" t="s">
        <v>1375</v>
      </c>
      <c r="C40" s="9" t="s">
        <v>127</v>
      </c>
      <c r="D40" s="1" t="s">
        <v>133</v>
      </c>
      <c r="E40" s="1" t="s">
        <v>468</v>
      </c>
      <c r="F40" s="4">
        <v>135000</v>
      </c>
      <c r="G40" s="4">
        <v>1366.81</v>
      </c>
      <c r="H40" s="4">
        <v>1.27</v>
      </c>
    </row>
    <row r="41" spans="2:8">
      <c r="B41" s="1" t="s">
        <v>1376</v>
      </c>
      <c r="C41" s="9" t="s">
        <v>127</v>
      </c>
      <c r="D41" s="1" t="s">
        <v>161</v>
      </c>
      <c r="E41" s="1" t="s">
        <v>162</v>
      </c>
      <c r="F41" s="4">
        <v>28000</v>
      </c>
      <c r="G41" s="4">
        <v>1319.05</v>
      </c>
      <c r="H41" s="4">
        <v>1.23</v>
      </c>
    </row>
    <row r="42" spans="2:8">
      <c r="B42" s="1" t="s">
        <v>1377</v>
      </c>
      <c r="C42" s="9" t="s">
        <v>127</v>
      </c>
      <c r="D42" s="1" t="s">
        <v>150</v>
      </c>
      <c r="E42" s="1" t="s">
        <v>473</v>
      </c>
      <c r="F42" s="4">
        <v>73000</v>
      </c>
      <c r="G42" s="4">
        <v>1217.49</v>
      </c>
      <c r="H42" s="4">
        <v>1.1299999999999999</v>
      </c>
    </row>
    <row r="43" spans="2:8">
      <c r="B43" s="1" t="s">
        <v>1378</v>
      </c>
      <c r="C43" s="9" t="s">
        <v>127</v>
      </c>
      <c r="D43" s="1" t="s">
        <v>154</v>
      </c>
      <c r="E43" s="1" t="s">
        <v>490</v>
      </c>
      <c r="F43" s="4">
        <v>74000</v>
      </c>
      <c r="G43" s="4">
        <v>1212.6400000000001</v>
      </c>
      <c r="H43" s="4">
        <v>1.1299999999999999</v>
      </c>
    </row>
    <row r="44" spans="2:8">
      <c r="B44" s="1" t="s">
        <v>1288</v>
      </c>
      <c r="C44" s="9" t="s">
        <v>127</v>
      </c>
      <c r="D44" s="1" t="s">
        <v>157</v>
      </c>
      <c r="E44" s="1" t="s">
        <v>419</v>
      </c>
      <c r="F44" s="4">
        <v>137000</v>
      </c>
      <c r="G44" s="4">
        <v>1203.55</v>
      </c>
      <c r="H44" s="4">
        <v>1.1200000000000001</v>
      </c>
    </row>
    <row r="45" spans="2:8">
      <c r="B45" s="1" t="s">
        <v>1002</v>
      </c>
      <c r="C45" s="9" t="s">
        <v>127</v>
      </c>
      <c r="D45" s="1" t="s">
        <v>144</v>
      </c>
      <c r="E45" s="1" t="s">
        <v>145</v>
      </c>
      <c r="F45" s="4">
        <v>540000</v>
      </c>
      <c r="G45" s="4">
        <v>1194.21</v>
      </c>
      <c r="H45" s="4">
        <v>1.1100000000000001</v>
      </c>
    </row>
    <row r="46" spans="2:8">
      <c r="B46" s="1" t="s">
        <v>1098</v>
      </c>
      <c r="C46" s="9" t="s">
        <v>127</v>
      </c>
      <c r="D46" s="1" t="s">
        <v>177</v>
      </c>
      <c r="E46" s="1" t="s">
        <v>178</v>
      </c>
      <c r="F46" s="4">
        <v>80000</v>
      </c>
      <c r="G46" s="4">
        <v>1149.8800000000001</v>
      </c>
      <c r="H46" s="4">
        <v>1.07</v>
      </c>
    </row>
    <row r="47" spans="2:8">
      <c r="B47" s="1" t="s">
        <v>1286</v>
      </c>
      <c r="C47" s="9" t="s">
        <v>127</v>
      </c>
      <c r="D47" s="1" t="s">
        <v>247</v>
      </c>
      <c r="E47" s="1" t="s">
        <v>259</v>
      </c>
      <c r="F47" s="4">
        <v>550000</v>
      </c>
      <c r="G47" s="4">
        <v>1137.1300000000001</v>
      </c>
      <c r="H47" s="4">
        <v>1.06</v>
      </c>
    </row>
    <row r="48" spans="2:8">
      <c r="B48" s="1" t="s">
        <v>1029</v>
      </c>
      <c r="C48" s="9" t="s">
        <v>127</v>
      </c>
      <c r="D48" s="1" t="s">
        <v>144</v>
      </c>
      <c r="E48" s="1" t="s">
        <v>373</v>
      </c>
      <c r="F48" s="4">
        <v>35000</v>
      </c>
      <c r="G48" s="4">
        <v>1100.28</v>
      </c>
      <c r="H48" s="4">
        <v>1.02</v>
      </c>
    </row>
    <row r="49" spans="2:8">
      <c r="B49" s="1" t="s">
        <v>1340</v>
      </c>
      <c r="C49" s="9" t="s">
        <v>127</v>
      </c>
      <c r="D49" s="1" t="s">
        <v>172</v>
      </c>
      <c r="E49" s="1" t="s">
        <v>349</v>
      </c>
      <c r="F49" s="4">
        <v>28000</v>
      </c>
      <c r="G49" s="4">
        <v>1047.48</v>
      </c>
      <c r="H49" s="4">
        <v>0.97</v>
      </c>
    </row>
    <row r="50" spans="2:8">
      <c r="B50" s="1" t="s">
        <v>416</v>
      </c>
      <c r="C50" s="9" t="s">
        <v>127</v>
      </c>
      <c r="D50" s="1" t="s">
        <v>128</v>
      </c>
      <c r="E50" s="1" t="s">
        <v>417</v>
      </c>
      <c r="F50" s="4">
        <v>1200000</v>
      </c>
      <c r="G50" s="4">
        <v>1029</v>
      </c>
      <c r="H50" s="4">
        <v>0.96</v>
      </c>
    </row>
    <row r="51" spans="2:8">
      <c r="B51" s="1" t="s">
        <v>1001</v>
      </c>
      <c r="C51" s="9" t="s">
        <v>127</v>
      </c>
      <c r="D51" s="1" t="s">
        <v>133</v>
      </c>
      <c r="E51" s="1" t="s">
        <v>258</v>
      </c>
      <c r="F51" s="4">
        <v>90000</v>
      </c>
      <c r="G51" s="4">
        <v>1024.79</v>
      </c>
      <c r="H51" s="4">
        <v>0.95</v>
      </c>
    </row>
    <row r="52" spans="2:8">
      <c r="B52" s="1" t="s">
        <v>1114</v>
      </c>
      <c r="C52" s="9" t="s">
        <v>127</v>
      </c>
      <c r="D52" s="1" t="s">
        <v>247</v>
      </c>
      <c r="E52" s="1" t="s">
        <v>400</v>
      </c>
      <c r="F52" s="4">
        <v>800000</v>
      </c>
      <c r="G52" s="4">
        <v>1018</v>
      </c>
      <c r="H52" s="4">
        <v>0.95</v>
      </c>
    </row>
    <row r="53" spans="2:8">
      <c r="B53" s="1" t="s">
        <v>1057</v>
      </c>
      <c r="C53" s="9" t="s">
        <v>127</v>
      </c>
      <c r="D53" s="1" t="s">
        <v>168</v>
      </c>
      <c r="E53" s="1" t="s">
        <v>491</v>
      </c>
      <c r="F53" s="4">
        <v>47081</v>
      </c>
      <c r="G53" s="4">
        <v>1013.14</v>
      </c>
      <c r="H53" s="4">
        <v>0.94</v>
      </c>
    </row>
    <row r="54" spans="2:8">
      <c r="B54" s="1" t="s">
        <v>1032</v>
      </c>
      <c r="C54" s="9" t="s">
        <v>127</v>
      </c>
      <c r="D54" s="1" t="s">
        <v>277</v>
      </c>
      <c r="E54" s="1" t="s">
        <v>420</v>
      </c>
      <c r="F54" s="4">
        <v>270000</v>
      </c>
      <c r="G54" s="4">
        <v>1011.96</v>
      </c>
      <c r="H54" s="4">
        <v>0.94</v>
      </c>
    </row>
    <row r="55" spans="2:8">
      <c r="B55" s="1" t="s">
        <v>1379</v>
      </c>
      <c r="C55" s="9" t="s">
        <v>127</v>
      </c>
      <c r="D55" s="1" t="s">
        <v>154</v>
      </c>
      <c r="E55" s="1" t="s">
        <v>376</v>
      </c>
      <c r="F55" s="4">
        <v>48000</v>
      </c>
      <c r="G55" s="4">
        <v>1008.1</v>
      </c>
      <c r="H55" s="4">
        <v>0.94</v>
      </c>
    </row>
    <row r="56" spans="2:8">
      <c r="B56" s="1" t="s">
        <v>1354</v>
      </c>
      <c r="C56" s="9" t="s">
        <v>127</v>
      </c>
      <c r="D56" s="1" t="s">
        <v>154</v>
      </c>
      <c r="E56" s="1" t="s">
        <v>492</v>
      </c>
      <c r="F56" s="4">
        <v>47689</v>
      </c>
      <c r="G56" s="4">
        <v>992.05</v>
      </c>
      <c r="H56" s="4">
        <v>0.92</v>
      </c>
    </row>
    <row r="57" spans="2:8">
      <c r="B57" s="1" t="s">
        <v>1039</v>
      </c>
      <c r="C57" s="9" t="s">
        <v>127</v>
      </c>
      <c r="D57" s="1" t="s">
        <v>144</v>
      </c>
      <c r="E57" s="1" t="s">
        <v>493</v>
      </c>
      <c r="F57" s="4">
        <v>68000</v>
      </c>
      <c r="G57" s="4">
        <v>975.36</v>
      </c>
      <c r="H57" s="4">
        <v>0.91</v>
      </c>
    </row>
    <row r="58" spans="2:8">
      <c r="B58" s="1" t="s">
        <v>1050</v>
      </c>
      <c r="C58" s="9" t="s">
        <v>127</v>
      </c>
      <c r="D58" s="1" t="s">
        <v>128</v>
      </c>
      <c r="E58" s="1" t="s">
        <v>390</v>
      </c>
      <c r="F58" s="4">
        <v>525000</v>
      </c>
      <c r="G58" s="4">
        <v>958.91</v>
      </c>
      <c r="H58" s="4">
        <v>0.89</v>
      </c>
    </row>
    <row r="59" spans="2:8">
      <c r="B59" s="1" t="s">
        <v>1102</v>
      </c>
      <c r="C59" s="9" t="s">
        <v>127</v>
      </c>
      <c r="D59" s="1" t="s">
        <v>154</v>
      </c>
      <c r="E59" s="1" t="s">
        <v>164</v>
      </c>
      <c r="F59" s="4">
        <v>19200</v>
      </c>
      <c r="G59" s="4">
        <v>897.76</v>
      </c>
      <c r="H59" s="4">
        <v>0.84</v>
      </c>
    </row>
    <row r="60" spans="2:8">
      <c r="B60" s="1" t="s">
        <v>1025</v>
      </c>
      <c r="C60" s="9" t="s">
        <v>127</v>
      </c>
      <c r="D60" s="1" t="s">
        <v>146</v>
      </c>
      <c r="E60" s="1" t="s">
        <v>421</v>
      </c>
      <c r="F60" s="4">
        <v>35000</v>
      </c>
      <c r="G60" s="4">
        <v>878.96</v>
      </c>
      <c r="H60" s="4">
        <v>0.82</v>
      </c>
    </row>
    <row r="61" spans="2:8">
      <c r="B61" s="1" t="s">
        <v>1380</v>
      </c>
      <c r="C61" s="9" t="s">
        <v>127</v>
      </c>
      <c r="D61" s="1" t="s">
        <v>128</v>
      </c>
      <c r="E61" s="1" t="s">
        <v>288</v>
      </c>
      <c r="F61" s="4">
        <v>150000</v>
      </c>
      <c r="G61" s="4">
        <v>670.5</v>
      </c>
      <c r="H61" s="4">
        <v>0.62</v>
      </c>
    </row>
    <row r="62" spans="2:8">
      <c r="B62" s="1" t="s">
        <v>1381</v>
      </c>
      <c r="C62" s="9" t="s">
        <v>127</v>
      </c>
      <c r="D62" s="1" t="s">
        <v>230</v>
      </c>
      <c r="E62" s="1" t="s">
        <v>494</v>
      </c>
      <c r="F62" s="4">
        <v>945000</v>
      </c>
      <c r="G62" s="4">
        <v>19.37</v>
      </c>
      <c r="H62" s="4">
        <v>0.02</v>
      </c>
    </row>
    <row r="63" spans="2:8">
      <c r="B63" s="18" t="s">
        <v>907</v>
      </c>
      <c r="G63" s="7">
        <f>SUM(G16:G62)</f>
        <v>105380.75000000001</v>
      </c>
      <c r="H63" s="7">
        <f>SUM(H16:H62)</f>
        <v>98.079999999999984</v>
      </c>
    </row>
    <row r="64" spans="2:8" s="12" customFormat="1">
      <c r="B64" s="13" t="s">
        <v>945</v>
      </c>
      <c r="C64" s="19"/>
      <c r="F64" s="20"/>
      <c r="G64" s="15"/>
      <c r="H64" s="15"/>
    </row>
    <row r="65" spans="2:8" s="12" customFormat="1">
      <c r="B65" s="13" t="s">
        <v>946</v>
      </c>
      <c r="C65" s="19"/>
      <c r="F65" s="20"/>
      <c r="G65" s="15"/>
      <c r="H65" s="15"/>
    </row>
    <row r="66" spans="2:8">
      <c r="B66" s="1" t="s">
        <v>246</v>
      </c>
      <c r="C66" s="9" t="s">
        <v>127</v>
      </c>
      <c r="D66" s="1" t="s">
        <v>247</v>
      </c>
      <c r="E66" s="1" t="s">
        <v>248</v>
      </c>
      <c r="F66" s="4">
        <v>599500</v>
      </c>
      <c r="G66" s="4">
        <v>720.36</v>
      </c>
      <c r="H66" s="4">
        <v>0.67</v>
      </c>
    </row>
    <row r="67" spans="2:8" s="12" customFormat="1">
      <c r="B67" s="13" t="s">
        <v>910</v>
      </c>
      <c r="C67" s="19"/>
      <c r="F67" s="20"/>
      <c r="G67" s="15">
        <f>SUM(G66)</f>
        <v>720.36</v>
      </c>
      <c r="H67" s="15">
        <f>SUM(H66)</f>
        <v>0.67</v>
      </c>
    </row>
    <row r="68" spans="2:8" s="12" customFormat="1">
      <c r="B68" s="13" t="s">
        <v>911</v>
      </c>
      <c r="C68" s="19"/>
      <c r="F68" s="20"/>
      <c r="G68" s="15">
        <f>+G63+G67</f>
        <v>106101.11000000002</v>
      </c>
      <c r="H68" s="15">
        <f>+H63+H67</f>
        <v>98.749999999999986</v>
      </c>
    </row>
    <row r="69" spans="2:8">
      <c r="B69" s="2" t="s">
        <v>196</v>
      </c>
      <c r="C69" s="11"/>
      <c r="D69" s="2"/>
      <c r="E69" s="2"/>
      <c r="F69" s="7"/>
      <c r="G69" s="7">
        <v>1902.78</v>
      </c>
      <c r="H69" s="7">
        <v>1.77</v>
      </c>
    </row>
    <row r="70" spans="2:8">
      <c r="B70" s="2" t="s">
        <v>112</v>
      </c>
      <c r="C70" s="11"/>
      <c r="D70" s="2"/>
      <c r="E70" s="2"/>
      <c r="F70" s="7"/>
      <c r="G70" s="7">
        <v>108003.89</v>
      </c>
      <c r="H70" s="7">
        <v>100.52</v>
      </c>
    </row>
    <row r="71" spans="2:8">
      <c r="B71" s="2" t="s">
        <v>249</v>
      </c>
      <c r="C71" s="11"/>
      <c r="D71" s="2"/>
      <c r="E71" s="2"/>
      <c r="F71" s="7"/>
      <c r="G71" s="7">
        <v>-560.46761399999491</v>
      </c>
      <c r="H71" s="7">
        <v>-0.51999999999999602</v>
      </c>
    </row>
    <row r="72" spans="2:8">
      <c r="B72" s="2" t="s">
        <v>114</v>
      </c>
      <c r="C72" s="11"/>
      <c r="D72" s="2"/>
      <c r="E72" s="2"/>
      <c r="F72" s="7"/>
      <c r="G72" s="7">
        <v>107443.42238600001</v>
      </c>
      <c r="H72" s="7">
        <v>100</v>
      </c>
    </row>
    <row r="73" spans="2:8">
      <c r="B73" s="1" t="s">
        <v>115</v>
      </c>
    </row>
    <row r="74" spans="2:8">
      <c r="B74" s="1" t="s">
        <v>116</v>
      </c>
    </row>
    <row r="75" spans="2:8">
      <c r="B75" s="1" t="s">
        <v>117</v>
      </c>
      <c r="C75" s="93">
        <v>44530</v>
      </c>
    </row>
    <row r="76" spans="2:8" ht="25.5">
      <c r="B76" s="8" t="s">
        <v>118</v>
      </c>
      <c r="C76" s="9" t="s">
        <v>119</v>
      </c>
    </row>
    <row r="77" spans="2:8">
      <c r="B77" s="2"/>
    </row>
    <row r="78" spans="2:8">
      <c r="B78" s="2" t="s">
        <v>120</v>
      </c>
    </row>
    <row r="79" spans="2:8">
      <c r="B79" s="2" t="s">
        <v>197</v>
      </c>
    </row>
    <row r="80" spans="2:8">
      <c r="B80" s="2" t="s">
        <v>121</v>
      </c>
    </row>
    <row r="81" spans="2:3">
      <c r="B81" s="2" t="s">
        <v>495</v>
      </c>
      <c r="C81" s="11"/>
    </row>
    <row r="82" spans="2:3">
      <c r="B82" s="2" t="s">
        <v>496</v>
      </c>
      <c r="C82" s="11"/>
    </row>
    <row r="83" spans="2:3">
      <c r="B83" s="2" t="s">
        <v>497</v>
      </c>
      <c r="C83" s="11"/>
    </row>
    <row r="84" spans="2:3">
      <c r="B84" s="2" t="s">
        <v>498</v>
      </c>
      <c r="C84" s="11"/>
    </row>
    <row r="85" spans="2:3">
      <c r="B85" s="2" t="s">
        <v>499</v>
      </c>
      <c r="C85" s="11"/>
    </row>
    <row r="86" spans="2:3">
      <c r="B86" s="2" t="s">
        <v>500</v>
      </c>
      <c r="C86" s="11"/>
    </row>
    <row r="87" spans="2:3">
      <c r="B87" s="2" t="s">
        <v>501</v>
      </c>
      <c r="C87" s="11"/>
    </row>
    <row r="88" spans="2:3">
      <c r="B88" s="2" t="s">
        <v>502</v>
      </c>
      <c r="C88" s="11"/>
    </row>
    <row r="89" spans="2:3">
      <c r="B89" s="71" t="s">
        <v>1532</v>
      </c>
      <c r="C89" s="11"/>
    </row>
    <row r="90" spans="2:3">
      <c r="B90" s="71" t="s">
        <v>122</v>
      </c>
    </row>
    <row r="91" spans="2:3">
      <c r="B91" s="71" t="s">
        <v>123</v>
      </c>
    </row>
  </sheetData>
  <mergeCells count="3">
    <mergeCell ref="B1:E1"/>
    <mergeCell ref="C3:C7"/>
    <mergeCell ref="D3:D7"/>
  </mergeCells>
  <hyperlinks>
    <hyperlink ref="A1" location="Index!A1" display="Index" xr:uid="{00000000-0004-0000-0C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80"/>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4" style="1" bestFit="1" customWidth="1"/>
    <col min="6" max="6" width="11.5703125" style="4" bestFit="1" customWidth="1"/>
    <col min="7" max="7" width="18.140625" style="4" bestFit="1" customWidth="1"/>
    <col min="8" max="8" width="9.140625" style="4" bestFit="1" customWidth="1"/>
    <col min="9" max="9" width="1.7109375" style="1" customWidth="1"/>
    <col min="10" max="16384" width="9.140625" style="1"/>
  </cols>
  <sheetData>
    <row r="1" spans="1:9">
      <c r="A1" s="3" t="s">
        <v>0</v>
      </c>
      <c r="B1" s="398" t="s">
        <v>66</v>
      </c>
      <c r="C1" s="398"/>
      <c r="D1" s="398"/>
      <c r="E1" s="398"/>
    </row>
    <row r="2" spans="1:9" ht="13.5" thickBot="1"/>
    <row r="3" spans="1:9" s="12" customFormat="1" ht="15">
      <c r="B3" s="216" t="s">
        <v>2912</v>
      </c>
      <c r="C3" s="423"/>
      <c r="D3" s="405"/>
      <c r="F3" s="20"/>
      <c r="G3" s="20"/>
      <c r="H3" s="20"/>
    </row>
    <row r="4" spans="1:9" s="12" customFormat="1" ht="15">
      <c r="B4" s="217" t="s">
        <v>2913</v>
      </c>
      <c r="C4" s="424"/>
      <c r="D4" s="406"/>
      <c r="F4" s="20"/>
      <c r="G4" s="20"/>
      <c r="H4" s="20"/>
    </row>
    <row r="5" spans="1:9" s="12" customFormat="1" ht="15">
      <c r="B5" s="218" t="s">
        <v>1581</v>
      </c>
      <c r="C5" s="424"/>
      <c r="D5" s="406"/>
      <c r="F5" s="20"/>
      <c r="G5" s="20"/>
      <c r="H5" s="20"/>
    </row>
    <row r="6" spans="1:9" s="12" customFormat="1" ht="15">
      <c r="B6" s="217" t="s">
        <v>2904</v>
      </c>
      <c r="C6" s="424"/>
      <c r="D6" s="406"/>
      <c r="F6" s="20"/>
      <c r="G6" s="20"/>
      <c r="H6" s="20"/>
    </row>
    <row r="7" spans="1:9" s="12" customFormat="1" ht="30.75" thickBot="1">
      <c r="B7" s="219" t="s">
        <v>2914</v>
      </c>
      <c r="C7" s="425"/>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1047</v>
      </c>
      <c r="C16" s="9" t="s">
        <v>127</v>
      </c>
      <c r="D16" s="1" t="s">
        <v>128</v>
      </c>
      <c r="E16" s="1" t="s">
        <v>129</v>
      </c>
      <c r="F16" s="4">
        <v>2850000</v>
      </c>
      <c r="G16" s="4">
        <v>20358.98</v>
      </c>
      <c r="H16" s="4">
        <v>7.6</v>
      </c>
    </row>
    <row r="17" spans="2:8">
      <c r="B17" s="1" t="s">
        <v>1034</v>
      </c>
      <c r="C17" s="9" t="s">
        <v>127</v>
      </c>
      <c r="D17" s="1" t="s">
        <v>130</v>
      </c>
      <c r="E17" s="1" t="s">
        <v>131</v>
      </c>
      <c r="F17" s="4">
        <v>750000</v>
      </c>
      <c r="G17" s="4">
        <v>18040.5</v>
      </c>
      <c r="H17" s="4">
        <v>6.73</v>
      </c>
    </row>
    <row r="18" spans="2:8">
      <c r="B18" s="1" t="s">
        <v>1285</v>
      </c>
      <c r="C18" s="9" t="s">
        <v>127</v>
      </c>
      <c r="D18" s="1" t="s">
        <v>128</v>
      </c>
      <c r="E18" s="1" t="s">
        <v>132</v>
      </c>
      <c r="F18" s="4">
        <v>1050000</v>
      </c>
      <c r="G18" s="4">
        <v>15682.28</v>
      </c>
      <c r="H18" s="4">
        <v>5.85</v>
      </c>
    </row>
    <row r="19" spans="2:8">
      <c r="B19" s="1" t="s">
        <v>280</v>
      </c>
      <c r="C19" s="9" t="s">
        <v>127</v>
      </c>
      <c r="D19" s="1" t="s">
        <v>128</v>
      </c>
      <c r="E19" s="1" t="s">
        <v>281</v>
      </c>
      <c r="F19" s="4">
        <v>3200000</v>
      </c>
      <c r="G19" s="4">
        <v>14737.6</v>
      </c>
      <c r="H19" s="4">
        <v>5.5</v>
      </c>
    </row>
    <row r="20" spans="2:8">
      <c r="B20" s="1" t="s">
        <v>1351</v>
      </c>
      <c r="C20" s="9" t="s">
        <v>127</v>
      </c>
      <c r="D20" s="1" t="s">
        <v>150</v>
      </c>
      <c r="E20" s="1" t="s">
        <v>503</v>
      </c>
      <c r="F20" s="4">
        <v>1390074</v>
      </c>
      <c r="G20" s="4">
        <v>12172.18</v>
      </c>
      <c r="H20" s="4">
        <v>4.54</v>
      </c>
    </row>
    <row r="21" spans="2:8">
      <c r="B21" s="1" t="s">
        <v>1296</v>
      </c>
      <c r="C21" s="9" t="s">
        <v>127</v>
      </c>
      <c r="D21" s="1" t="s">
        <v>144</v>
      </c>
      <c r="E21" s="1" t="s">
        <v>504</v>
      </c>
      <c r="F21" s="4">
        <v>1310000</v>
      </c>
      <c r="G21" s="4">
        <v>11678</v>
      </c>
      <c r="H21" s="4">
        <v>4.3600000000000003</v>
      </c>
    </row>
    <row r="22" spans="2:8">
      <c r="B22" s="1" t="s">
        <v>1045</v>
      </c>
      <c r="C22" s="9" t="s">
        <v>127</v>
      </c>
      <c r="D22" s="1" t="s">
        <v>141</v>
      </c>
      <c r="E22" s="1" t="s">
        <v>142</v>
      </c>
      <c r="F22" s="4">
        <v>1450000</v>
      </c>
      <c r="G22" s="4">
        <v>10559.63</v>
      </c>
      <c r="H22" s="4">
        <v>3.94</v>
      </c>
    </row>
    <row r="23" spans="2:8">
      <c r="B23" s="1" t="s">
        <v>1000</v>
      </c>
      <c r="C23" s="9" t="s">
        <v>127</v>
      </c>
      <c r="D23" s="1" t="s">
        <v>133</v>
      </c>
      <c r="E23" s="1" t="s">
        <v>135</v>
      </c>
      <c r="F23" s="4">
        <v>255000</v>
      </c>
      <c r="G23" s="4">
        <v>8999.33</v>
      </c>
      <c r="H23" s="4">
        <v>3.36</v>
      </c>
    </row>
    <row r="24" spans="2:8">
      <c r="B24" s="1" t="s">
        <v>1294</v>
      </c>
      <c r="C24" s="9" t="s">
        <v>127</v>
      </c>
      <c r="D24" s="1" t="s">
        <v>186</v>
      </c>
      <c r="E24" s="1" t="s">
        <v>221</v>
      </c>
      <c r="F24" s="4">
        <v>2850000</v>
      </c>
      <c r="G24" s="4">
        <v>8929.0499999999993</v>
      </c>
      <c r="H24" s="4">
        <v>3.33</v>
      </c>
    </row>
    <row r="25" spans="2:8">
      <c r="B25" s="1" t="s">
        <v>1349</v>
      </c>
      <c r="C25" s="9" t="s">
        <v>127</v>
      </c>
      <c r="D25" s="1" t="s">
        <v>150</v>
      </c>
      <c r="E25" s="1" t="s">
        <v>210</v>
      </c>
      <c r="F25" s="4">
        <v>476950</v>
      </c>
      <c r="G25" s="4">
        <v>7738.75</v>
      </c>
      <c r="H25" s="4">
        <v>2.89</v>
      </c>
    </row>
    <row r="26" spans="2:8">
      <c r="B26" s="1" t="s">
        <v>1092</v>
      </c>
      <c r="C26" s="9" t="s">
        <v>127</v>
      </c>
      <c r="D26" s="1" t="s">
        <v>161</v>
      </c>
      <c r="E26" s="1" t="s">
        <v>505</v>
      </c>
      <c r="F26" s="4">
        <v>2690900</v>
      </c>
      <c r="G26" s="4">
        <v>6864.49</v>
      </c>
      <c r="H26" s="4">
        <v>2.56</v>
      </c>
    </row>
    <row r="27" spans="2:8">
      <c r="B27" s="1" t="s">
        <v>1077</v>
      </c>
      <c r="C27" s="9" t="s">
        <v>127</v>
      </c>
      <c r="D27" s="1" t="s">
        <v>193</v>
      </c>
      <c r="E27" s="1" t="s">
        <v>362</v>
      </c>
      <c r="F27" s="4">
        <v>210000</v>
      </c>
      <c r="G27" s="4">
        <v>6025.95</v>
      </c>
      <c r="H27" s="4">
        <v>2.25</v>
      </c>
    </row>
    <row r="28" spans="2:8">
      <c r="B28" s="1" t="s">
        <v>1134</v>
      </c>
      <c r="C28" s="9" t="s">
        <v>127</v>
      </c>
      <c r="D28" s="1" t="s">
        <v>133</v>
      </c>
      <c r="E28" s="1" t="s">
        <v>134</v>
      </c>
      <c r="F28" s="4">
        <v>350000</v>
      </c>
      <c r="G28" s="4">
        <v>5994.28</v>
      </c>
      <c r="H28" s="4">
        <v>2.2400000000000002</v>
      </c>
    </row>
    <row r="29" spans="2:8">
      <c r="B29" s="1" t="s">
        <v>1101</v>
      </c>
      <c r="C29" s="9" t="s">
        <v>127</v>
      </c>
      <c r="D29" s="1" t="s">
        <v>128</v>
      </c>
      <c r="E29" s="1" t="s">
        <v>388</v>
      </c>
      <c r="F29" s="4">
        <v>13000000</v>
      </c>
      <c r="G29" s="4">
        <v>5798</v>
      </c>
      <c r="H29" s="4">
        <v>2.16</v>
      </c>
    </row>
    <row r="30" spans="2:8">
      <c r="B30" s="1" t="s">
        <v>1133</v>
      </c>
      <c r="C30" s="9" t="s">
        <v>127</v>
      </c>
      <c r="D30" s="1" t="s">
        <v>128</v>
      </c>
      <c r="E30" s="1" t="s">
        <v>136</v>
      </c>
      <c r="F30" s="4">
        <v>290000</v>
      </c>
      <c r="G30" s="4">
        <v>5689.51</v>
      </c>
      <c r="H30" s="4">
        <v>2.12</v>
      </c>
    </row>
    <row r="31" spans="2:8">
      <c r="B31" s="1" t="s">
        <v>1345</v>
      </c>
      <c r="C31" s="9" t="s">
        <v>127</v>
      </c>
      <c r="D31" s="1" t="s">
        <v>172</v>
      </c>
      <c r="E31" s="1" t="s">
        <v>208</v>
      </c>
      <c r="F31" s="4">
        <v>197161</v>
      </c>
      <c r="G31" s="4">
        <v>5349.08</v>
      </c>
      <c r="H31" s="4">
        <v>2</v>
      </c>
    </row>
    <row r="32" spans="2:8">
      <c r="B32" s="1" t="s">
        <v>1002</v>
      </c>
      <c r="C32" s="9" t="s">
        <v>127</v>
      </c>
      <c r="D32" s="1" t="s">
        <v>144</v>
      </c>
      <c r="E32" s="1" t="s">
        <v>145</v>
      </c>
      <c r="F32" s="4">
        <v>2303000</v>
      </c>
      <c r="G32" s="4">
        <v>5093.08</v>
      </c>
      <c r="H32" s="4">
        <v>1.9</v>
      </c>
    </row>
    <row r="33" spans="2:8">
      <c r="B33" s="1" t="s">
        <v>1082</v>
      </c>
      <c r="C33" s="9" t="s">
        <v>127</v>
      </c>
      <c r="D33" s="1" t="s">
        <v>139</v>
      </c>
      <c r="E33" s="1" t="s">
        <v>140</v>
      </c>
      <c r="F33" s="4">
        <v>190300</v>
      </c>
      <c r="G33" s="4">
        <v>5086.91</v>
      </c>
      <c r="H33" s="4">
        <v>1.9</v>
      </c>
    </row>
    <row r="34" spans="2:8">
      <c r="B34" s="1" t="s">
        <v>1382</v>
      </c>
      <c r="C34" s="9" t="s">
        <v>127</v>
      </c>
      <c r="D34" s="1" t="s">
        <v>157</v>
      </c>
      <c r="E34" s="1" t="s">
        <v>470</v>
      </c>
      <c r="F34" s="4">
        <v>267834</v>
      </c>
      <c r="G34" s="4">
        <v>5082.55</v>
      </c>
      <c r="H34" s="4">
        <v>1.9</v>
      </c>
    </row>
    <row r="35" spans="2:8">
      <c r="B35" s="1" t="s">
        <v>1288</v>
      </c>
      <c r="C35" s="9" t="s">
        <v>127</v>
      </c>
      <c r="D35" s="1" t="s">
        <v>157</v>
      </c>
      <c r="E35" s="1" t="s">
        <v>419</v>
      </c>
      <c r="F35" s="4">
        <v>575000</v>
      </c>
      <c r="G35" s="4">
        <v>5051.38</v>
      </c>
      <c r="H35" s="4">
        <v>1.88</v>
      </c>
    </row>
    <row r="36" spans="2:8">
      <c r="B36" s="1" t="s">
        <v>1350</v>
      </c>
      <c r="C36" s="9" t="s">
        <v>127</v>
      </c>
      <c r="D36" s="1" t="s">
        <v>154</v>
      </c>
      <c r="E36" s="1" t="s">
        <v>506</v>
      </c>
      <c r="F36" s="4">
        <v>575625</v>
      </c>
      <c r="G36" s="4">
        <v>4821.4399999999996</v>
      </c>
      <c r="H36" s="4">
        <v>1.8</v>
      </c>
    </row>
    <row r="37" spans="2:8">
      <c r="B37" s="1" t="s">
        <v>1383</v>
      </c>
      <c r="C37" s="9" t="s">
        <v>127</v>
      </c>
      <c r="D37" s="1" t="s">
        <v>214</v>
      </c>
      <c r="E37" s="1" t="s">
        <v>507</v>
      </c>
      <c r="F37" s="4">
        <v>1711730</v>
      </c>
      <c r="G37" s="4">
        <v>4806.54</v>
      </c>
      <c r="H37" s="4">
        <v>1.79</v>
      </c>
    </row>
    <row r="38" spans="2:8">
      <c r="B38" s="1" t="s">
        <v>1354</v>
      </c>
      <c r="C38" s="9" t="s">
        <v>127</v>
      </c>
      <c r="D38" s="1" t="s">
        <v>154</v>
      </c>
      <c r="E38" s="1" t="s">
        <v>492</v>
      </c>
      <c r="F38" s="4">
        <v>227500</v>
      </c>
      <c r="G38" s="4">
        <v>4732.57</v>
      </c>
      <c r="H38" s="4">
        <v>1.77</v>
      </c>
    </row>
    <row r="39" spans="2:8">
      <c r="B39" s="1" t="s">
        <v>1346</v>
      </c>
      <c r="C39" s="9" t="s">
        <v>127</v>
      </c>
      <c r="D39" s="1" t="s">
        <v>203</v>
      </c>
      <c r="E39" s="1" t="s">
        <v>204</v>
      </c>
      <c r="F39" s="4">
        <v>3200000</v>
      </c>
      <c r="G39" s="4">
        <v>4705.6000000000004</v>
      </c>
      <c r="H39" s="4">
        <v>1.76</v>
      </c>
    </row>
    <row r="40" spans="2:8">
      <c r="B40" s="1" t="s">
        <v>1075</v>
      </c>
      <c r="C40" s="9" t="s">
        <v>127</v>
      </c>
      <c r="D40" s="1" t="s">
        <v>177</v>
      </c>
      <c r="E40" s="1" t="s">
        <v>274</v>
      </c>
      <c r="F40" s="4">
        <v>400000</v>
      </c>
      <c r="G40" s="4">
        <v>4642.2</v>
      </c>
      <c r="H40" s="4">
        <v>1.73</v>
      </c>
    </row>
    <row r="41" spans="2:8">
      <c r="B41" s="1" t="s">
        <v>1347</v>
      </c>
      <c r="C41" s="9" t="s">
        <v>127</v>
      </c>
      <c r="D41" s="1" t="s">
        <v>206</v>
      </c>
      <c r="E41" s="1" t="s">
        <v>207</v>
      </c>
      <c r="F41" s="4">
        <v>489385</v>
      </c>
      <c r="G41" s="4">
        <v>4373.3900000000003</v>
      </c>
      <c r="H41" s="4">
        <v>1.63</v>
      </c>
    </row>
    <row r="42" spans="2:8">
      <c r="B42" s="1" t="s">
        <v>1120</v>
      </c>
      <c r="C42" s="9" t="s">
        <v>127</v>
      </c>
      <c r="D42" s="1" t="s">
        <v>133</v>
      </c>
      <c r="E42" s="1" t="s">
        <v>267</v>
      </c>
      <c r="F42" s="4">
        <v>102112</v>
      </c>
      <c r="G42" s="4">
        <v>4324.6499999999996</v>
      </c>
      <c r="H42" s="4">
        <v>1.61</v>
      </c>
    </row>
    <row r="43" spans="2:8">
      <c r="B43" s="1" t="s">
        <v>1012</v>
      </c>
      <c r="C43" s="9" t="s">
        <v>127</v>
      </c>
      <c r="D43" s="1" t="s">
        <v>166</v>
      </c>
      <c r="E43" s="1" t="s">
        <v>167</v>
      </c>
      <c r="F43" s="4">
        <v>56000</v>
      </c>
      <c r="G43" s="4">
        <v>4162.8999999999996</v>
      </c>
      <c r="H43" s="4">
        <v>1.55</v>
      </c>
    </row>
    <row r="44" spans="2:8">
      <c r="B44" s="1" t="s">
        <v>1041</v>
      </c>
      <c r="C44" s="9" t="s">
        <v>127</v>
      </c>
      <c r="D44" s="1" t="s">
        <v>159</v>
      </c>
      <c r="E44" s="1" t="s">
        <v>160</v>
      </c>
      <c r="F44" s="4">
        <v>235832</v>
      </c>
      <c r="G44" s="4">
        <v>4161.8500000000004</v>
      </c>
      <c r="H44" s="4">
        <v>1.55</v>
      </c>
    </row>
    <row r="45" spans="2:8">
      <c r="B45" s="1" t="s">
        <v>1078</v>
      </c>
      <c r="C45" s="9" t="s">
        <v>127</v>
      </c>
      <c r="D45" s="1" t="s">
        <v>166</v>
      </c>
      <c r="E45" s="1" t="s">
        <v>176</v>
      </c>
      <c r="F45" s="4">
        <v>180000</v>
      </c>
      <c r="G45" s="4">
        <v>4115.5200000000004</v>
      </c>
      <c r="H45" s="4">
        <v>1.54</v>
      </c>
    </row>
    <row r="46" spans="2:8">
      <c r="B46" s="1" t="s">
        <v>1293</v>
      </c>
      <c r="C46" s="9" t="s">
        <v>127</v>
      </c>
      <c r="D46" s="1" t="s">
        <v>144</v>
      </c>
      <c r="E46" s="1" t="s">
        <v>222</v>
      </c>
      <c r="F46" s="4">
        <v>181800</v>
      </c>
      <c r="G46" s="4">
        <v>3742.72</v>
      </c>
      <c r="H46" s="4">
        <v>1.4</v>
      </c>
    </row>
    <row r="47" spans="2:8">
      <c r="B47" s="1" t="s">
        <v>1384</v>
      </c>
      <c r="C47" s="9" t="s">
        <v>127</v>
      </c>
      <c r="D47" s="1" t="s">
        <v>166</v>
      </c>
      <c r="E47" s="1" t="s">
        <v>508</v>
      </c>
      <c r="F47" s="4">
        <v>618146</v>
      </c>
      <c r="G47" s="4">
        <v>3284.52</v>
      </c>
      <c r="H47" s="4">
        <v>1.23</v>
      </c>
    </row>
    <row r="48" spans="2:8">
      <c r="B48" s="1" t="s">
        <v>1336</v>
      </c>
      <c r="C48" s="9" t="s">
        <v>127</v>
      </c>
      <c r="D48" s="1" t="s">
        <v>168</v>
      </c>
      <c r="E48" s="1" t="s">
        <v>169</v>
      </c>
      <c r="F48" s="4">
        <v>180000</v>
      </c>
      <c r="G48" s="4">
        <v>3156.3</v>
      </c>
      <c r="H48" s="4">
        <v>1.18</v>
      </c>
    </row>
    <row r="49" spans="2:9">
      <c r="B49" s="1" t="s">
        <v>1090</v>
      </c>
      <c r="C49" s="9" t="s">
        <v>127</v>
      </c>
      <c r="D49" s="1" t="s">
        <v>244</v>
      </c>
      <c r="E49" s="1" t="s">
        <v>377</v>
      </c>
      <c r="F49" s="4">
        <v>375000</v>
      </c>
      <c r="G49" s="4">
        <v>3133.13</v>
      </c>
      <c r="H49" s="4">
        <v>1.17</v>
      </c>
    </row>
    <row r="50" spans="2:9">
      <c r="B50" s="1" t="s">
        <v>1385</v>
      </c>
      <c r="C50" s="9" t="s">
        <v>127</v>
      </c>
      <c r="D50" s="1" t="s">
        <v>214</v>
      </c>
      <c r="E50" s="1" t="s">
        <v>509</v>
      </c>
      <c r="F50" s="4">
        <v>502392</v>
      </c>
      <c r="G50" s="4">
        <v>2995.01</v>
      </c>
      <c r="H50" s="4">
        <v>1.1200000000000001</v>
      </c>
    </row>
    <row r="51" spans="2:9">
      <c r="B51" s="1" t="s">
        <v>1386</v>
      </c>
      <c r="C51" s="9" t="s">
        <v>127</v>
      </c>
      <c r="D51" s="1" t="s">
        <v>157</v>
      </c>
      <c r="E51" s="1" t="s">
        <v>212</v>
      </c>
      <c r="F51" s="4">
        <v>84700</v>
      </c>
      <c r="G51" s="4">
        <v>2964.71</v>
      </c>
      <c r="H51" s="4">
        <v>1.1100000000000001</v>
      </c>
    </row>
    <row r="52" spans="2:9">
      <c r="B52" s="1" t="s">
        <v>1003</v>
      </c>
      <c r="C52" s="9" t="s">
        <v>127</v>
      </c>
      <c r="D52" s="1" t="s">
        <v>144</v>
      </c>
      <c r="E52" s="1" t="s">
        <v>153</v>
      </c>
      <c r="F52" s="4">
        <v>115000</v>
      </c>
      <c r="G52" s="4">
        <v>2665.18</v>
      </c>
      <c r="H52" s="4">
        <v>0.99</v>
      </c>
    </row>
    <row r="53" spans="2:9">
      <c r="B53" s="1" t="s">
        <v>1014</v>
      </c>
      <c r="C53" s="9" t="s">
        <v>127</v>
      </c>
      <c r="D53" s="1" t="s">
        <v>244</v>
      </c>
      <c r="E53" s="1" t="s">
        <v>397</v>
      </c>
      <c r="F53" s="4">
        <v>30000</v>
      </c>
      <c r="G53" s="4">
        <v>2120.34</v>
      </c>
      <c r="H53" s="4">
        <v>0.79</v>
      </c>
    </row>
    <row r="54" spans="2:9">
      <c r="B54" s="1" t="s">
        <v>1061</v>
      </c>
      <c r="C54" s="9" t="s">
        <v>127</v>
      </c>
      <c r="D54" s="1" t="s">
        <v>154</v>
      </c>
      <c r="E54" s="1" t="s">
        <v>155</v>
      </c>
      <c r="F54" s="4">
        <v>27375</v>
      </c>
      <c r="G54" s="4">
        <v>1335.57</v>
      </c>
      <c r="H54" s="4">
        <v>0.5</v>
      </c>
    </row>
    <row r="55" spans="2:9">
      <c r="B55" s="1" t="s">
        <v>1301</v>
      </c>
      <c r="C55" s="9" t="s">
        <v>127</v>
      </c>
      <c r="D55" s="1" t="s">
        <v>141</v>
      </c>
      <c r="E55" s="1" t="s">
        <v>431</v>
      </c>
      <c r="F55" s="4">
        <v>103571</v>
      </c>
      <c r="G55" s="4">
        <v>404.76</v>
      </c>
      <c r="H55" s="4">
        <v>0.15</v>
      </c>
    </row>
    <row r="56" spans="2:9">
      <c r="B56" s="1" t="s">
        <v>1381</v>
      </c>
      <c r="C56" s="9" t="s">
        <v>127</v>
      </c>
      <c r="D56" s="1" t="s">
        <v>230</v>
      </c>
      <c r="E56" s="1" t="s">
        <v>494</v>
      </c>
      <c r="F56" s="4">
        <v>210000</v>
      </c>
      <c r="G56" s="4">
        <v>4.3099999999999996</v>
      </c>
      <c r="H56" s="4">
        <v>0</v>
      </c>
      <c r="I56" s="1" t="s">
        <v>392</v>
      </c>
    </row>
    <row r="57" spans="2:9">
      <c r="B57" s="2" t="s">
        <v>195</v>
      </c>
      <c r="C57" s="11"/>
      <c r="D57" s="2"/>
      <c r="E57" s="2"/>
      <c r="F57" s="7"/>
      <c r="G57" s="7">
        <f>SUM(G13:G56)</f>
        <v>255584.74000000002</v>
      </c>
      <c r="H57" s="7">
        <f>SUM(H13:H56)</f>
        <v>95.380000000000038</v>
      </c>
    </row>
    <row r="58" spans="2:9">
      <c r="B58" s="2" t="s">
        <v>196</v>
      </c>
      <c r="C58" s="11"/>
      <c r="D58" s="2"/>
      <c r="E58" s="2"/>
      <c r="F58" s="7"/>
      <c r="G58" s="7">
        <v>14376.15</v>
      </c>
      <c r="H58" s="7">
        <v>5.36</v>
      </c>
    </row>
    <row r="59" spans="2:9">
      <c r="B59" s="2" t="s">
        <v>112</v>
      </c>
      <c r="C59" s="11"/>
      <c r="D59" s="2"/>
      <c r="E59" s="2"/>
      <c r="F59" s="7"/>
      <c r="G59" s="7">
        <v>269960.89</v>
      </c>
      <c r="H59" s="7">
        <v>100.72</v>
      </c>
    </row>
    <row r="60" spans="2:9">
      <c r="B60" s="2" t="s">
        <v>249</v>
      </c>
      <c r="C60" s="11"/>
      <c r="D60" s="2"/>
      <c r="E60" s="2"/>
      <c r="F60" s="7"/>
      <c r="G60" s="7">
        <v>-1937.0354723100081</v>
      </c>
      <c r="H60" s="7">
        <v>-0.71999999999999886</v>
      </c>
    </row>
    <row r="61" spans="2:9">
      <c r="B61" s="2" t="s">
        <v>114</v>
      </c>
      <c r="C61" s="11"/>
      <c r="D61" s="2"/>
      <c r="E61" s="2"/>
      <c r="F61" s="7"/>
      <c r="G61" s="7">
        <v>268023.85452768998</v>
      </c>
      <c r="H61" s="7">
        <v>100</v>
      </c>
    </row>
    <row r="62" spans="2:9">
      <c r="B62" s="1" t="s">
        <v>115</v>
      </c>
    </row>
    <row r="63" spans="2:9">
      <c r="B63" s="1" t="s">
        <v>116</v>
      </c>
    </row>
    <row r="64" spans="2:9">
      <c r="B64" s="1" t="s">
        <v>117</v>
      </c>
      <c r="C64" s="93">
        <v>44530</v>
      </c>
    </row>
    <row r="65" spans="2:3" ht="25.5">
      <c r="B65" s="8" t="s">
        <v>118</v>
      </c>
      <c r="C65" s="9" t="s">
        <v>119</v>
      </c>
    </row>
    <row r="66" spans="2:3">
      <c r="B66" s="2"/>
    </row>
    <row r="67" spans="2:3">
      <c r="B67" s="2" t="s">
        <v>120</v>
      </c>
    </row>
    <row r="68" spans="2:3">
      <c r="B68" s="2" t="s">
        <v>197</v>
      </c>
    </row>
    <row r="69" spans="2:3">
      <c r="B69" s="2" t="s">
        <v>121</v>
      </c>
    </row>
    <row r="70" spans="2:3">
      <c r="B70" s="2" t="s">
        <v>510</v>
      </c>
      <c r="C70" s="11"/>
    </row>
    <row r="71" spans="2:3">
      <c r="B71" s="2" t="s">
        <v>511</v>
      </c>
      <c r="C71" s="11"/>
    </row>
    <row r="72" spans="2:3">
      <c r="B72" s="2" t="s">
        <v>512</v>
      </c>
      <c r="C72" s="11"/>
    </row>
    <row r="73" spans="2:3">
      <c r="B73" s="2" t="s">
        <v>513</v>
      </c>
      <c r="C73" s="11"/>
    </row>
    <row r="74" spans="2:3">
      <c r="B74" s="2" t="s">
        <v>514</v>
      </c>
      <c r="C74" s="11"/>
    </row>
    <row r="75" spans="2:3">
      <c r="B75" s="2" t="s">
        <v>515</v>
      </c>
      <c r="C75" s="11"/>
    </row>
    <row r="76" spans="2:3">
      <c r="B76" s="2" t="s">
        <v>3094</v>
      </c>
      <c r="C76" s="11"/>
    </row>
    <row r="77" spans="2:3">
      <c r="B77" s="2" t="s">
        <v>516</v>
      </c>
      <c r="C77" s="11"/>
    </row>
    <row r="78" spans="2:3">
      <c r="B78" s="71" t="s">
        <v>1506</v>
      </c>
      <c r="C78" s="11"/>
    </row>
    <row r="79" spans="2:3">
      <c r="B79" s="71" t="s">
        <v>122</v>
      </c>
    </row>
    <row r="80" spans="2:3">
      <c r="B80" s="71" t="s">
        <v>123</v>
      </c>
    </row>
  </sheetData>
  <mergeCells count="3">
    <mergeCell ref="B1:E1"/>
    <mergeCell ref="C3:C7"/>
    <mergeCell ref="D3:D7"/>
  </mergeCells>
  <hyperlinks>
    <hyperlink ref="A1" location="Index!A1" display="Index" xr:uid="{00000000-0004-0000-0D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4"/>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8" t="s">
        <v>70</v>
      </c>
      <c r="C1" s="398"/>
      <c r="D1" s="398"/>
      <c r="E1" s="398"/>
    </row>
    <row r="2" spans="1:9" ht="13.5" thickBot="1"/>
    <row r="3" spans="1:9" s="12" customFormat="1" ht="15">
      <c r="B3" s="216" t="s">
        <v>2915</v>
      </c>
      <c r="C3" s="423"/>
      <c r="D3" s="405"/>
      <c r="F3" s="20"/>
      <c r="G3" s="20"/>
      <c r="H3" s="20"/>
    </row>
    <row r="4" spans="1:9" s="12" customFormat="1" ht="15">
      <c r="B4" s="217" t="s">
        <v>2916</v>
      </c>
      <c r="C4" s="424"/>
      <c r="D4" s="406"/>
      <c r="F4" s="20"/>
      <c r="G4" s="20"/>
      <c r="H4" s="20"/>
    </row>
    <row r="5" spans="1:9" s="12" customFormat="1" ht="15">
      <c r="B5" s="218" t="s">
        <v>1581</v>
      </c>
      <c r="C5" s="424"/>
      <c r="D5" s="406"/>
      <c r="F5" s="20"/>
      <c r="G5" s="20"/>
      <c r="H5" s="20"/>
    </row>
    <row r="6" spans="1:9" s="12" customFormat="1" ht="15">
      <c r="B6" s="218" t="s">
        <v>2917</v>
      </c>
      <c r="C6" s="424"/>
      <c r="D6" s="406"/>
      <c r="F6" s="20"/>
      <c r="G6" s="20"/>
      <c r="H6" s="20"/>
    </row>
    <row r="7" spans="1:9" s="12" customFormat="1" ht="30.75" thickBot="1">
      <c r="B7" s="220" t="s">
        <v>2918</v>
      </c>
      <c r="C7" s="425"/>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1329</v>
      </c>
      <c r="C16" s="9" t="s">
        <v>127</v>
      </c>
      <c r="D16" s="1" t="s">
        <v>137</v>
      </c>
      <c r="E16" s="1" t="s">
        <v>268</v>
      </c>
      <c r="F16" s="4">
        <v>430000</v>
      </c>
      <c r="G16" s="4">
        <v>5164.3</v>
      </c>
      <c r="H16" s="4">
        <v>3.55</v>
      </c>
    </row>
    <row r="17" spans="2:8">
      <c r="B17" s="1" t="s">
        <v>1290</v>
      </c>
      <c r="C17" s="9" t="s">
        <v>127</v>
      </c>
      <c r="D17" s="1" t="s">
        <v>137</v>
      </c>
      <c r="E17" s="1" t="s">
        <v>427</v>
      </c>
      <c r="F17" s="4">
        <v>1015000</v>
      </c>
      <c r="G17" s="4">
        <v>4549.74</v>
      </c>
      <c r="H17" s="4">
        <v>3.13</v>
      </c>
    </row>
    <row r="18" spans="2:8">
      <c r="B18" s="1" t="s">
        <v>1340</v>
      </c>
      <c r="C18" s="9" t="s">
        <v>127</v>
      </c>
      <c r="D18" s="1" t="s">
        <v>172</v>
      </c>
      <c r="E18" s="1" t="s">
        <v>349</v>
      </c>
      <c r="F18" s="4">
        <v>118000</v>
      </c>
      <c r="G18" s="4">
        <v>4414.38</v>
      </c>
      <c r="H18" s="4">
        <v>3.03</v>
      </c>
    </row>
    <row r="19" spans="2:8">
      <c r="B19" s="1" t="s">
        <v>1077</v>
      </c>
      <c r="C19" s="9" t="s">
        <v>127</v>
      </c>
      <c r="D19" s="1" t="s">
        <v>193</v>
      </c>
      <c r="E19" s="1" t="s">
        <v>362</v>
      </c>
      <c r="F19" s="4">
        <v>135000</v>
      </c>
      <c r="G19" s="4">
        <v>3873.83</v>
      </c>
      <c r="H19" s="4">
        <v>2.66</v>
      </c>
    </row>
    <row r="20" spans="2:8">
      <c r="B20" s="1" t="s">
        <v>1079</v>
      </c>
      <c r="C20" s="9" t="s">
        <v>127</v>
      </c>
      <c r="D20" s="1" t="s">
        <v>223</v>
      </c>
      <c r="E20" s="1" t="s">
        <v>461</v>
      </c>
      <c r="F20" s="4">
        <v>10000</v>
      </c>
      <c r="G20" s="4">
        <v>3839.09</v>
      </c>
      <c r="H20" s="4">
        <v>2.64</v>
      </c>
    </row>
    <row r="21" spans="2:8">
      <c r="B21" s="1" t="s">
        <v>1066</v>
      </c>
      <c r="C21" s="9" t="s">
        <v>127</v>
      </c>
      <c r="D21" s="1" t="s">
        <v>338</v>
      </c>
      <c r="E21" s="1" t="s">
        <v>343</v>
      </c>
      <c r="F21" s="4">
        <v>1100000</v>
      </c>
      <c r="G21" s="4">
        <v>3779.05</v>
      </c>
      <c r="H21" s="4">
        <v>2.6</v>
      </c>
    </row>
    <row r="22" spans="2:8">
      <c r="B22" s="1" t="s">
        <v>1109</v>
      </c>
      <c r="C22" s="9" t="s">
        <v>127</v>
      </c>
      <c r="D22" s="1" t="s">
        <v>247</v>
      </c>
      <c r="E22" s="1" t="s">
        <v>355</v>
      </c>
      <c r="F22" s="4">
        <v>1730000</v>
      </c>
      <c r="G22" s="4">
        <v>3750.64</v>
      </c>
      <c r="H22" s="4">
        <v>2.58</v>
      </c>
    </row>
    <row r="23" spans="2:8">
      <c r="B23" s="1" t="s">
        <v>1117</v>
      </c>
      <c r="C23" s="9" t="s">
        <v>127</v>
      </c>
      <c r="D23" s="1" t="s">
        <v>177</v>
      </c>
      <c r="E23" s="1" t="s">
        <v>462</v>
      </c>
      <c r="F23" s="4">
        <v>389137</v>
      </c>
      <c r="G23" s="4">
        <v>3658.86</v>
      </c>
      <c r="H23" s="4">
        <v>2.5099999999999998</v>
      </c>
    </row>
    <row r="24" spans="2:8">
      <c r="B24" s="1" t="s">
        <v>1078</v>
      </c>
      <c r="C24" s="9" t="s">
        <v>127</v>
      </c>
      <c r="D24" s="1" t="s">
        <v>166</v>
      </c>
      <c r="E24" s="1" t="s">
        <v>176</v>
      </c>
      <c r="F24" s="4">
        <v>160000</v>
      </c>
      <c r="G24" s="4">
        <v>3658.24</v>
      </c>
      <c r="H24" s="4">
        <v>2.5099999999999998</v>
      </c>
    </row>
    <row r="25" spans="2:8">
      <c r="B25" s="1" t="s">
        <v>1299</v>
      </c>
      <c r="C25" s="9" t="s">
        <v>127</v>
      </c>
      <c r="D25" s="1" t="s">
        <v>277</v>
      </c>
      <c r="E25" s="1" t="s">
        <v>463</v>
      </c>
      <c r="F25" s="4">
        <v>1261000</v>
      </c>
      <c r="G25" s="4">
        <v>3545.93</v>
      </c>
      <c r="H25" s="4">
        <v>2.44</v>
      </c>
    </row>
    <row r="26" spans="2:8">
      <c r="B26" s="1" t="s">
        <v>1121</v>
      </c>
      <c r="C26" s="9" t="s">
        <v>127</v>
      </c>
      <c r="D26" s="1" t="s">
        <v>133</v>
      </c>
      <c r="E26" s="1" t="s">
        <v>464</v>
      </c>
      <c r="F26" s="4">
        <v>120000</v>
      </c>
      <c r="G26" s="4">
        <v>3474.18</v>
      </c>
      <c r="H26" s="4">
        <v>2.39</v>
      </c>
    </row>
    <row r="27" spans="2:8">
      <c r="B27" s="1" t="s">
        <v>1047</v>
      </c>
      <c r="C27" s="9" t="s">
        <v>127</v>
      </c>
      <c r="D27" s="1" t="s">
        <v>128</v>
      </c>
      <c r="E27" s="1" t="s">
        <v>129</v>
      </c>
      <c r="F27" s="4">
        <v>470000</v>
      </c>
      <c r="G27" s="4">
        <v>3357.45</v>
      </c>
      <c r="H27" s="4">
        <v>2.31</v>
      </c>
    </row>
    <row r="28" spans="2:8">
      <c r="B28" s="1" t="s">
        <v>1387</v>
      </c>
      <c r="C28" s="9" t="s">
        <v>127</v>
      </c>
      <c r="D28" s="1" t="s">
        <v>161</v>
      </c>
      <c r="E28" s="1" t="s">
        <v>465</v>
      </c>
      <c r="F28" s="4">
        <v>85000</v>
      </c>
      <c r="G28" s="4">
        <v>3355.5</v>
      </c>
      <c r="H28" s="4">
        <v>2.31</v>
      </c>
    </row>
    <row r="29" spans="2:8">
      <c r="B29" s="1" t="s">
        <v>1388</v>
      </c>
      <c r="C29" s="9" t="s">
        <v>127</v>
      </c>
      <c r="D29" s="1" t="s">
        <v>146</v>
      </c>
      <c r="E29" s="1" t="s">
        <v>147</v>
      </c>
      <c r="F29" s="4">
        <v>294200</v>
      </c>
      <c r="G29" s="4">
        <v>3223.4</v>
      </c>
      <c r="H29" s="4">
        <v>2.21</v>
      </c>
    </row>
    <row r="30" spans="2:8">
      <c r="B30" s="1" t="s">
        <v>1132</v>
      </c>
      <c r="C30" s="9" t="s">
        <v>127</v>
      </c>
      <c r="D30" s="1" t="s">
        <v>133</v>
      </c>
      <c r="E30" s="1" t="s">
        <v>149</v>
      </c>
      <c r="F30" s="4">
        <v>77660</v>
      </c>
      <c r="G30" s="4">
        <v>3214.19</v>
      </c>
      <c r="H30" s="4">
        <v>2.21</v>
      </c>
    </row>
    <row r="31" spans="2:8">
      <c r="B31" s="1" t="s">
        <v>1060</v>
      </c>
      <c r="C31" s="9" t="s">
        <v>127</v>
      </c>
      <c r="D31" s="1" t="s">
        <v>154</v>
      </c>
      <c r="E31" s="1" t="s">
        <v>180</v>
      </c>
      <c r="F31" s="4">
        <v>86400</v>
      </c>
      <c r="G31" s="4">
        <v>3104.74</v>
      </c>
      <c r="H31" s="4">
        <v>2.13</v>
      </c>
    </row>
    <row r="32" spans="2:8">
      <c r="B32" s="1" t="s">
        <v>1071</v>
      </c>
      <c r="C32" s="9" t="s">
        <v>127</v>
      </c>
      <c r="D32" s="1" t="s">
        <v>225</v>
      </c>
      <c r="E32" s="1" t="s">
        <v>265</v>
      </c>
      <c r="F32" s="4">
        <v>85000</v>
      </c>
      <c r="G32" s="4">
        <v>3103.35</v>
      </c>
      <c r="H32" s="4">
        <v>2.13</v>
      </c>
    </row>
    <row r="33" spans="2:8">
      <c r="B33" s="1" t="s">
        <v>1379</v>
      </c>
      <c r="C33" s="9" t="s">
        <v>127</v>
      </c>
      <c r="D33" s="1" t="s">
        <v>154</v>
      </c>
      <c r="E33" s="1" t="s">
        <v>376</v>
      </c>
      <c r="F33" s="4">
        <v>145000</v>
      </c>
      <c r="G33" s="4">
        <v>3045.29</v>
      </c>
      <c r="H33" s="4">
        <v>2.09</v>
      </c>
    </row>
    <row r="34" spans="2:8">
      <c r="B34" s="1" t="s">
        <v>1335</v>
      </c>
      <c r="C34" s="9" t="s">
        <v>127</v>
      </c>
      <c r="D34" s="1" t="s">
        <v>277</v>
      </c>
      <c r="E34" s="1" t="s">
        <v>415</v>
      </c>
      <c r="F34" s="4">
        <v>601854</v>
      </c>
      <c r="G34" s="4">
        <v>3024.02</v>
      </c>
      <c r="H34" s="4">
        <v>2.08</v>
      </c>
    </row>
    <row r="35" spans="2:8">
      <c r="B35" s="1" t="s">
        <v>1008</v>
      </c>
      <c r="C35" s="9" t="s">
        <v>127</v>
      </c>
      <c r="D35" s="1" t="s">
        <v>214</v>
      </c>
      <c r="E35" s="1" t="s">
        <v>272</v>
      </c>
      <c r="F35" s="4">
        <v>53000</v>
      </c>
      <c r="G35" s="4">
        <v>3014.51</v>
      </c>
      <c r="H35" s="4">
        <v>2.0699999999999998</v>
      </c>
    </row>
    <row r="36" spans="2:8">
      <c r="B36" s="1" t="s">
        <v>1107</v>
      </c>
      <c r="C36" s="9" t="s">
        <v>127</v>
      </c>
      <c r="D36" s="1" t="s">
        <v>353</v>
      </c>
      <c r="E36" s="1" t="s">
        <v>354</v>
      </c>
      <c r="F36" s="4">
        <v>394863</v>
      </c>
      <c r="G36" s="4">
        <v>2922.78</v>
      </c>
      <c r="H36" s="4">
        <v>2.0099999999999998</v>
      </c>
    </row>
    <row r="37" spans="2:8">
      <c r="B37" s="1" t="s">
        <v>1336</v>
      </c>
      <c r="C37" s="9" t="s">
        <v>127</v>
      </c>
      <c r="D37" s="1" t="s">
        <v>168</v>
      </c>
      <c r="E37" s="1" t="s">
        <v>169</v>
      </c>
      <c r="F37" s="4">
        <v>161700</v>
      </c>
      <c r="G37" s="4">
        <v>2835.41</v>
      </c>
      <c r="H37" s="4">
        <v>1.95</v>
      </c>
    </row>
    <row r="38" spans="2:8">
      <c r="B38" s="1" t="s">
        <v>1389</v>
      </c>
      <c r="C38" s="9" t="s">
        <v>127</v>
      </c>
      <c r="D38" s="1" t="s">
        <v>150</v>
      </c>
      <c r="E38" s="1" t="s">
        <v>466</v>
      </c>
      <c r="F38" s="4">
        <v>310002</v>
      </c>
      <c r="G38" s="4">
        <v>2809.86</v>
      </c>
      <c r="H38" s="4">
        <v>1.93</v>
      </c>
    </row>
    <row r="39" spans="2:8">
      <c r="B39" s="1" t="s">
        <v>1048</v>
      </c>
      <c r="C39" s="9" t="s">
        <v>127</v>
      </c>
      <c r="D39" s="1" t="s">
        <v>139</v>
      </c>
      <c r="E39" s="1" t="s">
        <v>467</v>
      </c>
      <c r="F39" s="4">
        <v>500000</v>
      </c>
      <c r="G39" s="4">
        <v>2752.5</v>
      </c>
      <c r="H39" s="4">
        <v>1.89</v>
      </c>
    </row>
    <row r="40" spans="2:8">
      <c r="B40" s="1" t="s">
        <v>1375</v>
      </c>
      <c r="C40" s="9" t="s">
        <v>127</v>
      </c>
      <c r="D40" s="1" t="s">
        <v>133</v>
      </c>
      <c r="E40" s="1" t="s">
        <v>468</v>
      </c>
      <c r="F40" s="4">
        <v>270000</v>
      </c>
      <c r="G40" s="4">
        <v>2733.62</v>
      </c>
      <c r="H40" s="4">
        <v>1.88</v>
      </c>
    </row>
    <row r="41" spans="2:8">
      <c r="B41" s="1" t="s">
        <v>1288</v>
      </c>
      <c r="C41" s="9" t="s">
        <v>127</v>
      </c>
      <c r="D41" s="1" t="s">
        <v>157</v>
      </c>
      <c r="E41" s="1" t="s">
        <v>419</v>
      </c>
      <c r="F41" s="4">
        <v>300000</v>
      </c>
      <c r="G41" s="4">
        <v>2635.5</v>
      </c>
      <c r="H41" s="4">
        <v>1.81</v>
      </c>
    </row>
    <row r="42" spans="2:8">
      <c r="B42" s="1" t="s">
        <v>1390</v>
      </c>
      <c r="C42" s="9" t="s">
        <v>127</v>
      </c>
      <c r="D42" s="1" t="s">
        <v>157</v>
      </c>
      <c r="E42" s="1" t="s">
        <v>469</v>
      </c>
      <c r="F42" s="4">
        <v>120798</v>
      </c>
      <c r="G42" s="4">
        <v>2619.44</v>
      </c>
      <c r="H42" s="4">
        <v>1.8</v>
      </c>
    </row>
    <row r="43" spans="2:8">
      <c r="B43" s="1" t="s">
        <v>1030</v>
      </c>
      <c r="C43" s="9" t="s">
        <v>127</v>
      </c>
      <c r="D43" s="1" t="s">
        <v>128</v>
      </c>
      <c r="E43" s="1" t="s">
        <v>387</v>
      </c>
      <c r="F43" s="4">
        <v>3000000</v>
      </c>
      <c r="G43" s="4">
        <v>2604</v>
      </c>
      <c r="H43" s="4">
        <v>1.79</v>
      </c>
    </row>
    <row r="44" spans="2:8">
      <c r="B44" s="1" t="s">
        <v>1042</v>
      </c>
      <c r="C44" s="9" t="s">
        <v>127</v>
      </c>
      <c r="D44" s="1" t="s">
        <v>186</v>
      </c>
      <c r="E44" s="1" t="s">
        <v>187</v>
      </c>
      <c r="F44" s="4">
        <v>530000</v>
      </c>
      <c r="G44" s="4">
        <v>2566.5300000000002</v>
      </c>
      <c r="H44" s="4">
        <v>1.76</v>
      </c>
    </row>
    <row r="45" spans="2:8">
      <c r="B45" s="1" t="s">
        <v>1064</v>
      </c>
      <c r="C45" s="9" t="s">
        <v>127</v>
      </c>
      <c r="D45" s="1" t="s">
        <v>157</v>
      </c>
      <c r="E45" s="1" t="s">
        <v>429</v>
      </c>
      <c r="F45" s="4">
        <v>357000</v>
      </c>
      <c r="G45" s="4">
        <v>2476.33</v>
      </c>
      <c r="H45" s="4">
        <v>1.7</v>
      </c>
    </row>
    <row r="46" spans="2:8">
      <c r="B46" s="1" t="s">
        <v>1073</v>
      </c>
      <c r="C46" s="9" t="s">
        <v>127</v>
      </c>
      <c r="D46" s="1" t="s">
        <v>133</v>
      </c>
      <c r="E46" s="1" t="s">
        <v>396</v>
      </c>
      <c r="F46" s="4">
        <v>160000</v>
      </c>
      <c r="G46" s="4">
        <v>2466.3200000000002</v>
      </c>
      <c r="H46" s="4">
        <v>1.69</v>
      </c>
    </row>
    <row r="47" spans="2:8">
      <c r="B47" s="1" t="s">
        <v>1019</v>
      </c>
      <c r="C47" s="9" t="s">
        <v>127</v>
      </c>
      <c r="D47" s="1" t="s">
        <v>161</v>
      </c>
      <c r="E47" s="1" t="s">
        <v>264</v>
      </c>
      <c r="F47" s="4">
        <v>42000</v>
      </c>
      <c r="G47" s="4">
        <v>2438.12</v>
      </c>
      <c r="H47" s="4">
        <v>1.68</v>
      </c>
    </row>
    <row r="48" spans="2:8">
      <c r="B48" s="1" t="s">
        <v>1050</v>
      </c>
      <c r="C48" s="9" t="s">
        <v>127</v>
      </c>
      <c r="D48" s="1" t="s">
        <v>128</v>
      </c>
      <c r="E48" s="1" t="s">
        <v>390</v>
      </c>
      <c r="F48" s="4">
        <v>1327350</v>
      </c>
      <c r="G48" s="4">
        <v>2424.4</v>
      </c>
      <c r="H48" s="4">
        <v>1.67</v>
      </c>
    </row>
    <row r="49" spans="2:8">
      <c r="B49" s="1" t="s">
        <v>1382</v>
      </c>
      <c r="C49" s="9" t="s">
        <v>127</v>
      </c>
      <c r="D49" s="1" t="s">
        <v>157</v>
      </c>
      <c r="E49" s="1" t="s">
        <v>470</v>
      </c>
      <c r="F49" s="4">
        <v>126000</v>
      </c>
      <c r="G49" s="4">
        <v>2391.04</v>
      </c>
      <c r="H49" s="4">
        <v>1.64</v>
      </c>
    </row>
    <row r="50" spans="2:8">
      <c r="B50" s="1" t="s">
        <v>1088</v>
      </c>
      <c r="C50" s="9" t="s">
        <v>127</v>
      </c>
      <c r="D50" s="1" t="s">
        <v>161</v>
      </c>
      <c r="E50" s="1" t="s">
        <v>471</v>
      </c>
      <c r="F50" s="4">
        <v>235000</v>
      </c>
      <c r="G50" s="4">
        <v>2383.84</v>
      </c>
      <c r="H50" s="4">
        <v>1.64</v>
      </c>
    </row>
    <row r="51" spans="2:8">
      <c r="B51" s="1" t="s">
        <v>1104</v>
      </c>
      <c r="C51" s="9" t="s">
        <v>127</v>
      </c>
      <c r="D51" s="1" t="s">
        <v>139</v>
      </c>
      <c r="E51" s="1" t="s">
        <v>472</v>
      </c>
      <c r="F51" s="4">
        <v>1500000</v>
      </c>
      <c r="G51" s="4">
        <v>2328</v>
      </c>
      <c r="H51" s="4">
        <v>1.6</v>
      </c>
    </row>
    <row r="52" spans="2:8">
      <c r="B52" s="1" t="s">
        <v>1377</v>
      </c>
      <c r="C52" s="9" t="s">
        <v>127</v>
      </c>
      <c r="D52" s="1" t="s">
        <v>150</v>
      </c>
      <c r="E52" s="1" t="s">
        <v>473</v>
      </c>
      <c r="F52" s="4">
        <v>131000</v>
      </c>
      <c r="G52" s="4">
        <v>2184.8200000000002</v>
      </c>
      <c r="H52" s="4">
        <v>1.5</v>
      </c>
    </row>
    <row r="53" spans="2:8">
      <c r="B53" s="1" t="s">
        <v>1293</v>
      </c>
      <c r="C53" s="9" t="s">
        <v>127</v>
      </c>
      <c r="D53" s="1" t="s">
        <v>144</v>
      </c>
      <c r="E53" s="1" t="s">
        <v>222</v>
      </c>
      <c r="F53" s="4">
        <v>102700</v>
      </c>
      <c r="G53" s="4">
        <v>2114.2800000000002</v>
      </c>
      <c r="H53" s="4">
        <v>1.45</v>
      </c>
    </row>
    <row r="54" spans="2:8">
      <c r="B54" s="1" t="s">
        <v>1391</v>
      </c>
      <c r="C54" s="9" t="s">
        <v>127</v>
      </c>
      <c r="D54" s="1" t="s">
        <v>214</v>
      </c>
      <c r="E54" s="1" t="s">
        <v>474</v>
      </c>
      <c r="F54" s="4">
        <v>311100</v>
      </c>
      <c r="G54" s="4">
        <v>1855.09</v>
      </c>
      <c r="H54" s="4">
        <v>1.27</v>
      </c>
    </row>
    <row r="55" spans="2:8">
      <c r="B55" s="1" t="s">
        <v>1087</v>
      </c>
      <c r="C55" s="9" t="s">
        <v>127</v>
      </c>
      <c r="D55" s="1" t="s">
        <v>157</v>
      </c>
      <c r="E55" s="1" t="s">
        <v>475</v>
      </c>
      <c r="F55" s="4">
        <v>81999</v>
      </c>
      <c r="G55" s="4">
        <v>1802.09</v>
      </c>
      <c r="H55" s="4">
        <v>1.24</v>
      </c>
    </row>
    <row r="56" spans="2:8">
      <c r="B56" s="1" t="s">
        <v>1298</v>
      </c>
      <c r="C56" s="9" t="s">
        <v>127</v>
      </c>
      <c r="D56" s="1" t="s">
        <v>144</v>
      </c>
      <c r="E56" s="1" t="s">
        <v>188</v>
      </c>
      <c r="F56" s="4">
        <v>7052</v>
      </c>
      <c r="G56" s="4">
        <v>1765.43</v>
      </c>
      <c r="H56" s="4">
        <v>1.21</v>
      </c>
    </row>
    <row r="57" spans="2:8">
      <c r="B57" s="1" t="s">
        <v>1392</v>
      </c>
      <c r="C57" s="9" t="s">
        <v>127</v>
      </c>
      <c r="D57" s="1" t="s">
        <v>157</v>
      </c>
      <c r="E57" s="1" t="s">
        <v>228</v>
      </c>
      <c r="F57" s="4">
        <v>146670</v>
      </c>
      <c r="G57" s="4">
        <v>1722.2</v>
      </c>
      <c r="H57" s="4">
        <v>1.18</v>
      </c>
    </row>
    <row r="58" spans="2:8">
      <c r="B58" s="1" t="s">
        <v>1097</v>
      </c>
      <c r="C58" s="9" t="s">
        <v>127</v>
      </c>
      <c r="D58" s="1" t="s">
        <v>128</v>
      </c>
      <c r="E58" s="1" t="s">
        <v>389</v>
      </c>
      <c r="F58" s="4">
        <v>1177000</v>
      </c>
      <c r="G58" s="4">
        <v>1703.12</v>
      </c>
      <c r="H58" s="4">
        <v>1.17</v>
      </c>
    </row>
    <row r="59" spans="2:8">
      <c r="B59" s="1" t="s">
        <v>1393</v>
      </c>
      <c r="C59" s="9" t="s">
        <v>127</v>
      </c>
      <c r="D59" s="1" t="s">
        <v>186</v>
      </c>
      <c r="E59" s="1" t="s">
        <v>476</v>
      </c>
      <c r="F59" s="4">
        <v>250000</v>
      </c>
      <c r="G59" s="4">
        <v>1674.88</v>
      </c>
      <c r="H59" s="4">
        <v>1.1499999999999999</v>
      </c>
    </row>
    <row r="60" spans="2:8">
      <c r="B60" s="1" t="s">
        <v>1004</v>
      </c>
      <c r="C60" s="9" t="s">
        <v>127</v>
      </c>
      <c r="D60" s="1" t="s">
        <v>128</v>
      </c>
      <c r="E60" s="1" t="s">
        <v>148</v>
      </c>
      <c r="F60" s="4">
        <v>250000</v>
      </c>
      <c r="G60" s="4">
        <v>1639.13</v>
      </c>
      <c r="H60" s="4">
        <v>1.1299999999999999</v>
      </c>
    </row>
    <row r="61" spans="2:8">
      <c r="B61" s="1" t="s">
        <v>1070</v>
      </c>
      <c r="C61" s="9" t="s">
        <v>127</v>
      </c>
      <c r="D61" s="1" t="s">
        <v>186</v>
      </c>
      <c r="E61" s="1" t="s">
        <v>357</v>
      </c>
      <c r="F61" s="4">
        <v>1259000</v>
      </c>
      <c r="G61" s="4">
        <v>1634.18</v>
      </c>
      <c r="H61" s="4">
        <v>1.1200000000000001</v>
      </c>
    </row>
    <row r="62" spans="2:8">
      <c r="B62" s="1" t="s">
        <v>1124</v>
      </c>
      <c r="C62" s="9" t="s">
        <v>127</v>
      </c>
      <c r="D62" s="1" t="s">
        <v>150</v>
      </c>
      <c r="E62" s="1" t="s">
        <v>477</v>
      </c>
      <c r="F62" s="4">
        <v>750000</v>
      </c>
      <c r="G62" s="4">
        <v>1534.13</v>
      </c>
      <c r="H62" s="4">
        <v>1.05</v>
      </c>
    </row>
    <row r="63" spans="2:8">
      <c r="B63" s="1" t="s">
        <v>1289</v>
      </c>
      <c r="C63" s="9" t="s">
        <v>127</v>
      </c>
      <c r="D63" s="1" t="s">
        <v>247</v>
      </c>
      <c r="E63" s="1" t="s">
        <v>422</v>
      </c>
      <c r="F63" s="4">
        <v>1750000</v>
      </c>
      <c r="G63" s="4">
        <v>1531.25</v>
      </c>
      <c r="H63" s="4">
        <v>1.05</v>
      </c>
    </row>
    <row r="64" spans="2:8">
      <c r="B64" s="1" t="s">
        <v>1394</v>
      </c>
      <c r="C64" s="9" t="s">
        <v>127</v>
      </c>
      <c r="D64" s="1" t="s">
        <v>154</v>
      </c>
      <c r="E64" s="1" t="s">
        <v>478</v>
      </c>
      <c r="F64" s="4">
        <v>300000</v>
      </c>
      <c r="G64" s="4">
        <v>1525.95</v>
      </c>
      <c r="H64" s="4">
        <v>1.05</v>
      </c>
    </row>
    <row r="65" spans="2:8">
      <c r="B65" s="1" t="s">
        <v>1074</v>
      </c>
      <c r="C65" s="9" t="s">
        <v>127</v>
      </c>
      <c r="D65" s="1" t="s">
        <v>166</v>
      </c>
      <c r="E65" s="1" t="s">
        <v>352</v>
      </c>
      <c r="F65" s="4">
        <v>160000</v>
      </c>
      <c r="G65" s="4">
        <v>1505.68</v>
      </c>
      <c r="H65" s="4">
        <v>1.03</v>
      </c>
    </row>
    <row r="66" spans="2:8">
      <c r="B66" s="1" t="s">
        <v>1338</v>
      </c>
      <c r="C66" s="9" t="s">
        <v>127</v>
      </c>
      <c r="D66" s="1" t="s">
        <v>139</v>
      </c>
      <c r="E66" s="1" t="s">
        <v>424</v>
      </c>
      <c r="F66" s="4">
        <v>257831</v>
      </c>
      <c r="G66" s="4">
        <v>1420</v>
      </c>
      <c r="H66" s="4">
        <v>0.98</v>
      </c>
    </row>
    <row r="67" spans="2:8">
      <c r="B67" s="1" t="s">
        <v>190</v>
      </c>
      <c r="C67" s="9" t="s">
        <v>127</v>
      </c>
      <c r="D67" s="1" t="s">
        <v>128</v>
      </c>
      <c r="E67" s="1" t="s">
        <v>191</v>
      </c>
      <c r="F67" s="4">
        <v>951000</v>
      </c>
      <c r="G67" s="4">
        <v>1358.03</v>
      </c>
      <c r="H67" s="4">
        <v>0.93</v>
      </c>
    </row>
    <row r="68" spans="2:8">
      <c r="B68" s="1" t="s">
        <v>1395</v>
      </c>
      <c r="C68" s="9" t="s">
        <v>127</v>
      </c>
      <c r="D68" s="1" t="s">
        <v>277</v>
      </c>
      <c r="E68" s="1" t="s">
        <v>479</v>
      </c>
      <c r="F68" s="4">
        <v>126036</v>
      </c>
      <c r="G68" s="4">
        <v>1194.6300000000001</v>
      </c>
      <c r="H68" s="4">
        <v>0.82</v>
      </c>
    </row>
    <row r="69" spans="2:8">
      <c r="B69" s="1" t="s">
        <v>1337</v>
      </c>
      <c r="C69" s="9" t="s">
        <v>127</v>
      </c>
      <c r="D69" s="1" t="s">
        <v>353</v>
      </c>
      <c r="E69" s="1" t="s">
        <v>363</v>
      </c>
      <c r="F69" s="4">
        <v>320664</v>
      </c>
      <c r="G69" s="4">
        <v>1167.22</v>
      </c>
      <c r="H69" s="4">
        <v>0.8</v>
      </c>
    </row>
    <row r="70" spans="2:8">
      <c r="B70" s="1" t="s">
        <v>1049</v>
      </c>
      <c r="C70" s="9" t="s">
        <v>127</v>
      </c>
      <c r="D70" s="1" t="s">
        <v>244</v>
      </c>
      <c r="E70" s="1" t="s">
        <v>480</v>
      </c>
      <c r="F70" s="4">
        <v>850000</v>
      </c>
      <c r="G70" s="4">
        <v>1017.45</v>
      </c>
      <c r="H70" s="4">
        <v>0.7</v>
      </c>
    </row>
    <row r="71" spans="2:8">
      <c r="B71" s="2" t="s">
        <v>195</v>
      </c>
      <c r="C71" s="11"/>
      <c r="D71" s="2"/>
      <c r="E71" s="2"/>
      <c r="F71" s="7"/>
      <c r="G71" s="7">
        <f>SUM(G13:G70)</f>
        <v>143887.94</v>
      </c>
      <c r="H71" s="7">
        <f>SUM(H13:H70)</f>
        <v>98.850000000000023</v>
      </c>
    </row>
    <row r="72" spans="2:8">
      <c r="B72" s="2" t="s">
        <v>196</v>
      </c>
      <c r="C72" s="11"/>
      <c r="D72" s="2"/>
      <c r="E72" s="2"/>
      <c r="F72" s="7"/>
      <c r="G72" s="7">
        <v>2367.66</v>
      </c>
      <c r="H72" s="7">
        <v>1.63</v>
      </c>
    </row>
    <row r="73" spans="2:8">
      <c r="B73" s="2" t="s">
        <v>112</v>
      </c>
      <c r="C73" s="11"/>
      <c r="D73" s="2"/>
      <c r="E73" s="2"/>
      <c r="F73" s="7"/>
      <c r="G73" s="7">
        <v>146255.6</v>
      </c>
      <c r="H73" s="7">
        <v>100.48</v>
      </c>
    </row>
    <row r="74" spans="2:8">
      <c r="B74" s="2" t="s">
        <v>249</v>
      </c>
      <c r="C74" s="11"/>
      <c r="D74" s="2"/>
      <c r="E74" s="2"/>
      <c r="F74" s="7"/>
      <c r="G74" s="7">
        <v>-698.3855731800104</v>
      </c>
      <c r="H74" s="7">
        <v>-0.48000000000000398</v>
      </c>
    </row>
    <row r="75" spans="2:8">
      <c r="B75" s="2" t="s">
        <v>114</v>
      </c>
      <c r="C75" s="11"/>
      <c r="D75" s="2"/>
      <c r="E75" s="2"/>
      <c r="F75" s="7"/>
      <c r="G75" s="7">
        <v>145557.21442681999</v>
      </c>
      <c r="H75" s="7">
        <v>100</v>
      </c>
    </row>
    <row r="76" spans="2:8">
      <c r="B76" s="1" t="s">
        <v>115</v>
      </c>
    </row>
    <row r="77" spans="2:8">
      <c r="B77" s="1" t="s">
        <v>116</v>
      </c>
    </row>
    <row r="78" spans="2:8">
      <c r="B78" s="1" t="s">
        <v>117</v>
      </c>
      <c r="C78" s="93">
        <v>44530</v>
      </c>
    </row>
    <row r="79" spans="2:8" ht="25.5">
      <c r="B79" s="8" t="s">
        <v>118</v>
      </c>
      <c r="C79" s="9" t="s">
        <v>119</v>
      </c>
    </row>
    <row r="80" spans="2:8">
      <c r="B80" s="2"/>
    </row>
    <row r="81" spans="2:3">
      <c r="B81" s="2" t="s">
        <v>120</v>
      </c>
    </row>
    <row r="82" spans="2:3">
      <c r="B82" s="2" t="s">
        <v>197</v>
      </c>
    </row>
    <row r="83" spans="2:3">
      <c r="B83" s="2" t="s">
        <v>121</v>
      </c>
    </row>
    <row r="84" spans="2:3">
      <c r="B84" s="2" t="s">
        <v>481</v>
      </c>
      <c r="C84" s="11"/>
    </row>
    <row r="85" spans="2:3">
      <c r="B85" s="2" t="s">
        <v>482</v>
      </c>
      <c r="C85" s="11"/>
    </row>
    <row r="86" spans="2:3">
      <c r="B86" s="2" t="s">
        <v>483</v>
      </c>
      <c r="C86" s="11"/>
    </row>
    <row r="87" spans="2:3">
      <c r="B87" s="2" t="s">
        <v>484</v>
      </c>
      <c r="C87" s="11"/>
    </row>
    <row r="88" spans="2:3">
      <c r="B88" s="2" t="s">
        <v>485</v>
      </c>
      <c r="C88" s="11"/>
    </row>
    <row r="89" spans="2:3">
      <c r="B89" s="2" t="s">
        <v>3095</v>
      </c>
      <c r="C89" s="11"/>
    </row>
    <row r="90" spans="2:3">
      <c r="B90" s="2" t="s">
        <v>486</v>
      </c>
      <c r="C90" s="11"/>
    </row>
    <row r="91" spans="2:3">
      <c r="B91" s="2" t="s">
        <v>487</v>
      </c>
      <c r="C91" s="11"/>
    </row>
    <row r="92" spans="2:3">
      <c r="B92" s="71" t="s">
        <v>1528</v>
      </c>
      <c r="C92" s="11"/>
    </row>
    <row r="93" spans="2:3">
      <c r="B93" s="71" t="s">
        <v>122</v>
      </c>
    </row>
    <row r="94" spans="2:3">
      <c r="B94" s="71" t="s">
        <v>123</v>
      </c>
    </row>
  </sheetData>
  <mergeCells count="3">
    <mergeCell ref="B1:E1"/>
    <mergeCell ref="C3:C7"/>
    <mergeCell ref="D3:D7"/>
  </mergeCells>
  <hyperlinks>
    <hyperlink ref="A1" location="Index!A1" display="Index" xr:uid="{00000000-0004-0000-0B00-000000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4"/>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8" t="s">
        <v>86</v>
      </c>
      <c r="C1" s="398"/>
      <c r="D1" s="398"/>
      <c r="E1" s="398"/>
    </row>
    <row r="2" spans="1:9" ht="13.5" thickBot="1"/>
    <row r="3" spans="1:9" s="12" customFormat="1" ht="15">
      <c r="B3" s="97" t="s">
        <v>2919</v>
      </c>
      <c r="C3" s="402"/>
      <c r="D3" s="405"/>
      <c r="F3" s="20"/>
      <c r="G3" s="20"/>
      <c r="H3" s="20"/>
    </row>
    <row r="4" spans="1:9" s="12" customFormat="1" ht="15">
      <c r="B4" s="96" t="s">
        <v>2920</v>
      </c>
      <c r="C4" s="403"/>
      <c r="D4" s="406"/>
      <c r="F4" s="20"/>
      <c r="G4" s="20"/>
      <c r="H4" s="20"/>
    </row>
    <row r="5" spans="1:9" s="12" customFormat="1" ht="15">
      <c r="B5" s="96" t="s">
        <v>1581</v>
      </c>
      <c r="C5" s="403"/>
      <c r="D5" s="406"/>
      <c r="F5" s="20"/>
      <c r="G5" s="20"/>
      <c r="H5" s="20"/>
    </row>
    <row r="6" spans="1:9" s="12" customFormat="1" ht="15">
      <c r="B6" s="96" t="s">
        <v>2904</v>
      </c>
      <c r="C6" s="403"/>
      <c r="D6" s="406"/>
      <c r="F6" s="20"/>
      <c r="G6" s="20"/>
      <c r="H6" s="20"/>
    </row>
    <row r="7" spans="1:9" s="12" customFormat="1" ht="15.75" thickBot="1">
      <c r="B7" s="95" t="s">
        <v>2921</v>
      </c>
      <c r="C7" s="404"/>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1396</v>
      </c>
      <c r="C16" s="9" t="s">
        <v>127</v>
      </c>
      <c r="D16" s="1" t="s">
        <v>183</v>
      </c>
      <c r="E16" s="1" t="s">
        <v>202</v>
      </c>
      <c r="F16" s="4">
        <v>3088000</v>
      </c>
      <c r="G16" s="4">
        <v>10312.379999999999</v>
      </c>
      <c r="H16" s="4">
        <v>5.84</v>
      </c>
    </row>
    <row r="17" spans="2:8">
      <c r="B17" s="1" t="s">
        <v>1397</v>
      </c>
      <c r="C17" s="9" t="s">
        <v>127</v>
      </c>
      <c r="D17" s="1" t="s">
        <v>137</v>
      </c>
      <c r="E17" s="1" t="s">
        <v>165</v>
      </c>
      <c r="F17" s="4">
        <v>4055000</v>
      </c>
      <c r="G17" s="4">
        <v>8075.53</v>
      </c>
      <c r="H17" s="4">
        <v>4.57</v>
      </c>
    </row>
    <row r="18" spans="2:8">
      <c r="B18" s="1" t="s">
        <v>1346</v>
      </c>
      <c r="C18" s="9" t="s">
        <v>127</v>
      </c>
      <c r="D18" s="1" t="s">
        <v>203</v>
      </c>
      <c r="E18" s="1" t="s">
        <v>204</v>
      </c>
      <c r="F18" s="4">
        <v>5465826</v>
      </c>
      <c r="G18" s="4">
        <v>8037.5</v>
      </c>
      <c r="H18" s="4">
        <v>4.55</v>
      </c>
    </row>
    <row r="19" spans="2:8">
      <c r="B19" s="1" t="s">
        <v>1398</v>
      </c>
      <c r="C19" s="9" t="s">
        <v>127</v>
      </c>
      <c r="D19" s="1" t="s">
        <v>144</v>
      </c>
      <c r="E19" s="1" t="s">
        <v>205</v>
      </c>
      <c r="F19" s="4">
        <v>665000</v>
      </c>
      <c r="G19" s="4">
        <v>7463.3</v>
      </c>
      <c r="H19" s="4">
        <v>4.2300000000000004</v>
      </c>
    </row>
    <row r="20" spans="2:8">
      <c r="B20" s="1" t="s">
        <v>1347</v>
      </c>
      <c r="C20" s="9" t="s">
        <v>127</v>
      </c>
      <c r="D20" s="1" t="s">
        <v>206</v>
      </c>
      <c r="E20" s="1" t="s">
        <v>207</v>
      </c>
      <c r="F20" s="4">
        <v>774686</v>
      </c>
      <c r="G20" s="4">
        <v>6922.98</v>
      </c>
      <c r="H20" s="4">
        <v>3.92</v>
      </c>
    </row>
    <row r="21" spans="2:8">
      <c r="B21" s="1" t="s">
        <v>1345</v>
      </c>
      <c r="C21" s="9" t="s">
        <v>127</v>
      </c>
      <c r="D21" s="1" t="s">
        <v>172</v>
      </c>
      <c r="E21" s="1" t="s">
        <v>208</v>
      </c>
      <c r="F21" s="4">
        <v>252313</v>
      </c>
      <c r="G21" s="4">
        <v>6845.38</v>
      </c>
      <c r="H21" s="4">
        <v>3.88</v>
      </c>
    </row>
    <row r="22" spans="2:8">
      <c r="B22" s="1" t="s">
        <v>1399</v>
      </c>
      <c r="C22" s="9" t="s">
        <v>127</v>
      </c>
      <c r="D22" s="1" t="s">
        <v>157</v>
      </c>
      <c r="E22" s="1" t="s">
        <v>209</v>
      </c>
      <c r="F22" s="4">
        <v>1500090</v>
      </c>
      <c r="G22" s="4">
        <v>6414.38</v>
      </c>
      <c r="H22" s="4">
        <v>3.63</v>
      </c>
    </row>
    <row r="23" spans="2:8">
      <c r="B23" s="1" t="s">
        <v>1349</v>
      </c>
      <c r="C23" s="9" t="s">
        <v>127</v>
      </c>
      <c r="D23" s="1" t="s">
        <v>150</v>
      </c>
      <c r="E23" s="1" t="s">
        <v>210</v>
      </c>
      <c r="F23" s="4">
        <v>390114</v>
      </c>
      <c r="G23" s="4">
        <v>6329.79</v>
      </c>
      <c r="H23" s="4">
        <v>3.59</v>
      </c>
    </row>
    <row r="24" spans="2:8">
      <c r="B24" s="1" t="s">
        <v>1400</v>
      </c>
      <c r="C24" s="9" t="s">
        <v>127</v>
      </c>
      <c r="D24" s="1" t="s">
        <v>168</v>
      </c>
      <c r="E24" s="1" t="s">
        <v>211</v>
      </c>
      <c r="F24" s="4">
        <v>389560</v>
      </c>
      <c r="G24" s="4">
        <v>5165.96</v>
      </c>
      <c r="H24" s="4">
        <v>2.93</v>
      </c>
    </row>
    <row r="25" spans="2:8">
      <c r="B25" s="1" t="s">
        <v>1353</v>
      </c>
      <c r="C25" s="9" t="s">
        <v>127</v>
      </c>
      <c r="D25" s="1" t="s">
        <v>183</v>
      </c>
      <c r="E25" s="1" t="s">
        <v>184</v>
      </c>
      <c r="F25" s="4">
        <v>4965500</v>
      </c>
      <c r="G25" s="4">
        <v>4891.0200000000004</v>
      </c>
      <c r="H25" s="4">
        <v>2.77</v>
      </c>
    </row>
    <row r="26" spans="2:8">
      <c r="B26" s="1" t="s">
        <v>1386</v>
      </c>
      <c r="C26" s="9" t="s">
        <v>127</v>
      </c>
      <c r="D26" s="1" t="s">
        <v>157</v>
      </c>
      <c r="E26" s="1" t="s">
        <v>212</v>
      </c>
      <c r="F26" s="4">
        <v>138744</v>
      </c>
      <c r="G26" s="4">
        <v>4856.3900000000003</v>
      </c>
      <c r="H26" s="4">
        <v>2.75</v>
      </c>
    </row>
    <row r="27" spans="2:8">
      <c r="B27" s="1" t="s">
        <v>1352</v>
      </c>
      <c r="C27" s="9" t="s">
        <v>127</v>
      </c>
      <c r="D27" s="1" t="s">
        <v>144</v>
      </c>
      <c r="E27" s="1" t="s">
        <v>213</v>
      </c>
      <c r="F27" s="4">
        <v>486621</v>
      </c>
      <c r="G27" s="4">
        <v>4488.3500000000004</v>
      </c>
      <c r="H27" s="4">
        <v>2.54</v>
      </c>
    </row>
    <row r="28" spans="2:8">
      <c r="B28" s="1" t="s">
        <v>1401</v>
      </c>
      <c r="C28" s="9" t="s">
        <v>127</v>
      </c>
      <c r="D28" s="1" t="s">
        <v>214</v>
      </c>
      <c r="E28" s="1" t="s">
        <v>215</v>
      </c>
      <c r="F28" s="4">
        <v>635254</v>
      </c>
      <c r="G28" s="4">
        <v>4424.2299999999996</v>
      </c>
      <c r="H28" s="4">
        <v>2.5099999999999998</v>
      </c>
    </row>
    <row r="29" spans="2:8">
      <c r="B29" s="1" t="s">
        <v>1402</v>
      </c>
      <c r="C29" s="9" t="s">
        <v>127</v>
      </c>
      <c r="D29" s="1" t="s">
        <v>183</v>
      </c>
      <c r="E29" s="1" t="s">
        <v>216</v>
      </c>
      <c r="F29" s="4">
        <v>633000</v>
      </c>
      <c r="G29" s="4">
        <v>4346.49</v>
      </c>
      <c r="H29" s="4">
        <v>2.46</v>
      </c>
    </row>
    <row r="30" spans="2:8">
      <c r="B30" s="1" t="s">
        <v>1403</v>
      </c>
      <c r="C30" s="9" t="s">
        <v>127</v>
      </c>
      <c r="D30" s="1" t="s">
        <v>214</v>
      </c>
      <c r="E30" s="1" t="s">
        <v>217</v>
      </c>
      <c r="F30" s="4">
        <v>1643000</v>
      </c>
      <c r="G30" s="4">
        <v>4157.6099999999997</v>
      </c>
      <c r="H30" s="4">
        <v>2.36</v>
      </c>
    </row>
    <row r="31" spans="2:8">
      <c r="B31" s="1" t="s">
        <v>1404</v>
      </c>
      <c r="C31" s="9" t="s">
        <v>127</v>
      </c>
      <c r="D31" s="1" t="s">
        <v>157</v>
      </c>
      <c r="E31" s="1" t="s">
        <v>218</v>
      </c>
      <c r="F31" s="4">
        <v>720000</v>
      </c>
      <c r="G31" s="4">
        <v>4082.76</v>
      </c>
      <c r="H31" s="4">
        <v>2.31</v>
      </c>
    </row>
    <row r="32" spans="2:8">
      <c r="B32" s="1" t="s">
        <v>1405</v>
      </c>
      <c r="C32" s="9" t="s">
        <v>127</v>
      </c>
      <c r="D32" s="1" t="s">
        <v>157</v>
      </c>
      <c r="E32" s="1" t="s">
        <v>219</v>
      </c>
      <c r="F32" s="4">
        <v>1700000</v>
      </c>
      <c r="G32" s="4">
        <v>4068.1</v>
      </c>
      <c r="H32" s="4">
        <v>2.2999999999999998</v>
      </c>
    </row>
    <row r="33" spans="2:8">
      <c r="B33" s="1" t="s">
        <v>1406</v>
      </c>
      <c r="C33" s="9" t="s">
        <v>127</v>
      </c>
      <c r="D33" s="1" t="s">
        <v>166</v>
      </c>
      <c r="E33" s="1" t="s">
        <v>220</v>
      </c>
      <c r="F33" s="4">
        <v>1640000</v>
      </c>
      <c r="G33" s="4">
        <v>3999.14</v>
      </c>
      <c r="H33" s="4">
        <v>2.27</v>
      </c>
    </row>
    <row r="34" spans="2:8">
      <c r="B34" s="1" t="s">
        <v>1294</v>
      </c>
      <c r="C34" s="9" t="s">
        <v>127</v>
      </c>
      <c r="D34" s="1" t="s">
        <v>186</v>
      </c>
      <c r="E34" s="1" t="s">
        <v>221</v>
      </c>
      <c r="F34" s="4">
        <v>1200000</v>
      </c>
      <c r="G34" s="4">
        <v>3759.6</v>
      </c>
      <c r="H34" s="4">
        <v>2.13</v>
      </c>
    </row>
    <row r="35" spans="2:8">
      <c r="B35" s="1" t="s">
        <v>1407</v>
      </c>
      <c r="C35" s="9" t="s">
        <v>127</v>
      </c>
      <c r="D35" s="1" t="s">
        <v>128</v>
      </c>
      <c r="E35" s="1" t="s">
        <v>192</v>
      </c>
      <c r="F35" s="4">
        <v>4400000</v>
      </c>
      <c r="G35" s="4">
        <v>3610.2</v>
      </c>
      <c r="H35" s="4">
        <v>2.04</v>
      </c>
    </row>
    <row r="36" spans="2:8">
      <c r="B36" s="1" t="s">
        <v>1293</v>
      </c>
      <c r="C36" s="9" t="s">
        <v>127</v>
      </c>
      <c r="D36" s="1" t="s">
        <v>144</v>
      </c>
      <c r="E36" s="1" t="s">
        <v>222</v>
      </c>
      <c r="F36" s="4">
        <v>173053</v>
      </c>
      <c r="G36" s="4">
        <v>3562.64</v>
      </c>
      <c r="H36" s="4">
        <v>2.02</v>
      </c>
    </row>
    <row r="37" spans="2:8">
      <c r="B37" s="1" t="s">
        <v>1408</v>
      </c>
      <c r="C37" s="9" t="s">
        <v>127</v>
      </c>
      <c r="D37" s="1" t="s">
        <v>223</v>
      </c>
      <c r="E37" s="1" t="s">
        <v>224</v>
      </c>
      <c r="F37" s="4">
        <v>1315347</v>
      </c>
      <c r="G37" s="4">
        <v>3533.68</v>
      </c>
      <c r="H37" s="4">
        <v>2</v>
      </c>
    </row>
    <row r="38" spans="2:8">
      <c r="B38" s="1" t="s">
        <v>1409</v>
      </c>
      <c r="C38" s="9" t="s">
        <v>127</v>
      </c>
      <c r="D38" s="1" t="s">
        <v>225</v>
      </c>
      <c r="E38" s="1" t="s">
        <v>226</v>
      </c>
      <c r="F38" s="4">
        <v>2380950</v>
      </c>
      <c r="G38" s="4">
        <v>3527.38</v>
      </c>
      <c r="H38" s="4">
        <v>2</v>
      </c>
    </row>
    <row r="39" spans="2:8">
      <c r="B39" s="1" t="s">
        <v>1410</v>
      </c>
      <c r="C39" s="9" t="s">
        <v>127</v>
      </c>
      <c r="D39" s="1" t="s">
        <v>193</v>
      </c>
      <c r="E39" s="1" t="s">
        <v>227</v>
      </c>
      <c r="F39" s="4">
        <v>1310000</v>
      </c>
      <c r="G39" s="4">
        <v>3261.9</v>
      </c>
      <c r="H39" s="4">
        <v>1.85</v>
      </c>
    </row>
    <row r="40" spans="2:8">
      <c r="B40" s="1" t="s">
        <v>1392</v>
      </c>
      <c r="C40" s="9" t="s">
        <v>127</v>
      </c>
      <c r="D40" s="1" t="s">
        <v>157</v>
      </c>
      <c r="E40" s="1" t="s">
        <v>228</v>
      </c>
      <c r="F40" s="4">
        <v>268000</v>
      </c>
      <c r="G40" s="4">
        <v>3146.86</v>
      </c>
      <c r="H40" s="4">
        <v>1.78</v>
      </c>
    </row>
    <row r="41" spans="2:8">
      <c r="B41" s="1" t="s">
        <v>1411</v>
      </c>
      <c r="C41" s="9" t="s">
        <v>127</v>
      </c>
      <c r="D41" s="1" t="s">
        <v>157</v>
      </c>
      <c r="E41" s="1" t="s">
        <v>229</v>
      </c>
      <c r="F41" s="4">
        <v>1432500</v>
      </c>
      <c r="G41" s="4">
        <v>3034.75</v>
      </c>
      <c r="H41" s="4">
        <v>1.72</v>
      </c>
    </row>
    <row r="42" spans="2:8">
      <c r="B42" s="1" t="s">
        <v>1412</v>
      </c>
      <c r="C42" s="9" t="s">
        <v>127</v>
      </c>
      <c r="D42" s="1" t="s">
        <v>230</v>
      </c>
      <c r="E42" s="1" t="s">
        <v>231</v>
      </c>
      <c r="F42" s="4">
        <v>69040</v>
      </c>
      <c r="G42" s="4">
        <v>2946.25</v>
      </c>
      <c r="H42" s="4">
        <v>1.67</v>
      </c>
    </row>
    <row r="43" spans="2:8">
      <c r="B43" s="1" t="s">
        <v>1413</v>
      </c>
      <c r="C43" s="9" t="s">
        <v>127</v>
      </c>
      <c r="D43" s="1" t="s">
        <v>159</v>
      </c>
      <c r="E43" s="1" t="s">
        <v>232</v>
      </c>
      <c r="F43" s="4">
        <v>3900000</v>
      </c>
      <c r="G43" s="4">
        <v>2763.15</v>
      </c>
      <c r="H43" s="4">
        <v>1.57</v>
      </c>
    </row>
    <row r="44" spans="2:8">
      <c r="B44" s="1" t="s">
        <v>1388</v>
      </c>
      <c r="C44" s="9" t="s">
        <v>127</v>
      </c>
      <c r="D44" s="1" t="s">
        <v>146</v>
      </c>
      <c r="E44" s="1" t="s">
        <v>147</v>
      </c>
      <c r="F44" s="4">
        <v>250000</v>
      </c>
      <c r="G44" s="4">
        <v>2739.13</v>
      </c>
      <c r="H44" s="4">
        <v>1.55</v>
      </c>
    </row>
    <row r="45" spans="2:8">
      <c r="B45" s="1" t="s">
        <v>1414</v>
      </c>
      <c r="C45" s="9" t="s">
        <v>127</v>
      </c>
      <c r="D45" s="1" t="s">
        <v>144</v>
      </c>
      <c r="E45" s="1" t="s">
        <v>233</v>
      </c>
      <c r="F45" s="4">
        <v>812167</v>
      </c>
      <c r="G45" s="4">
        <v>2558.33</v>
      </c>
      <c r="H45" s="4">
        <v>1.45</v>
      </c>
    </row>
    <row r="46" spans="2:8">
      <c r="B46" s="1" t="s">
        <v>1415</v>
      </c>
      <c r="C46" s="9" t="s">
        <v>127</v>
      </c>
      <c r="D46" s="1" t="s">
        <v>144</v>
      </c>
      <c r="E46" s="1" t="s">
        <v>234</v>
      </c>
      <c r="F46" s="4">
        <v>1663248</v>
      </c>
      <c r="G46" s="4">
        <v>2454.12</v>
      </c>
      <c r="H46" s="4">
        <v>1.39</v>
      </c>
    </row>
    <row r="47" spans="2:8">
      <c r="B47" s="1" t="s">
        <v>1416</v>
      </c>
      <c r="C47" s="9" t="s">
        <v>127</v>
      </c>
      <c r="D47" s="1" t="s">
        <v>150</v>
      </c>
      <c r="E47" s="1" t="s">
        <v>235</v>
      </c>
      <c r="F47" s="4">
        <v>98447</v>
      </c>
      <c r="G47" s="4">
        <v>2236.77</v>
      </c>
      <c r="H47" s="4">
        <v>1.27</v>
      </c>
    </row>
    <row r="48" spans="2:8">
      <c r="B48" s="1" t="s">
        <v>1417</v>
      </c>
      <c r="C48" s="9" t="s">
        <v>127</v>
      </c>
      <c r="D48" s="1" t="s">
        <v>157</v>
      </c>
      <c r="E48" s="1" t="s">
        <v>236</v>
      </c>
      <c r="F48" s="4">
        <v>174000</v>
      </c>
      <c r="G48" s="4">
        <v>2160.9899999999998</v>
      </c>
      <c r="H48" s="4">
        <v>1.22</v>
      </c>
    </row>
    <row r="49" spans="2:8">
      <c r="B49" s="1" t="s">
        <v>1418</v>
      </c>
      <c r="C49" s="9" t="s">
        <v>127</v>
      </c>
      <c r="D49" s="1" t="s">
        <v>172</v>
      </c>
      <c r="E49" s="1" t="s">
        <v>237</v>
      </c>
      <c r="F49" s="4">
        <v>55000</v>
      </c>
      <c r="G49" s="4">
        <v>1974.56</v>
      </c>
      <c r="H49" s="4">
        <v>1.1200000000000001</v>
      </c>
    </row>
    <row r="50" spans="2:8">
      <c r="B50" s="1" t="s">
        <v>1341</v>
      </c>
      <c r="C50" s="9" t="s">
        <v>127</v>
      </c>
      <c r="D50" s="1" t="s">
        <v>238</v>
      </c>
      <c r="E50" s="1" t="s">
        <v>239</v>
      </c>
      <c r="F50" s="4">
        <v>400000</v>
      </c>
      <c r="G50" s="4">
        <v>1940.8</v>
      </c>
      <c r="H50" s="4">
        <v>1.1000000000000001</v>
      </c>
    </row>
    <row r="51" spans="2:8">
      <c r="B51" s="1" t="s">
        <v>1292</v>
      </c>
      <c r="C51" s="9" t="s">
        <v>127</v>
      </c>
      <c r="D51" s="1" t="s">
        <v>139</v>
      </c>
      <c r="E51" s="1" t="s">
        <v>240</v>
      </c>
      <c r="F51" s="4">
        <v>3700000</v>
      </c>
      <c r="G51" s="4">
        <v>1857.4</v>
      </c>
      <c r="H51" s="4">
        <v>1.05</v>
      </c>
    </row>
    <row r="52" spans="2:8">
      <c r="B52" s="1" t="s">
        <v>1419</v>
      </c>
      <c r="C52" s="9" t="s">
        <v>127</v>
      </c>
      <c r="D52" s="1" t="s">
        <v>225</v>
      </c>
      <c r="E52" s="1" t="s">
        <v>241</v>
      </c>
      <c r="F52" s="4">
        <v>470000</v>
      </c>
      <c r="G52" s="4">
        <v>1159.26</v>
      </c>
      <c r="H52" s="4">
        <v>0.66</v>
      </c>
    </row>
    <row r="53" spans="2:8">
      <c r="B53" s="1" t="s">
        <v>1420</v>
      </c>
      <c r="C53" s="9" t="s">
        <v>127</v>
      </c>
      <c r="D53" s="1" t="s">
        <v>144</v>
      </c>
      <c r="E53" s="1" t="s">
        <v>242</v>
      </c>
      <c r="F53" s="4">
        <v>30000</v>
      </c>
      <c r="G53" s="4">
        <v>936.47</v>
      </c>
      <c r="H53" s="4">
        <v>0.53</v>
      </c>
    </row>
    <row r="54" spans="2:8">
      <c r="B54" s="1" t="s">
        <v>1421</v>
      </c>
      <c r="C54" s="9" t="s">
        <v>127</v>
      </c>
      <c r="D54" s="1" t="s">
        <v>230</v>
      </c>
      <c r="E54" s="1" t="s">
        <v>243</v>
      </c>
      <c r="F54" s="4">
        <v>431650</v>
      </c>
      <c r="G54" s="4">
        <v>809.13</v>
      </c>
      <c r="H54" s="4">
        <v>0.46</v>
      </c>
    </row>
    <row r="55" spans="2:8">
      <c r="B55" s="1" t="s">
        <v>1422</v>
      </c>
      <c r="C55" s="9" t="s">
        <v>127</v>
      </c>
      <c r="D55" s="1" t="s">
        <v>244</v>
      </c>
      <c r="E55" s="1" t="s">
        <v>245</v>
      </c>
      <c r="F55" s="4">
        <v>42000</v>
      </c>
      <c r="G55" s="4">
        <v>540.86</v>
      </c>
      <c r="H55" s="4">
        <v>0.31</v>
      </c>
    </row>
    <row r="56" spans="2:8" s="12" customFormat="1">
      <c r="B56" s="18" t="s">
        <v>907</v>
      </c>
      <c r="C56" s="19"/>
      <c r="F56" s="20"/>
      <c r="G56" s="15">
        <f>SUM(G16:G55)</f>
        <v>159395.51999999993</v>
      </c>
      <c r="H56" s="15">
        <f>SUM(H16:H55)</f>
        <v>90.299999999999969</v>
      </c>
    </row>
    <row r="57" spans="2:8" s="12" customFormat="1">
      <c r="B57" s="13" t="s">
        <v>945</v>
      </c>
      <c r="C57" s="19"/>
      <c r="F57" s="20"/>
      <c r="G57" s="20"/>
      <c r="H57" s="20"/>
    </row>
    <row r="58" spans="2:8" s="12" customFormat="1">
      <c r="B58" s="13" t="s">
        <v>946</v>
      </c>
      <c r="C58" s="19"/>
      <c r="F58" s="20"/>
      <c r="G58" s="20"/>
      <c r="H58" s="20"/>
    </row>
    <row r="59" spans="2:8">
      <c r="B59" s="1" t="s">
        <v>246</v>
      </c>
      <c r="C59" s="9" t="s">
        <v>127</v>
      </c>
      <c r="D59" s="1" t="s">
        <v>247</v>
      </c>
      <c r="E59" s="1" t="s">
        <v>248</v>
      </c>
      <c r="F59" s="4">
        <v>1043500</v>
      </c>
      <c r="G59" s="4">
        <v>1253.8699999999999</v>
      </c>
      <c r="H59" s="4">
        <v>0.71</v>
      </c>
    </row>
    <row r="60" spans="2:8" s="12" customFormat="1">
      <c r="B60" s="13" t="s">
        <v>910</v>
      </c>
      <c r="C60" s="19"/>
      <c r="F60" s="20"/>
      <c r="G60" s="15">
        <f>SUM(G59:G59)</f>
        <v>1253.8699999999999</v>
      </c>
      <c r="H60" s="15">
        <f>SUM(H59:H59)</f>
        <v>0.71</v>
      </c>
    </row>
    <row r="61" spans="2:8" s="12" customFormat="1">
      <c r="B61" s="13" t="s">
        <v>911</v>
      </c>
      <c r="C61" s="19"/>
      <c r="F61" s="20"/>
      <c r="G61" s="15">
        <f>+G56+G60</f>
        <v>160649.38999999993</v>
      </c>
      <c r="H61" s="15">
        <f>+H56+H60</f>
        <v>91.009999999999962</v>
      </c>
    </row>
    <row r="62" spans="2:8">
      <c r="B62" s="2" t="s">
        <v>196</v>
      </c>
      <c r="C62" s="11"/>
      <c r="D62" s="2"/>
      <c r="E62" s="2"/>
      <c r="F62" s="7"/>
      <c r="G62" s="7">
        <v>16430.87</v>
      </c>
      <c r="H62" s="7">
        <v>9.31</v>
      </c>
    </row>
    <row r="63" spans="2:8">
      <c r="B63" s="2" t="s">
        <v>112</v>
      </c>
      <c r="C63" s="11"/>
      <c r="D63" s="2"/>
      <c r="E63" s="2"/>
      <c r="F63" s="7"/>
      <c r="G63" s="7">
        <v>177080.26</v>
      </c>
      <c r="H63" s="7">
        <v>100.31</v>
      </c>
    </row>
    <row r="64" spans="2:8">
      <c r="B64" s="2" t="s">
        <v>249</v>
      </c>
      <c r="C64" s="11"/>
      <c r="D64" s="2"/>
      <c r="E64" s="2"/>
      <c r="F64" s="7"/>
      <c r="G64" s="7">
        <v>-542.22508900001776</v>
      </c>
      <c r="H64" s="7">
        <v>-0.31000000000000227</v>
      </c>
    </row>
    <row r="65" spans="2:8">
      <c r="B65" s="2" t="s">
        <v>114</v>
      </c>
      <c r="C65" s="11"/>
      <c r="D65" s="2"/>
      <c r="E65" s="2"/>
      <c r="F65" s="7"/>
      <c r="G65" s="7">
        <v>176538.034911</v>
      </c>
      <c r="H65" s="7">
        <v>100</v>
      </c>
    </row>
    <row r="66" spans="2:8">
      <c r="B66" s="1" t="s">
        <v>115</v>
      </c>
    </row>
    <row r="67" spans="2:8">
      <c r="B67" s="1" t="s">
        <v>116</v>
      </c>
    </row>
    <row r="68" spans="2:8">
      <c r="B68" s="1" t="s">
        <v>117</v>
      </c>
      <c r="C68" s="93">
        <v>44530</v>
      </c>
    </row>
    <row r="69" spans="2:8" ht="25.5">
      <c r="B69" s="8" t="s">
        <v>118</v>
      </c>
      <c r="C69" s="9" t="s">
        <v>119</v>
      </c>
    </row>
    <row r="70" spans="2:8">
      <c r="B70" s="2"/>
    </row>
    <row r="71" spans="2:8">
      <c r="B71" s="2" t="s">
        <v>120</v>
      </c>
    </row>
    <row r="72" spans="2:8">
      <c r="B72" s="2" t="s">
        <v>197</v>
      </c>
    </row>
    <row r="73" spans="2:8">
      <c r="B73" s="2" t="s">
        <v>121</v>
      </c>
    </row>
    <row r="74" spans="2:8">
      <c r="B74" s="2" t="s">
        <v>250</v>
      </c>
      <c r="C74" s="11"/>
    </row>
    <row r="75" spans="2:8">
      <c r="B75" s="2" t="s">
        <v>251</v>
      </c>
      <c r="C75" s="11"/>
    </row>
    <row r="76" spans="2:8">
      <c r="B76" s="2" t="s">
        <v>252</v>
      </c>
      <c r="C76" s="11"/>
    </row>
    <row r="77" spans="2:8">
      <c r="B77" s="2" t="s">
        <v>253</v>
      </c>
      <c r="C77" s="11"/>
    </row>
    <row r="78" spans="2:8">
      <c r="B78" s="2" t="s">
        <v>254</v>
      </c>
      <c r="C78" s="11"/>
    </row>
    <row r="79" spans="2:8">
      <c r="B79" s="2" t="s">
        <v>255</v>
      </c>
      <c r="C79" s="11"/>
    </row>
    <row r="80" spans="2:8">
      <c r="B80" s="2" t="s">
        <v>256</v>
      </c>
      <c r="C80" s="11"/>
    </row>
    <row r="81" spans="2:3">
      <c r="B81" s="2" t="s">
        <v>257</v>
      </c>
      <c r="C81" s="11"/>
    </row>
    <row r="82" spans="2:3">
      <c r="B82" s="71" t="s">
        <v>1537</v>
      </c>
      <c r="C82" s="11"/>
    </row>
    <row r="83" spans="2:3">
      <c r="B83" s="71" t="s">
        <v>122</v>
      </c>
    </row>
    <row r="84" spans="2:3">
      <c r="B84" s="71" t="s">
        <v>123</v>
      </c>
    </row>
  </sheetData>
  <mergeCells count="3">
    <mergeCell ref="B1:E1"/>
    <mergeCell ref="C3:C7"/>
    <mergeCell ref="D3:D7"/>
  </mergeCells>
  <hyperlinks>
    <hyperlink ref="A1" location="Index!A1" display="Index" xr:uid="{00000000-0004-0000-0300-00000000000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80"/>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3.7109375" style="1" bestFit="1" customWidth="1"/>
    <col min="6" max="6" width="11.5703125" style="4" bestFit="1" customWidth="1"/>
    <col min="7" max="7" width="18.140625" style="4" bestFit="1" customWidth="1"/>
    <col min="8" max="8" width="9.140625" style="4" bestFit="1" customWidth="1"/>
    <col min="9" max="16384" width="9.140625" style="1"/>
  </cols>
  <sheetData>
    <row r="1" spans="1:9">
      <c r="A1" s="3" t="s">
        <v>0</v>
      </c>
      <c r="B1" s="398" t="s">
        <v>42</v>
      </c>
      <c r="C1" s="398"/>
      <c r="D1" s="398"/>
      <c r="E1" s="398"/>
    </row>
    <row r="2" spans="1:9" ht="13.5" thickBot="1"/>
    <row r="3" spans="1:9" s="12" customFormat="1" ht="15">
      <c r="B3" s="97" t="s">
        <v>2922</v>
      </c>
      <c r="C3" s="402"/>
      <c r="D3" s="405"/>
      <c r="F3" s="20"/>
      <c r="G3" s="20"/>
      <c r="H3" s="20"/>
    </row>
    <row r="4" spans="1:9" s="12" customFormat="1" ht="15">
      <c r="B4" s="96" t="s">
        <v>2923</v>
      </c>
      <c r="C4" s="403"/>
      <c r="D4" s="406"/>
      <c r="F4" s="20"/>
      <c r="G4" s="20"/>
      <c r="H4" s="20"/>
    </row>
    <row r="5" spans="1:9" s="12" customFormat="1" ht="15">
      <c r="B5" s="99" t="s">
        <v>1581</v>
      </c>
      <c r="C5" s="403"/>
      <c r="D5" s="406"/>
      <c r="F5" s="20"/>
      <c r="G5" s="20"/>
      <c r="H5" s="20"/>
    </row>
    <row r="6" spans="1:9" s="12" customFormat="1" ht="15">
      <c r="B6" s="99" t="s">
        <v>2907</v>
      </c>
      <c r="C6" s="403"/>
      <c r="D6" s="406"/>
      <c r="F6" s="20"/>
      <c r="G6" s="20"/>
      <c r="H6" s="20"/>
    </row>
    <row r="7" spans="1:9" s="12" customFormat="1" ht="30.75" thickBot="1">
      <c r="B7" s="95" t="s">
        <v>2924</v>
      </c>
      <c r="C7" s="404"/>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1047</v>
      </c>
      <c r="C16" s="9" t="s">
        <v>127</v>
      </c>
      <c r="D16" s="1" t="s">
        <v>128</v>
      </c>
      <c r="E16" s="1" t="s">
        <v>129</v>
      </c>
      <c r="F16" s="4">
        <v>5730000</v>
      </c>
      <c r="G16" s="4">
        <v>40932.26</v>
      </c>
      <c r="H16" s="4">
        <v>8.19</v>
      </c>
    </row>
    <row r="17" spans="2:8">
      <c r="B17" s="1" t="s">
        <v>1285</v>
      </c>
      <c r="C17" s="9" t="s">
        <v>127</v>
      </c>
      <c r="D17" s="1" t="s">
        <v>128</v>
      </c>
      <c r="E17" s="1" t="s">
        <v>132</v>
      </c>
      <c r="F17" s="4">
        <v>2560000</v>
      </c>
      <c r="G17" s="4">
        <v>38234.879999999997</v>
      </c>
      <c r="H17" s="4">
        <v>7.65</v>
      </c>
    </row>
    <row r="18" spans="2:8">
      <c r="B18" s="1" t="s">
        <v>1034</v>
      </c>
      <c r="C18" s="9" t="s">
        <v>127</v>
      </c>
      <c r="D18" s="1" t="s">
        <v>130</v>
      </c>
      <c r="E18" s="1" t="s">
        <v>131</v>
      </c>
      <c r="F18" s="4">
        <v>1202000</v>
      </c>
      <c r="G18" s="4">
        <v>28912.91</v>
      </c>
      <c r="H18" s="4">
        <v>5.78</v>
      </c>
    </row>
    <row r="19" spans="2:8">
      <c r="B19" s="1" t="s">
        <v>1002</v>
      </c>
      <c r="C19" s="9" t="s">
        <v>127</v>
      </c>
      <c r="D19" s="1" t="s">
        <v>144</v>
      </c>
      <c r="E19" s="1" t="s">
        <v>145</v>
      </c>
      <c r="F19" s="4">
        <v>13000000</v>
      </c>
      <c r="G19" s="4">
        <v>28749.5</v>
      </c>
      <c r="H19" s="4">
        <v>5.75</v>
      </c>
    </row>
    <row r="20" spans="2:8">
      <c r="B20" s="1" t="s">
        <v>1082</v>
      </c>
      <c r="C20" s="9" t="s">
        <v>127</v>
      </c>
      <c r="D20" s="1" t="s">
        <v>139</v>
      </c>
      <c r="E20" s="1" t="s">
        <v>140</v>
      </c>
      <c r="F20" s="4">
        <v>1027300</v>
      </c>
      <c r="G20" s="4">
        <v>27460.76</v>
      </c>
      <c r="H20" s="4">
        <v>5.49</v>
      </c>
    </row>
    <row r="21" spans="2:8">
      <c r="B21" s="1" t="s">
        <v>1134</v>
      </c>
      <c r="C21" s="9" t="s">
        <v>127</v>
      </c>
      <c r="D21" s="1" t="s">
        <v>133</v>
      </c>
      <c r="E21" s="1" t="s">
        <v>134</v>
      </c>
      <c r="F21" s="4">
        <v>1480000</v>
      </c>
      <c r="G21" s="4">
        <v>25347.22</v>
      </c>
      <c r="H21" s="4">
        <v>5.07</v>
      </c>
    </row>
    <row r="22" spans="2:8">
      <c r="B22" s="1" t="s">
        <v>1286</v>
      </c>
      <c r="C22" s="9" t="s">
        <v>127</v>
      </c>
      <c r="D22" s="1" t="s">
        <v>247</v>
      </c>
      <c r="E22" s="1" t="s">
        <v>259</v>
      </c>
      <c r="F22" s="4">
        <v>10266666</v>
      </c>
      <c r="G22" s="4">
        <v>21226.33</v>
      </c>
      <c r="H22" s="4">
        <v>4.24</v>
      </c>
    </row>
    <row r="23" spans="2:8">
      <c r="B23" s="1" t="s">
        <v>1001</v>
      </c>
      <c r="C23" s="9" t="s">
        <v>127</v>
      </c>
      <c r="D23" s="1" t="s">
        <v>133</v>
      </c>
      <c r="E23" s="1" t="s">
        <v>258</v>
      </c>
      <c r="F23" s="4">
        <v>1760000</v>
      </c>
      <c r="G23" s="4">
        <v>20040.240000000002</v>
      </c>
      <c r="H23" s="4">
        <v>4.01</v>
      </c>
    </row>
    <row r="24" spans="2:8">
      <c r="B24" s="1" t="s">
        <v>1078</v>
      </c>
      <c r="C24" s="9" t="s">
        <v>127</v>
      </c>
      <c r="D24" s="1" t="s">
        <v>166</v>
      </c>
      <c r="E24" s="1" t="s">
        <v>176</v>
      </c>
      <c r="F24" s="4">
        <v>780000</v>
      </c>
      <c r="G24" s="4">
        <v>17833.919999999998</v>
      </c>
      <c r="H24" s="4">
        <v>3.57</v>
      </c>
    </row>
    <row r="25" spans="2:8">
      <c r="B25" s="1" t="s">
        <v>1398</v>
      </c>
      <c r="C25" s="9" t="s">
        <v>127</v>
      </c>
      <c r="D25" s="1" t="s">
        <v>144</v>
      </c>
      <c r="E25" s="1" t="s">
        <v>205</v>
      </c>
      <c r="F25" s="4">
        <v>1538987</v>
      </c>
      <c r="G25" s="4">
        <v>17272.05</v>
      </c>
      <c r="H25" s="4">
        <v>3.45</v>
      </c>
    </row>
    <row r="26" spans="2:8">
      <c r="B26" s="1" t="s">
        <v>1388</v>
      </c>
      <c r="C26" s="9" t="s">
        <v>127</v>
      </c>
      <c r="D26" s="1" t="s">
        <v>146</v>
      </c>
      <c r="E26" s="1" t="s">
        <v>147</v>
      </c>
      <c r="F26" s="4">
        <v>1425000</v>
      </c>
      <c r="G26" s="4">
        <v>15613.01</v>
      </c>
      <c r="H26" s="4">
        <v>3.12</v>
      </c>
    </row>
    <row r="27" spans="2:8">
      <c r="B27" s="1" t="s">
        <v>1004</v>
      </c>
      <c r="C27" s="9" t="s">
        <v>127</v>
      </c>
      <c r="D27" s="1" t="s">
        <v>128</v>
      </c>
      <c r="E27" s="1" t="s">
        <v>148</v>
      </c>
      <c r="F27" s="4">
        <v>2130000</v>
      </c>
      <c r="G27" s="4">
        <v>13965.35</v>
      </c>
      <c r="H27" s="4">
        <v>2.79</v>
      </c>
    </row>
    <row r="28" spans="2:8">
      <c r="B28" s="1" t="s">
        <v>280</v>
      </c>
      <c r="C28" s="9" t="s">
        <v>127</v>
      </c>
      <c r="D28" s="1" t="s">
        <v>128</v>
      </c>
      <c r="E28" s="1" t="s">
        <v>281</v>
      </c>
      <c r="F28" s="4">
        <v>2970000</v>
      </c>
      <c r="G28" s="4">
        <v>13678.34</v>
      </c>
      <c r="H28" s="4">
        <v>2.74</v>
      </c>
    </row>
    <row r="29" spans="2:8">
      <c r="B29" s="1" t="s">
        <v>1423</v>
      </c>
      <c r="C29" s="9" t="s">
        <v>127</v>
      </c>
      <c r="D29" s="1" t="s">
        <v>137</v>
      </c>
      <c r="E29" s="1" t="s">
        <v>563</v>
      </c>
      <c r="F29" s="4">
        <v>3100000</v>
      </c>
      <c r="G29" s="4">
        <v>11569.2</v>
      </c>
      <c r="H29" s="4">
        <v>2.31</v>
      </c>
    </row>
    <row r="30" spans="2:8">
      <c r="B30" s="1" t="s">
        <v>1009</v>
      </c>
      <c r="C30" s="9" t="s">
        <v>127</v>
      </c>
      <c r="D30" s="1" t="s">
        <v>244</v>
      </c>
      <c r="E30" s="1" t="s">
        <v>282</v>
      </c>
      <c r="F30" s="4">
        <v>350000</v>
      </c>
      <c r="G30" s="4">
        <v>11341.05</v>
      </c>
      <c r="H30" s="4">
        <v>2.27</v>
      </c>
    </row>
    <row r="31" spans="2:8">
      <c r="B31" s="1" t="s">
        <v>1120</v>
      </c>
      <c r="C31" s="9" t="s">
        <v>127</v>
      </c>
      <c r="D31" s="1" t="s">
        <v>133</v>
      </c>
      <c r="E31" s="1" t="s">
        <v>267</v>
      </c>
      <c r="F31" s="4">
        <v>264000</v>
      </c>
      <c r="G31" s="4">
        <v>11180.93</v>
      </c>
      <c r="H31" s="4">
        <v>2.2400000000000002</v>
      </c>
    </row>
    <row r="32" spans="2:8">
      <c r="B32" s="1" t="s">
        <v>1000</v>
      </c>
      <c r="C32" s="9" t="s">
        <v>127</v>
      </c>
      <c r="D32" s="1" t="s">
        <v>133</v>
      </c>
      <c r="E32" s="1" t="s">
        <v>135</v>
      </c>
      <c r="F32" s="4">
        <v>300000</v>
      </c>
      <c r="G32" s="4">
        <v>10587.45</v>
      </c>
      <c r="H32" s="4">
        <v>2.12</v>
      </c>
    </row>
    <row r="33" spans="2:8">
      <c r="B33" s="1" t="s">
        <v>1073</v>
      </c>
      <c r="C33" s="9" t="s">
        <v>127</v>
      </c>
      <c r="D33" s="1" t="s">
        <v>133</v>
      </c>
      <c r="E33" s="1" t="s">
        <v>396</v>
      </c>
      <c r="F33" s="4">
        <v>650000</v>
      </c>
      <c r="G33" s="4">
        <v>10019.43</v>
      </c>
      <c r="H33" s="4">
        <v>2</v>
      </c>
    </row>
    <row r="34" spans="2:8">
      <c r="B34" s="1" t="s">
        <v>1424</v>
      </c>
      <c r="C34" s="9" t="s">
        <v>127</v>
      </c>
      <c r="D34" s="1" t="s">
        <v>146</v>
      </c>
      <c r="E34" s="1" t="s">
        <v>693</v>
      </c>
      <c r="F34" s="4">
        <v>1243862</v>
      </c>
      <c r="G34" s="4">
        <v>9105.07</v>
      </c>
      <c r="H34" s="4">
        <v>1.82</v>
      </c>
    </row>
    <row r="35" spans="2:8">
      <c r="B35" s="1" t="s">
        <v>1069</v>
      </c>
      <c r="C35" s="9" t="s">
        <v>127</v>
      </c>
      <c r="D35" s="1" t="s">
        <v>150</v>
      </c>
      <c r="E35" s="1" t="s">
        <v>151</v>
      </c>
      <c r="F35" s="4">
        <v>11600</v>
      </c>
      <c r="G35" s="4">
        <v>8657.17</v>
      </c>
      <c r="H35" s="4">
        <v>1.73</v>
      </c>
    </row>
    <row r="36" spans="2:8">
      <c r="B36" s="1" t="s">
        <v>1108</v>
      </c>
      <c r="C36" s="9" t="s">
        <v>127</v>
      </c>
      <c r="D36" s="1" t="s">
        <v>230</v>
      </c>
      <c r="E36" s="1" t="s">
        <v>694</v>
      </c>
      <c r="F36" s="4">
        <v>1620000</v>
      </c>
      <c r="G36" s="4">
        <v>8439.39</v>
      </c>
      <c r="H36" s="4">
        <v>1.69</v>
      </c>
    </row>
    <row r="37" spans="2:8">
      <c r="B37" s="1" t="s">
        <v>1425</v>
      </c>
      <c r="C37" s="9" t="s">
        <v>127</v>
      </c>
      <c r="D37" s="1" t="s">
        <v>154</v>
      </c>
      <c r="E37" s="1" t="s">
        <v>695</v>
      </c>
      <c r="F37" s="4">
        <v>1005000</v>
      </c>
      <c r="G37" s="4">
        <v>8107.34</v>
      </c>
      <c r="H37" s="4">
        <v>1.62</v>
      </c>
    </row>
    <row r="38" spans="2:8">
      <c r="B38" s="1" t="s">
        <v>1298</v>
      </c>
      <c r="C38" s="9" t="s">
        <v>127</v>
      </c>
      <c r="D38" s="1" t="s">
        <v>144</v>
      </c>
      <c r="E38" s="1" t="s">
        <v>188</v>
      </c>
      <c r="F38" s="4">
        <v>29410</v>
      </c>
      <c r="G38" s="4">
        <v>7362.62</v>
      </c>
      <c r="H38" s="4">
        <v>1.47</v>
      </c>
    </row>
    <row r="39" spans="2:8">
      <c r="B39" s="1" t="s">
        <v>1037</v>
      </c>
      <c r="C39" s="9" t="s">
        <v>127</v>
      </c>
      <c r="D39" s="1" t="s">
        <v>244</v>
      </c>
      <c r="E39" s="1" t="s">
        <v>696</v>
      </c>
      <c r="F39" s="4">
        <v>390484</v>
      </c>
      <c r="G39" s="4">
        <v>7209.51</v>
      </c>
      <c r="H39" s="4">
        <v>1.44</v>
      </c>
    </row>
    <row r="40" spans="2:8">
      <c r="B40" s="1" t="s">
        <v>1329</v>
      </c>
      <c r="C40" s="9" t="s">
        <v>127</v>
      </c>
      <c r="D40" s="1" t="s">
        <v>137</v>
      </c>
      <c r="E40" s="1" t="s">
        <v>268</v>
      </c>
      <c r="F40" s="4">
        <v>463000</v>
      </c>
      <c r="G40" s="4">
        <v>5560.63</v>
      </c>
      <c r="H40" s="4">
        <v>1.1100000000000001</v>
      </c>
    </row>
    <row r="41" spans="2:8">
      <c r="B41" s="1" t="s">
        <v>1071</v>
      </c>
      <c r="C41" s="9" t="s">
        <v>127</v>
      </c>
      <c r="D41" s="1" t="s">
        <v>225</v>
      </c>
      <c r="E41" s="1" t="s">
        <v>265</v>
      </c>
      <c r="F41" s="4">
        <v>150000</v>
      </c>
      <c r="G41" s="4">
        <v>5476.5</v>
      </c>
      <c r="H41" s="4">
        <v>1.1000000000000001</v>
      </c>
    </row>
    <row r="42" spans="2:8">
      <c r="B42" s="1" t="s">
        <v>1410</v>
      </c>
      <c r="C42" s="9" t="s">
        <v>127</v>
      </c>
      <c r="D42" s="1" t="s">
        <v>193</v>
      </c>
      <c r="E42" s="1" t="s">
        <v>227</v>
      </c>
      <c r="F42" s="4">
        <v>2160000</v>
      </c>
      <c r="G42" s="4">
        <v>5378.4</v>
      </c>
      <c r="H42" s="4">
        <v>1.08</v>
      </c>
    </row>
    <row r="43" spans="2:8">
      <c r="B43" s="1" t="s">
        <v>1042</v>
      </c>
      <c r="C43" s="9" t="s">
        <v>127</v>
      </c>
      <c r="D43" s="1" t="s">
        <v>186</v>
      </c>
      <c r="E43" s="1" t="s">
        <v>187</v>
      </c>
      <c r="F43" s="4">
        <v>1108000</v>
      </c>
      <c r="G43" s="4">
        <v>5365.49</v>
      </c>
      <c r="H43" s="4">
        <v>1.07</v>
      </c>
    </row>
    <row r="44" spans="2:8">
      <c r="B44" s="1" t="s">
        <v>1109</v>
      </c>
      <c r="C44" s="9" t="s">
        <v>127</v>
      </c>
      <c r="D44" s="1" t="s">
        <v>247</v>
      </c>
      <c r="E44" s="1" t="s">
        <v>355</v>
      </c>
      <c r="F44" s="4">
        <v>2350000</v>
      </c>
      <c r="G44" s="4">
        <v>5094.8</v>
      </c>
      <c r="H44" s="4">
        <v>1.02</v>
      </c>
    </row>
    <row r="45" spans="2:8">
      <c r="B45" s="1" t="s">
        <v>1051</v>
      </c>
      <c r="C45" s="9" t="s">
        <v>127</v>
      </c>
      <c r="D45" s="1" t="s">
        <v>139</v>
      </c>
      <c r="E45" s="1" t="s">
        <v>283</v>
      </c>
      <c r="F45" s="4">
        <v>350000</v>
      </c>
      <c r="G45" s="4">
        <v>4991.7</v>
      </c>
      <c r="H45" s="4">
        <v>1</v>
      </c>
    </row>
    <row r="46" spans="2:8">
      <c r="B46" s="1" t="s">
        <v>1112</v>
      </c>
      <c r="C46" s="9" t="s">
        <v>127</v>
      </c>
      <c r="D46" s="1" t="s">
        <v>133</v>
      </c>
      <c r="E46" s="1" t="s">
        <v>156</v>
      </c>
      <c r="F46" s="4">
        <v>113500</v>
      </c>
      <c r="G46" s="4">
        <v>4912.8999999999996</v>
      </c>
      <c r="H46" s="4">
        <v>0.98</v>
      </c>
    </row>
    <row r="47" spans="2:8">
      <c r="B47" s="1" t="s">
        <v>1018</v>
      </c>
      <c r="C47" s="9" t="s">
        <v>127</v>
      </c>
      <c r="D47" s="1" t="s">
        <v>144</v>
      </c>
      <c r="E47" s="1" t="s">
        <v>175</v>
      </c>
      <c r="F47" s="4">
        <v>619000</v>
      </c>
      <c r="G47" s="4">
        <v>4819.53</v>
      </c>
      <c r="H47" s="4">
        <v>0.96</v>
      </c>
    </row>
    <row r="48" spans="2:8">
      <c r="B48" s="1" t="s">
        <v>1056</v>
      </c>
      <c r="C48" s="9" t="s">
        <v>127</v>
      </c>
      <c r="D48" s="1" t="s">
        <v>177</v>
      </c>
      <c r="E48" s="1" t="s">
        <v>189</v>
      </c>
      <c r="F48" s="4">
        <v>703000</v>
      </c>
      <c r="G48" s="4">
        <v>4786.0200000000004</v>
      </c>
      <c r="H48" s="4">
        <v>0.96</v>
      </c>
    </row>
    <row r="49" spans="2:8">
      <c r="B49" s="1" t="s">
        <v>1098</v>
      </c>
      <c r="C49" s="9" t="s">
        <v>127</v>
      </c>
      <c r="D49" s="1" t="s">
        <v>177</v>
      </c>
      <c r="E49" s="1" t="s">
        <v>178</v>
      </c>
      <c r="F49" s="4">
        <v>319000</v>
      </c>
      <c r="G49" s="4">
        <v>4585.1499999999996</v>
      </c>
      <c r="H49" s="4">
        <v>0.92</v>
      </c>
    </row>
    <row r="50" spans="2:8">
      <c r="B50" s="1" t="s">
        <v>1126</v>
      </c>
      <c r="C50" s="9" t="s">
        <v>127</v>
      </c>
      <c r="D50" s="1" t="s">
        <v>139</v>
      </c>
      <c r="E50" s="1" t="s">
        <v>260</v>
      </c>
      <c r="F50" s="4">
        <v>475000</v>
      </c>
      <c r="G50" s="4">
        <v>4514.88</v>
      </c>
      <c r="H50" s="4">
        <v>0.9</v>
      </c>
    </row>
    <row r="51" spans="2:8">
      <c r="B51" s="1" t="s">
        <v>1070</v>
      </c>
      <c r="C51" s="9" t="s">
        <v>127</v>
      </c>
      <c r="D51" s="1" t="s">
        <v>186</v>
      </c>
      <c r="E51" s="1" t="s">
        <v>357</v>
      </c>
      <c r="F51" s="4">
        <v>3080000</v>
      </c>
      <c r="G51" s="4">
        <v>3997.84</v>
      </c>
      <c r="H51" s="4">
        <v>0.8</v>
      </c>
    </row>
    <row r="52" spans="2:8">
      <c r="B52" s="1" t="s">
        <v>1426</v>
      </c>
      <c r="C52" s="9" t="s">
        <v>127</v>
      </c>
      <c r="D52" s="1" t="s">
        <v>150</v>
      </c>
      <c r="E52" s="1" t="s">
        <v>697</v>
      </c>
      <c r="F52" s="4">
        <v>329000</v>
      </c>
      <c r="G52" s="4">
        <v>3863.28</v>
      </c>
      <c r="H52" s="4">
        <v>0.77</v>
      </c>
    </row>
    <row r="53" spans="2:8">
      <c r="B53" s="2" t="s">
        <v>195</v>
      </c>
      <c r="C53" s="11"/>
      <c r="D53" s="2"/>
      <c r="E53" s="2"/>
      <c r="F53" s="7"/>
      <c r="G53" s="7">
        <f>SUM(G13:G52)</f>
        <v>476193.05000000016</v>
      </c>
      <c r="H53" s="7">
        <f>SUM(H13:H52)</f>
        <v>95.229999999999961</v>
      </c>
    </row>
    <row r="54" spans="2:8">
      <c r="B54" s="2" t="s">
        <v>196</v>
      </c>
      <c r="C54" s="11"/>
      <c r="D54" s="2"/>
      <c r="E54" s="2"/>
      <c r="F54" s="7"/>
      <c r="G54" s="7">
        <v>25395.58</v>
      </c>
      <c r="H54" s="7">
        <v>5.08</v>
      </c>
    </row>
    <row r="55" spans="2:8">
      <c r="B55" s="2" t="s">
        <v>112</v>
      </c>
      <c r="C55" s="11"/>
      <c r="D55" s="2"/>
      <c r="E55" s="2"/>
      <c r="F55" s="7"/>
      <c r="G55" s="7">
        <v>501588.63</v>
      </c>
      <c r="H55" s="7">
        <v>100.31</v>
      </c>
    </row>
    <row r="56" spans="2:8">
      <c r="B56" s="2" t="s">
        <v>249</v>
      </c>
      <c r="C56" s="11"/>
      <c r="D56" s="2"/>
      <c r="E56" s="2"/>
      <c r="F56" s="7"/>
      <c r="G56" s="7">
        <v>-1525.0478662999667</v>
      </c>
      <c r="H56" s="7">
        <v>-0.31000000000000227</v>
      </c>
    </row>
    <row r="57" spans="2:8">
      <c r="B57" s="2" t="s">
        <v>114</v>
      </c>
      <c r="C57" s="11"/>
      <c r="D57" s="2"/>
      <c r="E57" s="2"/>
      <c r="F57" s="7"/>
      <c r="G57" s="7">
        <v>500063.58213370002</v>
      </c>
      <c r="H57" s="7">
        <v>100</v>
      </c>
    </row>
    <row r="58" spans="2:8">
      <c r="B58" s="1" t="s">
        <v>115</v>
      </c>
    </row>
    <row r="59" spans="2:8">
      <c r="B59" s="1" t="s">
        <v>116</v>
      </c>
    </row>
    <row r="60" spans="2:8">
      <c r="B60" s="1" t="s">
        <v>117</v>
      </c>
      <c r="C60" s="93">
        <v>44530</v>
      </c>
    </row>
    <row r="61" spans="2:8" ht="25.5">
      <c r="B61" s="8" t="s">
        <v>118</v>
      </c>
      <c r="C61" s="9" t="s">
        <v>119</v>
      </c>
    </row>
    <row r="62" spans="2:8">
      <c r="B62" s="2"/>
    </row>
    <row r="63" spans="2:8">
      <c r="B63" s="2" t="s">
        <v>120</v>
      </c>
    </row>
    <row r="64" spans="2:8">
      <c r="B64" s="2" t="s">
        <v>197</v>
      </c>
    </row>
    <row r="65" spans="2:3">
      <c r="B65" s="2" t="s">
        <v>121</v>
      </c>
    </row>
    <row r="66" spans="2:3">
      <c r="B66" s="2" t="s">
        <v>698</v>
      </c>
      <c r="C66" s="11"/>
    </row>
    <row r="67" spans="2:3">
      <c r="B67" s="2" t="s">
        <v>699</v>
      </c>
      <c r="C67" s="11"/>
    </row>
    <row r="68" spans="2:3">
      <c r="B68" s="2" t="s">
        <v>700</v>
      </c>
      <c r="C68" s="11"/>
    </row>
    <row r="69" spans="2:3">
      <c r="B69" s="2" t="s">
        <v>701</v>
      </c>
      <c r="C69" s="11"/>
    </row>
    <row r="70" spans="2:3">
      <c r="B70" s="2" t="s">
        <v>702</v>
      </c>
      <c r="C70" s="11"/>
    </row>
    <row r="71" spans="2:3">
      <c r="B71" s="2" t="s">
        <v>703</v>
      </c>
      <c r="C71" s="11"/>
    </row>
    <row r="72" spans="2:3">
      <c r="B72" s="2" t="s">
        <v>704</v>
      </c>
      <c r="C72" s="11"/>
    </row>
    <row r="73" spans="2:3">
      <c r="B73" s="2" t="s">
        <v>705</v>
      </c>
      <c r="C73" s="11"/>
    </row>
    <row r="74" spans="2:3">
      <c r="B74" s="2" t="s">
        <v>706</v>
      </c>
      <c r="C74" s="11"/>
    </row>
    <row r="75" spans="2:3">
      <c r="B75" s="2" t="s">
        <v>707</v>
      </c>
      <c r="C75" s="11"/>
    </row>
    <row r="76" spans="2:3">
      <c r="B76" s="2" t="s">
        <v>708</v>
      </c>
      <c r="C76" s="11"/>
    </row>
    <row r="77" spans="2:3">
      <c r="B77" s="2" t="s">
        <v>709</v>
      </c>
      <c r="C77" s="11"/>
    </row>
    <row r="78" spans="2:3">
      <c r="B78" s="71" t="s">
        <v>1517</v>
      </c>
      <c r="C78" s="11"/>
    </row>
    <row r="79" spans="2:3">
      <c r="B79" s="70" t="s">
        <v>1504</v>
      </c>
    </row>
    <row r="80" spans="2:3">
      <c r="B80" s="2" t="s">
        <v>123</v>
      </c>
    </row>
  </sheetData>
  <mergeCells count="3">
    <mergeCell ref="B1:E1"/>
    <mergeCell ref="C3:C7"/>
    <mergeCell ref="D3:D7"/>
  </mergeCells>
  <hyperlinks>
    <hyperlink ref="A1" location="Index!A1" display="Index" xr:uid="{00000000-0004-0000-1900-00000000000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88"/>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8" t="s">
        <v>48</v>
      </c>
      <c r="C1" s="398"/>
      <c r="D1" s="398"/>
      <c r="E1" s="398"/>
    </row>
    <row r="2" spans="1:9" ht="13.5" thickBot="1"/>
    <row r="3" spans="1:9" s="12" customFormat="1" ht="15">
      <c r="B3" s="97" t="s">
        <v>2925</v>
      </c>
      <c r="C3" s="402"/>
      <c r="D3" s="405"/>
      <c r="F3" s="20"/>
      <c r="G3" s="20"/>
      <c r="H3" s="20"/>
    </row>
    <row r="4" spans="1:9" s="12" customFormat="1" ht="30">
      <c r="B4" s="99" t="s">
        <v>2926</v>
      </c>
      <c r="C4" s="403"/>
      <c r="D4" s="406"/>
      <c r="F4" s="20"/>
      <c r="G4" s="20"/>
      <c r="H4" s="20"/>
    </row>
    <row r="5" spans="1:9" s="12" customFormat="1" ht="15">
      <c r="B5" s="99" t="s">
        <v>1581</v>
      </c>
      <c r="C5" s="403"/>
      <c r="D5" s="406"/>
      <c r="F5" s="20"/>
      <c r="G5" s="20"/>
      <c r="H5" s="20"/>
    </row>
    <row r="6" spans="1:9" s="12" customFormat="1" ht="15">
      <c r="B6" s="96" t="s">
        <v>2927</v>
      </c>
      <c r="C6" s="403"/>
      <c r="D6" s="406"/>
      <c r="F6" s="20"/>
      <c r="G6" s="20"/>
      <c r="H6" s="20"/>
    </row>
    <row r="7" spans="1:9" s="12" customFormat="1" ht="30.75" thickBot="1">
      <c r="B7" s="95" t="s">
        <v>2928</v>
      </c>
      <c r="C7" s="404"/>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1047</v>
      </c>
      <c r="C16" s="9" t="s">
        <v>127</v>
      </c>
      <c r="D16" s="1" t="s">
        <v>128</v>
      </c>
      <c r="E16" s="1" t="s">
        <v>129</v>
      </c>
      <c r="F16" s="4">
        <v>2383000</v>
      </c>
      <c r="G16" s="4">
        <v>17022.96</v>
      </c>
      <c r="H16" s="4">
        <v>7.99</v>
      </c>
    </row>
    <row r="17" spans="2:8">
      <c r="B17" s="1" t="s">
        <v>1285</v>
      </c>
      <c r="C17" s="9" t="s">
        <v>127</v>
      </c>
      <c r="D17" s="1" t="s">
        <v>128</v>
      </c>
      <c r="E17" s="1" t="s">
        <v>132</v>
      </c>
      <c r="F17" s="4">
        <v>861000</v>
      </c>
      <c r="G17" s="4">
        <v>12859.47</v>
      </c>
      <c r="H17" s="4">
        <v>6.04</v>
      </c>
    </row>
    <row r="18" spans="2:8">
      <c r="B18" s="1" t="s">
        <v>1034</v>
      </c>
      <c r="C18" s="9" t="s">
        <v>127</v>
      </c>
      <c r="D18" s="1" t="s">
        <v>130</v>
      </c>
      <c r="E18" s="1" t="s">
        <v>131</v>
      </c>
      <c r="F18" s="4">
        <v>500000</v>
      </c>
      <c r="G18" s="4">
        <v>12027</v>
      </c>
      <c r="H18" s="4">
        <v>5.65</v>
      </c>
    </row>
    <row r="19" spans="2:8">
      <c r="B19" s="1" t="s">
        <v>1000</v>
      </c>
      <c r="C19" s="9" t="s">
        <v>127</v>
      </c>
      <c r="D19" s="1" t="s">
        <v>133</v>
      </c>
      <c r="E19" s="1" t="s">
        <v>135</v>
      </c>
      <c r="F19" s="4">
        <v>259500</v>
      </c>
      <c r="G19" s="4">
        <v>9158.14</v>
      </c>
      <c r="H19" s="4">
        <v>4.3</v>
      </c>
    </row>
    <row r="20" spans="2:8">
      <c r="B20" s="1" t="s">
        <v>1134</v>
      </c>
      <c r="C20" s="9" t="s">
        <v>127</v>
      </c>
      <c r="D20" s="1" t="s">
        <v>133</v>
      </c>
      <c r="E20" s="1" t="s">
        <v>134</v>
      </c>
      <c r="F20" s="4">
        <v>506000</v>
      </c>
      <c r="G20" s="4">
        <v>8666.01</v>
      </c>
      <c r="H20" s="4">
        <v>4.07</v>
      </c>
    </row>
    <row r="21" spans="2:8">
      <c r="B21" s="1" t="s">
        <v>1027</v>
      </c>
      <c r="C21" s="9" t="s">
        <v>127</v>
      </c>
      <c r="D21" s="1" t="s">
        <v>166</v>
      </c>
      <c r="E21" s="1" t="s">
        <v>266</v>
      </c>
      <c r="F21" s="4">
        <v>1900000</v>
      </c>
      <c r="G21" s="4">
        <v>7117.4</v>
      </c>
      <c r="H21" s="4">
        <v>3.34</v>
      </c>
    </row>
    <row r="22" spans="2:8">
      <c r="B22" s="1" t="s">
        <v>1002</v>
      </c>
      <c r="C22" s="9" t="s">
        <v>127</v>
      </c>
      <c r="D22" s="1" t="s">
        <v>144</v>
      </c>
      <c r="E22" s="1" t="s">
        <v>145</v>
      </c>
      <c r="F22" s="4">
        <v>3210000</v>
      </c>
      <c r="G22" s="4">
        <v>7098.92</v>
      </c>
      <c r="H22" s="4">
        <v>3.33</v>
      </c>
    </row>
    <row r="23" spans="2:8">
      <c r="B23" s="1" t="s">
        <v>1001</v>
      </c>
      <c r="C23" s="9" t="s">
        <v>127</v>
      </c>
      <c r="D23" s="1" t="s">
        <v>133</v>
      </c>
      <c r="E23" s="1" t="s">
        <v>258</v>
      </c>
      <c r="F23" s="4">
        <v>532000</v>
      </c>
      <c r="G23" s="4">
        <v>6057.62</v>
      </c>
      <c r="H23" s="4">
        <v>2.84</v>
      </c>
    </row>
    <row r="24" spans="2:8">
      <c r="B24" s="1" t="s">
        <v>1126</v>
      </c>
      <c r="C24" s="9" t="s">
        <v>127</v>
      </c>
      <c r="D24" s="1" t="s">
        <v>139</v>
      </c>
      <c r="E24" s="1" t="s">
        <v>260</v>
      </c>
      <c r="F24" s="4">
        <v>577500</v>
      </c>
      <c r="G24" s="4">
        <v>5489.14</v>
      </c>
      <c r="H24" s="4">
        <v>2.58</v>
      </c>
    </row>
    <row r="25" spans="2:8">
      <c r="B25" s="1" t="s">
        <v>1004</v>
      </c>
      <c r="C25" s="9" t="s">
        <v>127</v>
      </c>
      <c r="D25" s="1" t="s">
        <v>128</v>
      </c>
      <c r="E25" s="1" t="s">
        <v>148</v>
      </c>
      <c r="F25" s="4">
        <v>761500</v>
      </c>
      <c r="G25" s="4">
        <v>4992.7700000000004</v>
      </c>
      <c r="H25" s="4">
        <v>2.34</v>
      </c>
    </row>
    <row r="26" spans="2:8">
      <c r="B26" s="1" t="s">
        <v>1300</v>
      </c>
      <c r="C26" s="9" t="s">
        <v>127</v>
      </c>
      <c r="D26" s="1" t="s">
        <v>157</v>
      </c>
      <c r="E26" s="1" t="s">
        <v>261</v>
      </c>
      <c r="F26" s="4">
        <v>200000</v>
      </c>
      <c r="G26" s="4">
        <v>4611.8999999999996</v>
      </c>
      <c r="H26" s="4">
        <v>2.17</v>
      </c>
    </row>
    <row r="27" spans="2:8">
      <c r="B27" s="1" t="s">
        <v>1084</v>
      </c>
      <c r="C27" s="9" t="s">
        <v>127</v>
      </c>
      <c r="D27" s="1" t="s">
        <v>137</v>
      </c>
      <c r="E27" s="1" t="s">
        <v>138</v>
      </c>
      <c r="F27" s="4">
        <v>185500</v>
      </c>
      <c r="G27" s="4">
        <v>4406.55</v>
      </c>
      <c r="H27" s="4">
        <v>2.0699999999999998</v>
      </c>
    </row>
    <row r="28" spans="2:8">
      <c r="B28" s="1" t="s">
        <v>1286</v>
      </c>
      <c r="C28" s="9" t="s">
        <v>127</v>
      </c>
      <c r="D28" s="1" t="s">
        <v>247</v>
      </c>
      <c r="E28" s="1" t="s">
        <v>259</v>
      </c>
      <c r="F28" s="4">
        <v>2106666</v>
      </c>
      <c r="G28" s="4">
        <v>4355.53</v>
      </c>
      <c r="H28" s="4">
        <v>2.04</v>
      </c>
    </row>
    <row r="29" spans="2:8">
      <c r="B29" s="1" t="s">
        <v>1298</v>
      </c>
      <c r="C29" s="9" t="s">
        <v>127</v>
      </c>
      <c r="D29" s="1" t="s">
        <v>144</v>
      </c>
      <c r="E29" s="1" t="s">
        <v>188</v>
      </c>
      <c r="F29" s="4">
        <v>17340</v>
      </c>
      <c r="G29" s="4">
        <v>4340.96</v>
      </c>
      <c r="H29" s="4">
        <v>2.04</v>
      </c>
    </row>
    <row r="30" spans="2:8">
      <c r="B30" s="1" t="s">
        <v>1427</v>
      </c>
      <c r="C30" s="9" t="s">
        <v>127</v>
      </c>
      <c r="D30" s="1" t="s">
        <v>161</v>
      </c>
      <c r="E30" s="1" t="s">
        <v>262</v>
      </c>
      <c r="F30" s="4">
        <v>2822297</v>
      </c>
      <c r="G30" s="4">
        <v>4305.41</v>
      </c>
      <c r="H30" s="4">
        <v>2.02</v>
      </c>
    </row>
    <row r="31" spans="2:8">
      <c r="B31" s="1" t="s">
        <v>1095</v>
      </c>
      <c r="C31" s="9" t="s">
        <v>127</v>
      </c>
      <c r="D31" s="1" t="s">
        <v>137</v>
      </c>
      <c r="E31" s="1" t="s">
        <v>263</v>
      </c>
      <c r="F31" s="4">
        <v>81400</v>
      </c>
      <c r="G31" s="4">
        <v>4151.97</v>
      </c>
      <c r="H31" s="4">
        <v>1.95</v>
      </c>
    </row>
    <row r="32" spans="2:8">
      <c r="B32" s="1" t="s">
        <v>1428</v>
      </c>
      <c r="C32" s="9" t="s">
        <v>127</v>
      </c>
      <c r="D32" s="1" t="s">
        <v>133</v>
      </c>
      <c r="E32" s="1" t="s">
        <v>152</v>
      </c>
      <c r="F32" s="4">
        <v>871000</v>
      </c>
      <c r="G32" s="4">
        <v>4136.8100000000004</v>
      </c>
      <c r="H32" s="4">
        <v>1.94</v>
      </c>
    </row>
    <row r="33" spans="2:8">
      <c r="B33" s="1" t="s">
        <v>1019</v>
      </c>
      <c r="C33" s="9" t="s">
        <v>127</v>
      </c>
      <c r="D33" s="1" t="s">
        <v>161</v>
      </c>
      <c r="E33" s="1" t="s">
        <v>264</v>
      </c>
      <c r="F33" s="4">
        <v>68470</v>
      </c>
      <c r="G33" s="4">
        <v>3974.72</v>
      </c>
      <c r="H33" s="4">
        <v>1.87</v>
      </c>
    </row>
    <row r="34" spans="2:8">
      <c r="B34" s="1" t="s">
        <v>1071</v>
      </c>
      <c r="C34" s="9" t="s">
        <v>127</v>
      </c>
      <c r="D34" s="1" t="s">
        <v>225</v>
      </c>
      <c r="E34" s="1" t="s">
        <v>265</v>
      </c>
      <c r="F34" s="4">
        <v>103500</v>
      </c>
      <c r="G34" s="4">
        <v>3778.79</v>
      </c>
      <c r="H34" s="4">
        <v>1.77</v>
      </c>
    </row>
    <row r="35" spans="2:8">
      <c r="B35" s="1" t="s">
        <v>1018</v>
      </c>
      <c r="C35" s="9" t="s">
        <v>127</v>
      </c>
      <c r="D35" s="1" t="s">
        <v>144</v>
      </c>
      <c r="E35" s="1" t="s">
        <v>175</v>
      </c>
      <c r="F35" s="4">
        <v>480000</v>
      </c>
      <c r="G35" s="4">
        <v>3737.28</v>
      </c>
      <c r="H35" s="4">
        <v>1.75</v>
      </c>
    </row>
    <row r="36" spans="2:8">
      <c r="B36" s="1" t="s">
        <v>1329</v>
      </c>
      <c r="C36" s="9" t="s">
        <v>127</v>
      </c>
      <c r="D36" s="1" t="s">
        <v>137</v>
      </c>
      <c r="E36" s="1" t="s">
        <v>268</v>
      </c>
      <c r="F36" s="4">
        <v>300000</v>
      </c>
      <c r="G36" s="4">
        <v>3603</v>
      </c>
      <c r="H36" s="4">
        <v>1.69</v>
      </c>
    </row>
    <row r="37" spans="2:8">
      <c r="B37" s="1" t="s">
        <v>1423</v>
      </c>
      <c r="C37" s="9" t="s">
        <v>127</v>
      </c>
      <c r="D37" s="1" t="s">
        <v>137</v>
      </c>
      <c r="E37" s="1" t="s">
        <v>563</v>
      </c>
      <c r="F37" s="4">
        <v>965000</v>
      </c>
      <c r="G37" s="4">
        <v>3601.38</v>
      </c>
      <c r="H37" s="4">
        <v>1.69</v>
      </c>
    </row>
    <row r="38" spans="2:8">
      <c r="B38" s="1" t="s">
        <v>1069</v>
      </c>
      <c r="C38" s="9" t="s">
        <v>127</v>
      </c>
      <c r="D38" s="1" t="s">
        <v>150</v>
      </c>
      <c r="E38" s="1" t="s">
        <v>151</v>
      </c>
      <c r="F38" s="4">
        <v>4750</v>
      </c>
      <c r="G38" s="4">
        <v>3544.96</v>
      </c>
      <c r="H38" s="4">
        <v>1.66</v>
      </c>
    </row>
    <row r="39" spans="2:8">
      <c r="B39" s="1" t="s">
        <v>1056</v>
      </c>
      <c r="C39" s="9" t="s">
        <v>127</v>
      </c>
      <c r="D39" s="1" t="s">
        <v>177</v>
      </c>
      <c r="E39" s="1" t="s">
        <v>189</v>
      </c>
      <c r="F39" s="4">
        <v>490000</v>
      </c>
      <c r="G39" s="4">
        <v>3335.92</v>
      </c>
      <c r="H39" s="4">
        <v>1.57</v>
      </c>
    </row>
    <row r="40" spans="2:8">
      <c r="B40" s="1" t="s">
        <v>1082</v>
      </c>
      <c r="C40" s="9" t="s">
        <v>127</v>
      </c>
      <c r="D40" s="1" t="s">
        <v>139</v>
      </c>
      <c r="E40" s="1" t="s">
        <v>140</v>
      </c>
      <c r="F40" s="4">
        <v>120220</v>
      </c>
      <c r="G40" s="4">
        <v>3213.6</v>
      </c>
      <c r="H40" s="4">
        <v>1.51</v>
      </c>
    </row>
    <row r="41" spans="2:8">
      <c r="B41" s="1" t="s">
        <v>1133</v>
      </c>
      <c r="C41" s="9" t="s">
        <v>127</v>
      </c>
      <c r="D41" s="1" t="s">
        <v>128</v>
      </c>
      <c r="E41" s="1" t="s">
        <v>136</v>
      </c>
      <c r="F41" s="4">
        <v>163000</v>
      </c>
      <c r="G41" s="4">
        <v>3197.9</v>
      </c>
      <c r="H41" s="4">
        <v>1.5</v>
      </c>
    </row>
    <row r="42" spans="2:8">
      <c r="B42" s="1" t="s">
        <v>1429</v>
      </c>
      <c r="C42" s="9" t="s">
        <v>127</v>
      </c>
      <c r="D42" s="1" t="s">
        <v>157</v>
      </c>
      <c r="E42" s="1" t="s">
        <v>158</v>
      </c>
      <c r="F42" s="4">
        <v>197000</v>
      </c>
      <c r="G42" s="4">
        <v>3178.1</v>
      </c>
      <c r="H42" s="4">
        <v>1.49</v>
      </c>
    </row>
    <row r="43" spans="2:8">
      <c r="B43" s="1" t="s">
        <v>1120</v>
      </c>
      <c r="C43" s="9" t="s">
        <v>127</v>
      </c>
      <c r="D43" s="1" t="s">
        <v>133</v>
      </c>
      <c r="E43" s="1" t="s">
        <v>267</v>
      </c>
      <c r="F43" s="4">
        <v>73200</v>
      </c>
      <c r="G43" s="4">
        <v>3100.17</v>
      </c>
      <c r="H43" s="4">
        <v>1.46</v>
      </c>
    </row>
    <row r="44" spans="2:8">
      <c r="B44" s="1" t="s">
        <v>1376</v>
      </c>
      <c r="C44" s="9" t="s">
        <v>127</v>
      </c>
      <c r="D44" s="1" t="s">
        <v>161</v>
      </c>
      <c r="E44" s="1" t="s">
        <v>162</v>
      </c>
      <c r="F44" s="4">
        <v>59000</v>
      </c>
      <c r="G44" s="4">
        <v>2779.43</v>
      </c>
      <c r="H44" s="4">
        <v>1.3</v>
      </c>
    </row>
    <row r="45" spans="2:8">
      <c r="B45" s="1" t="s">
        <v>1430</v>
      </c>
      <c r="C45" s="9" t="s">
        <v>127</v>
      </c>
      <c r="D45" s="1" t="s">
        <v>137</v>
      </c>
      <c r="E45" s="1" t="s">
        <v>289</v>
      </c>
      <c r="F45" s="4">
        <v>461600</v>
      </c>
      <c r="G45" s="4">
        <v>2776.99</v>
      </c>
      <c r="H45" s="4">
        <v>1.3</v>
      </c>
    </row>
    <row r="46" spans="2:8">
      <c r="B46" s="1" t="s">
        <v>1091</v>
      </c>
      <c r="C46" s="9" t="s">
        <v>127</v>
      </c>
      <c r="D46" s="1" t="s">
        <v>177</v>
      </c>
      <c r="E46" s="1" t="s">
        <v>270</v>
      </c>
      <c r="F46" s="4">
        <v>445000</v>
      </c>
      <c r="G46" s="4">
        <v>2639.07</v>
      </c>
      <c r="H46" s="4">
        <v>1.24</v>
      </c>
    </row>
    <row r="47" spans="2:8">
      <c r="B47" s="1" t="s">
        <v>1431</v>
      </c>
      <c r="C47" s="9" t="s">
        <v>127</v>
      </c>
      <c r="D47" s="1" t="s">
        <v>161</v>
      </c>
      <c r="E47" s="1" t="s">
        <v>271</v>
      </c>
      <c r="F47" s="4">
        <v>281121</v>
      </c>
      <c r="G47" s="4">
        <v>2635.23</v>
      </c>
      <c r="H47" s="4">
        <v>1.24</v>
      </c>
    </row>
    <row r="48" spans="2:8">
      <c r="B48" s="1" t="s">
        <v>1432</v>
      </c>
      <c r="C48" s="9" t="s">
        <v>127</v>
      </c>
      <c r="D48" s="1" t="s">
        <v>154</v>
      </c>
      <c r="E48" s="1" t="s">
        <v>276</v>
      </c>
      <c r="F48" s="4">
        <v>49400</v>
      </c>
      <c r="G48" s="4">
        <v>2630.4</v>
      </c>
      <c r="H48" s="4">
        <v>1.23</v>
      </c>
    </row>
    <row r="49" spans="2:8">
      <c r="B49" s="1" t="s">
        <v>1433</v>
      </c>
      <c r="C49" s="9" t="s">
        <v>127</v>
      </c>
      <c r="D49" s="1" t="s">
        <v>144</v>
      </c>
      <c r="E49" s="1" t="s">
        <v>273</v>
      </c>
      <c r="F49" s="4">
        <v>387000</v>
      </c>
      <c r="G49" s="4">
        <v>2307.4899999999998</v>
      </c>
      <c r="H49" s="4">
        <v>1.08</v>
      </c>
    </row>
    <row r="50" spans="2:8">
      <c r="B50" s="1" t="s">
        <v>1434</v>
      </c>
      <c r="C50" s="9" t="s">
        <v>127</v>
      </c>
      <c r="D50" s="1" t="s">
        <v>193</v>
      </c>
      <c r="E50" s="1" t="s">
        <v>279</v>
      </c>
      <c r="F50" s="4">
        <v>173000</v>
      </c>
      <c r="G50" s="4">
        <v>2284.0300000000002</v>
      </c>
      <c r="H50" s="4">
        <v>1.07</v>
      </c>
    </row>
    <row r="51" spans="2:8">
      <c r="B51" s="1" t="s">
        <v>1127</v>
      </c>
      <c r="C51" s="9" t="s">
        <v>127</v>
      </c>
      <c r="D51" s="1" t="s">
        <v>137</v>
      </c>
      <c r="E51" s="1" t="s">
        <v>269</v>
      </c>
      <c r="F51" s="4">
        <v>165000</v>
      </c>
      <c r="G51" s="4">
        <v>2244.58</v>
      </c>
      <c r="H51" s="4">
        <v>1.05</v>
      </c>
    </row>
    <row r="52" spans="2:8">
      <c r="B52" s="1" t="s">
        <v>1388</v>
      </c>
      <c r="C52" s="9" t="s">
        <v>127</v>
      </c>
      <c r="D52" s="1" t="s">
        <v>146</v>
      </c>
      <c r="E52" s="1" t="s">
        <v>147</v>
      </c>
      <c r="F52" s="4">
        <v>204000</v>
      </c>
      <c r="G52" s="4">
        <v>2235.13</v>
      </c>
      <c r="H52" s="4">
        <v>1.05</v>
      </c>
    </row>
    <row r="53" spans="2:8">
      <c r="B53" s="1" t="s">
        <v>1042</v>
      </c>
      <c r="C53" s="9" t="s">
        <v>127</v>
      </c>
      <c r="D53" s="1" t="s">
        <v>186</v>
      </c>
      <c r="E53" s="1" t="s">
        <v>187</v>
      </c>
      <c r="F53" s="4">
        <v>459000</v>
      </c>
      <c r="G53" s="4">
        <v>2222.71</v>
      </c>
      <c r="H53" s="4">
        <v>1.04</v>
      </c>
    </row>
    <row r="54" spans="2:8">
      <c r="B54" s="1" t="s">
        <v>1075</v>
      </c>
      <c r="C54" s="9" t="s">
        <v>127</v>
      </c>
      <c r="D54" s="1" t="s">
        <v>177</v>
      </c>
      <c r="E54" s="1" t="s">
        <v>274</v>
      </c>
      <c r="F54" s="4">
        <v>187000</v>
      </c>
      <c r="G54" s="4">
        <v>2170.23</v>
      </c>
      <c r="H54" s="4">
        <v>1.02</v>
      </c>
    </row>
    <row r="55" spans="2:8">
      <c r="B55" s="1" t="s">
        <v>1098</v>
      </c>
      <c r="C55" s="9" t="s">
        <v>127</v>
      </c>
      <c r="D55" s="1" t="s">
        <v>177</v>
      </c>
      <c r="E55" s="1" t="s">
        <v>178</v>
      </c>
      <c r="F55" s="4">
        <v>149000</v>
      </c>
      <c r="G55" s="4">
        <v>2141.65</v>
      </c>
      <c r="H55" s="4">
        <v>1.01</v>
      </c>
    </row>
    <row r="56" spans="2:8">
      <c r="B56" s="1" t="s">
        <v>1435</v>
      </c>
      <c r="C56" s="9" t="s">
        <v>127</v>
      </c>
      <c r="D56" s="1" t="s">
        <v>277</v>
      </c>
      <c r="E56" s="1" t="s">
        <v>278</v>
      </c>
      <c r="F56" s="4">
        <v>494000</v>
      </c>
      <c r="G56" s="4">
        <v>2139.5100000000002</v>
      </c>
      <c r="H56" s="4">
        <v>1</v>
      </c>
    </row>
    <row r="57" spans="2:8">
      <c r="B57" s="1" t="s">
        <v>285</v>
      </c>
      <c r="C57" s="9" t="s">
        <v>127</v>
      </c>
      <c r="D57" s="1" t="s">
        <v>144</v>
      </c>
      <c r="E57" s="1" t="s">
        <v>286</v>
      </c>
      <c r="F57" s="4">
        <v>370000</v>
      </c>
      <c r="G57" s="4">
        <v>2106.41</v>
      </c>
      <c r="H57" s="4">
        <v>0.99</v>
      </c>
    </row>
    <row r="58" spans="2:8">
      <c r="B58" s="1" t="s">
        <v>1112</v>
      </c>
      <c r="C58" s="9" t="s">
        <v>127</v>
      </c>
      <c r="D58" s="1" t="s">
        <v>133</v>
      </c>
      <c r="E58" s="1" t="s">
        <v>156</v>
      </c>
      <c r="F58" s="4">
        <v>48000</v>
      </c>
      <c r="G58" s="4">
        <v>2077.6999999999998</v>
      </c>
      <c r="H58" s="4">
        <v>0.98</v>
      </c>
    </row>
    <row r="59" spans="2:8">
      <c r="B59" s="1" t="s">
        <v>1436</v>
      </c>
      <c r="C59" s="9" t="s">
        <v>127</v>
      </c>
      <c r="D59" s="1" t="s">
        <v>137</v>
      </c>
      <c r="E59" s="1" t="s">
        <v>568</v>
      </c>
      <c r="F59" s="4">
        <v>244575</v>
      </c>
      <c r="G59" s="4">
        <v>2025.2</v>
      </c>
      <c r="H59" s="4">
        <v>0.95</v>
      </c>
    </row>
    <row r="60" spans="2:8">
      <c r="B60" s="1" t="s">
        <v>280</v>
      </c>
      <c r="C60" s="9" t="s">
        <v>127</v>
      </c>
      <c r="D60" s="1" t="s">
        <v>128</v>
      </c>
      <c r="E60" s="1" t="s">
        <v>281</v>
      </c>
      <c r="F60" s="4">
        <v>432000</v>
      </c>
      <c r="G60" s="4">
        <v>1989.58</v>
      </c>
      <c r="H60" s="4">
        <v>0.93</v>
      </c>
    </row>
    <row r="61" spans="2:8">
      <c r="B61" s="1" t="s">
        <v>1009</v>
      </c>
      <c r="C61" s="9" t="s">
        <v>127</v>
      </c>
      <c r="D61" s="1" t="s">
        <v>244</v>
      </c>
      <c r="E61" s="1" t="s">
        <v>282</v>
      </c>
      <c r="F61" s="4">
        <v>60000</v>
      </c>
      <c r="G61" s="4">
        <v>1944.18</v>
      </c>
      <c r="H61" s="4">
        <v>0.91</v>
      </c>
    </row>
    <row r="62" spans="2:8">
      <c r="B62" s="1" t="s">
        <v>1437</v>
      </c>
      <c r="C62" s="9" t="s">
        <v>127</v>
      </c>
      <c r="D62" s="1" t="s">
        <v>225</v>
      </c>
      <c r="E62" s="1" t="s">
        <v>654</v>
      </c>
      <c r="F62" s="4">
        <v>363000</v>
      </c>
      <c r="G62" s="4">
        <v>1823.53</v>
      </c>
      <c r="H62" s="4">
        <v>0.86</v>
      </c>
    </row>
    <row r="63" spans="2:8">
      <c r="B63" s="1" t="s">
        <v>1380</v>
      </c>
      <c r="C63" s="9" t="s">
        <v>127</v>
      </c>
      <c r="D63" s="1" t="s">
        <v>128</v>
      </c>
      <c r="E63" s="1" t="s">
        <v>288</v>
      </c>
      <c r="F63" s="4">
        <v>335617</v>
      </c>
      <c r="G63" s="4">
        <v>1500.21</v>
      </c>
      <c r="H63" s="4">
        <v>0.7</v>
      </c>
    </row>
    <row r="64" spans="2:8">
      <c r="B64" s="1" t="s">
        <v>425</v>
      </c>
      <c r="C64" s="9" t="s">
        <v>127</v>
      </c>
      <c r="D64" s="1" t="s">
        <v>161</v>
      </c>
      <c r="E64" s="1" t="s">
        <v>426</v>
      </c>
      <c r="F64" s="4">
        <v>58442</v>
      </c>
      <c r="G64" s="4">
        <v>1426.25</v>
      </c>
      <c r="H64" s="4">
        <v>0.67</v>
      </c>
    </row>
    <row r="65" spans="2:8">
      <c r="B65" s="2" t="s">
        <v>195</v>
      </c>
      <c r="C65" s="11"/>
      <c r="D65" s="2"/>
      <c r="E65" s="2"/>
      <c r="F65" s="7"/>
      <c r="G65" s="7">
        <f>SUM(G13:G64)</f>
        <v>205163.89</v>
      </c>
      <c r="H65" s="7">
        <f>SUM(H13:H64)</f>
        <v>96.289999999999978</v>
      </c>
    </row>
    <row r="66" spans="2:8">
      <c r="B66" s="2" t="s">
        <v>196</v>
      </c>
      <c r="C66" s="11"/>
      <c r="D66" s="2"/>
      <c r="E66" s="2"/>
      <c r="F66" s="7"/>
      <c r="G66" s="7">
        <v>8025.7</v>
      </c>
      <c r="H66" s="7">
        <v>3.77</v>
      </c>
    </row>
    <row r="67" spans="2:8">
      <c r="B67" s="2" t="s">
        <v>112</v>
      </c>
      <c r="C67" s="11"/>
      <c r="D67" s="2"/>
      <c r="E67" s="2"/>
      <c r="F67" s="7"/>
      <c r="G67" s="7">
        <v>213189.59000000003</v>
      </c>
      <c r="H67" s="7">
        <v>100.09</v>
      </c>
    </row>
    <row r="68" spans="2:8">
      <c r="B68" s="2" t="s">
        <v>249</v>
      </c>
      <c r="C68" s="11"/>
      <c r="D68" s="2"/>
      <c r="E68" s="2"/>
      <c r="F68" s="7"/>
      <c r="G68" s="7">
        <v>-179.3874425999993</v>
      </c>
      <c r="H68" s="7">
        <v>-9.0000000000003411E-2</v>
      </c>
    </row>
    <row r="69" spans="2:8">
      <c r="B69" s="2" t="s">
        <v>114</v>
      </c>
      <c r="C69" s="11"/>
      <c r="D69" s="2"/>
      <c r="E69" s="2"/>
      <c r="F69" s="7"/>
      <c r="G69" s="7">
        <v>213010.20255740001</v>
      </c>
      <c r="H69" s="7">
        <v>100</v>
      </c>
    </row>
    <row r="70" spans="2:8">
      <c r="B70" s="1" t="s">
        <v>115</v>
      </c>
    </row>
    <row r="71" spans="2:8">
      <c r="B71" s="1" t="s">
        <v>116</v>
      </c>
    </row>
    <row r="72" spans="2:8">
      <c r="B72" s="1" t="s">
        <v>117</v>
      </c>
      <c r="C72" s="93">
        <v>44530</v>
      </c>
    </row>
    <row r="73" spans="2:8" ht="25.5">
      <c r="B73" s="8" t="s">
        <v>118</v>
      </c>
      <c r="C73" s="9" t="s">
        <v>119</v>
      </c>
    </row>
    <row r="74" spans="2:8">
      <c r="B74" s="2"/>
    </row>
    <row r="75" spans="2:8">
      <c r="B75" s="2" t="s">
        <v>120</v>
      </c>
    </row>
    <row r="76" spans="2:8">
      <c r="B76" s="2" t="s">
        <v>197</v>
      </c>
    </row>
    <row r="77" spans="2:8">
      <c r="B77" s="2" t="s">
        <v>121</v>
      </c>
    </row>
    <row r="78" spans="2:8">
      <c r="B78" s="2" t="s">
        <v>655</v>
      </c>
      <c r="C78" s="11"/>
    </row>
    <row r="79" spans="2:8">
      <c r="B79" s="2" t="s">
        <v>656</v>
      </c>
      <c r="C79" s="11"/>
    </row>
    <row r="80" spans="2:8">
      <c r="B80" s="2" t="s">
        <v>3096</v>
      </c>
      <c r="C80" s="11"/>
    </row>
    <row r="81" spans="2:3">
      <c r="B81" s="2" t="s">
        <v>3097</v>
      </c>
      <c r="C81" s="11"/>
    </row>
    <row r="82" spans="2:3">
      <c r="B82" s="2" t="s">
        <v>657</v>
      </c>
      <c r="C82" s="11"/>
    </row>
    <row r="83" spans="2:3">
      <c r="B83" s="2" t="s">
        <v>658</v>
      </c>
      <c r="C83" s="11"/>
    </row>
    <row r="84" spans="2:3">
      <c r="B84" s="2" t="s">
        <v>659</v>
      </c>
      <c r="C84" s="11"/>
    </row>
    <row r="85" spans="2:3">
      <c r="B85" s="2" t="s">
        <v>660</v>
      </c>
      <c r="C85" s="11"/>
    </row>
    <row r="86" spans="2:3">
      <c r="B86" s="71" t="s">
        <v>1509</v>
      </c>
      <c r="C86" s="11"/>
    </row>
    <row r="87" spans="2:3">
      <c r="B87" s="71" t="s">
        <v>122</v>
      </c>
    </row>
    <row r="88" spans="2:3">
      <c r="B88" s="71" t="s">
        <v>123</v>
      </c>
    </row>
  </sheetData>
  <mergeCells count="3">
    <mergeCell ref="B1:E1"/>
    <mergeCell ref="C3:C7"/>
    <mergeCell ref="D3:D7"/>
  </mergeCells>
  <hyperlinks>
    <hyperlink ref="A1" location="Index!A1" display="Index" xr:uid="{00000000-0004-0000-16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67"/>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8" t="s">
        <v>50</v>
      </c>
      <c r="C1" s="398"/>
      <c r="D1" s="398"/>
      <c r="E1" s="398"/>
    </row>
    <row r="2" spans="1:9" ht="13.5" thickBot="1"/>
    <row r="3" spans="1:9" s="12" customFormat="1" ht="15">
      <c r="B3" s="97" t="s">
        <v>2929</v>
      </c>
      <c r="C3" s="402"/>
      <c r="D3" s="405"/>
      <c r="F3" s="20"/>
      <c r="G3" s="20"/>
      <c r="H3" s="20"/>
    </row>
    <row r="4" spans="1:9" s="12" customFormat="1" ht="30">
      <c r="B4" s="96" t="s">
        <v>2930</v>
      </c>
      <c r="C4" s="403"/>
      <c r="D4" s="406"/>
      <c r="F4" s="20"/>
      <c r="G4" s="20"/>
      <c r="H4" s="20"/>
    </row>
    <row r="5" spans="1:9" s="12" customFormat="1" ht="15">
      <c r="B5" s="99" t="s">
        <v>1581</v>
      </c>
      <c r="C5" s="403"/>
      <c r="D5" s="406"/>
      <c r="F5" s="20"/>
      <c r="G5" s="20"/>
      <c r="H5" s="20"/>
    </row>
    <row r="6" spans="1:9" s="12" customFormat="1" ht="15">
      <c r="B6" s="96" t="s">
        <v>2904</v>
      </c>
      <c r="C6" s="403"/>
      <c r="D6" s="406"/>
      <c r="F6" s="20"/>
      <c r="G6" s="20"/>
      <c r="H6" s="20"/>
    </row>
    <row r="7" spans="1:9" s="12" customFormat="1" ht="30.75" thickBot="1">
      <c r="B7" s="95" t="s">
        <v>2931</v>
      </c>
      <c r="C7" s="404"/>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1047</v>
      </c>
      <c r="C16" s="9" t="s">
        <v>127</v>
      </c>
      <c r="D16" s="1" t="s">
        <v>128</v>
      </c>
      <c r="E16" s="1" t="s">
        <v>129</v>
      </c>
      <c r="F16" s="4">
        <v>1593071</v>
      </c>
      <c r="G16" s="4">
        <v>11380.1</v>
      </c>
      <c r="H16" s="4">
        <v>9.66</v>
      </c>
    </row>
    <row r="17" spans="2:8">
      <c r="B17" s="1" t="s">
        <v>280</v>
      </c>
      <c r="C17" s="9" t="s">
        <v>127</v>
      </c>
      <c r="D17" s="1" t="s">
        <v>128</v>
      </c>
      <c r="E17" s="1" t="s">
        <v>281</v>
      </c>
      <c r="F17" s="4">
        <v>2400000</v>
      </c>
      <c r="G17" s="4">
        <v>11053.2</v>
      </c>
      <c r="H17" s="4">
        <v>9.3800000000000008</v>
      </c>
    </row>
    <row r="18" spans="2:8">
      <c r="B18" s="1" t="s">
        <v>1134</v>
      </c>
      <c r="C18" s="9" t="s">
        <v>127</v>
      </c>
      <c r="D18" s="1" t="s">
        <v>133</v>
      </c>
      <c r="E18" s="1" t="s">
        <v>134</v>
      </c>
      <c r="F18" s="4">
        <v>555863</v>
      </c>
      <c r="G18" s="4">
        <v>9519.99</v>
      </c>
      <c r="H18" s="4">
        <v>8.08</v>
      </c>
    </row>
    <row r="19" spans="2:8">
      <c r="B19" s="1" t="s">
        <v>1034</v>
      </c>
      <c r="C19" s="9" t="s">
        <v>127</v>
      </c>
      <c r="D19" s="1" t="s">
        <v>130</v>
      </c>
      <c r="E19" s="1" t="s">
        <v>131</v>
      </c>
      <c r="F19" s="4">
        <v>352974</v>
      </c>
      <c r="G19" s="4">
        <v>8490.44</v>
      </c>
      <c r="H19" s="4">
        <v>7.2</v>
      </c>
    </row>
    <row r="20" spans="2:8">
      <c r="B20" s="1" t="s">
        <v>1285</v>
      </c>
      <c r="C20" s="9" t="s">
        <v>127</v>
      </c>
      <c r="D20" s="1" t="s">
        <v>128</v>
      </c>
      <c r="E20" s="1" t="s">
        <v>132</v>
      </c>
      <c r="F20" s="4">
        <v>457000</v>
      </c>
      <c r="G20" s="4">
        <v>6825.52</v>
      </c>
      <c r="H20" s="4">
        <v>5.79</v>
      </c>
    </row>
    <row r="21" spans="2:8">
      <c r="B21" s="1" t="s">
        <v>1045</v>
      </c>
      <c r="C21" s="9" t="s">
        <v>127</v>
      </c>
      <c r="D21" s="1" t="s">
        <v>141</v>
      </c>
      <c r="E21" s="1" t="s">
        <v>142</v>
      </c>
      <c r="F21" s="4">
        <v>792245</v>
      </c>
      <c r="G21" s="4">
        <v>5769.52</v>
      </c>
      <c r="H21" s="4">
        <v>4.9000000000000004</v>
      </c>
    </row>
    <row r="22" spans="2:8">
      <c r="B22" s="1" t="s">
        <v>1041</v>
      </c>
      <c r="C22" s="9" t="s">
        <v>127</v>
      </c>
      <c r="D22" s="1" t="s">
        <v>159</v>
      </c>
      <c r="E22" s="1" t="s">
        <v>160</v>
      </c>
      <c r="F22" s="4">
        <v>320000</v>
      </c>
      <c r="G22" s="4">
        <v>5647.2</v>
      </c>
      <c r="H22" s="4">
        <v>4.79</v>
      </c>
    </row>
    <row r="23" spans="2:8">
      <c r="B23" s="1" t="s">
        <v>1082</v>
      </c>
      <c r="C23" s="9" t="s">
        <v>127</v>
      </c>
      <c r="D23" s="1" t="s">
        <v>139</v>
      </c>
      <c r="E23" s="1" t="s">
        <v>140</v>
      </c>
      <c r="F23" s="4">
        <v>195000</v>
      </c>
      <c r="G23" s="4">
        <v>5212.55</v>
      </c>
      <c r="H23" s="4">
        <v>4.42</v>
      </c>
    </row>
    <row r="24" spans="2:8">
      <c r="B24" s="1" t="s">
        <v>1001</v>
      </c>
      <c r="C24" s="9" t="s">
        <v>127</v>
      </c>
      <c r="D24" s="1" t="s">
        <v>133</v>
      </c>
      <c r="E24" s="1" t="s">
        <v>258</v>
      </c>
      <c r="F24" s="4">
        <v>318000</v>
      </c>
      <c r="G24" s="4">
        <v>3620.91</v>
      </c>
      <c r="H24" s="4">
        <v>3.07</v>
      </c>
    </row>
    <row r="25" spans="2:8">
      <c r="B25" s="1" t="s">
        <v>1106</v>
      </c>
      <c r="C25" s="9" t="s">
        <v>127</v>
      </c>
      <c r="D25" s="1" t="s">
        <v>154</v>
      </c>
      <c r="E25" s="1" t="s">
        <v>370</v>
      </c>
      <c r="F25" s="4">
        <v>369369</v>
      </c>
      <c r="G25" s="4">
        <v>3587.68</v>
      </c>
      <c r="H25" s="4">
        <v>3.04</v>
      </c>
    </row>
    <row r="26" spans="2:8">
      <c r="B26" s="1" t="s">
        <v>1433</v>
      </c>
      <c r="C26" s="9" t="s">
        <v>127</v>
      </c>
      <c r="D26" s="1" t="s">
        <v>144</v>
      </c>
      <c r="E26" s="1" t="s">
        <v>273</v>
      </c>
      <c r="F26" s="4">
        <v>563000</v>
      </c>
      <c r="G26" s="4">
        <v>3356.89</v>
      </c>
      <c r="H26" s="4">
        <v>2.85</v>
      </c>
    </row>
    <row r="27" spans="2:8">
      <c r="B27" s="1" t="s">
        <v>1064</v>
      </c>
      <c r="C27" s="9" t="s">
        <v>127</v>
      </c>
      <c r="D27" s="1" t="s">
        <v>157</v>
      </c>
      <c r="E27" s="1" t="s">
        <v>429</v>
      </c>
      <c r="F27" s="4">
        <v>480666</v>
      </c>
      <c r="G27" s="4">
        <v>3334.14</v>
      </c>
      <c r="H27" s="4">
        <v>2.83</v>
      </c>
    </row>
    <row r="28" spans="2:8">
      <c r="B28" s="1" t="s">
        <v>1035</v>
      </c>
      <c r="C28" s="9" t="s">
        <v>127</v>
      </c>
      <c r="D28" s="1" t="s">
        <v>130</v>
      </c>
      <c r="E28" s="1" t="s">
        <v>358</v>
      </c>
      <c r="F28" s="4">
        <v>900000</v>
      </c>
      <c r="G28" s="4">
        <v>3330</v>
      </c>
      <c r="H28" s="4">
        <v>2.83</v>
      </c>
    </row>
    <row r="29" spans="2:8">
      <c r="B29" s="1" t="s">
        <v>1078</v>
      </c>
      <c r="C29" s="9" t="s">
        <v>127</v>
      </c>
      <c r="D29" s="1" t="s">
        <v>166</v>
      </c>
      <c r="E29" s="1" t="s">
        <v>176</v>
      </c>
      <c r="F29" s="4">
        <v>119746</v>
      </c>
      <c r="G29" s="4">
        <v>2737.87</v>
      </c>
      <c r="H29" s="4">
        <v>2.3199999999999998</v>
      </c>
    </row>
    <row r="30" spans="2:8">
      <c r="B30" s="1" t="s">
        <v>1075</v>
      </c>
      <c r="C30" s="9" t="s">
        <v>127</v>
      </c>
      <c r="D30" s="1" t="s">
        <v>177</v>
      </c>
      <c r="E30" s="1" t="s">
        <v>274</v>
      </c>
      <c r="F30" s="4">
        <v>235000</v>
      </c>
      <c r="G30" s="4">
        <v>2727.29</v>
      </c>
      <c r="H30" s="4">
        <v>2.31</v>
      </c>
    </row>
    <row r="31" spans="2:8">
      <c r="B31" s="1" t="s">
        <v>1005</v>
      </c>
      <c r="C31" s="9" t="s">
        <v>127</v>
      </c>
      <c r="D31" s="1" t="s">
        <v>338</v>
      </c>
      <c r="E31" s="1" t="s">
        <v>339</v>
      </c>
      <c r="F31" s="4">
        <v>253062</v>
      </c>
      <c r="G31" s="4">
        <v>2710.8</v>
      </c>
      <c r="H31" s="4">
        <v>2.2999999999999998</v>
      </c>
    </row>
    <row r="32" spans="2:8">
      <c r="B32" s="1" t="s">
        <v>1077</v>
      </c>
      <c r="C32" s="9" t="s">
        <v>127</v>
      </c>
      <c r="D32" s="1" t="s">
        <v>193</v>
      </c>
      <c r="E32" s="1" t="s">
        <v>362</v>
      </c>
      <c r="F32" s="4">
        <v>93394</v>
      </c>
      <c r="G32" s="4">
        <v>2679.94</v>
      </c>
      <c r="H32" s="4">
        <v>2.27</v>
      </c>
    </row>
    <row r="33" spans="2:8">
      <c r="B33" s="1" t="s">
        <v>1008</v>
      </c>
      <c r="C33" s="9" t="s">
        <v>127</v>
      </c>
      <c r="D33" s="1" t="s">
        <v>214</v>
      </c>
      <c r="E33" s="1" t="s">
        <v>272</v>
      </c>
      <c r="F33" s="4">
        <v>46147</v>
      </c>
      <c r="G33" s="4">
        <v>2624.73</v>
      </c>
      <c r="H33" s="4">
        <v>2.23</v>
      </c>
    </row>
    <row r="34" spans="2:8">
      <c r="B34" s="1" t="s">
        <v>1012</v>
      </c>
      <c r="C34" s="9" t="s">
        <v>127</v>
      </c>
      <c r="D34" s="1" t="s">
        <v>166</v>
      </c>
      <c r="E34" s="1" t="s">
        <v>167</v>
      </c>
      <c r="F34" s="4">
        <v>35168</v>
      </c>
      <c r="G34" s="4">
        <v>2614.3000000000002</v>
      </c>
      <c r="H34" s="4">
        <v>2.2200000000000002</v>
      </c>
    </row>
    <row r="35" spans="2:8">
      <c r="B35" s="1" t="s">
        <v>1329</v>
      </c>
      <c r="C35" s="9" t="s">
        <v>127</v>
      </c>
      <c r="D35" s="1" t="s">
        <v>137</v>
      </c>
      <c r="E35" s="1" t="s">
        <v>268</v>
      </c>
      <c r="F35" s="4">
        <v>195883</v>
      </c>
      <c r="G35" s="4">
        <v>2352.5500000000002</v>
      </c>
      <c r="H35" s="4">
        <v>2</v>
      </c>
    </row>
    <row r="36" spans="2:8">
      <c r="B36" s="1" t="s">
        <v>1006</v>
      </c>
      <c r="C36" s="9" t="s">
        <v>127</v>
      </c>
      <c r="D36" s="1" t="s">
        <v>154</v>
      </c>
      <c r="E36" s="1" t="s">
        <v>174</v>
      </c>
      <c r="F36" s="4">
        <v>300000</v>
      </c>
      <c r="G36" s="4">
        <v>2260.8000000000002</v>
      </c>
      <c r="H36" s="4">
        <v>1.92</v>
      </c>
    </row>
    <row r="37" spans="2:8">
      <c r="B37" s="1" t="s">
        <v>1071</v>
      </c>
      <c r="C37" s="9" t="s">
        <v>127</v>
      </c>
      <c r="D37" s="1" t="s">
        <v>225</v>
      </c>
      <c r="E37" s="1" t="s">
        <v>265</v>
      </c>
      <c r="F37" s="4">
        <v>61500</v>
      </c>
      <c r="G37" s="4">
        <v>2245.37</v>
      </c>
      <c r="H37" s="4">
        <v>1.91</v>
      </c>
    </row>
    <row r="38" spans="2:8">
      <c r="B38" s="1" t="s">
        <v>1059</v>
      </c>
      <c r="C38" s="9" t="s">
        <v>127</v>
      </c>
      <c r="D38" s="1" t="s">
        <v>340</v>
      </c>
      <c r="E38" s="1" t="s">
        <v>341</v>
      </c>
      <c r="F38" s="4">
        <v>533573</v>
      </c>
      <c r="G38" s="4">
        <v>2202.3200000000002</v>
      </c>
      <c r="H38" s="4">
        <v>1.87</v>
      </c>
    </row>
    <row r="39" spans="2:8">
      <c r="B39" s="1" t="s">
        <v>1336</v>
      </c>
      <c r="C39" s="9" t="s">
        <v>127</v>
      </c>
      <c r="D39" s="1" t="s">
        <v>168</v>
      </c>
      <c r="E39" s="1" t="s">
        <v>169</v>
      </c>
      <c r="F39" s="4">
        <v>120000</v>
      </c>
      <c r="G39" s="4">
        <v>2104.1999999999998</v>
      </c>
      <c r="H39" s="4">
        <v>1.79</v>
      </c>
    </row>
    <row r="40" spans="2:8">
      <c r="B40" s="1" t="s">
        <v>1070</v>
      </c>
      <c r="C40" s="9" t="s">
        <v>127</v>
      </c>
      <c r="D40" s="1" t="s">
        <v>186</v>
      </c>
      <c r="E40" s="1" t="s">
        <v>357</v>
      </c>
      <c r="F40" s="4">
        <v>1602000</v>
      </c>
      <c r="G40" s="4">
        <v>2079.4</v>
      </c>
      <c r="H40" s="4">
        <v>1.76</v>
      </c>
    </row>
    <row r="41" spans="2:8">
      <c r="B41" s="1" t="s">
        <v>1300</v>
      </c>
      <c r="C41" s="9" t="s">
        <v>127</v>
      </c>
      <c r="D41" s="1" t="s">
        <v>157</v>
      </c>
      <c r="E41" s="1" t="s">
        <v>261</v>
      </c>
      <c r="F41" s="4">
        <v>76000</v>
      </c>
      <c r="G41" s="4">
        <v>1752.52</v>
      </c>
      <c r="H41" s="4">
        <v>1.49</v>
      </c>
    </row>
    <row r="42" spans="2:8">
      <c r="B42" s="1" t="s">
        <v>1032</v>
      </c>
      <c r="C42" s="9" t="s">
        <v>127</v>
      </c>
      <c r="D42" s="1" t="s">
        <v>277</v>
      </c>
      <c r="E42" s="1" t="s">
        <v>420</v>
      </c>
      <c r="F42" s="4">
        <v>345000</v>
      </c>
      <c r="G42" s="4">
        <v>1293.06</v>
      </c>
      <c r="H42" s="4">
        <v>1.1000000000000001</v>
      </c>
    </row>
    <row r="43" spans="2:8">
      <c r="B43" s="1" t="s">
        <v>1301</v>
      </c>
      <c r="C43" s="9" t="s">
        <v>127</v>
      </c>
      <c r="D43" s="1" t="s">
        <v>141</v>
      </c>
      <c r="E43" s="1" t="s">
        <v>431</v>
      </c>
      <c r="F43" s="4">
        <v>56588</v>
      </c>
      <c r="G43" s="4">
        <v>221.15</v>
      </c>
      <c r="H43" s="4">
        <v>0.19</v>
      </c>
    </row>
    <row r="44" spans="2:8">
      <c r="B44" s="2" t="s">
        <v>195</v>
      </c>
      <c r="C44" s="11"/>
      <c r="D44" s="2"/>
      <c r="E44" s="2"/>
      <c r="F44" s="7"/>
      <c r="G44" s="7">
        <f>SUM(G13:G43)</f>
        <v>113734.43999999999</v>
      </c>
      <c r="H44" s="7">
        <f>SUM(H13:H43)</f>
        <v>96.52</v>
      </c>
    </row>
    <row r="45" spans="2:8">
      <c r="B45" s="2" t="s">
        <v>196</v>
      </c>
      <c r="C45" s="11"/>
      <c r="D45" s="2"/>
      <c r="E45" s="2"/>
      <c r="F45" s="7"/>
      <c r="G45" s="7">
        <v>4856.07</v>
      </c>
      <c r="H45" s="7">
        <v>4.12</v>
      </c>
    </row>
    <row r="46" spans="2:8">
      <c r="B46" s="2" t="s">
        <v>112</v>
      </c>
      <c r="C46" s="11"/>
      <c r="D46" s="2"/>
      <c r="E46" s="2"/>
      <c r="F46" s="7"/>
      <c r="G46" s="7">
        <v>118590.51000000001</v>
      </c>
      <c r="H46" s="7">
        <v>100.62</v>
      </c>
    </row>
    <row r="47" spans="2:8">
      <c r="B47" s="2" t="s">
        <v>249</v>
      </c>
      <c r="C47" s="11"/>
      <c r="D47" s="2"/>
      <c r="E47" s="2"/>
      <c r="F47" s="7"/>
      <c r="G47" s="7">
        <v>-735.78840091000166</v>
      </c>
      <c r="H47" s="7">
        <v>-0.62000000000000455</v>
      </c>
    </row>
    <row r="48" spans="2:8">
      <c r="B48" s="2" t="s">
        <v>114</v>
      </c>
      <c r="C48" s="11"/>
      <c r="D48" s="2"/>
      <c r="E48" s="2"/>
      <c r="F48" s="7"/>
      <c r="G48" s="7">
        <v>117854.72159909</v>
      </c>
      <c r="H48" s="7">
        <v>100</v>
      </c>
    </row>
    <row r="49" spans="2:3">
      <c r="B49" s="1" t="s">
        <v>115</v>
      </c>
    </row>
    <row r="50" spans="2:3">
      <c r="B50" s="1" t="s">
        <v>116</v>
      </c>
    </row>
    <row r="51" spans="2:3">
      <c r="B51" s="1" t="s">
        <v>117</v>
      </c>
      <c r="C51" s="93">
        <v>44530</v>
      </c>
    </row>
    <row r="52" spans="2:3" ht="25.5">
      <c r="B52" s="8" t="s">
        <v>118</v>
      </c>
      <c r="C52" s="9" t="s">
        <v>119</v>
      </c>
    </row>
    <row r="53" spans="2:3">
      <c r="B53" s="2"/>
    </row>
    <row r="54" spans="2:3">
      <c r="B54" s="2" t="s">
        <v>120</v>
      </c>
    </row>
    <row r="55" spans="2:3">
      <c r="B55" s="2" t="s">
        <v>197</v>
      </c>
    </row>
    <row r="56" spans="2:3">
      <c r="B56" s="2" t="s">
        <v>121</v>
      </c>
    </row>
    <row r="57" spans="2:3">
      <c r="B57" s="2" t="s">
        <v>646</v>
      </c>
      <c r="C57" s="11"/>
    </row>
    <row r="58" spans="2:3">
      <c r="B58" s="2" t="s">
        <v>647</v>
      </c>
      <c r="C58" s="11"/>
    </row>
    <row r="59" spans="2:3">
      <c r="B59" s="2" t="s">
        <v>648</v>
      </c>
      <c r="C59" s="11"/>
    </row>
    <row r="60" spans="2:3">
      <c r="B60" s="2" t="s">
        <v>649</v>
      </c>
      <c r="C60" s="11"/>
    </row>
    <row r="61" spans="2:3">
      <c r="B61" s="2" t="s">
        <v>650</v>
      </c>
      <c r="C61" s="11"/>
    </row>
    <row r="62" spans="2:3">
      <c r="B62" s="2" t="s">
        <v>651</v>
      </c>
      <c r="C62" s="11"/>
    </row>
    <row r="63" spans="2:3">
      <c r="B63" s="2" t="s">
        <v>652</v>
      </c>
      <c r="C63" s="11"/>
    </row>
    <row r="64" spans="2:3">
      <c r="B64" s="2" t="s">
        <v>653</v>
      </c>
      <c r="C64" s="11"/>
    </row>
    <row r="65" spans="2:3">
      <c r="B65" s="71" t="s">
        <v>1536</v>
      </c>
      <c r="C65" s="11"/>
    </row>
    <row r="66" spans="2:3">
      <c r="B66" s="71" t="s">
        <v>122</v>
      </c>
    </row>
    <row r="67" spans="2:3">
      <c r="B67" s="71" t="s">
        <v>123</v>
      </c>
    </row>
  </sheetData>
  <mergeCells count="3">
    <mergeCell ref="B1:E1"/>
    <mergeCell ref="C3:C7"/>
    <mergeCell ref="D3:D7"/>
  </mergeCells>
  <hyperlinks>
    <hyperlink ref="A1" location="Index!A1" display="Index" xr:uid="{00000000-0004-0000-1500-00000000000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91"/>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8" t="s">
        <v>62</v>
      </c>
      <c r="C1" s="398"/>
      <c r="D1" s="398"/>
      <c r="E1" s="398"/>
    </row>
    <row r="2" spans="1:9" ht="13.5" thickBot="1"/>
    <row r="3" spans="1:9" s="12" customFormat="1" ht="15">
      <c r="B3" s="97" t="s">
        <v>2934</v>
      </c>
      <c r="C3" s="402"/>
      <c r="D3" s="405"/>
      <c r="F3" s="20"/>
      <c r="G3" s="20"/>
      <c r="H3" s="20"/>
    </row>
    <row r="4" spans="1:9" s="12" customFormat="1" ht="30">
      <c r="B4" s="96" t="s">
        <v>2935</v>
      </c>
      <c r="C4" s="403"/>
      <c r="D4" s="406"/>
      <c r="F4" s="20"/>
      <c r="G4" s="20"/>
      <c r="H4" s="20"/>
    </row>
    <row r="5" spans="1:9" s="12" customFormat="1" ht="15">
      <c r="B5" s="96" t="s">
        <v>1581</v>
      </c>
      <c r="C5" s="403"/>
      <c r="D5" s="406"/>
      <c r="F5" s="20"/>
      <c r="G5" s="20"/>
      <c r="H5" s="20"/>
    </row>
    <row r="6" spans="1:9" s="12" customFormat="1" ht="15">
      <c r="B6" s="96" t="s">
        <v>2904</v>
      </c>
      <c r="C6" s="403"/>
      <c r="D6" s="406"/>
      <c r="F6" s="20"/>
      <c r="G6" s="20"/>
      <c r="H6" s="20"/>
    </row>
    <row r="7" spans="1:9" s="12" customFormat="1" ht="30.75" thickBot="1">
      <c r="B7" s="95" t="s">
        <v>2936</v>
      </c>
      <c r="C7" s="404"/>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1134</v>
      </c>
      <c r="C16" s="9" t="s">
        <v>127</v>
      </c>
      <c r="D16" s="1" t="s">
        <v>133</v>
      </c>
      <c r="E16" s="1" t="s">
        <v>134</v>
      </c>
      <c r="F16" s="4">
        <v>1400000</v>
      </c>
      <c r="G16" s="4">
        <v>23977.1</v>
      </c>
      <c r="H16" s="4">
        <v>8.3000000000000007</v>
      </c>
    </row>
    <row r="17" spans="2:8">
      <c r="B17" s="1" t="s">
        <v>1047</v>
      </c>
      <c r="C17" s="9" t="s">
        <v>127</v>
      </c>
      <c r="D17" s="1" t="s">
        <v>128</v>
      </c>
      <c r="E17" s="1" t="s">
        <v>129</v>
      </c>
      <c r="F17" s="4">
        <v>3320000</v>
      </c>
      <c r="G17" s="4">
        <v>23716.42</v>
      </c>
      <c r="H17" s="4">
        <v>8.2100000000000009</v>
      </c>
    </row>
    <row r="18" spans="2:8">
      <c r="B18" s="1" t="s">
        <v>280</v>
      </c>
      <c r="C18" s="9" t="s">
        <v>127</v>
      </c>
      <c r="D18" s="1" t="s">
        <v>128</v>
      </c>
      <c r="E18" s="1" t="s">
        <v>281</v>
      </c>
      <c r="F18" s="4">
        <v>3700000</v>
      </c>
      <c r="G18" s="4">
        <v>17040.349999999999</v>
      </c>
      <c r="H18" s="4">
        <v>5.9</v>
      </c>
    </row>
    <row r="19" spans="2:8">
      <c r="B19" s="1" t="s">
        <v>1285</v>
      </c>
      <c r="C19" s="9" t="s">
        <v>127</v>
      </c>
      <c r="D19" s="1" t="s">
        <v>128</v>
      </c>
      <c r="E19" s="1" t="s">
        <v>132</v>
      </c>
      <c r="F19" s="4">
        <v>1135000</v>
      </c>
      <c r="G19" s="4">
        <v>16951.79</v>
      </c>
      <c r="H19" s="4">
        <v>5.87</v>
      </c>
    </row>
    <row r="20" spans="2:8">
      <c r="B20" s="1" t="s">
        <v>1034</v>
      </c>
      <c r="C20" s="9" t="s">
        <v>127</v>
      </c>
      <c r="D20" s="1" t="s">
        <v>130</v>
      </c>
      <c r="E20" s="1" t="s">
        <v>131</v>
      </c>
      <c r="F20" s="4">
        <v>675000</v>
      </c>
      <c r="G20" s="4">
        <v>16236.45</v>
      </c>
      <c r="H20" s="4">
        <v>5.62</v>
      </c>
    </row>
    <row r="21" spans="2:8">
      <c r="B21" s="1" t="s">
        <v>1082</v>
      </c>
      <c r="C21" s="9" t="s">
        <v>127</v>
      </c>
      <c r="D21" s="1" t="s">
        <v>139</v>
      </c>
      <c r="E21" s="1" t="s">
        <v>140</v>
      </c>
      <c r="F21" s="4">
        <v>470000</v>
      </c>
      <c r="G21" s="4">
        <v>12563.57</v>
      </c>
      <c r="H21" s="4">
        <v>4.3499999999999996</v>
      </c>
    </row>
    <row r="22" spans="2:8">
      <c r="B22" s="1" t="s">
        <v>1004</v>
      </c>
      <c r="C22" s="9" t="s">
        <v>127</v>
      </c>
      <c r="D22" s="1" t="s">
        <v>128</v>
      </c>
      <c r="E22" s="1" t="s">
        <v>148</v>
      </c>
      <c r="F22" s="4">
        <v>1465000</v>
      </c>
      <c r="G22" s="4">
        <v>9605.27</v>
      </c>
      <c r="H22" s="4">
        <v>3.32</v>
      </c>
    </row>
    <row r="23" spans="2:8">
      <c r="B23" s="1" t="s">
        <v>1045</v>
      </c>
      <c r="C23" s="9" t="s">
        <v>127</v>
      </c>
      <c r="D23" s="1" t="s">
        <v>141</v>
      </c>
      <c r="E23" s="1" t="s">
        <v>142</v>
      </c>
      <c r="F23" s="4">
        <v>1275000</v>
      </c>
      <c r="G23" s="4">
        <v>9285.19</v>
      </c>
      <c r="H23" s="4">
        <v>3.21</v>
      </c>
    </row>
    <row r="24" spans="2:8">
      <c r="B24" s="1" t="s">
        <v>1041</v>
      </c>
      <c r="C24" s="9" t="s">
        <v>127</v>
      </c>
      <c r="D24" s="1" t="s">
        <v>159</v>
      </c>
      <c r="E24" s="1" t="s">
        <v>160</v>
      </c>
      <c r="F24" s="4">
        <v>390000</v>
      </c>
      <c r="G24" s="4">
        <v>6882.53</v>
      </c>
      <c r="H24" s="4">
        <v>2.38</v>
      </c>
    </row>
    <row r="25" spans="2:8">
      <c r="B25" s="1" t="s">
        <v>1113</v>
      </c>
      <c r="C25" s="9" t="s">
        <v>127</v>
      </c>
      <c r="D25" s="1" t="s">
        <v>244</v>
      </c>
      <c r="E25" s="1" t="s">
        <v>398</v>
      </c>
      <c r="F25" s="4">
        <v>1500000</v>
      </c>
      <c r="G25" s="4">
        <v>6879</v>
      </c>
      <c r="H25" s="4">
        <v>2.38</v>
      </c>
    </row>
    <row r="26" spans="2:8">
      <c r="B26" s="1" t="s">
        <v>1438</v>
      </c>
      <c r="C26" s="9" t="s">
        <v>127</v>
      </c>
      <c r="D26" s="1" t="s">
        <v>157</v>
      </c>
      <c r="E26" s="1" t="s">
        <v>529</v>
      </c>
      <c r="F26" s="4">
        <v>605000</v>
      </c>
      <c r="G26" s="4">
        <v>6684.65</v>
      </c>
      <c r="H26" s="4">
        <v>2.31</v>
      </c>
    </row>
    <row r="27" spans="2:8">
      <c r="B27" s="1" t="s">
        <v>1075</v>
      </c>
      <c r="C27" s="9" t="s">
        <v>127</v>
      </c>
      <c r="D27" s="1" t="s">
        <v>177</v>
      </c>
      <c r="E27" s="1" t="s">
        <v>274</v>
      </c>
      <c r="F27" s="4">
        <v>525000</v>
      </c>
      <c r="G27" s="4">
        <v>6092.89</v>
      </c>
      <c r="H27" s="4">
        <v>2.11</v>
      </c>
    </row>
    <row r="28" spans="2:8">
      <c r="B28" s="1" t="s">
        <v>1329</v>
      </c>
      <c r="C28" s="9" t="s">
        <v>127</v>
      </c>
      <c r="D28" s="1" t="s">
        <v>137</v>
      </c>
      <c r="E28" s="1" t="s">
        <v>268</v>
      </c>
      <c r="F28" s="4">
        <v>490000</v>
      </c>
      <c r="G28" s="4">
        <v>5884.9</v>
      </c>
      <c r="H28" s="4">
        <v>2.04</v>
      </c>
    </row>
    <row r="29" spans="2:8">
      <c r="B29" s="1" t="s">
        <v>1001</v>
      </c>
      <c r="C29" s="9" t="s">
        <v>127</v>
      </c>
      <c r="D29" s="1" t="s">
        <v>133</v>
      </c>
      <c r="E29" s="1" t="s">
        <v>258</v>
      </c>
      <c r="F29" s="4">
        <v>510000</v>
      </c>
      <c r="G29" s="4">
        <v>5807.12</v>
      </c>
      <c r="H29" s="4">
        <v>2.0099999999999998</v>
      </c>
    </row>
    <row r="30" spans="2:8">
      <c r="B30" s="1" t="s">
        <v>1012</v>
      </c>
      <c r="C30" s="9" t="s">
        <v>127</v>
      </c>
      <c r="D30" s="1" t="s">
        <v>166</v>
      </c>
      <c r="E30" s="1" t="s">
        <v>167</v>
      </c>
      <c r="F30" s="4">
        <v>75000</v>
      </c>
      <c r="G30" s="4">
        <v>5575.31</v>
      </c>
      <c r="H30" s="4">
        <v>1.93</v>
      </c>
    </row>
    <row r="31" spans="2:8">
      <c r="B31" s="1" t="s">
        <v>1300</v>
      </c>
      <c r="C31" s="9" t="s">
        <v>127</v>
      </c>
      <c r="D31" s="1" t="s">
        <v>157</v>
      </c>
      <c r="E31" s="1" t="s">
        <v>261</v>
      </c>
      <c r="F31" s="4">
        <v>230000</v>
      </c>
      <c r="G31" s="4">
        <v>5303.69</v>
      </c>
      <c r="H31" s="4">
        <v>1.84</v>
      </c>
    </row>
    <row r="32" spans="2:8">
      <c r="B32" s="1" t="s">
        <v>1006</v>
      </c>
      <c r="C32" s="9" t="s">
        <v>127</v>
      </c>
      <c r="D32" s="1" t="s">
        <v>154</v>
      </c>
      <c r="E32" s="1" t="s">
        <v>174</v>
      </c>
      <c r="F32" s="4">
        <v>700000</v>
      </c>
      <c r="G32" s="4">
        <v>5275.2</v>
      </c>
      <c r="H32" s="4">
        <v>1.83</v>
      </c>
    </row>
    <row r="33" spans="2:8">
      <c r="B33" s="1" t="s">
        <v>1049</v>
      </c>
      <c r="C33" s="9" t="s">
        <v>127</v>
      </c>
      <c r="D33" s="1" t="s">
        <v>244</v>
      </c>
      <c r="E33" s="1" t="s">
        <v>480</v>
      </c>
      <c r="F33" s="4">
        <v>4400000</v>
      </c>
      <c r="G33" s="4">
        <v>5266.8</v>
      </c>
      <c r="H33" s="4">
        <v>1.82</v>
      </c>
    </row>
    <row r="34" spans="2:8">
      <c r="B34" s="1" t="s">
        <v>1059</v>
      </c>
      <c r="C34" s="9" t="s">
        <v>127</v>
      </c>
      <c r="D34" s="1" t="s">
        <v>340</v>
      </c>
      <c r="E34" s="1" t="s">
        <v>341</v>
      </c>
      <c r="F34" s="4">
        <v>1250000</v>
      </c>
      <c r="G34" s="4">
        <v>5159.38</v>
      </c>
      <c r="H34" s="4">
        <v>1.79</v>
      </c>
    </row>
    <row r="35" spans="2:8">
      <c r="B35" s="1" t="s">
        <v>1106</v>
      </c>
      <c r="C35" s="9" t="s">
        <v>127</v>
      </c>
      <c r="D35" s="1" t="s">
        <v>154</v>
      </c>
      <c r="E35" s="1" t="s">
        <v>370</v>
      </c>
      <c r="F35" s="4">
        <v>500000</v>
      </c>
      <c r="G35" s="4">
        <v>4856.5</v>
      </c>
      <c r="H35" s="4">
        <v>1.68</v>
      </c>
    </row>
    <row r="36" spans="2:8">
      <c r="B36" s="1" t="s">
        <v>1335</v>
      </c>
      <c r="C36" s="9" t="s">
        <v>127</v>
      </c>
      <c r="D36" s="1" t="s">
        <v>277</v>
      </c>
      <c r="E36" s="1" t="s">
        <v>415</v>
      </c>
      <c r="F36" s="4">
        <v>940000</v>
      </c>
      <c r="G36" s="4">
        <v>4723.03</v>
      </c>
      <c r="H36" s="4">
        <v>1.63</v>
      </c>
    </row>
    <row r="37" spans="2:8">
      <c r="B37" s="1" t="s">
        <v>1073</v>
      </c>
      <c r="C37" s="9" t="s">
        <v>127</v>
      </c>
      <c r="D37" s="1" t="s">
        <v>133</v>
      </c>
      <c r="E37" s="1" t="s">
        <v>396</v>
      </c>
      <c r="F37" s="4">
        <v>300000</v>
      </c>
      <c r="G37" s="4">
        <v>4624.3500000000004</v>
      </c>
      <c r="H37" s="4">
        <v>1.6</v>
      </c>
    </row>
    <row r="38" spans="2:8">
      <c r="B38" s="1" t="s">
        <v>1114</v>
      </c>
      <c r="C38" s="9" t="s">
        <v>127</v>
      </c>
      <c r="D38" s="1" t="s">
        <v>247</v>
      </c>
      <c r="E38" s="1" t="s">
        <v>400</v>
      </c>
      <c r="F38" s="4">
        <v>3451000</v>
      </c>
      <c r="G38" s="4">
        <v>4391.3999999999996</v>
      </c>
      <c r="H38" s="4">
        <v>1.52</v>
      </c>
    </row>
    <row r="39" spans="2:8">
      <c r="B39" s="1" t="s">
        <v>1349</v>
      </c>
      <c r="C39" s="9" t="s">
        <v>127</v>
      </c>
      <c r="D39" s="1" t="s">
        <v>150</v>
      </c>
      <c r="E39" s="1" t="s">
        <v>210</v>
      </c>
      <c r="F39" s="4">
        <v>250000</v>
      </c>
      <c r="G39" s="4">
        <v>4056.38</v>
      </c>
      <c r="H39" s="4">
        <v>1.4</v>
      </c>
    </row>
    <row r="40" spans="2:8">
      <c r="B40" s="1" t="s">
        <v>1035</v>
      </c>
      <c r="C40" s="9" t="s">
        <v>127</v>
      </c>
      <c r="D40" s="1" t="s">
        <v>130</v>
      </c>
      <c r="E40" s="1" t="s">
        <v>358</v>
      </c>
      <c r="F40" s="4">
        <v>1000000</v>
      </c>
      <c r="G40" s="4">
        <v>3700</v>
      </c>
      <c r="H40" s="4">
        <v>1.28</v>
      </c>
    </row>
    <row r="41" spans="2:8">
      <c r="B41" s="1" t="s">
        <v>1439</v>
      </c>
      <c r="C41" s="9" t="s">
        <v>127</v>
      </c>
      <c r="D41" s="1" t="s">
        <v>154</v>
      </c>
      <c r="E41" s="1" t="s">
        <v>530</v>
      </c>
      <c r="F41" s="4">
        <v>512000</v>
      </c>
      <c r="G41" s="4">
        <v>3684.35</v>
      </c>
      <c r="H41" s="4">
        <v>1.28</v>
      </c>
    </row>
    <row r="42" spans="2:8">
      <c r="B42" s="1" t="s">
        <v>1375</v>
      </c>
      <c r="C42" s="9" t="s">
        <v>127</v>
      </c>
      <c r="D42" s="1" t="s">
        <v>133</v>
      </c>
      <c r="E42" s="1" t="s">
        <v>468</v>
      </c>
      <c r="F42" s="4">
        <v>335000</v>
      </c>
      <c r="G42" s="4">
        <v>3391.71</v>
      </c>
      <c r="H42" s="4">
        <v>1.17</v>
      </c>
    </row>
    <row r="43" spans="2:8">
      <c r="B43" s="1" t="s">
        <v>1293</v>
      </c>
      <c r="C43" s="9" t="s">
        <v>127</v>
      </c>
      <c r="D43" s="1" t="s">
        <v>144</v>
      </c>
      <c r="E43" s="1" t="s">
        <v>222</v>
      </c>
      <c r="F43" s="4">
        <v>160100</v>
      </c>
      <c r="G43" s="4">
        <v>3295.98</v>
      </c>
      <c r="H43" s="4">
        <v>1.1399999999999999</v>
      </c>
    </row>
    <row r="44" spans="2:8">
      <c r="B44" s="1" t="s">
        <v>1015</v>
      </c>
      <c r="C44" s="9" t="s">
        <v>127</v>
      </c>
      <c r="D44" s="1" t="s">
        <v>177</v>
      </c>
      <c r="E44" s="1" t="s">
        <v>395</v>
      </c>
      <c r="F44" s="4">
        <v>19000</v>
      </c>
      <c r="G44" s="4">
        <v>3275.1</v>
      </c>
      <c r="H44" s="4">
        <v>1.1299999999999999</v>
      </c>
    </row>
    <row r="45" spans="2:8">
      <c r="B45" s="1" t="s">
        <v>1388</v>
      </c>
      <c r="C45" s="9" t="s">
        <v>127</v>
      </c>
      <c r="D45" s="1" t="s">
        <v>146</v>
      </c>
      <c r="E45" s="1" t="s">
        <v>147</v>
      </c>
      <c r="F45" s="4">
        <v>280000</v>
      </c>
      <c r="G45" s="4">
        <v>3067.82</v>
      </c>
      <c r="H45" s="4">
        <v>1.06</v>
      </c>
    </row>
    <row r="46" spans="2:8">
      <c r="B46" s="1" t="s">
        <v>1027</v>
      </c>
      <c r="C46" s="9" t="s">
        <v>127</v>
      </c>
      <c r="D46" s="1" t="s">
        <v>166</v>
      </c>
      <c r="E46" s="1" t="s">
        <v>266</v>
      </c>
      <c r="F46" s="4">
        <v>800000</v>
      </c>
      <c r="G46" s="4">
        <v>2996.8</v>
      </c>
      <c r="H46" s="4">
        <v>1.04</v>
      </c>
    </row>
    <row r="47" spans="2:8">
      <c r="B47" s="1" t="s">
        <v>1290</v>
      </c>
      <c r="C47" s="9" t="s">
        <v>127</v>
      </c>
      <c r="D47" s="1" t="s">
        <v>137</v>
      </c>
      <c r="E47" s="1" t="s">
        <v>427</v>
      </c>
      <c r="F47" s="4">
        <v>650000</v>
      </c>
      <c r="G47" s="4">
        <v>2913.63</v>
      </c>
      <c r="H47" s="4">
        <v>1.01</v>
      </c>
    </row>
    <row r="48" spans="2:8">
      <c r="B48" s="1" t="s">
        <v>1097</v>
      </c>
      <c r="C48" s="9" t="s">
        <v>127</v>
      </c>
      <c r="D48" s="1" t="s">
        <v>128</v>
      </c>
      <c r="E48" s="1" t="s">
        <v>389</v>
      </c>
      <c r="F48" s="4">
        <v>2000000</v>
      </c>
      <c r="G48" s="4">
        <v>2894</v>
      </c>
      <c r="H48" s="4">
        <v>1</v>
      </c>
    </row>
    <row r="49" spans="2:8">
      <c r="B49" s="1" t="s">
        <v>1077</v>
      </c>
      <c r="C49" s="9" t="s">
        <v>127</v>
      </c>
      <c r="D49" s="1" t="s">
        <v>193</v>
      </c>
      <c r="E49" s="1" t="s">
        <v>362</v>
      </c>
      <c r="F49" s="4">
        <v>100000</v>
      </c>
      <c r="G49" s="4">
        <v>2869.5</v>
      </c>
      <c r="H49" s="4">
        <v>0.99</v>
      </c>
    </row>
    <row r="50" spans="2:8">
      <c r="B50" s="1" t="s">
        <v>1299</v>
      </c>
      <c r="C50" s="9" t="s">
        <v>127</v>
      </c>
      <c r="D50" s="1" t="s">
        <v>277</v>
      </c>
      <c r="E50" s="1" t="s">
        <v>463</v>
      </c>
      <c r="F50" s="4">
        <v>1000000</v>
      </c>
      <c r="G50" s="4">
        <v>2812</v>
      </c>
      <c r="H50" s="4">
        <v>0.97</v>
      </c>
    </row>
    <row r="51" spans="2:8">
      <c r="B51" s="1" t="s">
        <v>1440</v>
      </c>
      <c r="C51" s="9" t="s">
        <v>127</v>
      </c>
      <c r="D51" s="1" t="s">
        <v>157</v>
      </c>
      <c r="E51" s="1" t="s">
        <v>531</v>
      </c>
      <c r="F51" s="4">
        <v>670000</v>
      </c>
      <c r="G51" s="4">
        <v>2738.96</v>
      </c>
      <c r="H51" s="4">
        <v>0.95</v>
      </c>
    </row>
    <row r="52" spans="2:8">
      <c r="B52" s="1" t="s">
        <v>1288</v>
      </c>
      <c r="C52" s="9" t="s">
        <v>127</v>
      </c>
      <c r="D52" s="1" t="s">
        <v>157</v>
      </c>
      <c r="E52" s="1" t="s">
        <v>419</v>
      </c>
      <c r="F52" s="4">
        <v>300000</v>
      </c>
      <c r="G52" s="4">
        <v>2635.5</v>
      </c>
      <c r="H52" s="4">
        <v>0.91</v>
      </c>
    </row>
    <row r="53" spans="2:8">
      <c r="B53" s="1" t="s">
        <v>1126</v>
      </c>
      <c r="C53" s="9" t="s">
        <v>127</v>
      </c>
      <c r="D53" s="1" t="s">
        <v>139</v>
      </c>
      <c r="E53" s="1" t="s">
        <v>260</v>
      </c>
      <c r="F53" s="4">
        <v>275000</v>
      </c>
      <c r="G53" s="4">
        <v>2613.88</v>
      </c>
      <c r="H53" s="4">
        <v>0.9</v>
      </c>
    </row>
    <row r="54" spans="2:8">
      <c r="B54" s="1" t="s">
        <v>1030</v>
      </c>
      <c r="C54" s="9" t="s">
        <v>127</v>
      </c>
      <c r="D54" s="1" t="s">
        <v>128</v>
      </c>
      <c r="E54" s="1" t="s">
        <v>387</v>
      </c>
      <c r="F54" s="4">
        <v>3000000</v>
      </c>
      <c r="G54" s="4">
        <v>2604</v>
      </c>
      <c r="H54" s="4">
        <v>0.9</v>
      </c>
    </row>
    <row r="55" spans="2:8">
      <c r="B55" s="1" t="s">
        <v>1048</v>
      </c>
      <c r="C55" s="9" t="s">
        <v>127</v>
      </c>
      <c r="D55" s="1" t="s">
        <v>139</v>
      </c>
      <c r="E55" s="1" t="s">
        <v>467</v>
      </c>
      <c r="F55" s="4">
        <v>465000</v>
      </c>
      <c r="G55" s="4">
        <v>2559.83</v>
      </c>
      <c r="H55" s="4">
        <v>0.89</v>
      </c>
    </row>
    <row r="56" spans="2:8">
      <c r="B56" s="1" t="s">
        <v>1387</v>
      </c>
      <c r="C56" s="9" t="s">
        <v>127</v>
      </c>
      <c r="D56" s="1" t="s">
        <v>161</v>
      </c>
      <c r="E56" s="1" t="s">
        <v>465</v>
      </c>
      <c r="F56" s="4">
        <v>64757</v>
      </c>
      <c r="G56" s="4">
        <v>2556.38</v>
      </c>
      <c r="H56" s="4">
        <v>0.88</v>
      </c>
    </row>
    <row r="57" spans="2:8">
      <c r="B57" s="1" t="s">
        <v>1389</v>
      </c>
      <c r="C57" s="9" t="s">
        <v>127</v>
      </c>
      <c r="D57" s="1" t="s">
        <v>150</v>
      </c>
      <c r="E57" s="1" t="s">
        <v>466</v>
      </c>
      <c r="F57" s="4">
        <v>270000</v>
      </c>
      <c r="G57" s="4">
        <v>2447.2800000000002</v>
      </c>
      <c r="H57" s="4">
        <v>0.85</v>
      </c>
    </row>
    <row r="58" spans="2:8">
      <c r="B58" s="1" t="s">
        <v>1379</v>
      </c>
      <c r="C58" s="9" t="s">
        <v>127</v>
      </c>
      <c r="D58" s="1" t="s">
        <v>154</v>
      </c>
      <c r="E58" s="1" t="s">
        <v>376</v>
      </c>
      <c r="F58" s="4">
        <v>108000</v>
      </c>
      <c r="G58" s="4">
        <v>2268.2199999999998</v>
      </c>
      <c r="H58" s="4">
        <v>0.79</v>
      </c>
    </row>
    <row r="59" spans="2:8">
      <c r="B59" s="1" t="s">
        <v>1441</v>
      </c>
      <c r="C59" s="9" t="s">
        <v>127</v>
      </c>
      <c r="D59" s="1" t="s">
        <v>223</v>
      </c>
      <c r="E59" s="1" t="s">
        <v>532</v>
      </c>
      <c r="F59" s="4">
        <v>1610000</v>
      </c>
      <c r="G59" s="4">
        <v>2220.19</v>
      </c>
      <c r="H59" s="4">
        <v>0.77</v>
      </c>
    </row>
    <row r="60" spans="2:8">
      <c r="B60" s="1" t="s">
        <v>1033</v>
      </c>
      <c r="C60" s="9" t="s">
        <v>127</v>
      </c>
      <c r="D60" s="1" t="s">
        <v>533</v>
      </c>
      <c r="E60" s="1" t="s">
        <v>534</v>
      </c>
      <c r="F60" s="4">
        <v>1050000</v>
      </c>
      <c r="G60" s="4">
        <v>2139.38</v>
      </c>
      <c r="H60" s="4">
        <v>0.74</v>
      </c>
    </row>
    <row r="61" spans="2:8">
      <c r="B61" s="1" t="s">
        <v>1442</v>
      </c>
      <c r="C61" s="9" t="s">
        <v>127</v>
      </c>
      <c r="D61" s="1" t="s">
        <v>223</v>
      </c>
      <c r="E61" s="1" t="s">
        <v>535</v>
      </c>
      <c r="F61" s="4">
        <v>400000</v>
      </c>
      <c r="G61" s="4">
        <v>2108.6</v>
      </c>
      <c r="H61" s="4">
        <v>0.73</v>
      </c>
    </row>
    <row r="62" spans="2:8">
      <c r="B62" s="1" t="s">
        <v>1294</v>
      </c>
      <c r="C62" s="9" t="s">
        <v>127</v>
      </c>
      <c r="D62" s="1" t="s">
        <v>186</v>
      </c>
      <c r="E62" s="1" t="s">
        <v>221</v>
      </c>
      <c r="F62" s="4">
        <v>620000</v>
      </c>
      <c r="G62" s="4">
        <v>1942.46</v>
      </c>
      <c r="H62" s="4">
        <v>0.67</v>
      </c>
    </row>
    <row r="63" spans="2:8">
      <c r="B63" s="1" t="s">
        <v>1382</v>
      </c>
      <c r="C63" s="9" t="s">
        <v>127</v>
      </c>
      <c r="D63" s="1" t="s">
        <v>157</v>
      </c>
      <c r="E63" s="1" t="s">
        <v>470</v>
      </c>
      <c r="F63" s="4">
        <v>100000</v>
      </c>
      <c r="G63" s="4">
        <v>1897.65</v>
      </c>
      <c r="H63" s="4">
        <v>0.66</v>
      </c>
    </row>
    <row r="64" spans="2:8">
      <c r="B64" s="1" t="s">
        <v>1416</v>
      </c>
      <c r="C64" s="9" t="s">
        <v>127</v>
      </c>
      <c r="D64" s="1" t="s">
        <v>150</v>
      </c>
      <c r="E64" s="1" t="s">
        <v>235</v>
      </c>
      <c r="F64" s="4">
        <v>71700</v>
      </c>
      <c r="G64" s="4">
        <v>1629.06</v>
      </c>
      <c r="H64" s="4">
        <v>0.56000000000000005</v>
      </c>
    </row>
    <row r="65" spans="2:8">
      <c r="B65" s="1" t="s">
        <v>1443</v>
      </c>
      <c r="C65" s="9" t="s">
        <v>127</v>
      </c>
      <c r="D65" s="1" t="s">
        <v>230</v>
      </c>
      <c r="E65" s="1" t="s">
        <v>536</v>
      </c>
      <c r="F65" s="4">
        <v>350000</v>
      </c>
      <c r="G65" s="4">
        <v>1400.88</v>
      </c>
      <c r="H65" s="4">
        <v>0.48</v>
      </c>
    </row>
    <row r="66" spans="2:8">
      <c r="B66" s="1" t="s">
        <v>1444</v>
      </c>
      <c r="C66" s="9" t="s">
        <v>127</v>
      </c>
      <c r="D66" s="1" t="s">
        <v>533</v>
      </c>
      <c r="E66" s="1" t="s">
        <v>537</v>
      </c>
      <c r="F66" s="4">
        <v>55000</v>
      </c>
      <c r="G66" s="4">
        <v>702.3</v>
      </c>
      <c r="H66" s="4">
        <v>0.24</v>
      </c>
    </row>
    <row r="67" spans="2:8">
      <c r="B67" s="1" t="s">
        <v>1301</v>
      </c>
      <c r="C67" s="9" t="s">
        <v>127</v>
      </c>
      <c r="D67" s="1" t="s">
        <v>141</v>
      </c>
      <c r="E67" s="1" t="s">
        <v>431</v>
      </c>
      <c r="F67" s="4">
        <v>96428</v>
      </c>
      <c r="G67" s="4">
        <v>376.84</v>
      </c>
      <c r="H67" s="4">
        <v>0.13</v>
      </c>
    </row>
    <row r="68" spans="2:8">
      <c r="B68" s="2" t="s">
        <v>195</v>
      </c>
      <c r="C68" s="11"/>
      <c r="D68" s="2"/>
      <c r="E68" s="2"/>
      <c r="F68" s="7"/>
      <c r="G68" s="7">
        <f>SUM(G13:G67)</f>
        <v>286581.57000000007</v>
      </c>
      <c r="H68" s="7">
        <f>SUM(H13:H67)</f>
        <v>99.170000000000016</v>
      </c>
    </row>
    <row r="69" spans="2:8">
      <c r="B69" s="2" t="s">
        <v>196</v>
      </c>
      <c r="C69" s="11"/>
      <c r="D69" s="2"/>
      <c r="E69" s="2"/>
      <c r="F69" s="7"/>
      <c r="G69" s="7">
        <v>4092.34</v>
      </c>
      <c r="H69" s="7">
        <v>1.42</v>
      </c>
    </row>
    <row r="70" spans="2:8">
      <c r="B70" s="2" t="s">
        <v>112</v>
      </c>
      <c r="C70" s="11"/>
      <c r="D70" s="2"/>
      <c r="E70" s="2"/>
      <c r="F70" s="7"/>
      <c r="G70" s="7">
        <v>290673.91000000003</v>
      </c>
      <c r="H70" s="7">
        <v>100.62</v>
      </c>
    </row>
    <row r="71" spans="2:8">
      <c r="B71" s="2" t="s">
        <v>249</v>
      </c>
      <c r="C71" s="11"/>
      <c r="D71" s="2"/>
      <c r="E71" s="2"/>
      <c r="F71" s="7"/>
      <c r="G71" s="7">
        <v>-1786.1907138899878</v>
      </c>
      <c r="H71" s="7">
        <v>-0.62000000000000455</v>
      </c>
    </row>
    <row r="72" spans="2:8">
      <c r="B72" s="2" t="s">
        <v>114</v>
      </c>
      <c r="C72" s="11"/>
      <c r="D72" s="2"/>
      <c r="E72" s="2"/>
      <c r="F72" s="7"/>
      <c r="G72" s="7">
        <v>288887.71928611002</v>
      </c>
      <c r="H72" s="7">
        <v>100</v>
      </c>
    </row>
    <row r="73" spans="2:8">
      <c r="B73" s="1" t="s">
        <v>115</v>
      </c>
    </row>
    <row r="74" spans="2:8">
      <c r="B74" s="1" t="s">
        <v>116</v>
      </c>
    </row>
    <row r="75" spans="2:8">
      <c r="B75" s="1" t="s">
        <v>117</v>
      </c>
      <c r="C75" s="93">
        <v>44530</v>
      </c>
    </row>
    <row r="76" spans="2:8" ht="25.5">
      <c r="B76" s="8" t="s">
        <v>118</v>
      </c>
      <c r="C76" s="9" t="s">
        <v>119</v>
      </c>
    </row>
    <row r="77" spans="2:8">
      <c r="B77" s="2"/>
    </row>
    <row r="78" spans="2:8">
      <c r="B78" s="2" t="s">
        <v>120</v>
      </c>
    </row>
    <row r="79" spans="2:8">
      <c r="B79" s="2" t="s">
        <v>197</v>
      </c>
    </row>
    <row r="80" spans="2:8">
      <c r="B80" s="2" t="s">
        <v>121</v>
      </c>
    </row>
    <row r="81" spans="2:3">
      <c r="B81" s="2" t="s">
        <v>538</v>
      </c>
      <c r="C81" s="11"/>
    </row>
    <row r="82" spans="2:3">
      <c r="B82" s="2" t="s">
        <v>539</v>
      </c>
      <c r="C82" s="11"/>
    </row>
    <row r="83" spans="2:3">
      <c r="B83" s="2" t="s">
        <v>540</v>
      </c>
      <c r="C83" s="11"/>
    </row>
    <row r="84" spans="2:3">
      <c r="B84" s="2" t="s">
        <v>541</v>
      </c>
      <c r="C84" s="11"/>
    </row>
    <row r="85" spans="2:3">
      <c r="B85" s="2" t="s">
        <v>542</v>
      </c>
      <c r="C85" s="11"/>
    </row>
    <row r="86" spans="2:3">
      <c r="B86" s="2" t="s">
        <v>543</v>
      </c>
      <c r="C86" s="11"/>
    </row>
    <row r="87" spans="2:3">
      <c r="B87" s="2" t="s">
        <v>544</v>
      </c>
      <c r="C87" s="11"/>
    </row>
    <row r="88" spans="2:3">
      <c r="B88" s="2" t="s">
        <v>545</v>
      </c>
      <c r="C88" s="11"/>
    </row>
    <row r="89" spans="2:3">
      <c r="B89" s="71" t="s">
        <v>1535</v>
      </c>
      <c r="C89" s="11"/>
    </row>
    <row r="90" spans="2:3">
      <c r="B90" s="71" t="s">
        <v>122</v>
      </c>
    </row>
    <row r="91" spans="2:3">
      <c r="B91" s="71" t="s">
        <v>123</v>
      </c>
    </row>
  </sheetData>
  <mergeCells count="3">
    <mergeCell ref="B1:E1"/>
    <mergeCell ref="C3:C7"/>
    <mergeCell ref="D3:D7"/>
  </mergeCells>
  <hyperlinks>
    <hyperlink ref="A1" location="Index!A1" display="Index" xr:uid="{00000000-0004-0000-0F00-000000000000}"/>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61"/>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8" t="s">
        <v>34</v>
      </c>
      <c r="C1" s="398"/>
      <c r="D1" s="398"/>
      <c r="E1" s="398"/>
    </row>
    <row r="2" spans="1:9" ht="13.5" thickBot="1"/>
    <row r="3" spans="1:9" s="12" customFormat="1" ht="15">
      <c r="B3" s="97" t="s">
        <v>2940</v>
      </c>
      <c r="C3" s="402"/>
      <c r="D3" s="405"/>
      <c r="F3" s="20"/>
      <c r="G3" s="20"/>
      <c r="H3" s="20"/>
    </row>
    <row r="4" spans="1:9" s="12" customFormat="1" ht="15">
      <c r="B4" s="96" t="s">
        <v>2941</v>
      </c>
      <c r="C4" s="403"/>
      <c r="D4" s="406"/>
      <c r="F4" s="20"/>
      <c r="G4" s="20"/>
      <c r="H4" s="20"/>
    </row>
    <row r="5" spans="1:9" s="12" customFormat="1" ht="15">
      <c r="B5" s="96" t="s">
        <v>1581</v>
      </c>
      <c r="C5" s="403"/>
      <c r="D5" s="406"/>
      <c r="F5" s="20"/>
      <c r="G5" s="20"/>
      <c r="H5" s="20"/>
    </row>
    <row r="6" spans="1:9" s="12" customFormat="1" ht="15">
      <c r="B6" s="96" t="s">
        <v>2907</v>
      </c>
      <c r="C6" s="403"/>
      <c r="D6" s="406"/>
      <c r="F6" s="20"/>
      <c r="G6" s="20"/>
      <c r="H6" s="20"/>
    </row>
    <row r="7" spans="1:9" s="12" customFormat="1" ht="30.75" thickBot="1">
      <c r="B7" s="95" t="s">
        <v>2942</v>
      </c>
      <c r="C7" s="404"/>
      <c r="D7" s="407"/>
      <c r="F7" s="20"/>
      <c r="G7" s="20"/>
      <c r="H7" s="20"/>
    </row>
    <row r="8" spans="1:9" s="12" customFormat="1">
      <c r="C8" s="14" t="s">
        <v>1579</v>
      </c>
      <c r="D8" s="14" t="s">
        <v>1578</v>
      </c>
      <c r="F8" s="20"/>
      <c r="G8" s="20"/>
      <c r="H8" s="20"/>
    </row>
    <row r="9" spans="1:9" s="12" customFormat="1">
      <c r="C9" s="14"/>
      <c r="D9" s="14"/>
      <c r="F9" s="20"/>
      <c r="G9" s="20"/>
      <c r="H9"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1047</v>
      </c>
      <c r="C16" s="9" t="s">
        <v>127</v>
      </c>
      <c r="D16" s="1" t="s">
        <v>128</v>
      </c>
      <c r="E16" s="1" t="s">
        <v>129</v>
      </c>
      <c r="F16" s="4">
        <v>1965000</v>
      </c>
      <c r="G16" s="4">
        <v>14036.98</v>
      </c>
      <c r="H16" s="4">
        <v>16.920000000000002</v>
      </c>
    </row>
    <row r="17" spans="2:8">
      <c r="B17" s="1" t="s">
        <v>1285</v>
      </c>
      <c r="C17" s="9" t="s">
        <v>127</v>
      </c>
      <c r="D17" s="1" t="s">
        <v>128</v>
      </c>
      <c r="E17" s="1" t="s">
        <v>132</v>
      </c>
      <c r="F17" s="4">
        <v>931000</v>
      </c>
      <c r="G17" s="4">
        <v>13904.95</v>
      </c>
      <c r="H17" s="4">
        <v>16.760000000000002</v>
      </c>
    </row>
    <row r="18" spans="2:8">
      <c r="B18" s="1" t="s">
        <v>1082</v>
      </c>
      <c r="C18" s="9" t="s">
        <v>127</v>
      </c>
      <c r="D18" s="1" t="s">
        <v>139</v>
      </c>
      <c r="E18" s="1" t="s">
        <v>140</v>
      </c>
      <c r="F18" s="4">
        <v>316000</v>
      </c>
      <c r="G18" s="4">
        <v>8447</v>
      </c>
      <c r="H18" s="4">
        <v>10.18</v>
      </c>
    </row>
    <row r="19" spans="2:8">
      <c r="B19" s="1" t="s">
        <v>1004</v>
      </c>
      <c r="C19" s="9" t="s">
        <v>127</v>
      </c>
      <c r="D19" s="1" t="s">
        <v>128</v>
      </c>
      <c r="E19" s="1" t="s">
        <v>148</v>
      </c>
      <c r="F19" s="4">
        <v>1140000</v>
      </c>
      <c r="G19" s="4">
        <v>7474.41</v>
      </c>
      <c r="H19" s="4">
        <v>9.01</v>
      </c>
    </row>
    <row r="20" spans="2:8">
      <c r="B20" s="1" t="s">
        <v>1133</v>
      </c>
      <c r="C20" s="9" t="s">
        <v>127</v>
      </c>
      <c r="D20" s="1" t="s">
        <v>128</v>
      </c>
      <c r="E20" s="1" t="s">
        <v>136</v>
      </c>
      <c r="F20" s="4">
        <v>350000</v>
      </c>
      <c r="G20" s="4">
        <v>6866.65</v>
      </c>
      <c r="H20" s="4">
        <v>8.2799999999999994</v>
      </c>
    </row>
    <row r="21" spans="2:8">
      <c r="B21" s="1" t="s">
        <v>280</v>
      </c>
      <c r="C21" s="9" t="s">
        <v>127</v>
      </c>
      <c r="D21" s="1" t="s">
        <v>128</v>
      </c>
      <c r="E21" s="1" t="s">
        <v>281</v>
      </c>
      <c r="F21" s="4">
        <v>1374000</v>
      </c>
      <c r="G21" s="4">
        <v>6327.96</v>
      </c>
      <c r="H21" s="4">
        <v>7.63</v>
      </c>
    </row>
    <row r="22" spans="2:8">
      <c r="B22" s="1" t="s">
        <v>1126</v>
      </c>
      <c r="C22" s="9" t="s">
        <v>127</v>
      </c>
      <c r="D22" s="1" t="s">
        <v>139</v>
      </c>
      <c r="E22" s="1" t="s">
        <v>260</v>
      </c>
      <c r="F22" s="4">
        <v>380000</v>
      </c>
      <c r="G22" s="4">
        <v>3611.9</v>
      </c>
      <c r="H22" s="4">
        <v>4.3499999999999996</v>
      </c>
    </row>
    <row r="23" spans="2:8">
      <c r="B23" s="1" t="s">
        <v>1056</v>
      </c>
      <c r="C23" s="9" t="s">
        <v>127</v>
      </c>
      <c r="D23" s="1" t="s">
        <v>177</v>
      </c>
      <c r="E23" s="1" t="s">
        <v>189</v>
      </c>
      <c r="F23" s="4">
        <v>451000</v>
      </c>
      <c r="G23" s="4">
        <v>3070.41</v>
      </c>
      <c r="H23" s="4">
        <v>3.7</v>
      </c>
    </row>
    <row r="24" spans="2:8">
      <c r="B24" s="1" t="s">
        <v>1388</v>
      </c>
      <c r="C24" s="9" t="s">
        <v>127</v>
      </c>
      <c r="D24" s="1" t="s">
        <v>146</v>
      </c>
      <c r="E24" s="1" t="s">
        <v>147</v>
      </c>
      <c r="F24" s="4">
        <v>255000</v>
      </c>
      <c r="G24" s="4">
        <v>2793.91</v>
      </c>
      <c r="H24" s="4">
        <v>3.37</v>
      </c>
    </row>
    <row r="25" spans="2:8">
      <c r="B25" s="1" t="s">
        <v>1075</v>
      </c>
      <c r="C25" s="9" t="s">
        <v>127</v>
      </c>
      <c r="D25" s="1" t="s">
        <v>177</v>
      </c>
      <c r="E25" s="1" t="s">
        <v>274</v>
      </c>
      <c r="F25" s="4">
        <v>206000</v>
      </c>
      <c r="G25" s="4">
        <v>2390.73</v>
      </c>
      <c r="H25" s="4">
        <v>2.88</v>
      </c>
    </row>
    <row r="26" spans="2:8">
      <c r="B26" s="1" t="s">
        <v>1098</v>
      </c>
      <c r="C26" s="9" t="s">
        <v>127</v>
      </c>
      <c r="D26" s="1" t="s">
        <v>177</v>
      </c>
      <c r="E26" s="1" t="s">
        <v>178</v>
      </c>
      <c r="F26" s="4">
        <v>160000</v>
      </c>
      <c r="G26" s="4">
        <v>2299.7600000000002</v>
      </c>
      <c r="H26" s="4">
        <v>2.77</v>
      </c>
    </row>
    <row r="27" spans="2:8">
      <c r="B27" s="1" t="s">
        <v>1117</v>
      </c>
      <c r="C27" s="9" t="s">
        <v>127</v>
      </c>
      <c r="D27" s="1" t="s">
        <v>177</v>
      </c>
      <c r="E27" s="1" t="s">
        <v>462</v>
      </c>
      <c r="F27" s="4">
        <v>150500</v>
      </c>
      <c r="G27" s="4">
        <v>1415.08</v>
      </c>
      <c r="H27" s="4">
        <v>1.71</v>
      </c>
    </row>
    <row r="28" spans="2:8">
      <c r="B28" s="1" t="s">
        <v>1452</v>
      </c>
      <c r="C28" s="9" t="s">
        <v>127</v>
      </c>
      <c r="D28" s="1" t="s">
        <v>128</v>
      </c>
      <c r="E28" s="1" t="s">
        <v>182</v>
      </c>
      <c r="F28" s="4">
        <v>2700000</v>
      </c>
      <c r="G28" s="4">
        <v>1294.6500000000001</v>
      </c>
      <c r="H28" s="4">
        <v>1.56</v>
      </c>
    </row>
    <row r="29" spans="2:8">
      <c r="B29" s="1" t="s">
        <v>1338</v>
      </c>
      <c r="C29" s="9" t="s">
        <v>127</v>
      </c>
      <c r="D29" s="1" t="s">
        <v>139</v>
      </c>
      <c r="E29" s="1" t="s">
        <v>424</v>
      </c>
      <c r="F29" s="4">
        <v>210000</v>
      </c>
      <c r="G29" s="4">
        <v>1156.58</v>
      </c>
      <c r="H29" s="4">
        <v>1.39</v>
      </c>
    </row>
    <row r="30" spans="2:8">
      <c r="B30" s="1" t="s">
        <v>1050</v>
      </c>
      <c r="C30" s="9" t="s">
        <v>127</v>
      </c>
      <c r="D30" s="1" t="s">
        <v>128</v>
      </c>
      <c r="E30" s="1" t="s">
        <v>390</v>
      </c>
      <c r="F30" s="4">
        <v>550000</v>
      </c>
      <c r="G30" s="4">
        <v>1004.58</v>
      </c>
      <c r="H30" s="4">
        <v>1.21</v>
      </c>
    </row>
    <row r="31" spans="2:8">
      <c r="B31" s="1" t="s">
        <v>1030</v>
      </c>
      <c r="C31" s="9" t="s">
        <v>127</v>
      </c>
      <c r="D31" s="1" t="s">
        <v>128</v>
      </c>
      <c r="E31" s="1" t="s">
        <v>387</v>
      </c>
      <c r="F31" s="4">
        <v>1120000</v>
      </c>
      <c r="G31" s="4">
        <v>972.16</v>
      </c>
      <c r="H31" s="4">
        <v>1.17</v>
      </c>
    </row>
    <row r="32" spans="2:8">
      <c r="B32" s="1" t="s">
        <v>1407</v>
      </c>
      <c r="C32" s="9" t="s">
        <v>127</v>
      </c>
      <c r="D32" s="1" t="s">
        <v>128</v>
      </c>
      <c r="E32" s="1" t="s">
        <v>192</v>
      </c>
      <c r="F32" s="4">
        <v>1120000</v>
      </c>
      <c r="G32" s="4">
        <v>918.96</v>
      </c>
      <c r="H32" s="4">
        <v>1.1100000000000001</v>
      </c>
    </row>
    <row r="33" spans="2:8">
      <c r="B33" s="1" t="s">
        <v>1380</v>
      </c>
      <c r="C33" s="9" t="s">
        <v>127</v>
      </c>
      <c r="D33" s="1" t="s">
        <v>128</v>
      </c>
      <c r="E33" s="1" t="s">
        <v>288</v>
      </c>
      <c r="F33" s="4">
        <v>200000</v>
      </c>
      <c r="G33" s="4">
        <v>894</v>
      </c>
      <c r="H33" s="4">
        <v>1.08</v>
      </c>
    </row>
    <row r="34" spans="2:8">
      <c r="B34" s="1" t="s">
        <v>416</v>
      </c>
      <c r="C34" s="9" t="s">
        <v>127</v>
      </c>
      <c r="D34" s="1" t="s">
        <v>128</v>
      </c>
      <c r="E34" s="1" t="s">
        <v>417</v>
      </c>
      <c r="F34" s="4">
        <v>1020000</v>
      </c>
      <c r="G34" s="4">
        <v>874.65</v>
      </c>
      <c r="H34" s="4">
        <v>1.05</v>
      </c>
    </row>
    <row r="35" spans="2:8">
      <c r="B35" s="1" t="s">
        <v>1025</v>
      </c>
      <c r="C35" s="9" t="s">
        <v>127</v>
      </c>
      <c r="D35" s="1" t="s">
        <v>146</v>
      </c>
      <c r="E35" s="1" t="s">
        <v>421</v>
      </c>
      <c r="F35" s="4">
        <v>34320</v>
      </c>
      <c r="G35" s="4">
        <v>861.88</v>
      </c>
      <c r="H35" s="4">
        <v>1.04</v>
      </c>
    </row>
    <row r="36" spans="2:8">
      <c r="B36" s="1" t="s">
        <v>190</v>
      </c>
      <c r="C36" s="9" t="s">
        <v>127</v>
      </c>
      <c r="D36" s="1" t="s">
        <v>128</v>
      </c>
      <c r="E36" s="1" t="s">
        <v>191</v>
      </c>
      <c r="F36" s="4">
        <v>580000</v>
      </c>
      <c r="G36" s="4">
        <v>828.24</v>
      </c>
      <c r="H36" s="4">
        <v>1</v>
      </c>
    </row>
    <row r="37" spans="2:8">
      <c r="B37" s="1" t="s">
        <v>1424</v>
      </c>
      <c r="C37" s="9" t="s">
        <v>127</v>
      </c>
      <c r="D37" s="1" t="s">
        <v>146</v>
      </c>
      <c r="E37" s="1" t="s">
        <v>693</v>
      </c>
      <c r="F37" s="4">
        <v>36860</v>
      </c>
      <c r="G37" s="4">
        <v>269.82</v>
      </c>
      <c r="H37" s="4">
        <v>0.33</v>
      </c>
    </row>
    <row r="38" spans="2:8">
      <c r="B38" s="2" t="s">
        <v>195</v>
      </c>
      <c r="C38" s="11"/>
      <c r="D38" s="2"/>
      <c r="E38" s="2"/>
      <c r="F38" s="7"/>
      <c r="G38" s="7">
        <f>SUM(G13:G37)</f>
        <v>81715.260000000009</v>
      </c>
      <c r="H38" s="7">
        <f>SUM(H13:H37)</f>
        <v>98.499999999999986</v>
      </c>
    </row>
    <row r="39" spans="2:8">
      <c r="B39" s="2" t="s">
        <v>196</v>
      </c>
      <c r="C39" s="11"/>
      <c r="D39" s="2"/>
      <c r="E39" s="2"/>
      <c r="F39" s="7"/>
      <c r="G39" s="7">
        <v>2214.7199999999998</v>
      </c>
      <c r="H39" s="7">
        <v>2.67</v>
      </c>
    </row>
    <row r="40" spans="2:8">
      <c r="B40" s="2" t="s">
        <v>112</v>
      </c>
      <c r="C40" s="11"/>
      <c r="D40" s="2"/>
      <c r="E40" s="2"/>
      <c r="F40" s="7"/>
      <c r="G40" s="7">
        <v>83929.98</v>
      </c>
      <c r="H40" s="7">
        <v>101.17</v>
      </c>
    </row>
    <row r="41" spans="2:8">
      <c r="B41" s="2" t="s">
        <v>249</v>
      </c>
      <c r="C41" s="11"/>
      <c r="D41" s="2"/>
      <c r="E41" s="2"/>
      <c r="F41" s="7"/>
      <c r="G41" s="7">
        <v>-974.47134299999607</v>
      </c>
      <c r="H41" s="7">
        <v>-1.1700000000000017</v>
      </c>
    </row>
    <row r="42" spans="2:8">
      <c r="B42" s="2" t="s">
        <v>114</v>
      </c>
      <c r="C42" s="11"/>
      <c r="D42" s="2"/>
      <c r="E42" s="2"/>
      <c r="F42" s="7"/>
      <c r="G42" s="7">
        <v>82955.508656999998</v>
      </c>
      <c r="H42" s="7">
        <v>100</v>
      </c>
    </row>
    <row r="43" spans="2:8">
      <c r="B43" s="1" t="s">
        <v>115</v>
      </c>
    </row>
    <row r="44" spans="2:8">
      <c r="B44" s="1" t="s">
        <v>116</v>
      </c>
    </row>
    <row r="45" spans="2:8">
      <c r="B45" s="1" t="s">
        <v>117</v>
      </c>
      <c r="C45" s="93">
        <v>44530</v>
      </c>
    </row>
    <row r="46" spans="2:8" ht="25.5">
      <c r="B46" s="8" t="s">
        <v>118</v>
      </c>
      <c r="C46" s="9" t="s">
        <v>119</v>
      </c>
    </row>
    <row r="47" spans="2:8">
      <c r="B47" s="2"/>
    </row>
    <row r="48" spans="2:8">
      <c r="B48" s="2" t="s">
        <v>120</v>
      </c>
    </row>
    <row r="49" spans="2:3">
      <c r="B49" s="2" t="s">
        <v>197</v>
      </c>
    </row>
    <row r="50" spans="2:3">
      <c r="B50" s="2" t="s">
        <v>121</v>
      </c>
    </row>
    <row r="51" spans="2:3">
      <c r="B51" s="2" t="s">
        <v>761</v>
      </c>
      <c r="C51" s="11"/>
    </row>
    <row r="52" spans="2:3">
      <c r="B52" s="2" t="s">
        <v>3098</v>
      </c>
      <c r="C52" s="11"/>
    </row>
    <row r="53" spans="2:3">
      <c r="B53" s="2" t="s">
        <v>762</v>
      </c>
      <c r="C53" s="11"/>
    </row>
    <row r="54" spans="2:3">
      <c r="B54" s="2" t="s">
        <v>763</v>
      </c>
      <c r="C54" s="11"/>
    </row>
    <row r="55" spans="2:3">
      <c r="B55" s="2" t="s">
        <v>764</v>
      </c>
      <c r="C55" s="11"/>
    </row>
    <row r="56" spans="2:3">
      <c r="B56" s="2" t="s">
        <v>765</v>
      </c>
      <c r="C56" s="11"/>
    </row>
    <row r="57" spans="2:3">
      <c r="B57" s="2" t="s">
        <v>766</v>
      </c>
      <c r="C57" s="11"/>
    </row>
    <row r="58" spans="2:3">
      <c r="B58" s="2" t="s">
        <v>767</v>
      </c>
      <c r="C58" s="11"/>
    </row>
    <row r="59" spans="2:3">
      <c r="B59" s="2" t="s">
        <v>1511</v>
      </c>
      <c r="C59" s="11"/>
    </row>
    <row r="60" spans="2:3">
      <c r="B60" s="2" t="s">
        <v>122</v>
      </c>
    </row>
    <row r="61" spans="2:3">
      <c r="B61" s="2" t="s">
        <v>123</v>
      </c>
    </row>
  </sheetData>
  <mergeCells count="3">
    <mergeCell ref="B1:E1"/>
    <mergeCell ref="C3:C7"/>
    <mergeCell ref="D3:D7"/>
  </mergeCells>
  <hyperlinks>
    <hyperlink ref="A1" location="Index!A1" display="Index" xr:uid="{00000000-0004-0000-1D00-00000000000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4"/>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4.285156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8" t="s">
        <v>38</v>
      </c>
      <c r="C1" s="398"/>
      <c r="D1" s="398"/>
      <c r="E1" s="398"/>
    </row>
    <row r="2" spans="1:9" ht="13.5" thickBot="1"/>
    <row r="3" spans="1:9" s="12" customFormat="1" ht="15">
      <c r="B3" s="216" t="s">
        <v>2937</v>
      </c>
      <c r="C3" s="423"/>
      <c r="D3" s="405"/>
      <c r="F3" s="20"/>
      <c r="G3" s="20"/>
      <c r="H3" s="20"/>
    </row>
    <row r="4" spans="1:9" s="12" customFormat="1" ht="15">
      <c r="B4" s="217" t="s">
        <v>2938</v>
      </c>
      <c r="C4" s="424"/>
      <c r="D4" s="406"/>
      <c r="F4" s="20"/>
      <c r="G4" s="20"/>
      <c r="H4" s="20"/>
    </row>
    <row r="5" spans="1:9" s="12" customFormat="1" ht="15">
      <c r="B5" s="217" t="s">
        <v>1581</v>
      </c>
      <c r="C5" s="424"/>
      <c r="D5" s="406"/>
      <c r="F5" s="20"/>
      <c r="G5" s="20"/>
      <c r="H5" s="20"/>
    </row>
    <row r="6" spans="1:9" s="12" customFormat="1" ht="15">
      <c r="B6" s="217" t="s">
        <v>2907</v>
      </c>
      <c r="C6" s="424"/>
      <c r="D6" s="406"/>
      <c r="F6" s="20"/>
      <c r="G6" s="20"/>
      <c r="H6" s="20"/>
    </row>
    <row r="7" spans="1:9" s="12" customFormat="1" ht="30.75" thickBot="1">
      <c r="B7" s="219" t="s">
        <v>2939</v>
      </c>
      <c r="C7" s="425"/>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1134</v>
      </c>
      <c r="C16" s="9" t="s">
        <v>127</v>
      </c>
      <c r="D16" s="1" t="s">
        <v>133</v>
      </c>
      <c r="E16" s="1" t="s">
        <v>134</v>
      </c>
      <c r="F16" s="4">
        <v>5608600</v>
      </c>
      <c r="G16" s="4">
        <v>96055.69</v>
      </c>
      <c r="H16" s="4">
        <v>22.9</v>
      </c>
    </row>
    <row r="17" spans="2:8">
      <c r="B17" s="1" t="s">
        <v>1000</v>
      </c>
      <c r="C17" s="9" t="s">
        <v>127</v>
      </c>
      <c r="D17" s="1" t="s">
        <v>133</v>
      </c>
      <c r="E17" s="1" t="s">
        <v>135</v>
      </c>
      <c r="F17" s="4">
        <v>1408126</v>
      </c>
      <c r="G17" s="4">
        <v>49694.879999999997</v>
      </c>
      <c r="H17" s="4">
        <v>11.85</v>
      </c>
    </row>
    <row r="18" spans="2:8">
      <c r="B18" s="1" t="s">
        <v>1001</v>
      </c>
      <c r="C18" s="9" t="s">
        <v>127</v>
      </c>
      <c r="D18" s="1" t="s">
        <v>133</v>
      </c>
      <c r="E18" s="1" t="s">
        <v>258</v>
      </c>
      <c r="F18" s="4">
        <v>3524713</v>
      </c>
      <c r="G18" s="4">
        <v>40134.14</v>
      </c>
      <c r="H18" s="4">
        <v>9.57</v>
      </c>
    </row>
    <row r="19" spans="2:8">
      <c r="B19" s="1" t="s">
        <v>1073</v>
      </c>
      <c r="C19" s="9" t="s">
        <v>127</v>
      </c>
      <c r="D19" s="1" t="s">
        <v>133</v>
      </c>
      <c r="E19" s="1" t="s">
        <v>396</v>
      </c>
      <c r="F19" s="4">
        <v>2532000</v>
      </c>
      <c r="G19" s="4">
        <v>39029.51</v>
      </c>
      <c r="H19" s="4">
        <v>9.3000000000000007</v>
      </c>
    </row>
    <row r="20" spans="2:8">
      <c r="B20" s="1" t="s">
        <v>1045</v>
      </c>
      <c r="C20" s="9" t="s">
        <v>127</v>
      </c>
      <c r="D20" s="1" t="s">
        <v>141</v>
      </c>
      <c r="E20" s="1" t="s">
        <v>142</v>
      </c>
      <c r="F20" s="4">
        <v>2484800</v>
      </c>
      <c r="G20" s="4">
        <v>18095.560000000001</v>
      </c>
      <c r="H20" s="4">
        <v>4.3099999999999996</v>
      </c>
    </row>
    <row r="21" spans="2:8">
      <c r="B21" s="1" t="s">
        <v>1022</v>
      </c>
      <c r="C21" s="9" t="s">
        <v>127</v>
      </c>
      <c r="D21" s="1" t="s">
        <v>133</v>
      </c>
      <c r="E21" s="1" t="s">
        <v>143</v>
      </c>
      <c r="F21" s="4">
        <v>2750000</v>
      </c>
      <c r="G21" s="4">
        <v>17524.38</v>
      </c>
      <c r="H21" s="4">
        <v>4.18</v>
      </c>
    </row>
    <row r="22" spans="2:8">
      <c r="B22" s="1" t="s">
        <v>1123</v>
      </c>
      <c r="C22" s="9" t="s">
        <v>127</v>
      </c>
      <c r="D22" s="1" t="s">
        <v>133</v>
      </c>
      <c r="E22" s="1" t="s">
        <v>725</v>
      </c>
      <c r="F22" s="4">
        <v>238500</v>
      </c>
      <c r="G22" s="4">
        <v>12591.37</v>
      </c>
      <c r="H22" s="4">
        <v>3</v>
      </c>
    </row>
    <row r="23" spans="2:8">
      <c r="B23" s="1" t="s">
        <v>1122</v>
      </c>
      <c r="C23" s="9" t="s">
        <v>127</v>
      </c>
      <c r="D23" s="1" t="s">
        <v>133</v>
      </c>
      <c r="E23" s="1" t="s">
        <v>674</v>
      </c>
      <c r="F23" s="4">
        <v>175300</v>
      </c>
      <c r="G23" s="4">
        <v>11937.4</v>
      </c>
      <c r="H23" s="4">
        <v>2.85</v>
      </c>
    </row>
    <row r="24" spans="2:8">
      <c r="B24" s="1" t="s">
        <v>1375</v>
      </c>
      <c r="C24" s="9" t="s">
        <v>127</v>
      </c>
      <c r="D24" s="1" t="s">
        <v>133</v>
      </c>
      <c r="E24" s="1" t="s">
        <v>468</v>
      </c>
      <c r="F24" s="4">
        <v>1039455</v>
      </c>
      <c r="G24" s="4">
        <v>10523.96</v>
      </c>
      <c r="H24" s="4">
        <v>2.5099999999999998</v>
      </c>
    </row>
    <row r="25" spans="2:8">
      <c r="B25" s="1" t="s">
        <v>1121</v>
      </c>
      <c r="C25" s="9" t="s">
        <v>127</v>
      </c>
      <c r="D25" s="1" t="s">
        <v>133</v>
      </c>
      <c r="E25" s="1" t="s">
        <v>464</v>
      </c>
      <c r="F25" s="4">
        <v>349485</v>
      </c>
      <c r="G25" s="4">
        <v>10118.11</v>
      </c>
      <c r="H25" s="4">
        <v>2.41</v>
      </c>
    </row>
    <row r="26" spans="2:8">
      <c r="B26" s="1" t="s">
        <v>1132</v>
      </c>
      <c r="C26" s="9" t="s">
        <v>127</v>
      </c>
      <c r="D26" s="1" t="s">
        <v>133</v>
      </c>
      <c r="E26" s="1" t="s">
        <v>149</v>
      </c>
      <c r="F26" s="4">
        <v>231857</v>
      </c>
      <c r="G26" s="4">
        <v>9596.1</v>
      </c>
      <c r="H26" s="4">
        <v>2.29</v>
      </c>
    </row>
    <row r="27" spans="2:8">
      <c r="B27" s="1" t="s">
        <v>1450</v>
      </c>
      <c r="C27" s="9" t="s">
        <v>127</v>
      </c>
      <c r="D27" s="1" t="s">
        <v>133</v>
      </c>
      <c r="E27" s="1" t="s">
        <v>716</v>
      </c>
      <c r="F27" s="4">
        <v>164703</v>
      </c>
      <c r="G27" s="4">
        <v>8946.01</v>
      </c>
      <c r="H27" s="4">
        <v>2.13</v>
      </c>
    </row>
    <row r="28" spans="2:8">
      <c r="B28" s="1" t="s">
        <v>1019</v>
      </c>
      <c r="C28" s="9" t="s">
        <v>127</v>
      </c>
      <c r="D28" s="1" t="s">
        <v>161</v>
      </c>
      <c r="E28" s="1" t="s">
        <v>264</v>
      </c>
      <c r="F28" s="4">
        <v>134830</v>
      </c>
      <c r="G28" s="4">
        <v>7826.95</v>
      </c>
      <c r="H28" s="4">
        <v>1.87</v>
      </c>
    </row>
    <row r="29" spans="2:8">
      <c r="B29" s="1" t="s">
        <v>1453</v>
      </c>
      <c r="C29" s="9" t="s">
        <v>127</v>
      </c>
      <c r="D29" s="1" t="s">
        <v>141</v>
      </c>
      <c r="E29" s="1" t="s">
        <v>726</v>
      </c>
      <c r="F29" s="4">
        <v>486700</v>
      </c>
      <c r="G29" s="4">
        <v>6323.45</v>
      </c>
      <c r="H29" s="4">
        <v>1.51</v>
      </c>
    </row>
    <row r="30" spans="2:8">
      <c r="B30" s="1" t="s">
        <v>1427</v>
      </c>
      <c r="C30" s="9" t="s">
        <v>127</v>
      </c>
      <c r="D30" s="1" t="s">
        <v>161</v>
      </c>
      <c r="E30" s="1" t="s">
        <v>262</v>
      </c>
      <c r="F30" s="4">
        <v>2897310</v>
      </c>
      <c r="G30" s="4">
        <v>4419.8500000000004</v>
      </c>
      <c r="H30" s="4">
        <v>1.05</v>
      </c>
    </row>
    <row r="31" spans="2:8">
      <c r="B31" s="1" t="s">
        <v>1112</v>
      </c>
      <c r="C31" s="9" t="s">
        <v>127</v>
      </c>
      <c r="D31" s="1" t="s">
        <v>133</v>
      </c>
      <c r="E31" s="1" t="s">
        <v>156</v>
      </c>
      <c r="F31" s="4">
        <v>101564</v>
      </c>
      <c r="G31" s="4">
        <v>4396.25</v>
      </c>
      <c r="H31" s="4">
        <v>1.05</v>
      </c>
    </row>
    <row r="32" spans="2:8">
      <c r="B32" s="1" t="s">
        <v>1454</v>
      </c>
      <c r="C32" s="9" t="s">
        <v>127</v>
      </c>
      <c r="D32" s="1" t="s">
        <v>133</v>
      </c>
      <c r="E32" s="1" t="s">
        <v>727</v>
      </c>
      <c r="F32" s="4">
        <v>462789</v>
      </c>
      <c r="G32" s="4">
        <v>4231.05</v>
      </c>
      <c r="H32" s="4">
        <v>1.01</v>
      </c>
    </row>
    <row r="33" spans="2:8">
      <c r="B33" s="1" t="s">
        <v>1455</v>
      </c>
      <c r="C33" s="9" t="s">
        <v>127</v>
      </c>
      <c r="D33" s="1" t="s">
        <v>133</v>
      </c>
      <c r="E33" s="1" t="s">
        <v>728</v>
      </c>
      <c r="F33" s="4">
        <v>180070</v>
      </c>
      <c r="G33" s="4">
        <v>3940.47</v>
      </c>
      <c r="H33" s="4">
        <v>0.94</v>
      </c>
    </row>
    <row r="34" spans="2:8">
      <c r="B34" s="1" t="s">
        <v>1374</v>
      </c>
      <c r="C34" s="9" t="s">
        <v>127</v>
      </c>
      <c r="D34" s="1" t="s">
        <v>168</v>
      </c>
      <c r="E34" s="1" t="s">
        <v>489</v>
      </c>
      <c r="F34" s="4">
        <v>9750</v>
      </c>
      <c r="G34" s="4">
        <v>3792.22</v>
      </c>
      <c r="H34" s="4">
        <v>0.9</v>
      </c>
    </row>
    <row r="35" spans="2:8">
      <c r="B35" s="1" t="s">
        <v>1456</v>
      </c>
      <c r="C35" s="9" t="s">
        <v>127</v>
      </c>
      <c r="D35" s="1" t="s">
        <v>141</v>
      </c>
      <c r="E35" s="1" t="s">
        <v>729</v>
      </c>
      <c r="F35" s="4">
        <v>2926580</v>
      </c>
      <c r="G35" s="4">
        <v>3431.42</v>
      </c>
      <c r="H35" s="4">
        <v>0.82</v>
      </c>
    </row>
    <row r="36" spans="2:8">
      <c r="B36" s="1" t="s">
        <v>1287</v>
      </c>
      <c r="C36" s="9" t="s">
        <v>127</v>
      </c>
      <c r="D36" s="1" t="s">
        <v>168</v>
      </c>
      <c r="E36" s="1" t="s">
        <v>418</v>
      </c>
      <c r="F36" s="4">
        <v>149182</v>
      </c>
      <c r="G36" s="4">
        <v>3075.91</v>
      </c>
      <c r="H36" s="4">
        <v>0.73</v>
      </c>
    </row>
    <row r="37" spans="2:8">
      <c r="B37" s="1" t="s">
        <v>1457</v>
      </c>
      <c r="C37" s="9" t="s">
        <v>127</v>
      </c>
      <c r="D37" s="1" t="s">
        <v>133</v>
      </c>
      <c r="E37" s="1" t="s">
        <v>730</v>
      </c>
      <c r="F37" s="4">
        <v>250000</v>
      </c>
      <c r="G37" s="4">
        <v>2872.25</v>
      </c>
      <c r="H37" s="4">
        <v>0.68</v>
      </c>
    </row>
    <row r="38" spans="2:8">
      <c r="B38" s="1" t="s">
        <v>1057</v>
      </c>
      <c r="C38" s="9" t="s">
        <v>127</v>
      </c>
      <c r="D38" s="1" t="s">
        <v>168</v>
      </c>
      <c r="E38" s="1" t="s">
        <v>491</v>
      </c>
      <c r="F38" s="4">
        <v>128237</v>
      </c>
      <c r="G38" s="4">
        <v>2759.53</v>
      </c>
      <c r="H38" s="4">
        <v>0.66</v>
      </c>
    </row>
    <row r="39" spans="2:8">
      <c r="B39" s="1" t="s">
        <v>1346</v>
      </c>
      <c r="C39" s="9" t="s">
        <v>127</v>
      </c>
      <c r="D39" s="1" t="s">
        <v>203</v>
      </c>
      <c r="E39" s="1" t="s">
        <v>204</v>
      </c>
      <c r="F39" s="4">
        <v>1500000</v>
      </c>
      <c r="G39" s="4">
        <v>2205.75</v>
      </c>
      <c r="H39" s="4">
        <v>0.53</v>
      </c>
    </row>
    <row r="40" spans="2:8">
      <c r="B40" s="1" t="s">
        <v>1458</v>
      </c>
      <c r="C40" s="9" t="s">
        <v>127</v>
      </c>
      <c r="D40" s="1" t="s">
        <v>133</v>
      </c>
      <c r="E40" s="1" t="s">
        <v>731</v>
      </c>
      <c r="F40" s="4">
        <v>1250000</v>
      </c>
      <c r="G40" s="4">
        <v>2120</v>
      </c>
      <c r="H40" s="4">
        <v>0.51</v>
      </c>
    </row>
    <row r="41" spans="2:8">
      <c r="B41" s="1" t="s">
        <v>1339</v>
      </c>
      <c r="C41" s="9" t="s">
        <v>127</v>
      </c>
      <c r="D41" s="1" t="s">
        <v>133</v>
      </c>
      <c r="E41" s="1" t="s">
        <v>428</v>
      </c>
      <c r="F41" s="4">
        <v>63492</v>
      </c>
      <c r="G41" s="4">
        <v>1711.43</v>
      </c>
      <c r="H41" s="4">
        <v>0.41</v>
      </c>
    </row>
    <row r="42" spans="2:8">
      <c r="B42" s="1" t="s">
        <v>1428</v>
      </c>
      <c r="C42" s="9" t="s">
        <v>127</v>
      </c>
      <c r="D42" s="1" t="s">
        <v>133</v>
      </c>
      <c r="E42" s="1" t="s">
        <v>152</v>
      </c>
      <c r="F42" s="4">
        <v>341430</v>
      </c>
      <c r="G42" s="4">
        <v>1621.62</v>
      </c>
      <c r="H42" s="4">
        <v>0.39</v>
      </c>
    </row>
    <row r="43" spans="2:8">
      <c r="B43" s="1" t="s">
        <v>425</v>
      </c>
      <c r="C43" s="9" t="s">
        <v>127</v>
      </c>
      <c r="D43" s="1" t="s">
        <v>161</v>
      </c>
      <c r="E43" s="1" t="s">
        <v>426</v>
      </c>
      <c r="F43" s="4">
        <v>53328</v>
      </c>
      <c r="G43" s="4">
        <v>1301.44</v>
      </c>
      <c r="H43" s="4">
        <v>0.31</v>
      </c>
    </row>
    <row r="44" spans="2:8">
      <c r="B44" s="1" t="s">
        <v>1459</v>
      </c>
      <c r="C44" s="9" t="s">
        <v>127</v>
      </c>
      <c r="D44" s="1" t="s">
        <v>161</v>
      </c>
      <c r="E44" s="1" t="s">
        <v>732</v>
      </c>
      <c r="F44" s="4">
        <v>10089</v>
      </c>
      <c r="G44" s="4">
        <v>752.63</v>
      </c>
      <c r="H44" s="4">
        <v>0.18</v>
      </c>
    </row>
    <row r="45" spans="2:8">
      <c r="B45" s="1" t="s">
        <v>1120</v>
      </c>
      <c r="C45" s="9" t="s">
        <v>127</v>
      </c>
      <c r="D45" s="1" t="s">
        <v>133</v>
      </c>
      <c r="E45" s="1" t="s">
        <v>267</v>
      </c>
      <c r="F45" s="4">
        <v>17325</v>
      </c>
      <c r="G45" s="4">
        <v>733.75</v>
      </c>
      <c r="H45" s="4">
        <v>0.17</v>
      </c>
    </row>
    <row r="46" spans="2:8">
      <c r="B46" s="1" t="s">
        <v>1460</v>
      </c>
      <c r="C46" s="9" t="s">
        <v>127</v>
      </c>
      <c r="D46" s="1" t="s">
        <v>230</v>
      </c>
      <c r="E46" s="1" t="s">
        <v>567</v>
      </c>
      <c r="F46" s="4">
        <v>30044</v>
      </c>
      <c r="G46" s="4">
        <v>673.44</v>
      </c>
      <c r="H46" s="4">
        <v>0.16</v>
      </c>
    </row>
    <row r="47" spans="2:8">
      <c r="B47" s="1" t="s">
        <v>1461</v>
      </c>
      <c r="C47" s="9" t="s">
        <v>127</v>
      </c>
      <c r="D47" s="1" t="s">
        <v>161</v>
      </c>
      <c r="E47" s="1" t="s">
        <v>733</v>
      </c>
      <c r="F47" s="4">
        <v>90000</v>
      </c>
      <c r="G47" s="4">
        <v>588.24</v>
      </c>
      <c r="H47" s="4">
        <v>0.14000000000000001</v>
      </c>
    </row>
    <row r="48" spans="2:8">
      <c r="B48" s="1" t="s">
        <v>1431</v>
      </c>
      <c r="C48" s="9" t="s">
        <v>127</v>
      </c>
      <c r="D48" s="1" t="s">
        <v>161</v>
      </c>
      <c r="E48" s="1" t="s">
        <v>271</v>
      </c>
      <c r="F48" s="4">
        <v>61100</v>
      </c>
      <c r="G48" s="4">
        <v>572.75</v>
      </c>
      <c r="H48" s="4">
        <v>0.14000000000000001</v>
      </c>
    </row>
    <row r="49" spans="2:8">
      <c r="B49" s="2" t="s">
        <v>195</v>
      </c>
      <c r="C49" s="11"/>
      <c r="D49" s="2"/>
      <c r="E49" s="2"/>
      <c r="F49" s="7"/>
      <c r="G49" s="7">
        <f>SUM(G13:G48)</f>
        <v>383597.50999999995</v>
      </c>
      <c r="H49" s="7">
        <f>SUM(H13:H48)</f>
        <v>91.460000000000036</v>
      </c>
    </row>
    <row r="50" spans="2:8">
      <c r="B50" s="5" t="s">
        <v>93</v>
      </c>
      <c r="C50" s="10" t="s">
        <v>94</v>
      </c>
      <c r="D50" s="5" t="s">
        <v>124</v>
      </c>
      <c r="E50" s="5" t="s">
        <v>96</v>
      </c>
      <c r="F50" s="6" t="s">
        <v>97</v>
      </c>
      <c r="G50" s="6" t="s">
        <v>98</v>
      </c>
      <c r="H50" s="6" t="s">
        <v>99</v>
      </c>
    </row>
    <row r="51" spans="2:8">
      <c r="B51" s="2" t="s">
        <v>126</v>
      </c>
    </row>
    <row r="52" spans="2:8">
      <c r="B52" s="2" t="s">
        <v>734</v>
      </c>
    </row>
    <row r="53" spans="2:8">
      <c r="B53" s="1" t="s">
        <v>735</v>
      </c>
      <c r="C53" s="9" t="s">
        <v>127</v>
      </c>
      <c r="D53" s="1" t="s">
        <v>133</v>
      </c>
      <c r="E53" s="1" t="s">
        <v>736</v>
      </c>
      <c r="F53" s="4">
        <v>104000</v>
      </c>
      <c r="G53" s="4">
        <v>6224.72</v>
      </c>
      <c r="H53" s="4">
        <v>1.48</v>
      </c>
    </row>
    <row r="54" spans="2:8">
      <c r="B54" s="1" t="s">
        <v>737</v>
      </c>
      <c r="C54" s="9" t="s">
        <v>127</v>
      </c>
      <c r="D54" s="1" t="s">
        <v>133</v>
      </c>
      <c r="E54" s="1" t="s">
        <v>738</v>
      </c>
      <c r="F54" s="4">
        <v>234000</v>
      </c>
      <c r="G54" s="4">
        <v>5678.85</v>
      </c>
      <c r="H54" s="4">
        <v>1.35</v>
      </c>
    </row>
    <row r="55" spans="2:8">
      <c r="B55" s="1" t="s">
        <v>739</v>
      </c>
      <c r="C55" s="9" t="s">
        <v>127</v>
      </c>
      <c r="D55" s="1" t="s">
        <v>133</v>
      </c>
      <c r="E55" s="1" t="s">
        <v>740</v>
      </c>
      <c r="F55" s="4">
        <v>1530</v>
      </c>
      <c r="G55" s="4">
        <v>4091.72</v>
      </c>
      <c r="H55" s="4">
        <v>0.98</v>
      </c>
    </row>
    <row r="56" spans="2:8">
      <c r="B56" s="1" t="s">
        <v>741</v>
      </c>
      <c r="C56" s="9" t="s">
        <v>127</v>
      </c>
      <c r="D56" s="1" t="s">
        <v>133</v>
      </c>
      <c r="E56" s="1" t="s">
        <v>742</v>
      </c>
      <c r="F56" s="4">
        <v>8500</v>
      </c>
      <c r="G56" s="4">
        <v>2148.5500000000002</v>
      </c>
      <c r="H56" s="4">
        <v>0.51</v>
      </c>
    </row>
    <row r="57" spans="2:8">
      <c r="B57" s="1" t="s">
        <v>743</v>
      </c>
      <c r="C57" s="9" t="s">
        <v>127</v>
      </c>
      <c r="D57" s="1" t="s">
        <v>133</v>
      </c>
      <c r="E57" s="1" t="s">
        <v>744</v>
      </c>
      <c r="F57" s="4">
        <v>10000</v>
      </c>
      <c r="G57" s="4">
        <v>2042.03</v>
      </c>
      <c r="H57" s="4">
        <v>0.49</v>
      </c>
    </row>
    <row r="58" spans="2:8">
      <c r="B58" s="1" t="s">
        <v>745</v>
      </c>
      <c r="C58" s="9" t="s">
        <v>127</v>
      </c>
      <c r="D58" s="1" t="s">
        <v>133</v>
      </c>
      <c r="E58" s="1" t="s">
        <v>746</v>
      </c>
      <c r="F58" s="4">
        <v>925</v>
      </c>
      <c r="G58" s="4">
        <v>2021.62</v>
      </c>
      <c r="H58" s="4">
        <v>0.48</v>
      </c>
    </row>
    <row r="59" spans="2:8">
      <c r="B59" s="2" t="s">
        <v>747</v>
      </c>
      <c r="C59" s="11"/>
      <c r="D59" s="2"/>
      <c r="E59" s="2"/>
      <c r="F59" s="7"/>
      <c r="G59" s="7">
        <f>SUM(G50:G58)</f>
        <v>22207.489999999998</v>
      </c>
      <c r="H59" s="7">
        <f>SUM(H50:H58)</f>
        <v>5.2900000000000009</v>
      </c>
    </row>
    <row r="60" spans="2:8">
      <c r="B60" s="2" t="s">
        <v>196</v>
      </c>
      <c r="C60" s="11"/>
      <c r="D60" s="2"/>
      <c r="E60" s="2"/>
      <c r="F60" s="7"/>
      <c r="G60" s="7">
        <v>17597.099999999999</v>
      </c>
      <c r="H60" s="7">
        <v>4.2</v>
      </c>
    </row>
    <row r="61" spans="2:8">
      <c r="B61" s="2" t="s">
        <v>112</v>
      </c>
      <c r="C61" s="11"/>
      <c r="D61" s="2"/>
      <c r="E61" s="2"/>
      <c r="F61" s="7"/>
      <c r="G61" s="7">
        <v>423402.1</v>
      </c>
      <c r="H61" s="7">
        <v>100.94</v>
      </c>
    </row>
    <row r="62" spans="2:8">
      <c r="B62" s="2" t="s">
        <v>249</v>
      </c>
      <c r="C62" s="11"/>
      <c r="D62" s="2"/>
      <c r="E62" s="2"/>
      <c r="F62" s="7"/>
      <c r="G62" s="7">
        <v>-3930.3724840600262</v>
      </c>
      <c r="H62" s="7">
        <v>-0.93999999999999773</v>
      </c>
    </row>
    <row r="63" spans="2:8">
      <c r="B63" s="2" t="s">
        <v>114</v>
      </c>
      <c r="C63" s="11"/>
      <c r="D63" s="2"/>
      <c r="E63" s="2"/>
      <c r="F63" s="7"/>
      <c r="G63" s="7">
        <v>419471.72751593997</v>
      </c>
      <c r="H63" s="7">
        <v>100</v>
      </c>
    </row>
    <row r="64" spans="2:8">
      <c r="B64" s="1" t="s">
        <v>115</v>
      </c>
    </row>
    <row r="65" spans="2:3">
      <c r="B65" s="1" t="s">
        <v>116</v>
      </c>
    </row>
    <row r="66" spans="2:3">
      <c r="B66" s="1" t="s">
        <v>117</v>
      </c>
      <c r="C66" s="93">
        <v>44530</v>
      </c>
    </row>
    <row r="67" spans="2:3" ht="25.5">
      <c r="B67" s="8" t="s">
        <v>118</v>
      </c>
      <c r="C67" s="9" t="s">
        <v>119</v>
      </c>
    </row>
    <row r="68" spans="2:3">
      <c r="B68" s="2"/>
    </row>
    <row r="69" spans="2:3">
      <c r="B69" s="2" t="s">
        <v>120</v>
      </c>
    </row>
    <row r="70" spans="2:3">
      <c r="B70" s="2" t="s">
        <v>197</v>
      </c>
    </row>
    <row r="71" spans="2:3">
      <c r="B71" s="2" t="s">
        <v>121</v>
      </c>
    </row>
    <row r="72" spans="2:3">
      <c r="B72" s="2" t="s">
        <v>748</v>
      </c>
      <c r="C72" s="11"/>
    </row>
    <row r="73" spans="2:3">
      <c r="B73" s="2" t="s">
        <v>749</v>
      </c>
      <c r="C73" s="11"/>
    </row>
    <row r="74" spans="2:3">
      <c r="B74" s="2" t="s">
        <v>750</v>
      </c>
      <c r="C74" s="11"/>
    </row>
    <row r="75" spans="2:3">
      <c r="B75" s="2" t="s">
        <v>751</v>
      </c>
      <c r="C75" s="11"/>
    </row>
    <row r="76" spans="2:3">
      <c r="B76" s="2" t="s">
        <v>3099</v>
      </c>
      <c r="C76" s="11"/>
    </row>
    <row r="77" spans="2:3">
      <c r="B77" s="2" t="s">
        <v>3100</v>
      </c>
      <c r="C77" s="11"/>
    </row>
    <row r="78" spans="2:3">
      <c r="B78" s="2" t="s">
        <v>752</v>
      </c>
      <c r="C78" s="11"/>
    </row>
    <row r="79" spans="2:3">
      <c r="B79" s="2" t="s">
        <v>753</v>
      </c>
      <c r="C79" s="11"/>
    </row>
    <row r="80" spans="2:3">
      <c r="B80" s="18" t="s">
        <v>1533</v>
      </c>
      <c r="C80" s="11"/>
    </row>
    <row r="81" spans="2:8">
      <c r="B81" s="18" t="s">
        <v>122</v>
      </c>
    </row>
    <row r="82" spans="2:8">
      <c r="B82" s="69" t="s">
        <v>997</v>
      </c>
    </row>
    <row r="83" spans="2:8" s="214" customFormat="1">
      <c r="B83" s="69" t="s">
        <v>999</v>
      </c>
      <c r="C83" s="9"/>
      <c r="F83" s="4"/>
      <c r="G83" s="4"/>
      <c r="H83" s="4"/>
    </row>
    <row r="84" spans="2:8" s="214" customFormat="1" ht="25.5">
      <c r="B84" s="69" t="s">
        <v>998</v>
      </c>
      <c r="C84" s="9"/>
      <c r="F84" s="4"/>
      <c r="G84" s="4"/>
      <c r="H84" s="4"/>
    </row>
  </sheetData>
  <mergeCells count="3">
    <mergeCell ref="B1:E1"/>
    <mergeCell ref="C3:C7"/>
    <mergeCell ref="D3:D7"/>
  </mergeCells>
  <hyperlinks>
    <hyperlink ref="A1" location="Index!A1" display="Index" xr:uid="{00000000-0004-0000-1B00-000000000000}"/>
  </hyperlink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77"/>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3.710937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8" t="s">
        <v>58</v>
      </c>
      <c r="C1" s="398"/>
      <c r="D1" s="398"/>
      <c r="E1" s="398"/>
    </row>
    <row r="2" spans="1:9" ht="13.5" thickBot="1"/>
    <row r="3" spans="1:9" s="12" customFormat="1" ht="15">
      <c r="B3" s="97" t="s">
        <v>2943</v>
      </c>
      <c r="C3" s="402"/>
      <c r="D3" s="405"/>
      <c r="F3" s="20"/>
      <c r="G3" s="20"/>
      <c r="H3" s="20"/>
    </row>
    <row r="4" spans="1:9" s="12" customFormat="1" ht="15">
      <c r="B4" s="96" t="s">
        <v>2944</v>
      </c>
      <c r="C4" s="403"/>
      <c r="D4" s="406"/>
      <c r="F4" s="20"/>
      <c r="G4" s="20"/>
      <c r="H4" s="20"/>
    </row>
    <row r="5" spans="1:9" s="12" customFormat="1" ht="15">
      <c r="B5" s="96" t="s">
        <v>1581</v>
      </c>
      <c r="C5" s="403"/>
      <c r="D5" s="406"/>
      <c r="F5" s="20"/>
      <c r="G5" s="20"/>
      <c r="H5" s="20"/>
    </row>
    <row r="6" spans="1:9" s="12" customFormat="1" ht="15">
      <c r="B6" s="96" t="s">
        <v>2907</v>
      </c>
      <c r="C6" s="403"/>
      <c r="D6" s="406"/>
      <c r="F6" s="20"/>
      <c r="G6" s="20"/>
      <c r="H6" s="20"/>
    </row>
    <row r="7" spans="1:9" s="12" customFormat="1" ht="30.75" thickBot="1">
      <c r="B7" s="95" t="s">
        <v>2945</v>
      </c>
      <c r="C7" s="404"/>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1002</v>
      </c>
      <c r="C16" s="9" t="s">
        <v>127</v>
      </c>
      <c r="D16" s="1" t="s">
        <v>144</v>
      </c>
      <c r="E16" s="1" t="s">
        <v>145</v>
      </c>
      <c r="F16" s="4">
        <v>5500000</v>
      </c>
      <c r="G16" s="4">
        <v>12163.25</v>
      </c>
      <c r="H16" s="4">
        <v>9.11</v>
      </c>
    </row>
    <row r="17" spans="2:8">
      <c r="B17" s="1" t="s">
        <v>1084</v>
      </c>
      <c r="C17" s="9" t="s">
        <v>127</v>
      </c>
      <c r="D17" s="1" t="s">
        <v>137</v>
      </c>
      <c r="E17" s="1" t="s">
        <v>138</v>
      </c>
      <c r="F17" s="4">
        <v>376500</v>
      </c>
      <c r="G17" s="4">
        <v>8943.76</v>
      </c>
      <c r="H17" s="4">
        <v>6.7</v>
      </c>
    </row>
    <row r="18" spans="2:8">
      <c r="B18" s="1" t="s">
        <v>1398</v>
      </c>
      <c r="C18" s="9" t="s">
        <v>127</v>
      </c>
      <c r="D18" s="1" t="s">
        <v>144</v>
      </c>
      <c r="E18" s="1" t="s">
        <v>205</v>
      </c>
      <c r="F18" s="4">
        <v>709400</v>
      </c>
      <c r="G18" s="4">
        <v>7961.6</v>
      </c>
      <c r="H18" s="4">
        <v>5.96</v>
      </c>
    </row>
    <row r="19" spans="2:8">
      <c r="B19" s="1" t="s">
        <v>1003</v>
      </c>
      <c r="C19" s="9" t="s">
        <v>127</v>
      </c>
      <c r="D19" s="1" t="s">
        <v>144</v>
      </c>
      <c r="E19" s="1" t="s">
        <v>153</v>
      </c>
      <c r="F19" s="4">
        <v>314000</v>
      </c>
      <c r="G19" s="4">
        <v>7277.11</v>
      </c>
      <c r="H19" s="4">
        <v>5.45</v>
      </c>
    </row>
    <row r="20" spans="2:8">
      <c r="B20" s="1" t="s">
        <v>1018</v>
      </c>
      <c r="C20" s="9" t="s">
        <v>127</v>
      </c>
      <c r="D20" s="1" t="s">
        <v>144</v>
      </c>
      <c r="E20" s="1" t="s">
        <v>175</v>
      </c>
      <c r="F20" s="4">
        <v>930000</v>
      </c>
      <c r="G20" s="4">
        <v>7240.98</v>
      </c>
      <c r="H20" s="4">
        <v>5.42</v>
      </c>
    </row>
    <row r="21" spans="2:8">
      <c r="B21" s="1" t="s">
        <v>1071</v>
      </c>
      <c r="C21" s="9" t="s">
        <v>127</v>
      </c>
      <c r="D21" s="1" t="s">
        <v>225</v>
      </c>
      <c r="E21" s="1" t="s">
        <v>265</v>
      </c>
      <c r="F21" s="4">
        <v>191500</v>
      </c>
      <c r="G21" s="4">
        <v>6991.67</v>
      </c>
      <c r="H21" s="4">
        <v>5.24</v>
      </c>
    </row>
    <row r="22" spans="2:8">
      <c r="B22" s="1" t="s">
        <v>1029</v>
      </c>
      <c r="C22" s="9" t="s">
        <v>127</v>
      </c>
      <c r="D22" s="1" t="s">
        <v>144</v>
      </c>
      <c r="E22" s="1" t="s">
        <v>373</v>
      </c>
      <c r="F22" s="4">
        <v>204000</v>
      </c>
      <c r="G22" s="4">
        <v>6413.05</v>
      </c>
      <c r="H22" s="4">
        <v>4.8</v>
      </c>
    </row>
    <row r="23" spans="2:8">
      <c r="B23" s="1" t="s">
        <v>1023</v>
      </c>
      <c r="C23" s="9" t="s">
        <v>127</v>
      </c>
      <c r="D23" s="1" t="s">
        <v>144</v>
      </c>
      <c r="E23" s="1" t="s">
        <v>488</v>
      </c>
      <c r="F23" s="4">
        <v>1076000</v>
      </c>
      <c r="G23" s="4">
        <v>6401.66</v>
      </c>
      <c r="H23" s="4">
        <v>4.79</v>
      </c>
    </row>
    <row r="24" spans="2:8">
      <c r="B24" s="1" t="s">
        <v>1329</v>
      </c>
      <c r="C24" s="9" t="s">
        <v>127</v>
      </c>
      <c r="D24" s="1" t="s">
        <v>137</v>
      </c>
      <c r="E24" s="1" t="s">
        <v>268</v>
      </c>
      <c r="F24" s="4">
        <v>470000</v>
      </c>
      <c r="G24" s="4">
        <v>5644.7</v>
      </c>
      <c r="H24" s="4">
        <v>4.2300000000000004</v>
      </c>
    </row>
    <row r="25" spans="2:8">
      <c r="B25" s="1" t="s">
        <v>1127</v>
      </c>
      <c r="C25" s="9" t="s">
        <v>127</v>
      </c>
      <c r="D25" s="1" t="s">
        <v>137</v>
      </c>
      <c r="E25" s="1" t="s">
        <v>269</v>
      </c>
      <c r="F25" s="4">
        <v>393789</v>
      </c>
      <c r="G25" s="4">
        <v>5356.91</v>
      </c>
      <c r="H25" s="4">
        <v>4.01</v>
      </c>
    </row>
    <row r="26" spans="2:8">
      <c r="B26" s="1" t="s">
        <v>1445</v>
      </c>
      <c r="C26" s="9" t="s">
        <v>127</v>
      </c>
      <c r="D26" s="1" t="s">
        <v>144</v>
      </c>
      <c r="E26" s="1" t="s">
        <v>399</v>
      </c>
      <c r="F26" s="4">
        <v>26900</v>
      </c>
      <c r="G26" s="4">
        <v>5152.04</v>
      </c>
      <c r="H26" s="4">
        <v>3.86</v>
      </c>
    </row>
    <row r="27" spans="2:8">
      <c r="B27" s="1" t="s">
        <v>1088</v>
      </c>
      <c r="C27" s="9" t="s">
        <v>127</v>
      </c>
      <c r="D27" s="1" t="s">
        <v>161</v>
      </c>
      <c r="E27" s="1" t="s">
        <v>471</v>
      </c>
      <c r="F27" s="4">
        <v>500000</v>
      </c>
      <c r="G27" s="4">
        <v>5072</v>
      </c>
      <c r="H27" s="4">
        <v>3.8</v>
      </c>
    </row>
    <row r="28" spans="2:8">
      <c r="B28" s="1" t="s">
        <v>1423</v>
      </c>
      <c r="C28" s="9" t="s">
        <v>127</v>
      </c>
      <c r="D28" s="1" t="s">
        <v>137</v>
      </c>
      <c r="E28" s="1" t="s">
        <v>563</v>
      </c>
      <c r="F28" s="4">
        <v>1282500</v>
      </c>
      <c r="G28" s="4">
        <v>4786.29</v>
      </c>
      <c r="H28" s="4">
        <v>3.58</v>
      </c>
    </row>
    <row r="29" spans="2:8">
      <c r="B29" s="1" t="s">
        <v>1095</v>
      </c>
      <c r="C29" s="9" t="s">
        <v>127</v>
      </c>
      <c r="D29" s="1" t="s">
        <v>137</v>
      </c>
      <c r="E29" s="1" t="s">
        <v>263</v>
      </c>
      <c r="F29" s="4">
        <v>85400</v>
      </c>
      <c r="G29" s="4">
        <v>4356</v>
      </c>
      <c r="H29" s="4">
        <v>3.26</v>
      </c>
    </row>
    <row r="30" spans="2:8">
      <c r="B30" s="1" t="s">
        <v>1110</v>
      </c>
      <c r="C30" s="9" t="s">
        <v>127</v>
      </c>
      <c r="D30" s="1" t="s">
        <v>144</v>
      </c>
      <c r="E30" s="1" t="s">
        <v>406</v>
      </c>
      <c r="F30" s="4">
        <v>102770</v>
      </c>
      <c r="G30" s="4">
        <v>3643.71</v>
      </c>
      <c r="H30" s="4">
        <v>2.73</v>
      </c>
    </row>
    <row r="31" spans="2:8">
      <c r="B31" s="1" t="s">
        <v>1433</v>
      </c>
      <c r="C31" s="9" t="s">
        <v>127</v>
      </c>
      <c r="D31" s="1" t="s">
        <v>144</v>
      </c>
      <c r="E31" s="1" t="s">
        <v>273</v>
      </c>
      <c r="F31" s="4">
        <v>529400</v>
      </c>
      <c r="G31" s="4">
        <v>3156.55</v>
      </c>
      <c r="H31" s="4">
        <v>2.36</v>
      </c>
    </row>
    <row r="32" spans="2:8">
      <c r="B32" s="1" t="s">
        <v>1462</v>
      </c>
      <c r="C32" s="9" t="s">
        <v>127</v>
      </c>
      <c r="D32" s="1" t="s">
        <v>144</v>
      </c>
      <c r="E32" s="1" t="s">
        <v>564</v>
      </c>
      <c r="F32" s="4">
        <v>705000</v>
      </c>
      <c r="G32" s="4">
        <v>2847.14</v>
      </c>
      <c r="H32" s="4">
        <v>2.13</v>
      </c>
    </row>
    <row r="33" spans="2:8">
      <c r="B33" s="1" t="s">
        <v>1026</v>
      </c>
      <c r="C33" s="9" t="s">
        <v>127</v>
      </c>
      <c r="D33" s="1" t="s">
        <v>144</v>
      </c>
      <c r="E33" s="1" t="s">
        <v>163</v>
      </c>
      <c r="F33" s="4">
        <v>300000</v>
      </c>
      <c r="G33" s="4">
        <v>2648.85</v>
      </c>
      <c r="H33" s="4">
        <v>1.98</v>
      </c>
    </row>
    <row r="34" spans="2:8">
      <c r="B34" s="1" t="s">
        <v>1069</v>
      </c>
      <c r="C34" s="9" t="s">
        <v>127</v>
      </c>
      <c r="D34" s="1" t="s">
        <v>150</v>
      </c>
      <c r="E34" s="1" t="s">
        <v>151</v>
      </c>
      <c r="F34" s="4">
        <v>3300</v>
      </c>
      <c r="G34" s="4">
        <v>2462.8200000000002</v>
      </c>
      <c r="H34" s="4">
        <v>1.84</v>
      </c>
    </row>
    <row r="35" spans="2:8">
      <c r="B35" s="1" t="s">
        <v>1463</v>
      </c>
      <c r="C35" s="9" t="s">
        <v>127</v>
      </c>
      <c r="D35" s="1" t="s">
        <v>137</v>
      </c>
      <c r="E35" s="1" t="s">
        <v>565</v>
      </c>
      <c r="F35" s="4">
        <v>105500</v>
      </c>
      <c r="G35" s="4">
        <v>2154.1</v>
      </c>
      <c r="H35" s="4">
        <v>1.61</v>
      </c>
    </row>
    <row r="36" spans="2:8">
      <c r="B36" s="1" t="s">
        <v>1464</v>
      </c>
      <c r="C36" s="9" t="s">
        <v>127</v>
      </c>
      <c r="D36" s="1" t="s">
        <v>144</v>
      </c>
      <c r="E36" s="1" t="s">
        <v>566</v>
      </c>
      <c r="F36" s="4">
        <v>100000</v>
      </c>
      <c r="G36" s="4">
        <v>1959.65</v>
      </c>
      <c r="H36" s="4">
        <v>1.47</v>
      </c>
    </row>
    <row r="37" spans="2:8">
      <c r="B37" s="1" t="s">
        <v>1290</v>
      </c>
      <c r="C37" s="9" t="s">
        <v>127</v>
      </c>
      <c r="D37" s="1" t="s">
        <v>137</v>
      </c>
      <c r="E37" s="1" t="s">
        <v>427</v>
      </c>
      <c r="F37" s="4">
        <v>417163</v>
      </c>
      <c r="G37" s="4">
        <v>1869.93</v>
      </c>
      <c r="H37" s="4">
        <v>1.4</v>
      </c>
    </row>
    <row r="38" spans="2:8">
      <c r="B38" s="1" t="s">
        <v>1430</v>
      </c>
      <c r="C38" s="9" t="s">
        <v>127</v>
      </c>
      <c r="D38" s="1" t="s">
        <v>137</v>
      </c>
      <c r="E38" s="1" t="s">
        <v>289</v>
      </c>
      <c r="F38" s="4">
        <v>303000</v>
      </c>
      <c r="G38" s="4">
        <v>1822.85</v>
      </c>
      <c r="H38" s="4">
        <v>1.37</v>
      </c>
    </row>
    <row r="39" spans="2:8">
      <c r="B39" s="1" t="s">
        <v>1460</v>
      </c>
      <c r="C39" s="9" t="s">
        <v>127</v>
      </c>
      <c r="D39" s="1" t="s">
        <v>230</v>
      </c>
      <c r="E39" s="1" t="s">
        <v>567</v>
      </c>
      <c r="F39" s="4">
        <v>79000</v>
      </c>
      <c r="G39" s="4">
        <v>1770.79</v>
      </c>
      <c r="H39" s="4">
        <v>1.33</v>
      </c>
    </row>
    <row r="40" spans="2:8">
      <c r="B40" s="1" t="s">
        <v>1296</v>
      </c>
      <c r="C40" s="9" t="s">
        <v>127</v>
      </c>
      <c r="D40" s="1" t="s">
        <v>144</v>
      </c>
      <c r="E40" s="1" t="s">
        <v>504</v>
      </c>
      <c r="F40" s="4">
        <v>194000</v>
      </c>
      <c r="G40" s="4">
        <v>1729.41</v>
      </c>
      <c r="H40" s="4">
        <v>1.3</v>
      </c>
    </row>
    <row r="41" spans="2:8">
      <c r="B41" s="1" t="s">
        <v>1436</v>
      </c>
      <c r="C41" s="9" t="s">
        <v>127</v>
      </c>
      <c r="D41" s="1" t="s">
        <v>137</v>
      </c>
      <c r="E41" s="1" t="s">
        <v>568</v>
      </c>
      <c r="F41" s="4">
        <v>164000</v>
      </c>
      <c r="G41" s="4">
        <v>1358</v>
      </c>
      <c r="H41" s="4">
        <v>1.02</v>
      </c>
    </row>
    <row r="42" spans="2:8">
      <c r="B42" s="1" t="s">
        <v>1465</v>
      </c>
      <c r="C42" s="9" t="s">
        <v>127</v>
      </c>
      <c r="D42" s="1" t="s">
        <v>137</v>
      </c>
      <c r="E42" s="1" t="s">
        <v>569</v>
      </c>
      <c r="F42" s="4">
        <v>120000</v>
      </c>
      <c r="G42" s="4">
        <v>1289.0999999999999</v>
      </c>
      <c r="H42" s="4">
        <v>0.97</v>
      </c>
    </row>
    <row r="43" spans="2:8">
      <c r="B43" s="1" t="s">
        <v>1466</v>
      </c>
      <c r="C43" s="9" t="s">
        <v>127</v>
      </c>
      <c r="D43" s="1" t="s">
        <v>137</v>
      </c>
      <c r="E43" s="1" t="s">
        <v>570</v>
      </c>
      <c r="F43" s="4">
        <v>130000</v>
      </c>
      <c r="G43" s="4">
        <v>1212.51</v>
      </c>
      <c r="H43" s="4">
        <v>0.91</v>
      </c>
    </row>
    <row r="44" spans="2:8">
      <c r="B44" s="1" t="s">
        <v>1397</v>
      </c>
      <c r="C44" s="9" t="s">
        <v>127</v>
      </c>
      <c r="D44" s="1" t="s">
        <v>137</v>
      </c>
      <c r="E44" s="1" t="s">
        <v>165</v>
      </c>
      <c r="F44" s="4">
        <v>600000</v>
      </c>
      <c r="G44" s="4">
        <v>1194.9000000000001</v>
      </c>
      <c r="H44" s="4">
        <v>0.89</v>
      </c>
    </row>
    <row r="45" spans="2:8">
      <c r="B45" s="1" t="s">
        <v>1420</v>
      </c>
      <c r="C45" s="9" t="s">
        <v>127</v>
      </c>
      <c r="D45" s="1" t="s">
        <v>144</v>
      </c>
      <c r="E45" s="1" t="s">
        <v>242</v>
      </c>
      <c r="F45" s="4">
        <v>37642</v>
      </c>
      <c r="G45" s="4">
        <v>1175.01</v>
      </c>
      <c r="H45" s="4">
        <v>0.88</v>
      </c>
    </row>
    <row r="46" spans="2:8">
      <c r="B46" s="1" t="s">
        <v>1055</v>
      </c>
      <c r="C46" s="9" t="s">
        <v>127</v>
      </c>
      <c r="D46" s="1" t="s">
        <v>144</v>
      </c>
      <c r="E46" s="1" t="s">
        <v>571</v>
      </c>
      <c r="F46" s="4">
        <v>127000</v>
      </c>
      <c r="G46" s="4">
        <v>1172.3399999999999</v>
      </c>
      <c r="H46" s="4">
        <v>0.88</v>
      </c>
    </row>
    <row r="47" spans="2:8">
      <c r="B47" s="1" t="s">
        <v>1467</v>
      </c>
      <c r="C47" s="9" t="s">
        <v>127</v>
      </c>
      <c r="D47" s="1" t="s">
        <v>144</v>
      </c>
      <c r="E47" s="1" t="s">
        <v>572</v>
      </c>
      <c r="F47" s="4">
        <v>20000</v>
      </c>
      <c r="G47" s="4">
        <v>85.38</v>
      </c>
      <c r="H47" s="4">
        <v>0.06</v>
      </c>
    </row>
    <row r="48" spans="2:8">
      <c r="B48" s="2" t="s">
        <v>195</v>
      </c>
      <c r="C48" s="11"/>
      <c r="D48" s="2"/>
      <c r="E48" s="2"/>
      <c r="F48" s="7"/>
      <c r="G48" s="7">
        <f>SUM(G13:G47)</f>
        <v>127314.06</v>
      </c>
      <c r="H48" s="7">
        <f>SUM(H13:H47)</f>
        <v>95.34</v>
      </c>
    </row>
    <row r="49" spans="2:8">
      <c r="B49" s="5" t="s">
        <v>93</v>
      </c>
      <c r="C49" s="10" t="s">
        <v>94</v>
      </c>
      <c r="D49" s="5" t="s">
        <v>95</v>
      </c>
      <c r="E49" s="5" t="s">
        <v>96</v>
      </c>
      <c r="F49" s="6" t="s">
        <v>97</v>
      </c>
      <c r="G49" s="6" t="s">
        <v>98</v>
      </c>
      <c r="H49" s="6" t="s">
        <v>99</v>
      </c>
    </row>
    <row r="50" spans="2:8">
      <c r="B50" s="2" t="s">
        <v>100</v>
      </c>
    </row>
    <row r="51" spans="2:8">
      <c r="B51" s="2" t="s">
        <v>101</v>
      </c>
    </row>
    <row r="52" spans="2:8">
      <c r="B52" s="2" t="s">
        <v>378</v>
      </c>
    </row>
    <row r="53" spans="2:8">
      <c r="B53" s="1" t="s">
        <v>1451</v>
      </c>
      <c r="C53" s="9">
        <v>5.51</v>
      </c>
      <c r="D53" s="1" t="s">
        <v>305</v>
      </c>
      <c r="E53" s="1" t="s">
        <v>379</v>
      </c>
      <c r="F53" s="4">
        <v>52770</v>
      </c>
      <c r="G53" s="4">
        <v>15.29</v>
      </c>
      <c r="H53" s="4">
        <v>0.01</v>
      </c>
    </row>
    <row r="54" spans="2:8">
      <c r="B54" s="2" t="s">
        <v>326</v>
      </c>
      <c r="C54" s="11"/>
      <c r="D54" s="2"/>
      <c r="E54" s="2"/>
      <c r="F54" s="7"/>
      <c r="G54" s="7">
        <f>SUM(G49:G53)</f>
        <v>15.29</v>
      </c>
      <c r="H54" s="7">
        <f>SUM(H49:H53)</f>
        <v>0.01</v>
      </c>
    </row>
    <row r="55" spans="2:8">
      <c r="B55" s="2" t="s">
        <v>380</v>
      </c>
      <c r="C55" s="11"/>
      <c r="D55" s="2"/>
      <c r="E55" s="2"/>
      <c r="F55" s="7"/>
      <c r="G55" s="7">
        <v>5335.04</v>
      </c>
      <c r="H55" s="7">
        <v>4</v>
      </c>
    </row>
    <row r="56" spans="2:8">
      <c r="B56" s="2" t="s">
        <v>112</v>
      </c>
      <c r="C56" s="11"/>
      <c r="D56" s="2"/>
      <c r="E56" s="2"/>
      <c r="F56" s="7"/>
      <c r="G56" s="7">
        <v>132664.39000000001</v>
      </c>
      <c r="H56" s="7">
        <v>99.37</v>
      </c>
    </row>
    <row r="57" spans="2:8">
      <c r="B57" s="2" t="s">
        <v>113</v>
      </c>
      <c r="C57" s="11"/>
      <c r="D57" s="2"/>
      <c r="E57" s="2"/>
      <c r="F57" s="7"/>
      <c r="G57" s="7">
        <v>850.47933511000247</v>
      </c>
      <c r="H57" s="7">
        <v>0.62999999999999545</v>
      </c>
    </row>
    <row r="58" spans="2:8">
      <c r="B58" s="2" t="s">
        <v>114</v>
      </c>
      <c r="C58" s="11"/>
      <c r="D58" s="2"/>
      <c r="E58" s="2"/>
      <c r="F58" s="7"/>
      <c r="G58" s="7">
        <v>133514.86933511001</v>
      </c>
      <c r="H58" s="7">
        <v>100</v>
      </c>
    </row>
    <row r="59" spans="2:8">
      <c r="B59" s="1" t="s">
        <v>115</v>
      </c>
    </row>
    <row r="60" spans="2:8">
      <c r="B60" s="1" t="s">
        <v>116</v>
      </c>
    </row>
    <row r="61" spans="2:8">
      <c r="B61" s="1" t="s">
        <v>117</v>
      </c>
      <c r="C61" s="93">
        <v>44530</v>
      </c>
    </row>
    <row r="62" spans="2:8" ht="25.5">
      <c r="B62" s="8" t="s">
        <v>118</v>
      </c>
      <c r="C62" s="9" t="s">
        <v>119</v>
      </c>
    </row>
    <row r="63" spans="2:8">
      <c r="B63" s="2"/>
    </row>
    <row r="64" spans="2:8">
      <c r="B64" s="2" t="s">
        <v>120</v>
      </c>
    </row>
    <row r="65" spans="2:3">
      <c r="B65" s="2" t="s">
        <v>197</v>
      </c>
    </row>
    <row r="66" spans="2:3">
      <c r="B66" s="2" t="s">
        <v>121</v>
      </c>
    </row>
    <row r="67" spans="2:3">
      <c r="B67" s="2" t="s">
        <v>573</v>
      </c>
      <c r="C67" s="11"/>
    </row>
    <row r="68" spans="2:3">
      <c r="B68" s="2" t="s">
        <v>574</v>
      </c>
      <c r="C68" s="11"/>
    </row>
    <row r="69" spans="2:3">
      <c r="B69" s="2" t="s">
        <v>575</v>
      </c>
      <c r="C69" s="11"/>
    </row>
    <row r="70" spans="2:3">
      <c r="B70" s="2" t="s">
        <v>576</v>
      </c>
      <c r="C70" s="11"/>
    </row>
    <row r="71" spans="2:3">
      <c r="B71" s="2" t="s">
        <v>577</v>
      </c>
      <c r="C71" s="11"/>
    </row>
    <row r="72" spans="2:3">
      <c r="B72" s="2" t="s">
        <v>578</v>
      </c>
      <c r="C72" s="11"/>
    </row>
    <row r="73" spans="2:3">
      <c r="B73" s="2" t="s">
        <v>579</v>
      </c>
      <c r="C73" s="11"/>
    </row>
    <row r="74" spans="2:3">
      <c r="B74" s="2" t="s">
        <v>580</v>
      </c>
      <c r="C74" s="11"/>
    </row>
    <row r="75" spans="2:3">
      <c r="B75" s="71" t="s">
        <v>1513</v>
      </c>
      <c r="C75" s="11"/>
    </row>
    <row r="76" spans="2:3">
      <c r="B76" s="71" t="s">
        <v>122</v>
      </c>
    </row>
    <row r="77" spans="2:3">
      <c r="B77" s="71" t="s">
        <v>123</v>
      </c>
    </row>
  </sheetData>
  <mergeCells count="3">
    <mergeCell ref="B1:E1"/>
    <mergeCell ref="C3:C7"/>
    <mergeCell ref="D3:D7"/>
  </mergeCells>
  <hyperlinks>
    <hyperlink ref="A1" location="Index!A1" display="Index" xr:uid="{00000000-0004-0000-11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66"/>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3.42578125" style="1" bestFit="1" customWidth="1"/>
    <col min="6" max="6" width="10.28515625" style="4" bestFit="1" customWidth="1"/>
    <col min="7" max="7" width="18.140625" style="4" bestFit="1" customWidth="1"/>
    <col min="8" max="8" width="9.140625" style="4"/>
    <col min="9" max="16384" width="9.140625" style="1"/>
  </cols>
  <sheetData>
    <row r="1" spans="1:9">
      <c r="A1" s="3" t="s">
        <v>0</v>
      </c>
      <c r="B1" s="398" t="s">
        <v>60</v>
      </c>
      <c r="C1" s="398"/>
      <c r="D1" s="398"/>
      <c r="E1" s="398"/>
    </row>
    <row r="2" spans="1:9" ht="13.5" thickBot="1"/>
    <row r="3" spans="1:9" s="12" customFormat="1" ht="15">
      <c r="B3" s="97" t="s">
        <v>2946</v>
      </c>
      <c r="C3" s="402"/>
      <c r="D3" s="405"/>
      <c r="F3" s="20"/>
      <c r="G3" s="20"/>
      <c r="H3" s="20"/>
    </row>
    <row r="4" spans="1:9" s="12" customFormat="1" ht="15">
      <c r="B4" s="96" t="s">
        <v>2947</v>
      </c>
      <c r="C4" s="403"/>
      <c r="D4" s="406"/>
      <c r="F4" s="20"/>
      <c r="G4" s="20"/>
      <c r="H4" s="20"/>
    </row>
    <row r="5" spans="1:9" s="12" customFormat="1" ht="15">
      <c r="B5" s="96" t="s">
        <v>1581</v>
      </c>
      <c r="C5" s="403"/>
      <c r="D5" s="406"/>
      <c r="F5" s="20"/>
      <c r="G5" s="20"/>
      <c r="H5" s="20"/>
    </row>
    <row r="6" spans="1:9" s="12" customFormat="1" ht="15">
      <c r="B6" s="99" t="s">
        <v>2907</v>
      </c>
      <c r="C6" s="403"/>
      <c r="D6" s="406"/>
      <c r="F6" s="20"/>
      <c r="G6" s="20"/>
      <c r="H6" s="20"/>
    </row>
    <row r="7" spans="1:9" s="12" customFormat="1" ht="30.75" thickBot="1">
      <c r="B7" s="98" t="s">
        <v>2948</v>
      </c>
      <c r="C7" s="404"/>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1006</v>
      </c>
      <c r="C16" s="9" t="s">
        <v>127</v>
      </c>
      <c r="D16" s="1" t="s">
        <v>154</v>
      </c>
      <c r="E16" s="1" t="s">
        <v>174</v>
      </c>
      <c r="F16" s="4">
        <v>867100</v>
      </c>
      <c r="G16" s="4">
        <v>6534.47</v>
      </c>
      <c r="H16" s="4">
        <v>11.51</v>
      </c>
    </row>
    <row r="17" spans="2:8">
      <c r="B17" s="1" t="s">
        <v>1061</v>
      </c>
      <c r="C17" s="9" t="s">
        <v>127</v>
      </c>
      <c r="D17" s="1" t="s">
        <v>154</v>
      </c>
      <c r="E17" s="1" t="s">
        <v>155</v>
      </c>
      <c r="F17" s="4">
        <v>104500</v>
      </c>
      <c r="G17" s="4">
        <v>5098.3500000000004</v>
      </c>
      <c r="H17" s="4">
        <v>8.98</v>
      </c>
    </row>
    <row r="18" spans="2:8">
      <c r="B18" s="1" t="s">
        <v>1106</v>
      </c>
      <c r="C18" s="9" t="s">
        <v>127</v>
      </c>
      <c r="D18" s="1" t="s">
        <v>154</v>
      </c>
      <c r="E18" s="1" t="s">
        <v>370</v>
      </c>
      <c r="F18" s="4">
        <v>500000</v>
      </c>
      <c r="G18" s="4">
        <v>4856.5</v>
      </c>
      <c r="H18" s="4">
        <v>8.56</v>
      </c>
    </row>
    <row r="19" spans="2:8">
      <c r="B19" s="1" t="s">
        <v>1102</v>
      </c>
      <c r="C19" s="9" t="s">
        <v>127</v>
      </c>
      <c r="D19" s="1" t="s">
        <v>154</v>
      </c>
      <c r="E19" s="1" t="s">
        <v>164</v>
      </c>
      <c r="F19" s="4">
        <v>103500</v>
      </c>
      <c r="G19" s="4">
        <v>4839.5</v>
      </c>
      <c r="H19" s="4">
        <v>8.5299999999999994</v>
      </c>
    </row>
    <row r="20" spans="2:8">
      <c r="B20" s="1" t="s">
        <v>1008</v>
      </c>
      <c r="C20" s="9" t="s">
        <v>127</v>
      </c>
      <c r="D20" s="1" t="s">
        <v>214</v>
      </c>
      <c r="E20" s="1" t="s">
        <v>272</v>
      </c>
      <c r="F20" s="4">
        <v>84300</v>
      </c>
      <c r="G20" s="4">
        <v>4794.7700000000004</v>
      </c>
      <c r="H20" s="4">
        <v>8.4499999999999993</v>
      </c>
    </row>
    <row r="21" spans="2:8">
      <c r="B21" s="1" t="s">
        <v>1060</v>
      </c>
      <c r="C21" s="9" t="s">
        <v>127</v>
      </c>
      <c r="D21" s="1" t="s">
        <v>154</v>
      </c>
      <c r="E21" s="1" t="s">
        <v>180</v>
      </c>
      <c r="F21" s="4">
        <v>103049</v>
      </c>
      <c r="G21" s="4">
        <v>3703.01</v>
      </c>
      <c r="H21" s="4">
        <v>6.52</v>
      </c>
    </row>
    <row r="22" spans="2:8">
      <c r="B22" s="1" t="s">
        <v>1379</v>
      </c>
      <c r="C22" s="9" t="s">
        <v>127</v>
      </c>
      <c r="D22" s="1" t="s">
        <v>154</v>
      </c>
      <c r="E22" s="1" t="s">
        <v>376</v>
      </c>
      <c r="F22" s="4">
        <v>158726</v>
      </c>
      <c r="G22" s="4">
        <v>3333.56</v>
      </c>
      <c r="H22" s="4">
        <v>5.87</v>
      </c>
    </row>
    <row r="23" spans="2:8">
      <c r="B23" s="1" t="s">
        <v>1391</v>
      </c>
      <c r="C23" s="9" t="s">
        <v>127</v>
      </c>
      <c r="D23" s="1" t="s">
        <v>214</v>
      </c>
      <c r="E23" s="1" t="s">
        <v>474</v>
      </c>
      <c r="F23" s="4">
        <v>555198</v>
      </c>
      <c r="G23" s="4">
        <v>3310.65</v>
      </c>
      <c r="H23" s="4">
        <v>5.83</v>
      </c>
    </row>
    <row r="24" spans="2:8">
      <c r="B24" s="1" t="s">
        <v>1383</v>
      </c>
      <c r="C24" s="9" t="s">
        <v>127</v>
      </c>
      <c r="D24" s="1" t="s">
        <v>214</v>
      </c>
      <c r="E24" s="1" t="s">
        <v>507</v>
      </c>
      <c r="F24" s="4">
        <v>795000</v>
      </c>
      <c r="G24" s="4">
        <v>2232.36</v>
      </c>
      <c r="H24" s="4">
        <v>3.93</v>
      </c>
    </row>
    <row r="25" spans="2:8">
      <c r="B25" s="1" t="s">
        <v>1036</v>
      </c>
      <c r="C25" s="9" t="s">
        <v>127</v>
      </c>
      <c r="D25" s="1" t="s">
        <v>154</v>
      </c>
      <c r="E25" s="1" t="s">
        <v>375</v>
      </c>
      <c r="F25" s="4">
        <v>223000</v>
      </c>
      <c r="G25" s="4">
        <v>1972.21</v>
      </c>
      <c r="H25" s="4">
        <v>3.47</v>
      </c>
    </row>
    <row r="26" spans="2:8">
      <c r="B26" s="1" t="s">
        <v>1378</v>
      </c>
      <c r="C26" s="9" t="s">
        <v>127</v>
      </c>
      <c r="D26" s="1" t="s">
        <v>154</v>
      </c>
      <c r="E26" s="1" t="s">
        <v>490</v>
      </c>
      <c r="F26" s="4">
        <v>103000</v>
      </c>
      <c r="G26" s="4">
        <v>1687.86</v>
      </c>
      <c r="H26" s="4">
        <v>2.97</v>
      </c>
    </row>
    <row r="27" spans="2:8">
      <c r="B27" s="1" t="s">
        <v>1468</v>
      </c>
      <c r="C27" s="9" t="s">
        <v>127</v>
      </c>
      <c r="D27" s="1" t="s">
        <v>214</v>
      </c>
      <c r="E27" s="1" t="s">
        <v>546</v>
      </c>
      <c r="F27" s="4">
        <v>116982</v>
      </c>
      <c r="G27" s="4">
        <v>1451.57</v>
      </c>
      <c r="H27" s="4">
        <v>2.56</v>
      </c>
    </row>
    <row r="28" spans="2:8">
      <c r="B28" s="1" t="s">
        <v>1432</v>
      </c>
      <c r="C28" s="9" t="s">
        <v>127</v>
      </c>
      <c r="D28" s="1" t="s">
        <v>154</v>
      </c>
      <c r="E28" s="1" t="s">
        <v>276</v>
      </c>
      <c r="F28" s="4">
        <v>26000</v>
      </c>
      <c r="G28" s="4">
        <v>1384.42</v>
      </c>
      <c r="H28" s="4">
        <v>2.44</v>
      </c>
    </row>
    <row r="29" spans="2:8">
      <c r="B29" s="1" t="s">
        <v>1385</v>
      </c>
      <c r="C29" s="9" t="s">
        <v>127</v>
      </c>
      <c r="D29" s="1" t="s">
        <v>214</v>
      </c>
      <c r="E29" s="1" t="s">
        <v>509</v>
      </c>
      <c r="F29" s="4">
        <v>200000</v>
      </c>
      <c r="G29" s="4">
        <v>1192.3</v>
      </c>
      <c r="H29" s="4">
        <v>2.1</v>
      </c>
    </row>
    <row r="30" spans="2:8">
      <c r="B30" s="1" t="s">
        <v>1469</v>
      </c>
      <c r="C30" s="9" t="s">
        <v>127</v>
      </c>
      <c r="D30" s="1" t="s">
        <v>154</v>
      </c>
      <c r="E30" s="1" t="s">
        <v>547</v>
      </c>
      <c r="F30" s="4">
        <v>30662</v>
      </c>
      <c r="G30" s="4">
        <v>1099.3399999999999</v>
      </c>
      <c r="H30" s="4">
        <v>1.94</v>
      </c>
    </row>
    <row r="31" spans="2:8">
      <c r="B31" s="1" t="s">
        <v>1470</v>
      </c>
      <c r="C31" s="9" t="s">
        <v>127</v>
      </c>
      <c r="D31" s="1" t="s">
        <v>154</v>
      </c>
      <c r="E31" s="1" t="s">
        <v>548</v>
      </c>
      <c r="F31" s="4">
        <v>378183</v>
      </c>
      <c r="G31" s="4">
        <v>1078.2</v>
      </c>
      <c r="H31" s="4">
        <v>1.9</v>
      </c>
    </row>
    <row r="32" spans="2:8">
      <c r="B32" s="1" t="s">
        <v>1403</v>
      </c>
      <c r="C32" s="9" t="s">
        <v>127</v>
      </c>
      <c r="D32" s="1" t="s">
        <v>214</v>
      </c>
      <c r="E32" s="1" t="s">
        <v>217</v>
      </c>
      <c r="F32" s="4">
        <v>410000</v>
      </c>
      <c r="G32" s="4">
        <v>1037.51</v>
      </c>
      <c r="H32" s="4">
        <v>1.83</v>
      </c>
    </row>
    <row r="33" spans="2:8">
      <c r="B33" s="1" t="s">
        <v>1471</v>
      </c>
      <c r="C33" s="9" t="s">
        <v>127</v>
      </c>
      <c r="D33" s="1" t="s">
        <v>154</v>
      </c>
      <c r="E33" s="1" t="s">
        <v>549</v>
      </c>
      <c r="F33" s="4">
        <v>5100</v>
      </c>
      <c r="G33" s="4">
        <v>973.45</v>
      </c>
      <c r="H33" s="4">
        <v>1.72</v>
      </c>
    </row>
    <row r="34" spans="2:8">
      <c r="B34" s="1" t="s">
        <v>1354</v>
      </c>
      <c r="C34" s="9" t="s">
        <v>127</v>
      </c>
      <c r="D34" s="1" t="s">
        <v>154</v>
      </c>
      <c r="E34" s="1" t="s">
        <v>492</v>
      </c>
      <c r="F34" s="4">
        <v>42527</v>
      </c>
      <c r="G34" s="4">
        <v>884.67</v>
      </c>
      <c r="H34" s="4">
        <v>1.56</v>
      </c>
    </row>
    <row r="35" spans="2:8">
      <c r="B35" s="1" t="s">
        <v>1067</v>
      </c>
      <c r="C35" s="9" t="s">
        <v>127</v>
      </c>
      <c r="D35" s="1" t="s">
        <v>154</v>
      </c>
      <c r="E35" s="1" t="s">
        <v>550</v>
      </c>
      <c r="F35" s="4">
        <v>167000</v>
      </c>
      <c r="G35" s="4">
        <v>874.75</v>
      </c>
      <c r="H35" s="4">
        <v>1.54</v>
      </c>
    </row>
    <row r="36" spans="2:8">
      <c r="B36" s="1" t="s">
        <v>1472</v>
      </c>
      <c r="C36" s="9" t="s">
        <v>127</v>
      </c>
      <c r="D36" s="1" t="s">
        <v>154</v>
      </c>
      <c r="E36" s="1" t="s">
        <v>551</v>
      </c>
      <c r="F36" s="4">
        <v>219000</v>
      </c>
      <c r="G36" s="4">
        <v>850.16</v>
      </c>
      <c r="H36" s="4">
        <v>1.5</v>
      </c>
    </row>
    <row r="37" spans="2:8">
      <c r="B37" s="1" t="s">
        <v>1020</v>
      </c>
      <c r="C37" s="9" t="s">
        <v>127</v>
      </c>
      <c r="D37" s="1" t="s">
        <v>154</v>
      </c>
      <c r="E37" s="1" t="s">
        <v>372</v>
      </c>
      <c r="F37" s="4">
        <v>105000</v>
      </c>
      <c r="G37" s="4">
        <v>693.26</v>
      </c>
      <c r="H37" s="4">
        <v>1.22</v>
      </c>
    </row>
    <row r="38" spans="2:8">
      <c r="B38" s="1" t="s">
        <v>1473</v>
      </c>
      <c r="C38" s="9" t="s">
        <v>127</v>
      </c>
      <c r="D38" s="1" t="s">
        <v>154</v>
      </c>
      <c r="E38" s="1" t="s">
        <v>552</v>
      </c>
      <c r="F38" s="4">
        <v>29588</v>
      </c>
      <c r="G38" s="4">
        <v>496.77</v>
      </c>
      <c r="H38" s="4">
        <v>0.88</v>
      </c>
    </row>
    <row r="39" spans="2:8">
      <c r="B39" s="1" t="s">
        <v>1474</v>
      </c>
      <c r="C39" s="9" t="s">
        <v>127</v>
      </c>
      <c r="D39" s="1" t="s">
        <v>214</v>
      </c>
      <c r="E39" s="1" t="s">
        <v>553</v>
      </c>
      <c r="F39" s="4">
        <v>12750</v>
      </c>
      <c r="G39" s="4">
        <v>483.15</v>
      </c>
      <c r="H39" s="4">
        <v>0.85</v>
      </c>
    </row>
    <row r="40" spans="2:8">
      <c r="B40" s="1" t="s">
        <v>1448</v>
      </c>
      <c r="C40" s="9" t="s">
        <v>127</v>
      </c>
      <c r="D40" s="1" t="s">
        <v>154</v>
      </c>
      <c r="E40" s="1" t="s">
        <v>185</v>
      </c>
      <c r="F40" s="4">
        <v>5500</v>
      </c>
      <c r="G40" s="4">
        <v>436.78</v>
      </c>
      <c r="H40" s="4">
        <v>0.77</v>
      </c>
    </row>
    <row r="41" spans="2:8">
      <c r="B41" s="1" t="s">
        <v>1401</v>
      </c>
      <c r="C41" s="9" t="s">
        <v>127</v>
      </c>
      <c r="D41" s="1" t="s">
        <v>214</v>
      </c>
      <c r="E41" s="1" t="s">
        <v>215</v>
      </c>
      <c r="F41" s="4">
        <v>42000</v>
      </c>
      <c r="G41" s="4">
        <v>292.51</v>
      </c>
      <c r="H41" s="4">
        <v>0.52</v>
      </c>
    </row>
    <row r="42" spans="2:8">
      <c r="B42" s="1" t="s">
        <v>1475</v>
      </c>
      <c r="C42" s="9" t="s">
        <v>127</v>
      </c>
      <c r="D42" s="1" t="s">
        <v>154</v>
      </c>
      <c r="E42" s="1" t="s">
        <v>554</v>
      </c>
      <c r="F42" s="4">
        <v>4863</v>
      </c>
      <c r="G42" s="4">
        <v>61.96</v>
      </c>
      <c r="H42" s="4">
        <v>0.11</v>
      </c>
    </row>
    <row r="43" spans="2:8">
      <c r="B43" s="2" t="s">
        <v>195</v>
      </c>
      <c r="C43" s="11"/>
      <c r="D43" s="2"/>
      <c r="E43" s="2"/>
      <c r="F43" s="7"/>
      <c r="G43" s="7">
        <f>SUM(G13:G42)</f>
        <v>55654.039999999994</v>
      </c>
      <c r="H43" s="7">
        <f>SUM(H13:H42)</f>
        <v>98.059999999999988</v>
      </c>
    </row>
    <row r="44" spans="2:8">
      <c r="B44" s="2" t="s">
        <v>196</v>
      </c>
      <c r="C44" s="11"/>
      <c r="D44" s="2"/>
      <c r="E44" s="2"/>
      <c r="F44" s="7"/>
      <c r="G44" s="7">
        <v>1365.46</v>
      </c>
      <c r="H44" s="7">
        <v>2.41</v>
      </c>
    </row>
    <row r="45" spans="2:8">
      <c r="B45" s="2" t="s">
        <v>112</v>
      </c>
      <c r="C45" s="11"/>
      <c r="D45" s="2"/>
      <c r="E45" s="2"/>
      <c r="F45" s="7"/>
      <c r="G45" s="7">
        <v>57019.5</v>
      </c>
      <c r="H45" s="7">
        <v>100.47</v>
      </c>
    </row>
    <row r="46" spans="2:8">
      <c r="B46" s="2" t="s">
        <v>249</v>
      </c>
      <c r="C46" s="11"/>
      <c r="D46" s="2"/>
      <c r="E46" s="2"/>
      <c r="F46" s="7"/>
      <c r="G46" s="7">
        <v>-263.61479950999728</v>
      </c>
      <c r="H46" s="7">
        <v>-0.46999999999999886</v>
      </c>
    </row>
    <row r="47" spans="2:8">
      <c r="B47" s="2" t="s">
        <v>114</v>
      </c>
      <c r="C47" s="11"/>
      <c r="D47" s="2"/>
      <c r="E47" s="2"/>
      <c r="F47" s="7"/>
      <c r="G47" s="7">
        <v>56755.885200490004</v>
      </c>
      <c r="H47" s="7">
        <v>100</v>
      </c>
    </row>
    <row r="48" spans="2:8">
      <c r="B48" s="1" t="s">
        <v>115</v>
      </c>
    </row>
    <row r="49" spans="2:3">
      <c r="B49" s="1" t="s">
        <v>116</v>
      </c>
    </row>
    <row r="50" spans="2:3">
      <c r="B50" s="1" t="s">
        <v>117</v>
      </c>
      <c r="C50" s="93">
        <v>44530</v>
      </c>
    </row>
    <row r="51" spans="2:3" ht="25.5">
      <c r="B51" s="8" t="s">
        <v>118</v>
      </c>
      <c r="C51" s="9" t="s">
        <v>119</v>
      </c>
    </row>
    <row r="52" spans="2:3">
      <c r="B52" s="2"/>
    </row>
    <row r="53" spans="2:3">
      <c r="B53" s="2" t="s">
        <v>120</v>
      </c>
    </row>
    <row r="54" spans="2:3">
      <c r="B54" s="2" t="s">
        <v>197</v>
      </c>
    </row>
    <row r="55" spans="2:3">
      <c r="B55" s="2" t="s">
        <v>121</v>
      </c>
    </row>
    <row r="56" spans="2:3">
      <c r="B56" s="2" t="s">
        <v>555</v>
      </c>
      <c r="C56" s="11"/>
    </row>
    <row r="57" spans="2:3">
      <c r="B57" s="2" t="s">
        <v>556</v>
      </c>
      <c r="C57" s="11"/>
    </row>
    <row r="58" spans="2:3">
      <c r="B58" s="2" t="s">
        <v>557</v>
      </c>
      <c r="C58" s="11"/>
    </row>
    <row r="59" spans="2:3">
      <c r="B59" s="2" t="s">
        <v>558</v>
      </c>
      <c r="C59" s="11"/>
    </row>
    <row r="60" spans="2:3">
      <c r="B60" s="2" t="s">
        <v>559</v>
      </c>
      <c r="C60" s="11"/>
    </row>
    <row r="61" spans="2:3">
      <c r="B61" s="2" t="s">
        <v>560</v>
      </c>
      <c r="C61" s="11"/>
    </row>
    <row r="62" spans="2:3">
      <c r="B62" s="2" t="s">
        <v>561</v>
      </c>
      <c r="C62" s="11"/>
    </row>
    <row r="63" spans="2:3">
      <c r="B63" s="2" t="s">
        <v>562</v>
      </c>
      <c r="C63" s="11"/>
    </row>
    <row r="64" spans="2:3">
      <c r="B64" s="71" t="s">
        <v>1508</v>
      </c>
      <c r="C64" s="11"/>
    </row>
    <row r="65" spans="2:2">
      <c r="B65" s="71" t="s">
        <v>122</v>
      </c>
    </row>
    <row r="66" spans="2:2">
      <c r="B66" s="71" t="s">
        <v>123</v>
      </c>
    </row>
  </sheetData>
  <mergeCells count="3">
    <mergeCell ref="B1:E1"/>
    <mergeCell ref="C3:C7"/>
    <mergeCell ref="D3:D7"/>
  </mergeCells>
  <hyperlinks>
    <hyperlink ref="A1" location="Index!A1" display="Index" xr:uid="{00000000-0004-0000-1000-000000000000}"/>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0"/>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4" style="1" bestFit="1" customWidth="1"/>
    <col min="6" max="6" width="10.28515625" style="4" bestFit="1" customWidth="1"/>
    <col min="7" max="7" width="18.140625" style="4" bestFit="1" customWidth="1"/>
    <col min="8" max="8" width="9.140625" style="4"/>
    <col min="9" max="16384" width="9.140625" style="1"/>
  </cols>
  <sheetData>
    <row r="1" spans="1:9">
      <c r="A1" s="3" t="s">
        <v>0</v>
      </c>
      <c r="B1" s="398" t="s">
        <v>80</v>
      </c>
      <c r="C1" s="398"/>
      <c r="D1" s="398"/>
      <c r="E1" s="398"/>
    </row>
    <row r="2" spans="1:9" ht="13.5" thickBot="1"/>
    <row r="3" spans="1:9" s="12" customFormat="1" ht="15">
      <c r="B3" s="97" t="s">
        <v>2949</v>
      </c>
      <c r="C3" s="402"/>
      <c r="D3" s="405"/>
      <c r="F3" s="20"/>
      <c r="G3" s="20"/>
      <c r="H3" s="20"/>
    </row>
    <row r="4" spans="1:9" s="12" customFormat="1" ht="15">
      <c r="B4" s="96" t="s">
        <v>2950</v>
      </c>
      <c r="C4" s="403"/>
      <c r="D4" s="406"/>
      <c r="F4" s="20"/>
      <c r="G4" s="20"/>
      <c r="H4" s="20"/>
    </row>
    <row r="5" spans="1:9" s="12" customFormat="1" ht="15">
      <c r="B5" s="96" t="s">
        <v>1581</v>
      </c>
      <c r="C5" s="403"/>
      <c r="D5" s="406"/>
      <c r="F5" s="20"/>
      <c r="G5" s="20"/>
      <c r="H5" s="20"/>
    </row>
    <row r="6" spans="1:9" s="12" customFormat="1" ht="15">
      <c r="B6" s="99" t="s">
        <v>2907</v>
      </c>
      <c r="C6" s="403"/>
      <c r="D6" s="406"/>
      <c r="F6" s="20"/>
      <c r="G6" s="20"/>
      <c r="H6" s="20"/>
    </row>
    <row r="7" spans="1:9" s="12" customFormat="1" ht="30.75" thickBot="1">
      <c r="B7" s="98" t="s">
        <v>2951</v>
      </c>
      <c r="C7" s="404"/>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1012</v>
      </c>
      <c r="C16" s="9" t="s">
        <v>127</v>
      </c>
      <c r="D16" s="1" t="s">
        <v>166</v>
      </c>
      <c r="E16" s="1" t="s">
        <v>167</v>
      </c>
      <c r="F16" s="4">
        <v>15000</v>
      </c>
      <c r="G16" s="4">
        <v>1115.06</v>
      </c>
      <c r="H16" s="4">
        <v>7.32</v>
      </c>
    </row>
    <row r="17" spans="2:8">
      <c r="B17" s="1" t="s">
        <v>1034</v>
      </c>
      <c r="C17" s="9" t="s">
        <v>127</v>
      </c>
      <c r="D17" s="1" t="s">
        <v>130</v>
      </c>
      <c r="E17" s="1" t="s">
        <v>131</v>
      </c>
      <c r="F17" s="4">
        <v>45000</v>
      </c>
      <c r="G17" s="4">
        <v>1082.43</v>
      </c>
      <c r="H17" s="4">
        <v>7.11</v>
      </c>
    </row>
    <row r="18" spans="2:8">
      <c r="B18" s="1" t="s">
        <v>1005</v>
      </c>
      <c r="C18" s="9" t="s">
        <v>127</v>
      </c>
      <c r="D18" s="1" t="s">
        <v>338</v>
      </c>
      <c r="E18" s="1" t="s">
        <v>339</v>
      </c>
      <c r="F18" s="4">
        <v>90000</v>
      </c>
      <c r="G18" s="4">
        <v>964.08</v>
      </c>
      <c r="H18" s="4">
        <v>6.33</v>
      </c>
    </row>
    <row r="19" spans="2:8">
      <c r="B19" s="1" t="s">
        <v>1059</v>
      </c>
      <c r="C19" s="9" t="s">
        <v>127</v>
      </c>
      <c r="D19" s="1" t="s">
        <v>340</v>
      </c>
      <c r="E19" s="1" t="s">
        <v>341</v>
      </c>
      <c r="F19" s="4">
        <v>190000</v>
      </c>
      <c r="G19" s="4">
        <v>784.23</v>
      </c>
      <c r="H19" s="4">
        <v>5.15</v>
      </c>
    </row>
    <row r="20" spans="2:8">
      <c r="B20" s="1" t="s">
        <v>1476</v>
      </c>
      <c r="C20" s="9" t="s">
        <v>127</v>
      </c>
      <c r="D20" s="1" t="s">
        <v>340</v>
      </c>
      <c r="E20" s="1" t="s">
        <v>342</v>
      </c>
      <c r="F20" s="4">
        <v>210000</v>
      </c>
      <c r="G20" s="4">
        <v>711.59</v>
      </c>
      <c r="H20" s="4">
        <v>4.67</v>
      </c>
    </row>
    <row r="21" spans="2:8">
      <c r="B21" s="1" t="s">
        <v>1066</v>
      </c>
      <c r="C21" s="9" t="s">
        <v>127</v>
      </c>
      <c r="D21" s="1" t="s">
        <v>338</v>
      </c>
      <c r="E21" s="1" t="s">
        <v>343</v>
      </c>
      <c r="F21" s="4">
        <v>190000</v>
      </c>
      <c r="G21" s="4">
        <v>652.75</v>
      </c>
      <c r="H21" s="4">
        <v>4.29</v>
      </c>
    </row>
    <row r="22" spans="2:8">
      <c r="B22" s="1" t="s">
        <v>1111</v>
      </c>
      <c r="C22" s="9" t="s">
        <v>127</v>
      </c>
      <c r="D22" s="1" t="s">
        <v>130</v>
      </c>
      <c r="E22" s="1" t="s">
        <v>344</v>
      </c>
      <c r="F22" s="4">
        <v>220000</v>
      </c>
      <c r="G22" s="4">
        <v>649.22</v>
      </c>
      <c r="H22" s="4">
        <v>4.26</v>
      </c>
    </row>
    <row r="23" spans="2:8">
      <c r="B23" s="1" t="s">
        <v>1010</v>
      </c>
      <c r="C23" s="9" t="s">
        <v>127</v>
      </c>
      <c r="D23" s="1" t="s">
        <v>166</v>
      </c>
      <c r="E23" s="1" t="s">
        <v>345</v>
      </c>
      <c r="F23" s="4">
        <v>35000</v>
      </c>
      <c r="G23" s="4">
        <v>581.86</v>
      </c>
      <c r="H23" s="4">
        <v>3.82</v>
      </c>
    </row>
    <row r="24" spans="2:8">
      <c r="B24" s="1" t="s">
        <v>1477</v>
      </c>
      <c r="C24" s="9" t="s">
        <v>127</v>
      </c>
      <c r="D24" s="1" t="s">
        <v>338</v>
      </c>
      <c r="E24" s="1" t="s">
        <v>346</v>
      </c>
      <c r="F24" s="4">
        <v>350000</v>
      </c>
      <c r="G24" s="4">
        <v>578.03</v>
      </c>
      <c r="H24" s="4">
        <v>3.8</v>
      </c>
    </row>
    <row r="25" spans="2:8">
      <c r="B25" s="1" t="s">
        <v>1083</v>
      </c>
      <c r="C25" s="9" t="s">
        <v>127</v>
      </c>
      <c r="D25" s="1" t="s">
        <v>340</v>
      </c>
      <c r="E25" s="1" t="s">
        <v>347</v>
      </c>
      <c r="F25" s="4">
        <v>600000</v>
      </c>
      <c r="G25" s="4">
        <v>530.1</v>
      </c>
      <c r="H25" s="4">
        <v>3.48</v>
      </c>
    </row>
    <row r="26" spans="2:8">
      <c r="B26" s="1" t="s">
        <v>1042</v>
      </c>
      <c r="C26" s="9" t="s">
        <v>127</v>
      </c>
      <c r="D26" s="1" t="s">
        <v>186</v>
      </c>
      <c r="E26" s="1" t="s">
        <v>187</v>
      </c>
      <c r="F26" s="4">
        <v>105000</v>
      </c>
      <c r="G26" s="4">
        <v>508.46</v>
      </c>
      <c r="H26" s="4">
        <v>3.34</v>
      </c>
    </row>
    <row r="27" spans="2:8">
      <c r="B27" s="1" t="s">
        <v>1333</v>
      </c>
      <c r="C27" s="9" t="s">
        <v>127</v>
      </c>
      <c r="D27" s="1" t="s">
        <v>166</v>
      </c>
      <c r="E27" s="1" t="s">
        <v>348</v>
      </c>
      <c r="F27" s="4">
        <v>35000</v>
      </c>
      <c r="G27" s="4">
        <v>472.19</v>
      </c>
      <c r="H27" s="4">
        <v>3.1</v>
      </c>
    </row>
    <row r="28" spans="2:8">
      <c r="B28" s="1" t="s">
        <v>1340</v>
      </c>
      <c r="C28" s="9" t="s">
        <v>127</v>
      </c>
      <c r="D28" s="1" t="s">
        <v>172</v>
      </c>
      <c r="E28" s="1" t="s">
        <v>349</v>
      </c>
      <c r="F28" s="4">
        <v>12500</v>
      </c>
      <c r="G28" s="4">
        <v>467.63</v>
      </c>
      <c r="H28" s="4">
        <v>3.07</v>
      </c>
    </row>
    <row r="29" spans="2:8">
      <c r="B29" s="1" t="s">
        <v>1286</v>
      </c>
      <c r="C29" s="9" t="s">
        <v>127</v>
      </c>
      <c r="D29" s="1" t="s">
        <v>247</v>
      </c>
      <c r="E29" s="1" t="s">
        <v>259</v>
      </c>
      <c r="F29" s="4">
        <v>213333</v>
      </c>
      <c r="G29" s="4">
        <v>441.07</v>
      </c>
      <c r="H29" s="4">
        <v>2.9</v>
      </c>
    </row>
    <row r="30" spans="2:8">
      <c r="B30" s="1" t="s">
        <v>1046</v>
      </c>
      <c r="C30" s="9" t="s">
        <v>127</v>
      </c>
      <c r="D30" s="1" t="s">
        <v>172</v>
      </c>
      <c r="E30" s="1" t="s">
        <v>173</v>
      </c>
      <c r="F30" s="4">
        <v>20000</v>
      </c>
      <c r="G30" s="4">
        <v>423.88</v>
      </c>
      <c r="H30" s="4">
        <v>2.78</v>
      </c>
    </row>
    <row r="31" spans="2:8">
      <c r="B31" s="1" t="s">
        <v>1052</v>
      </c>
      <c r="C31" s="9" t="s">
        <v>127</v>
      </c>
      <c r="D31" s="1" t="s">
        <v>350</v>
      </c>
      <c r="E31" s="1" t="s">
        <v>351</v>
      </c>
      <c r="F31" s="4">
        <v>275000</v>
      </c>
      <c r="G31" s="4">
        <v>418</v>
      </c>
      <c r="H31" s="4">
        <v>2.74</v>
      </c>
    </row>
    <row r="32" spans="2:8">
      <c r="B32" s="1" t="s">
        <v>1074</v>
      </c>
      <c r="C32" s="9" t="s">
        <v>127</v>
      </c>
      <c r="D32" s="1" t="s">
        <v>166</v>
      </c>
      <c r="E32" s="1" t="s">
        <v>352</v>
      </c>
      <c r="F32" s="4">
        <v>40000</v>
      </c>
      <c r="G32" s="4">
        <v>376.42</v>
      </c>
      <c r="H32" s="4">
        <v>2.4700000000000002</v>
      </c>
    </row>
    <row r="33" spans="2:8">
      <c r="B33" s="1" t="s">
        <v>1107</v>
      </c>
      <c r="C33" s="9" t="s">
        <v>127</v>
      </c>
      <c r="D33" s="1" t="s">
        <v>353</v>
      </c>
      <c r="E33" s="1" t="s">
        <v>354</v>
      </c>
      <c r="F33" s="4">
        <v>50000</v>
      </c>
      <c r="G33" s="4">
        <v>370.1</v>
      </c>
      <c r="H33" s="4">
        <v>2.4300000000000002</v>
      </c>
    </row>
    <row r="34" spans="2:8">
      <c r="B34" s="1" t="s">
        <v>1078</v>
      </c>
      <c r="C34" s="9" t="s">
        <v>127</v>
      </c>
      <c r="D34" s="1" t="s">
        <v>166</v>
      </c>
      <c r="E34" s="1" t="s">
        <v>176</v>
      </c>
      <c r="F34" s="4">
        <v>15500</v>
      </c>
      <c r="G34" s="4">
        <v>354.39</v>
      </c>
      <c r="H34" s="4">
        <v>2.33</v>
      </c>
    </row>
    <row r="35" spans="2:8">
      <c r="B35" s="1" t="s">
        <v>1109</v>
      </c>
      <c r="C35" s="9" t="s">
        <v>127</v>
      </c>
      <c r="D35" s="1" t="s">
        <v>247</v>
      </c>
      <c r="E35" s="1" t="s">
        <v>355</v>
      </c>
      <c r="F35" s="4">
        <v>160000</v>
      </c>
      <c r="G35" s="4">
        <v>346.88</v>
      </c>
      <c r="H35" s="4">
        <v>2.2799999999999998</v>
      </c>
    </row>
    <row r="36" spans="2:8">
      <c r="B36" s="1" t="s">
        <v>1478</v>
      </c>
      <c r="C36" s="9" t="s">
        <v>127</v>
      </c>
      <c r="D36" s="1" t="s">
        <v>172</v>
      </c>
      <c r="E36" s="1" t="s">
        <v>356</v>
      </c>
      <c r="F36" s="4">
        <v>100000</v>
      </c>
      <c r="G36" s="4">
        <v>343.2</v>
      </c>
      <c r="H36" s="4">
        <v>2.25</v>
      </c>
    </row>
    <row r="37" spans="2:8">
      <c r="B37" s="1" t="s">
        <v>1434</v>
      </c>
      <c r="C37" s="9" t="s">
        <v>127</v>
      </c>
      <c r="D37" s="1" t="s">
        <v>193</v>
      </c>
      <c r="E37" s="1" t="s">
        <v>279</v>
      </c>
      <c r="F37" s="4">
        <v>25639</v>
      </c>
      <c r="G37" s="4">
        <v>338.5</v>
      </c>
      <c r="H37" s="4">
        <v>2.2200000000000002</v>
      </c>
    </row>
    <row r="38" spans="2:8">
      <c r="B38" s="1" t="s">
        <v>1070</v>
      </c>
      <c r="C38" s="9" t="s">
        <v>127</v>
      </c>
      <c r="D38" s="1" t="s">
        <v>186</v>
      </c>
      <c r="E38" s="1" t="s">
        <v>357</v>
      </c>
      <c r="F38" s="4">
        <v>255000</v>
      </c>
      <c r="G38" s="4">
        <v>330.99</v>
      </c>
      <c r="H38" s="4">
        <v>2.17</v>
      </c>
    </row>
    <row r="39" spans="2:8">
      <c r="B39" s="1" t="s">
        <v>1035</v>
      </c>
      <c r="C39" s="9" t="s">
        <v>127</v>
      </c>
      <c r="D39" s="1" t="s">
        <v>130</v>
      </c>
      <c r="E39" s="1" t="s">
        <v>358</v>
      </c>
      <c r="F39" s="4">
        <v>80000</v>
      </c>
      <c r="G39" s="4">
        <v>296</v>
      </c>
      <c r="H39" s="4">
        <v>1.94</v>
      </c>
    </row>
    <row r="40" spans="2:8">
      <c r="B40" s="1" t="s">
        <v>1479</v>
      </c>
      <c r="C40" s="9" t="s">
        <v>127</v>
      </c>
      <c r="D40" s="1" t="s">
        <v>338</v>
      </c>
      <c r="E40" s="1" t="s">
        <v>359</v>
      </c>
      <c r="F40" s="4">
        <v>160000</v>
      </c>
      <c r="G40" s="4">
        <v>294.95999999999998</v>
      </c>
      <c r="H40" s="4">
        <v>1.94</v>
      </c>
    </row>
    <row r="41" spans="2:8">
      <c r="B41" s="1" t="s">
        <v>1027</v>
      </c>
      <c r="C41" s="9" t="s">
        <v>127</v>
      </c>
      <c r="D41" s="1" t="s">
        <v>166</v>
      </c>
      <c r="E41" s="1" t="s">
        <v>266</v>
      </c>
      <c r="F41" s="4">
        <v>75000</v>
      </c>
      <c r="G41" s="4">
        <v>280.95</v>
      </c>
      <c r="H41" s="4">
        <v>1.84</v>
      </c>
    </row>
    <row r="42" spans="2:8">
      <c r="B42" s="1" t="s">
        <v>1024</v>
      </c>
      <c r="C42" s="9" t="s">
        <v>127</v>
      </c>
      <c r="D42" s="1" t="s">
        <v>193</v>
      </c>
      <c r="E42" s="1" t="s">
        <v>360</v>
      </c>
      <c r="F42" s="4">
        <v>40000</v>
      </c>
      <c r="G42" s="4">
        <v>272.68</v>
      </c>
      <c r="H42" s="4">
        <v>1.79</v>
      </c>
    </row>
    <row r="43" spans="2:8">
      <c r="B43" s="1" t="s">
        <v>1038</v>
      </c>
      <c r="C43" s="9" t="s">
        <v>127</v>
      </c>
      <c r="D43" s="1" t="s">
        <v>166</v>
      </c>
      <c r="E43" s="1" t="s">
        <v>361</v>
      </c>
      <c r="F43" s="4">
        <v>1000</v>
      </c>
      <c r="G43" s="4">
        <v>261.02</v>
      </c>
      <c r="H43" s="4">
        <v>1.71</v>
      </c>
    </row>
    <row r="44" spans="2:8">
      <c r="B44" s="1" t="s">
        <v>1077</v>
      </c>
      <c r="C44" s="9" t="s">
        <v>127</v>
      </c>
      <c r="D44" s="1" t="s">
        <v>193</v>
      </c>
      <c r="E44" s="1" t="s">
        <v>362</v>
      </c>
      <c r="F44" s="4">
        <v>7300</v>
      </c>
      <c r="G44" s="4">
        <v>209.47</v>
      </c>
      <c r="H44" s="4">
        <v>1.38</v>
      </c>
    </row>
    <row r="45" spans="2:8">
      <c r="B45" s="1" t="s">
        <v>1337</v>
      </c>
      <c r="C45" s="9" t="s">
        <v>127</v>
      </c>
      <c r="D45" s="1" t="s">
        <v>353</v>
      </c>
      <c r="E45" s="1" t="s">
        <v>363</v>
      </c>
      <c r="F45" s="4">
        <v>50000</v>
      </c>
      <c r="G45" s="4">
        <v>182</v>
      </c>
      <c r="H45" s="4">
        <v>1.2</v>
      </c>
    </row>
    <row r="46" spans="2:8">
      <c r="B46" s="1" t="s">
        <v>1480</v>
      </c>
      <c r="C46" s="9" t="s">
        <v>127</v>
      </c>
      <c r="D46" s="1" t="s">
        <v>166</v>
      </c>
      <c r="E46" s="1" t="s">
        <v>364</v>
      </c>
      <c r="F46" s="4">
        <v>75000</v>
      </c>
      <c r="G46" s="4">
        <v>165.53</v>
      </c>
      <c r="H46" s="4">
        <v>1.0900000000000001</v>
      </c>
    </row>
    <row r="47" spans="2:8">
      <c r="B47" s="2" t="s">
        <v>195</v>
      </c>
      <c r="C47" s="11"/>
      <c r="D47" s="2"/>
      <c r="E47" s="2"/>
      <c r="F47" s="7"/>
      <c r="G47" s="7">
        <f>SUM(G13:G46)</f>
        <v>14803.669999999998</v>
      </c>
      <c r="H47" s="7">
        <f>SUM(H13:H46)</f>
        <v>97.199999999999989</v>
      </c>
    </row>
    <row r="48" spans="2:8">
      <c r="B48" s="2" t="s">
        <v>196</v>
      </c>
      <c r="C48" s="11"/>
      <c r="D48" s="2"/>
      <c r="E48" s="2"/>
      <c r="F48" s="7"/>
      <c r="G48" s="7">
        <v>461.86</v>
      </c>
      <c r="H48" s="7">
        <v>3.03</v>
      </c>
    </row>
    <row r="49" spans="2:8">
      <c r="B49" s="2" t="s">
        <v>112</v>
      </c>
      <c r="C49" s="11"/>
      <c r="D49" s="2"/>
      <c r="E49" s="2"/>
      <c r="F49" s="7"/>
      <c r="G49" s="7">
        <v>15265.53</v>
      </c>
      <c r="H49" s="7">
        <v>100.24</v>
      </c>
    </row>
    <row r="50" spans="2:8">
      <c r="B50" s="2" t="s">
        <v>249</v>
      </c>
      <c r="C50" s="11"/>
      <c r="D50" s="2"/>
      <c r="E50" s="2"/>
      <c r="F50" s="7"/>
      <c r="G50" s="7">
        <v>-37.526633209999432</v>
      </c>
      <c r="H50" s="7">
        <v>-0.23999999999999488</v>
      </c>
    </row>
    <row r="51" spans="2:8">
      <c r="B51" s="2" t="s">
        <v>114</v>
      </c>
      <c r="C51" s="11"/>
      <c r="D51" s="2"/>
      <c r="E51" s="2"/>
      <c r="F51" s="7"/>
      <c r="G51" s="7">
        <v>15228.003366790001</v>
      </c>
      <c r="H51" s="7">
        <v>100</v>
      </c>
    </row>
    <row r="52" spans="2:8">
      <c r="B52" s="1" t="s">
        <v>115</v>
      </c>
    </row>
    <row r="53" spans="2:8">
      <c r="B53" s="1" t="s">
        <v>116</v>
      </c>
    </row>
    <row r="54" spans="2:8">
      <c r="B54" s="1" t="s">
        <v>117</v>
      </c>
      <c r="C54" s="93">
        <v>44530</v>
      </c>
    </row>
    <row r="55" spans="2:8" ht="25.5">
      <c r="B55" s="8" t="s">
        <v>118</v>
      </c>
      <c r="C55" s="9" t="s">
        <v>119</v>
      </c>
    </row>
    <row r="56" spans="2:8">
      <c r="B56" s="2"/>
    </row>
    <row r="57" spans="2:8">
      <c r="B57" s="2" t="s">
        <v>120</v>
      </c>
    </row>
    <row r="58" spans="2:8">
      <c r="B58" s="2" t="s">
        <v>197</v>
      </c>
    </row>
    <row r="59" spans="2:8">
      <c r="B59" s="2" t="s">
        <v>121</v>
      </c>
    </row>
    <row r="60" spans="2:8">
      <c r="B60" s="2" t="s">
        <v>3101</v>
      </c>
      <c r="C60" s="11"/>
    </row>
    <row r="61" spans="2:8">
      <c r="B61" s="2" t="s">
        <v>365</v>
      </c>
      <c r="C61" s="11"/>
    </row>
    <row r="62" spans="2:8">
      <c r="B62" s="2" t="s">
        <v>3102</v>
      </c>
      <c r="C62" s="11"/>
    </row>
    <row r="63" spans="2:8">
      <c r="B63" s="2" t="s">
        <v>3103</v>
      </c>
      <c r="C63" s="11"/>
    </row>
    <row r="64" spans="2:8">
      <c r="B64" s="2" t="s">
        <v>366</v>
      </c>
      <c r="C64" s="11"/>
    </row>
    <row r="65" spans="2:3">
      <c r="B65" s="2" t="s">
        <v>367</v>
      </c>
      <c r="C65" s="11"/>
    </row>
    <row r="66" spans="2:3">
      <c r="B66" s="2" t="s">
        <v>368</v>
      </c>
      <c r="C66" s="11"/>
    </row>
    <row r="67" spans="2:3">
      <c r="B67" s="2" t="s">
        <v>369</v>
      </c>
      <c r="C67" s="11"/>
    </row>
    <row r="68" spans="2:3">
      <c r="B68" s="71" t="s">
        <v>1512</v>
      </c>
      <c r="C68" s="11"/>
    </row>
    <row r="69" spans="2:3">
      <c r="B69" s="71" t="s">
        <v>122</v>
      </c>
    </row>
    <row r="70" spans="2:3">
      <c r="B70" s="71" t="s">
        <v>123</v>
      </c>
    </row>
  </sheetData>
  <mergeCells count="3">
    <mergeCell ref="B1:E1"/>
    <mergeCell ref="C3:C7"/>
    <mergeCell ref="D3:D7"/>
  </mergeCells>
  <hyperlinks>
    <hyperlink ref="A1" location="Index!A1" display="Index" xr:uid="{00000000-0004-0000-0600-000000000000}"/>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81"/>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8" t="s">
        <v>64</v>
      </c>
      <c r="C1" s="398"/>
      <c r="D1" s="398"/>
      <c r="E1" s="398"/>
    </row>
    <row r="2" spans="1:9" ht="13.5" thickBot="1"/>
    <row r="3" spans="1:9" s="12" customFormat="1" ht="15">
      <c r="B3" s="97" t="s">
        <v>2952</v>
      </c>
      <c r="C3" s="402"/>
      <c r="D3" s="405"/>
      <c r="F3" s="20"/>
      <c r="G3" s="20"/>
      <c r="H3" s="20"/>
    </row>
    <row r="4" spans="1:9" s="12" customFormat="1" ht="15">
      <c r="B4" s="96" t="s">
        <v>2953</v>
      </c>
      <c r="C4" s="403"/>
      <c r="D4" s="406"/>
      <c r="F4" s="20"/>
      <c r="G4" s="20"/>
      <c r="H4" s="20"/>
    </row>
    <row r="5" spans="1:9" s="12" customFormat="1" ht="15">
      <c r="B5" s="96" t="s">
        <v>1581</v>
      </c>
      <c r="C5" s="403"/>
      <c r="D5" s="406"/>
      <c r="F5" s="20"/>
      <c r="G5" s="20"/>
      <c r="H5" s="20"/>
    </row>
    <row r="6" spans="1:9" s="12" customFormat="1" ht="15">
      <c r="B6" s="99" t="s">
        <v>2907</v>
      </c>
      <c r="C6" s="403"/>
      <c r="D6" s="406"/>
      <c r="F6" s="20"/>
      <c r="G6" s="20"/>
      <c r="H6" s="20"/>
    </row>
    <row r="7" spans="1:9" s="12" customFormat="1" ht="30.75" thickBot="1">
      <c r="B7" s="95" t="s">
        <v>2954</v>
      </c>
      <c r="C7" s="404"/>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1041</v>
      </c>
      <c r="C16" s="9" t="s">
        <v>127</v>
      </c>
      <c r="D16" s="1" t="s">
        <v>159</v>
      </c>
      <c r="E16" s="1" t="s">
        <v>160</v>
      </c>
      <c r="F16" s="4">
        <v>387500</v>
      </c>
      <c r="G16" s="4">
        <v>6838.41</v>
      </c>
      <c r="H16" s="4">
        <v>8.93</v>
      </c>
    </row>
    <row r="17" spans="2:8">
      <c r="B17" s="1" t="s">
        <v>1299</v>
      </c>
      <c r="C17" s="9" t="s">
        <v>127</v>
      </c>
      <c r="D17" s="1" t="s">
        <v>277</v>
      </c>
      <c r="E17" s="1" t="s">
        <v>463</v>
      </c>
      <c r="F17" s="4">
        <v>1552340</v>
      </c>
      <c r="G17" s="4">
        <v>4365.18</v>
      </c>
      <c r="H17" s="4">
        <v>5.7</v>
      </c>
    </row>
    <row r="18" spans="2:8">
      <c r="B18" s="1" t="s">
        <v>1087</v>
      </c>
      <c r="C18" s="9" t="s">
        <v>127</v>
      </c>
      <c r="D18" s="1" t="s">
        <v>157</v>
      </c>
      <c r="E18" s="1" t="s">
        <v>475</v>
      </c>
      <c r="F18" s="4">
        <v>156066</v>
      </c>
      <c r="G18" s="4">
        <v>3429.86</v>
      </c>
      <c r="H18" s="4">
        <v>4.4800000000000004</v>
      </c>
    </row>
    <row r="19" spans="2:8">
      <c r="B19" s="1" t="s">
        <v>1429</v>
      </c>
      <c r="C19" s="9" t="s">
        <v>127</v>
      </c>
      <c r="D19" s="1" t="s">
        <v>157</v>
      </c>
      <c r="E19" s="1" t="s">
        <v>158</v>
      </c>
      <c r="F19" s="4">
        <v>210000</v>
      </c>
      <c r="G19" s="4">
        <v>3387.83</v>
      </c>
      <c r="H19" s="4">
        <v>4.42</v>
      </c>
    </row>
    <row r="20" spans="2:8">
      <c r="B20" s="1" t="s">
        <v>1286</v>
      </c>
      <c r="C20" s="9" t="s">
        <v>127</v>
      </c>
      <c r="D20" s="1" t="s">
        <v>247</v>
      </c>
      <c r="E20" s="1" t="s">
        <v>259</v>
      </c>
      <c r="F20" s="4">
        <v>1462333</v>
      </c>
      <c r="G20" s="4">
        <v>3023.37</v>
      </c>
      <c r="H20" s="4">
        <v>3.95</v>
      </c>
    </row>
    <row r="21" spans="2:8">
      <c r="B21" s="1" t="s">
        <v>1057</v>
      </c>
      <c r="C21" s="9" t="s">
        <v>127</v>
      </c>
      <c r="D21" s="1" t="s">
        <v>168</v>
      </c>
      <c r="E21" s="1" t="s">
        <v>491</v>
      </c>
      <c r="F21" s="4">
        <v>136000</v>
      </c>
      <c r="G21" s="4">
        <v>2926.58</v>
      </c>
      <c r="H21" s="4">
        <v>3.82</v>
      </c>
    </row>
    <row r="22" spans="2:8">
      <c r="B22" s="1" t="s">
        <v>1114</v>
      </c>
      <c r="C22" s="9" t="s">
        <v>127</v>
      </c>
      <c r="D22" s="1" t="s">
        <v>247</v>
      </c>
      <c r="E22" s="1" t="s">
        <v>400</v>
      </c>
      <c r="F22" s="4">
        <v>1845000</v>
      </c>
      <c r="G22" s="4">
        <v>2347.7600000000002</v>
      </c>
      <c r="H22" s="4">
        <v>3.07</v>
      </c>
    </row>
    <row r="23" spans="2:8">
      <c r="B23" s="1" t="s">
        <v>1287</v>
      </c>
      <c r="C23" s="9" t="s">
        <v>127</v>
      </c>
      <c r="D23" s="1" t="s">
        <v>168</v>
      </c>
      <c r="E23" s="1" t="s">
        <v>418</v>
      </c>
      <c r="F23" s="4">
        <v>113000</v>
      </c>
      <c r="G23" s="4">
        <v>2329.89</v>
      </c>
      <c r="H23" s="4">
        <v>3.04</v>
      </c>
    </row>
    <row r="24" spans="2:8">
      <c r="B24" s="1" t="s">
        <v>1012</v>
      </c>
      <c r="C24" s="9" t="s">
        <v>127</v>
      </c>
      <c r="D24" s="1" t="s">
        <v>166</v>
      </c>
      <c r="E24" s="1" t="s">
        <v>167</v>
      </c>
      <c r="F24" s="4">
        <v>31300</v>
      </c>
      <c r="G24" s="4">
        <v>2326.7600000000002</v>
      </c>
      <c r="H24" s="4">
        <v>3.04</v>
      </c>
    </row>
    <row r="25" spans="2:8">
      <c r="B25" s="1" t="s">
        <v>1010</v>
      </c>
      <c r="C25" s="9" t="s">
        <v>127</v>
      </c>
      <c r="D25" s="1" t="s">
        <v>166</v>
      </c>
      <c r="E25" s="1" t="s">
        <v>345</v>
      </c>
      <c r="F25" s="4">
        <v>137000</v>
      </c>
      <c r="G25" s="4">
        <v>2277.56</v>
      </c>
      <c r="H25" s="4">
        <v>2.97</v>
      </c>
    </row>
    <row r="26" spans="2:8">
      <c r="B26" s="1" t="s">
        <v>1078</v>
      </c>
      <c r="C26" s="9" t="s">
        <v>127</v>
      </c>
      <c r="D26" s="1" t="s">
        <v>166</v>
      </c>
      <c r="E26" s="1" t="s">
        <v>176</v>
      </c>
      <c r="F26" s="4">
        <v>95000</v>
      </c>
      <c r="G26" s="4">
        <v>2172.08</v>
      </c>
      <c r="H26" s="4">
        <v>2.84</v>
      </c>
    </row>
    <row r="27" spans="2:8">
      <c r="B27" s="1" t="s">
        <v>1481</v>
      </c>
      <c r="C27" s="9" t="s">
        <v>127</v>
      </c>
      <c r="D27" s="1" t="s">
        <v>157</v>
      </c>
      <c r="E27" s="1" t="s">
        <v>517</v>
      </c>
      <c r="F27" s="4">
        <v>104000</v>
      </c>
      <c r="G27" s="4">
        <v>2101.7399999999998</v>
      </c>
      <c r="H27" s="4">
        <v>2.74</v>
      </c>
    </row>
    <row r="28" spans="2:8">
      <c r="B28" s="1" t="s">
        <v>1348</v>
      </c>
      <c r="C28" s="9" t="s">
        <v>127</v>
      </c>
      <c r="D28" s="1" t="s">
        <v>157</v>
      </c>
      <c r="E28" s="1" t="s">
        <v>518</v>
      </c>
      <c r="F28" s="4">
        <v>26762</v>
      </c>
      <c r="G28" s="4">
        <v>2085.7800000000002</v>
      </c>
      <c r="H28" s="4">
        <v>2.72</v>
      </c>
    </row>
    <row r="29" spans="2:8">
      <c r="B29" s="1" t="s">
        <v>1032</v>
      </c>
      <c r="C29" s="9" t="s">
        <v>127</v>
      </c>
      <c r="D29" s="1" t="s">
        <v>277</v>
      </c>
      <c r="E29" s="1" t="s">
        <v>420</v>
      </c>
      <c r="F29" s="4">
        <v>555000</v>
      </c>
      <c r="G29" s="4">
        <v>2080.14</v>
      </c>
      <c r="H29" s="4">
        <v>2.72</v>
      </c>
    </row>
    <row r="30" spans="2:8">
      <c r="B30" s="1" t="s">
        <v>1336</v>
      </c>
      <c r="C30" s="9" t="s">
        <v>127</v>
      </c>
      <c r="D30" s="1" t="s">
        <v>168</v>
      </c>
      <c r="E30" s="1" t="s">
        <v>169</v>
      </c>
      <c r="F30" s="4">
        <v>114300</v>
      </c>
      <c r="G30" s="4">
        <v>2004.25</v>
      </c>
      <c r="H30" s="4">
        <v>2.62</v>
      </c>
    </row>
    <row r="31" spans="2:8">
      <c r="B31" s="1" t="s">
        <v>1288</v>
      </c>
      <c r="C31" s="9" t="s">
        <v>127</v>
      </c>
      <c r="D31" s="1" t="s">
        <v>157</v>
      </c>
      <c r="E31" s="1" t="s">
        <v>419</v>
      </c>
      <c r="F31" s="4">
        <v>227000</v>
      </c>
      <c r="G31" s="4">
        <v>1994.2</v>
      </c>
      <c r="H31" s="4">
        <v>2.6</v>
      </c>
    </row>
    <row r="32" spans="2:8">
      <c r="B32" s="1" t="s">
        <v>1034</v>
      </c>
      <c r="C32" s="9" t="s">
        <v>127</v>
      </c>
      <c r="D32" s="1" t="s">
        <v>130</v>
      </c>
      <c r="E32" s="1" t="s">
        <v>131</v>
      </c>
      <c r="F32" s="4">
        <v>82000</v>
      </c>
      <c r="G32" s="4">
        <v>1972.43</v>
      </c>
      <c r="H32" s="4">
        <v>2.58</v>
      </c>
    </row>
    <row r="33" spans="2:8">
      <c r="B33" s="1" t="s">
        <v>1298</v>
      </c>
      <c r="C33" s="9" t="s">
        <v>127</v>
      </c>
      <c r="D33" s="1" t="s">
        <v>144</v>
      </c>
      <c r="E33" s="1" t="s">
        <v>188</v>
      </c>
      <c r="F33" s="4">
        <v>7800</v>
      </c>
      <c r="G33" s="4">
        <v>1952.68</v>
      </c>
      <c r="H33" s="4">
        <v>2.5499999999999998</v>
      </c>
    </row>
    <row r="34" spans="2:8">
      <c r="B34" s="1" t="s">
        <v>1482</v>
      </c>
      <c r="C34" s="9" t="s">
        <v>127</v>
      </c>
      <c r="D34" s="1" t="s">
        <v>170</v>
      </c>
      <c r="E34" s="1" t="s">
        <v>171</v>
      </c>
      <c r="F34" s="4">
        <v>245000</v>
      </c>
      <c r="G34" s="4">
        <v>1877.44</v>
      </c>
      <c r="H34" s="4">
        <v>2.4500000000000002</v>
      </c>
    </row>
    <row r="35" spans="2:8">
      <c r="B35" s="1" t="s">
        <v>1109</v>
      </c>
      <c r="C35" s="9" t="s">
        <v>127</v>
      </c>
      <c r="D35" s="1" t="s">
        <v>247</v>
      </c>
      <c r="E35" s="1" t="s">
        <v>355</v>
      </c>
      <c r="F35" s="4">
        <v>800000</v>
      </c>
      <c r="G35" s="4">
        <v>1734.4</v>
      </c>
      <c r="H35" s="4">
        <v>2.2599999999999998</v>
      </c>
    </row>
    <row r="36" spans="2:8">
      <c r="B36" s="1" t="s">
        <v>1007</v>
      </c>
      <c r="C36" s="9" t="s">
        <v>127</v>
      </c>
      <c r="D36" s="1" t="s">
        <v>183</v>
      </c>
      <c r="E36" s="1" t="s">
        <v>405</v>
      </c>
      <c r="F36" s="4">
        <v>252000</v>
      </c>
      <c r="G36" s="4">
        <v>1723.3</v>
      </c>
      <c r="H36" s="4">
        <v>2.25</v>
      </c>
    </row>
    <row r="37" spans="2:8">
      <c r="B37" s="1" t="s">
        <v>1382</v>
      </c>
      <c r="C37" s="9" t="s">
        <v>127</v>
      </c>
      <c r="D37" s="1" t="s">
        <v>157</v>
      </c>
      <c r="E37" s="1" t="s">
        <v>470</v>
      </c>
      <c r="F37" s="4">
        <v>88400</v>
      </c>
      <c r="G37" s="4">
        <v>1677.52</v>
      </c>
      <c r="H37" s="4">
        <v>2.19</v>
      </c>
    </row>
    <row r="38" spans="2:8">
      <c r="B38" s="1" t="s">
        <v>1374</v>
      </c>
      <c r="C38" s="9" t="s">
        <v>127</v>
      </c>
      <c r="D38" s="1" t="s">
        <v>168</v>
      </c>
      <c r="E38" s="1" t="s">
        <v>489</v>
      </c>
      <c r="F38" s="4">
        <v>4210</v>
      </c>
      <c r="G38" s="4">
        <v>1637.46</v>
      </c>
      <c r="H38" s="4">
        <v>2.14</v>
      </c>
    </row>
    <row r="39" spans="2:8">
      <c r="B39" s="1" t="s">
        <v>1038</v>
      </c>
      <c r="C39" s="9" t="s">
        <v>127</v>
      </c>
      <c r="D39" s="1" t="s">
        <v>166</v>
      </c>
      <c r="E39" s="1" t="s">
        <v>361</v>
      </c>
      <c r="F39" s="4">
        <v>5950</v>
      </c>
      <c r="G39" s="4">
        <v>1553.08</v>
      </c>
      <c r="H39" s="4">
        <v>2.0299999999999998</v>
      </c>
    </row>
    <row r="40" spans="2:8">
      <c r="B40" s="1" t="s">
        <v>1042</v>
      </c>
      <c r="C40" s="9" t="s">
        <v>127</v>
      </c>
      <c r="D40" s="1" t="s">
        <v>186</v>
      </c>
      <c r="E40" s="1" t="s">
        <v>187</v>
      </c>
      <c r="F40" s="4">
        <v>320000</v>
      </c>
      <c r="G40" s="4">
        <v>1549.6</v>
      </c>
      <c r="H40" s="4">
        <v>2.02</v>
      </c>
    </row>
    <row r="41" spans="2:8">
      <c r="B41" s="1" t="s">
        <v>1417</v>
      </c>
      <c r="C41" s="9" t="s">
        <v>127</v>
      </c>
      <c r="D41" s="1" t="s">
        <v>157</v>
      </c>
      <c r="E41" s="1" t="s">
        <v>236</v>
      </c>
      <c r="F41" s="4">
        <v>112000</v>
      </c>
      <c r="G41" s="4">
        <v>1390.98</v>
      </c>
      <c r="H41" s="4">
        <v>1.82</v>
      </c>
    </row>
    <row r="42" spans="2:8">
      <c r="B42" s="1" t="s">
        <v>1393</v>
      </c>
      <c r="C42" s="9" t="s">
        <v>127</v>
      </c>
      <c r="D42" s="1" t="s">
        <v>186</v>
      </c>
      <c r="E42" s="1" t="s">
        <v>476</v>
      </c>
      <c r="F42" s="4">
        <v>200000</v>
      </c>
      <c r="G42" s="4">
        <v>1339.9</v>
      </c>
      <c r="H42" s="4">
        <v>1.75</v>
      </c>
    </row>
    <row r="43" spans="2:8">
      <c r="B43" s="1" t="s">
        <v>1291</v>
      </c>
      <c r="C43" s="9" t="s">
        <v>127</v>
      </c>
      <c r="D43" s="1" t="s">
        <v>247</v>
      </c>
      <c r="E43" s="1" t="s">
        <v>423</v>
      </c>
      <c r="F43" s="4">
        <v>300000</v>
      </c>
      <c r="G43" s="4">
        <v>1276.05</v>
      </c>
      <c r="H43" s="4">
        <v>1.67</v>
      </c>
    </row>
    <row r="44" spans="2:8">
      <c r="B44" s="1" t="s">
        <v>1297</v>
      </c>
      <c r="C44" s="9" t="s">
        <v>127</v>
      </c>
      <c r="D44" s="1" t="s">
        <v>277</v>
      </c>
      <c r="E44" s="1" t="s">
        <v>519</v>
      </c>
      <c r="F44" s="4">
        <v>62000</v>
      </c>
      <c r="G44" s="4">
        <v>1237.95</v>
      </c>
      <c r="H44" s="4">
        <v>1.62</v>
      </c>
    </row>
    <row r="45" spans="2:8">
      <c r="B45" s="1" t="s">
        <v>1083</v>
      </c>
      <c r="C45" s="9" t="s">
        <v>127</v>
      </c>
      <c r="D45" s="1" t="s">
        <v>340</v>
      </c>
      <c r="E45" s="1" t="s">
        <v>347</v>
      </c>
      <c r="F45" s="4">
        <v>1400000</v>
      </c>
      <c r="G45" s="4">
        <v>1236.9000000000001</v>
      </c>
      <c r="H45" s="4">
        <v>1.62</v>
      </c>
    </row>
    <row r="46" spans="2:8">
      <c r="B46" s="1" t="s">
        <v>1289</v>
      </c>
      <c r="C46" s="9" t="s">
        <v>127</v>
      </c>
      <c r="D46" s="1" t="s">
        <v>247</v>
      </c>
      <c r="E46" s="1" t="s">
        <v>422</v>
      </c>
      <c r="F46" s="4">
        <v>1370000</v>
      </c>
      <c r="G46" s="4">
        <v>1198.75</v>
      </c>
      <c r="H46" s="4">
        <v>1.57</v>
      </c>
    </row>
    <row r="47" spans="2:8">
      <c r="B47" s="1" t="s">
        <v>1395</v>
      </c>
      <c r="C47" s="9" t="s">
        <v>127</v>
      </c>
      <c r="D47" s="1" t="s">
        <v>277</v>
      </c>
      <c r="E47" s="1" t="s">
        <v>479</v>
      </c>
      <c r="F47" s="4">
        <v>126000</v>
      </c>
      <c r="G47" s="4">
        <v>1194.29</v>
      </c>
      <c r="H47" s="4">
        <v>1.56</v>
      </c>
    </row>
    <row r="48" spans="2:8">
      <c r="B48" s="1" t="s">
        <v>1353</v>
      </c>
      <c r="C48" s="9" t="s">
        <v>127</v>
      </c>
      <c r="D48" s="1" t="s">
        <v>183</v>
      </c>
      <c r="E48" s="1" t="s">
        <v>184</v>
      </c>
      <c r="F48" s="4">
        <v>1130000</v>
      </c>
      <c r="G48" s="4">
        <v>1113.05</v>
      </c>
      <c r="H48" s="4">
        <v>1.45</v>
      </c>
    </row>
    <row r="49" spans="2:8">
      <c r="B49" s="1" t="s">
        <v>1402</v>
      </c>
      <c r="C49" s="9" t="s">
        <v>127</v>
      </c>
      <c r="D49" s="1" t="s">
        <v>183</v>
      </c>
      <c r="E49" s="1" t="s">
        <v>216</v>
      </c>
      <c r="F49" s="4">
        <v>132800</v>
      </c>
      <c r="G49" s="4">
        <v>911.87</v>
      </c>
      <c r="H49" s="4">
        <v>1.19</v>
      </c>
    </row>
    <row r="50" spans="2:8">
      <c r="B50" s="1" t="s">
        <v>1483</v>
      </c>
      <c r="C50" s="9" t="s">
        <v>127</v>
      </c>
      <c r="D50" s="1" t="s">
        <v>247</v>
      </c>
      <c r="E50" s="1" t="s">
        <v>520</v>
      </c>
      <c r="F50" s="4">
        <v>600000</v>
      </c>
      <c r="G50" s="4">
        <v>665.4</v>
      </c>
      <c r="H50" s="4">
        <v>0.87</v>
      </c>
    </row>
    <row r="51" spans="2:8">
      <c r="B51" s="1" t="s">
        <v>1484</v>
      </c>
      <c r="C51" s="9" t="s">
        <v>127</v>
      </c>
      <c r="D51" s="1" t="s">
        <v>157</v>
      </c>
      <c r="E51" s="1" t="s">
        <v>521</v>
      </c>
      <c r="F51" s="4">
        <v>49400</v>
      </c>
      <c r="G51" s="4">
        <v>580.57000000000005</v>
      </c>
      <c r="H51" s="4">
        <v>0.76</v>
      </c>
    </row>
    <row r="52" spans="2:8">
      <c r="B52" s="1" t="s">
        <v>1479</v>
      </c>
      <c r="C52" s="9" t="s">
        <v>127</v>
      </c>
      <c r="D52" s="1" t="s">
        <v>338</v>
      </c>
      <c r="E52" s="1" t="s">
        <v>359</v>
      </c>
      <c r="F52" s="4">
        <v>92800</v>
      </c>
      <c r="G52" s="4">
        <v>171.08</v>
      </c>
      <c r="H52" s="4">
        <v>0.22</v>
      </c>
    </row>
    <row r="53" spans="2:8" s="12" customFormat="1">
      <c r="B53" s="18" t="s">
        <v>907</v>
      </c>
      <c r="C53" s="19"/>
      <c r="F53" s="20"/>
      <c r="G53" s="15">
        <f>SUM(G16:G52)</f>
        <v>73686.09</v>
      </c>
      <c r="H53" s="15">
        <f>SUM(H16:H52)</f>
        <v>96.23</v>
      </c>
    </row>
    <row r="54" spans="2:8" s="12" customFormat="1">
      <c r="B54" s="13" t="s">
        <v>945</v>
      </c>
      <c r="C54" s="19"/>
      <c r="F54" s="20"/>
      <c r="G54" s="15"/>
      <c r="H54" s="15"/>
    </row>
    <row r="55" spans="2:8" s="12" customFormat="1">
      <c r="B55" s="13" t="s">
        <v>946</v>
      </c>
      <c r="C55" s="19"/>
      <c r="F55" s="20"/>
      <c r="G55" s="15"/>
      <c r="H55" s="15"/>
    </row>
    <row r="56" spans="2:8">
      <c r="B56" s="1" t="s">
        <v>246</v>
      </c>
      <c r="C56" s="9" t="s">
        <v>127</v>
      </c>
      <c r="D56" s="1" t="s">
        <v>247</v>
      </c>
      <c r="E56" s="1" t="s">
        <v>248</v>
      </c>
      <c r="F56" s="4">
        <v>699600</v>
      </c>
      <c r="G56" s="4">
        <v>840.64</v>
      </c>
      <c r="H56" s="4">
        <v>1.1000000000000001</v>
      </c>
    </row>
    <row r="57" spans="2:8" s="12" customFormat="1">
      <c r="B57" s="13" t="s">
        <v>910</v>
      </c>
      <c r="C57" s="19"/>
      <c r="F57" s="20"/>
      <c r="G57" s="15">
        <f>SUM(G56)</f>
        <v>840.64</v>
      </c>
      <c r="H57" s="15">
        <f>SUM(H56)</f>
        <v>1.1000000000000001</v>
      </c>
    </row>
    <row r="58" spans="2:8" s="12" customFormat="1">
      <c r="B58" s="13" t="s">
        <v>911</v>
      </c>
      <c r="C58" s="19"/>
      <c r="F58" s="20"/>
      <c r="G58" s="15">
        <f>+G53+G57</f>
        <v>74526.73</v>
      </c>
      <c r="H58" s="15">
        <f>+H53+H57</f>
        <v>97.33</v>
      </c>
    </row>
    <row r="59" spans="2:8">
      <c r="B59" s="2" t="s">
        <v>196</v>
      </c>
      <c r="C59" s="11"/>
      <c r="D59" s="2"/>
      <c r="E59" s="2"/>
      <c r="F59" s="7"/>
      <c r="G59" s="7">
        <v>1671.35</v>
      </c>
      <c r="H59" s="7">
        <v>2.1800000000000002</v>
      </c>
    </row>
    <row r="60" spans="2:8">
      <c r="B60" s="2" t="s">
        <v>112</v>
      </c>
      <c r="C60" s="11"/>
      <c r="D60" s="2"/>
      <c r="E60" s="2"/>
      <c r="F60" s="7"/>
      <c r="G60" s="7">
        <v>76198.080000000002</v>
      </c>
      <c r="H60" s="7">
        <v>99.49</v>
      </c>
    </row>
    <row r="61" spans="2:8">
      <c r="B61" s="2" t="s">
        <v>113</v>
      </c>
      <c r="C61" s="11"/>
      <c r="D61" s="2"/>
      <c r="E61" s="2"/>
      <c r="F61" s="7"/>
      <c r="G61" s="7">
        <v>387.42303450999907</v>
      </c>
      <c r="H61" s="7">
        <v>0.51000000000000512</v>
      </c>
    </row>
    <row r="62" spans="2:8">
      <c r="B62" s="2" t="s">
        <v>114</v>
      </c>
      <c r="C62" s="11"/>
      <c r="D62" s="2"/>
      <c r="E62" s="2"/>
      <c r="F62" s="7"/>
      <c r="G62" s="7">
        <v>76585.503034509995</v>
      </c>
      <c r="H62" s="7">
        <v>100</v>
      </c>
    </row>
    <row r="63" spans="2:8">
      <c r="B63" s="1" t="s">
        <v>115</v>
      </c>
    </row>
    <row r="64" spans="2:8">
      <c r="B64" s="1" t="s">
        <v>116</v>
      </c>
    </row>
    <row r="65" spans="2:3">
      <c r="B65" s="1" t="s">
        <v>117</v>
      </c>
      <c r="C65" s="93">
        <v>44530</v>
      </c>
    </row>
    <row r="66" spans="2:3" ht="25.5">
      <c r="B66" s="8" t="s">
        <v>118</v>
      </c>
      <c r="C66" s="9" t="s">
        <v>119</v>
      </c>
    </row>
    <row r="67" spans="2:3">
      <c r="B67" s="2"/>
    </row>
    <row r="68" spans="2:3">
      <c r="B68" s="2" t="s">
        <v>120</v>
      </c>
    </row>
    <row r="69" spans="2:3">
      <c r="B69" s="2" t="s">
        <v>197</v>
      </c>
    </row>
    <row r="70" spans="2:3">
      <c r="B70" s="2" t="s">
        <v>121</v>
      </c>
    </row>
    <row r="71" spans="2:3">
      <c r="B71" s="2" t="s">
        <v>522</v>
      </c>
      <c r="C71" s="11"/>
    </row>
    <row r="72" spans="2:3">
      <c r="B72" s="2" t="s">
        <v>523</v>
      </c>
      <c r="C72" s="11"/>
    </row>
    <row r="73" spans="2:3">
      <c r="B73" s="2" t="s">
        <v>3104</v>
      </c>
      <c r="C73" s="11"/>
    </row>
    <row r="74" spans="2:3">
      <c r="B74" s="2" t="s">
        <v>524</v>
      </c>
      <c r="C74" s="11"/>
    </row>
    <row r="75" spans="2:3">
      <c r="B75" s="2" t="s">
        <v>525</v>
      </c>
      <c r="C75" s="11"/>
    </row>
    <row r="76" spans="2:3">
      <c r="B76" s="2" t="s">
        <v>526</v>
      </c>
      <c r="C76" s="11"/>
    </row>
    <row r="77" spans="2:3">
      <c r="B77" s="2" t="s">
        <v>527</v>
      </c>
      <c r="C77" s="11"/>
    </row>
    <row r="78" spans="2:3">
      <c r="B78" s="2" t="s">
        <v>528</v>
      </c>
      <c r="C78" s="11"/>
    </row>
    <row r="79" spans="2:3">
      <c r="B79" s="71" t="s">
        <v>1532</v>
      </c>
      <c r="C79" s="11"/>
    </row>
    <row r="80" spans="2:3">
      <c r="B80" s="71" t="s">
        <v>122</v>
      </c>
    </row>
    <row r="81" spans="2:2">
      <c r="B81" s="71" t="s">
        <v>123</v>
      </c>
    </row>
  </sheetData>
  <mergeCells count="3">
    <mergeCell ref="B1:E1"/>
    <mergeCell ref="C3:C7"/>
    <mergeCell ref="D3:D7"/>
  </mergeCells>
  <hyperlinks>
    <hyperlink ref="A1" location="Index!A1" display="Index" xr:uid="{00000000-0004-0000-0E00-000000000000}"/>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65"/>
  <sheetViews>
    <sheetView workbookViewId="0">
      <selection activeCell="F6" sqref="F6"/>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0</v>
      </c>
      <c r="B1" s="398" t="s">
        <v>56</v>
      </c>
      <c r="C1" s="398"/>
      <c r="D1" s="398"/>
      <c r="E1" s="398"/>
    </row>
    <row r="2" spans="1:9" ht="13.5" thickBot="1"/>
    <row r="3" spans="1:9" s="12" customFormat="1" ht="15">
      <c r="B3" s="97" t="s">
        <v>2955</v>
      </c>
      <c r="C3" s="402"/>
      <c r="D3" s="405"/>
      <c r="F3" s="20"/>
      <c r="G3" s="20"/>
      <c r="H3" s="20"/>
    </row>
    <row r="4" spans="1:9" s="12" customFormat="1" ht="15">
      <c r="B4" s="99" t="s">
        <v>2956</v>
      </c>
      <c r="C4" s="403"/>
      <c r="D4" s="406"/>
      <c r="F4" s="20"/>
      <c r="G4" s="20"/>
      <c r="H4" s="20"/>
    </row>
    <row r="5" spans="1:9" s="12" customFormat="1" ht="15">
      <c r="B5" s="224"/>
      <c r="C5" s="403"/>
      <c r="D5" s="406"/>
      <c r="F5" s="20"/>
      <c r="G5" s="20"/>
      <c r="H5" s="20"/>
    </row>
    <row r="6" spans="1:9" s="12" customFormat="1" ht="15">
      <c r="B6" s="99" t="s">
        <v>1581</v>
      </c>
      <c r="C6" s="403"/>
      <c r="D6" s="406"/>
      <c r="F6" s="20"/>
      <c r="G6" s="20"/>
      <c r="H6" s="20"/>
    </row>
    <row r="7" spans="1:9" s="12" customFormat="1" ht="15">
      <c r="B7" s="99" t="s">
        <v>2904</v>
      </c>
      <c r="C7" s="403"/>
      <c r="D7" s="406"/>
      <c r="F7" s="20"/>
      <c r="G7" s="20"/>
      <c r="H7" s="20"/>
    </row>
    <row r="8" spans="1:9" s="12" customFormat="1" ht="30.75" thickBot="1">
      <c r="B8" s="95" t="s">
        <v>2957</v>
      </c>
      <c r="C8" s="404"/>
      <c r="D8" s="407"/>
      <c r="F8" s="20"/>
      <c r="G8" s="20"/>
      <c r="H8" s="20"/>
    </row>
    <row r="9" spans="1:9" s="12" customFormat="1">
      <c r="C9" s="14" t="s">
        <v>1579</v>
      </c>
      <c r="D9" s="14" t="s">
        <v>1578</v>
      </c>
      <c r="F9" s="20"/>
      <c r="G9" s="20"/>
      <c r="H9"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1034</v>
      </c>
      <c r="C16" s="9" t="s">
        <v>127</v>
      </c>
      <c r="D16" s="1" t="s">
        <v>130</v>
      </c>
      <c r="E16" s="1" t="s">
        <v>131</v>
      </c>
      <c r="F16" s="4">
        <v>53331</v>
      </c>
      <c r="G16" s="4">
        <v>1283.54</v>
      </c>
      <c r="H16" s="4">
        <v>12.26</v>
      </c>
    </row>
    <row r="17" spans="2:8">
      <c r="B17" s="1" t="s">
        <v>1285</v>
      </c>
      <c r="C17" s="9" t="s">
        <v>127</v>
      </c>
      <c r="D17" s="1" t="s">
        <v>128</v>
      </c>
      <c r="E17" s="1" t="s">
        <v>132</v>
      </c>
      <c r="F17" s="4">
        <v>72067</v>
      </c>
      <c r="G17" s="4">
        <v>1076.3900000000001</v>
      </c>
      <c r="H17" s="4">
        <v>10.28</v>
      </c>
    </row>
    <row r="18" spans="2:8">
      <c r="B18" s="1" t="s">
        <v>1134</v>
      </c>
      <c r="C18" s="9" t="s">
        <v>127</v>
      </c>
      <c r="D18" s="1" t="s">
        <v>133</v>
      </c>
      <c r="E18" s="1" t="s">
        <v>134</v>
      </c>
      <c r="F18" s="4">
        <v>60850</v>
      </c>
      <c r="G18" s="4">
        <v>1043.24</v>
      </c>
      <c r="H18" s="4">
        <v>9.9600000000000009</v>
      </c>
    </row>
    <row r="19" spans="2:8">
      <c r="B19" s="1" t="s">
        <v>1047</v>
      </c>
      <c r="C19" s="9" t="s">
        <v>127</v>
      </c>
      <c r="D19" s="1" t="s">
        <v>128</v>
      </c>
      <c r="E19" s="1" t="s">
        <v>129</v>
      </c>
      <c r="F19" s="4">
        <v>114291</v>
      </c>
      <c r="G19" s="4">
        <v>816.38</v>
      </c>
      <c r="H19" s="4">
        <v>7.8</v>
      </c>
    </row>
    <row r="20" spans="2:8">
      <c r="B20" s="1" t="s">
        <v>1082</v>
      </c>
      <c r="C20" s="9" t="s">
        <v>127</v>
      </c>
      <c r="D20" s="1" t="s">
        <v>139</v>
      </c>
      <c r="E20" s="1" t="s">
        <v>140</v>
      </c>
      <c r="F20" s="4">
        <v>29754</v>
      </c>
      <c r="G20" s="4">
        <v>796.34</v>
      </c>
      <c r="H20" s="4">
        <v>7.6</v>
      </c>
    </row>
    <row r="21" spans="2:8">
      <c r="B21" s="1" t="s">
        <v>1000</v>
      </c>
      <c r="C21" s="9" t="s">
        <v>127</v>
      </c>
      <c r="D21" s="1" t="s">
        <v>133</v>
      </c>
      <c r="E21" s="1" t="s">
        <v>135</v>
      </c>
      <c r="F21" s="4">
        <v>17063</v>
      </c>
      <c r="G21" s="4">
        <v>602.66999999999996</v>
      </c>
      <c r="H21" s="4">
        <v>5.76</v>
      </c>
    </row>
    <row r="22" spans="2:8">
      <c r="B22" s="1" t="s">
        <v>1133</v>
      </c>
      <c r="C22" s="9" t="s">
        <v>127</v>
      </c>
      <c r="D22" s="1" t="s">
        <v>128</v>
      </c>
      <c r="E22" s="1" t="s">
        <v>136</v>
      </c>
      <c r="F22" s="4">
        <v>21528</v>
      </c>
      <c r="G22" s="4">
        <v>422.41</v>
      </c>
      <c r="H22" s="4">
        <v>4.03</v>
      </c>
    </row>
    <row r="23" spans="2:8">
      <c r="B23" s="1" t="s">
        <v>1041</v>
      </c>
      <c r="C23" s="9" t="s">
        <v>127</v>
      </c>
      <c r="D23" s="1" t="s">
        <v>159</v>
      </c>
      <c r="E23" s="1" t="s">
        <v>160</v>
      </c>
      <c r="F23" s="4">
        <v>19897</v>
      </c>
      <c r="G23" s="4">
        <v>350.96</v>
      </c>
      <c r="H23" s="4">
        <v>3.35</v>
      </c>
    </row>
    <row r="24" spans="2:8">
      <c r="B24" s="1" t="s">
        <v>1003</v>
      </c>
      <c r="C24" s="9" t="s">
        <v>127</v>
      </c>
      <c r="D24" s="1" t="s">
        <v>144</v>
      </c>
      <c r="E24" s="1" t="s">
        <v>153</v>
      </c>
      <c r="F24" s="4">
        <v>14677</v>
      </c>
      <c r="G24" s="4">
        <v>340.28</v>
      </c>
      <c r="H24" s="4">
        <v>3.25</v>
      </c>
    </row>
    <row r="25" spans="2:8">
      <c r="B25" s="1" t="s">
        <v>1002</v>
      </c>
      <c r="C25" s="9" t="s">
        <v>127</v>
      </c>
      <c r="D25" s="1" t="s">
        <v>144</v>
      </c>
      <c r="E25" s="1" t="s">
        <v>145</v>
      </c>
      <c r="F25" s="4">
        <v>143665</v>
      </c>
      <c r="G25" s="4">
        <v>317.93</v>
      </c>
      <c r="H25" s="4">
        <v>3.04</v>
      </c>
    </row>
    <row r="26" spans="2:8">
      <c r="B26" s="1" t="s">
        <v>1028</v>
      </c>
      <c r="C26" s="9" t="s">
        <v>127</v>
      </c>
      <c r="D26" s="1" t="s">
        <v>139</v>
      </c>
      <c r="E26" s="1" t="s">
        <v>371</v>
      </c>
      <c r="F26" s="4">
        <v>4369</v>
      </c>
      <c r="G26" s="4">
        <v>305.47000000000003</v>
      </c>
      <c r="H26" s="4">
        <v>2.92</v>
      </c>
    </row>
    <row r="27" spans="2:8">
      <c r="B27" s="1" t="s">
        <v>1004</v>
      </c>
      <c r="C27" s="9" t="s">
        <v>127</v>
      </c>
      <c r="D27" s="1" t="s">
        <v>128</v>
      </c>
      <c r="E27" s="1" t="s">
        <v>148</v>
      </c>
      <c r="F27" s="4">
        <v>44997</v>
      </c>
      <c r="G27" s="4">
        <v>295.64999999999998</v>
      </c>
      <c r="H27" s="4">
        <v>2.82</v>
      </c>
    </row>
    <row r="28" spans="2:8">
      <c r="B28" s="1" t="s">
        <v>280</v>
      </c>
      <c r="C28" s="9" t="s">
        <v>127</v>
      </c>
      <c r="D28" s="1" t="s">
        <v>128</v>
      </c>
      <c r="E28" s="1" t="s">
        <v>281</v>
      </c>
      <c r="F28" s="4">
        <v>63146</v>
      </c>
      <c r="G28" s="4">
        <v>290.85000000000002</v>
      </c>
      <c r="H28" s="4">
        <v>2.78</v>
      </c>
    </row>
    <row r="29" spans="2:8">
      <c r="B29" s="1" t="s">
        <v>1045</v>
      </c>
      <c r="C29" s="9" t="s">
        <v>127</v>
      </c>
      <c r="D29" s="1" t="s">
        <v>141</v>
      </c>
      <c r="E29" s="1" t="s">
        <v>142</v>
      </c>
      <c r="F29" s="4">
        <v>39762</v>
      </c>
      <c r="G29" s="4">
        <v>289.77</v>
      </c>
      <c r="H29" s="4">
        <v>2.77</v>
      </c>
    </row>
    <row r="30" spans="2:8">
      <c r="B30" s="1" t="s">
        <v>1029</v>
      </c>
      <c r="C30" s="9" t="s">
        <v>127</v>
      </c>
      <c r="D30" s="1" t="s">
        <v>144</v>
      </c>
      <c r="E30" s="1" t="s">
        <v>373</v>
      </c>
      <c r="F30" s="4">
        <v>7404</v>
      </c>
      <c r="G30" s="4">
        <v>232.81</v>
      </c>
      <c r="H30" s="4">
        <v>2.2200000000000002</v>
      </c>
    </row>
    <row r="31" spans="2:8">
      <c r="B31" s="1" t="s">
        <v>1001</v>
      </c>
      <c r="C31" s="9" t="s">
        <v>127</v>
      </c>
      <c r="D31" s="1" t="s">
        <v>133</v>
      </c>
      <c r="E31" s="1" t="s">
        <v>258</v>
      </c>
      <c r="F31" s="4">
        <v>17819</v>
      </c>
      <c r="G31" s="4">
        <v>203.01</v>
      </c>
      <c r="H31" s="4">
        <v>1.94</v>
      </c>
    </row>
    <row r="32" spans="2:8">
      <c r="B32" s="1" t="s">
        <v>1015</v>
      </c>
      <c r="C32" s="9" t="s">
        <v>127</v>
      </c>
      <c r="D32" s="1" t="s">
        <v>177</v>
      </c>
      <c r="E32" s="1" t="s">
        <v>395</v>
      </c>
      <c r="F32" s="4">
        <v>987</v>
      </c>
      <c r="G32" s="4">
        <v>170.09</v>
      </c>
      <c r="H32" s="4">
        <v>1.62</v>
      </c>
    </row>
    <row r="33" spans="2:8">
      <c r="B33" s="1" t="s">
        <v>1084</v>
      </c>
      <c r="C33" s="9" t="s">
        <v>127</v>
      </c>
      <c r="D33" s="1" t="s">
        <v>137</v>
      </c>
      <c r="E33" s="1" t="s">
        <v>138</v>
      </c>
      <c r="F33" s="4">
        <v>6804</v>
      </c>
      <c r="G33" s="4">
        <v>161.59</v>
      </c>
      <c r="H33" s="4">
        <v>1.54</v>
      </c>
    </row>
    <row r="34" spans="2:8">
      <c r="B34" s="1" t="s">
        <v>1073</v>
      </c>
      <c r="C34" s="9" t="s">
        <v>127</v>
      </c>
      <c r="D34" s="1" t="s">
        <v>133</v>
      </c>
      <c r="E34" s="1" t="s">
        <v>396</v>
      </c>
      <c r="F34" s="4">
        <v>10277</v>
      </c>
      <c r="G34" s="4">
        <v>158.38</v>
      </c>
      <c r="H34" s="4">
        <v>1.51</v>
      </c>
    </row>
    <row r="35" spans="2:8">
      <c r="B35" s="1" t="s">
        <v>1014</v>
      </c>
      <c r="C35" s="9" t="s">
        <v>127</v>
      </c>
      <c r="D35" s="1" t="s">
        <v>244</v>
      </c>
      <c r="E35" s="1" t="s">
        <v>397</v>
      </c>
      <c r="F35" s="4">
        <v>2174</v>
      </c>
      <c r="G35" s="4">
        <v>154.05000000000001</v>
      </c>
      <c r="H35" s="4">
        <v>1.47</v>
      </c>
    </row>
    <row r="36" spans="2:8">
      <c r="B36" s="1" t="s">
        <v>1012</v>
      </c>
      <c r="C36" s="9" t="s">
        <v>127</v>
      </c>
      <c r="D36" s="1" t="s">
        <v>166</v>
      </c>
      <c r="E36" s="1" t="s">
        <v>167</v>
      </c>
      <c r="F36" s="4">
        <v>1902</v>
      </c>
      <c r="G36" s="4">
        <v>141.4</v>
      </c>
      <c r="H36" s="4">
        <v>1.35</v>
      </c>
    </row>
    <row r="37" spans="2:8">
      <c r="B37" s="1" t="s">
        <v>1005</v>
      </c>
      <c r="C37" s="9" t="s">
        <v>127</v>
      </c>
      <c r="D37" s="1" t="s">
        <v>338</v>
      </c>
      <c r="E37" s="1" t="s">
        <v>339</v>
      </c>
      <c r="F37" s="4">
        <v>12826</v>
      </c>
      <c r="G37" s="4">
        <v>137.44</v>
      </c>
      <c r="H37" s="4">
        <v>1.31</v>
      </c>
    </row>
    <row r="38" spans="2:8">
      <c r="B38" s="1" t="s">
        <v>1006</v>
      </c>
      <c r="C38" s="9" t="s">
        <v>127</v>
      </c>
      <c r="D38" s="1" t="s">
        <v>154</v>
      </c>
      <c r="E38" s="1" t="s">
        <v>174</v>
      </c>
      <c r="F38" s="4">
        <v>17612</v>
      </c>
      <c r="G38" s="4">
        <v>132.79</v>
      </c>
      <c r="H38" s="4">
        <v>1.27</v>
      </c>
    </row>
    <row r="39" spans="2:8">
      <c r="B39" s="1" t="s">
        <v>1090</v>
      </c>
      <c r="C39" s="9" t="s">
        <v>127</v>
      </c>
      <c r="D39" s="1" t="s">
        <v>244</v>
      </c>
      <c r="E39" s="1" t="s">
        <v>377</v>
      </c>
      <c r="F39" s="4">
        <v>15859</v>
      </c>
      <c r="G39" s="4">
        <v>132.54</v>
      </c>
      <c r="H39" s="4">
        <v>1.27</v>
      </c>
    </row>
    <row r="40" spans="2:8">
      <c r="B40" s="1" t="s">
        <v>1286</v>
      </c>
      <c r="C40" s="9" t="s">
        <v>127</v>
      </c>
      <c r="D40" s="1" t="s">
        <v>247</v>
      </c>
      <c r="E40" s="1" t="s">
        <v>259</v>
      </c>
      <c r="F40" s="4">
        <v>56393</v>
      </c>
      <c r="G40" s="4">
        <v>116.62</v>
      </c>
      <c r="H40" s="4">
        <v>1.1100000000000001</v>
      </c>
    </row>
    <row r="41" spans="2:8">
      <c r="B41" s="1" t="s">
        <v>1445</v>
      </c>
      <c r="C41" s="9" t="s">
        <v>127</v>
      </c>
      <c r="D41" s="1" t="s">
        <v>144</v>
      </c>
      <c r="E41" s="1" t="s">
        <v>399</v>
      </c>
      <c r="F41" s="4">
        <v>579</v>
      </c>
      <c r="G41" s="4">
        <v>110.93</v>
      </c>
      <c r="H41" s="4">
        <v>1.06</v>
      </c>
    </row>
    <row r="42" spans="2:8">
      <c r="B42" s="1" t="s">
        <v>1114</v>
      </c>
      <c r="C42" s="9" t="s">
        <v>127</v>
      </c>
      <c r="D42" s="1" t="s">
        <v>247</v>
      </c>
      <c r="E42" s="1" t="s">
        <v>400</v>
      </c>
      <c r="F42" s="4">
        <v>78942</v>
      </c>
      <c r="G42" s="4">
        <v>100.49</v>
      </c>
      <c r="H42" s="4">
        <v>0.96</v>
      </c>
    </row>
    <row r="43" spans="2:8">
      <c r="B43" s="1" t="s">
        <v>1102</v>
      </c>
      <c r="C43" s="9" t="s">
        <v>127</v>
      </c>
      <c r="D43" s="1" t="s">
        <v>154</v>
      </c>
      <c r="E43" s="1" t="s">
        <v>164</v>
      </c>
      <c r="F43" s="4">
        <v>1968</v>
      </c>
      <c r="G43" s="4">
        <v>92.13</v>
      </c>
      <c r="H43" s="4">
        <v>0.88</v>
      </c>
    </row>
    <row r="44" spans="2:8">
      <c r="B44" s="1" t="s">
        <v>1485</v>
      </c>
      <c r="C44" s="9" t="s">
        <v>127</v>
      </c>
      <c r="D44" s="1" t="s">
        <v>128</v>
      </c>
      <c r="E44" s="1" t="s">
        <v>385</v>
      </c>
      <c r="F44" s="4">
        <v>9628</v>
      </c>
      <c r="G44" s="4">
        <v>85.07</v>
      </c>
      <c r="H44" s="4">
        <v>0.81</v>
      </c>
    </row>
    <row r="45" spans="2:8">
      <c r="B45" s="1" t="s">
        <v>1009</v>
      </c>
      <c r="C45" s="9" t="s">
        <v>127</v>
      </c>
      <c r="D45" s="1" t="s">
        <v>244</v>
      </c>
      <c r="E45" s="1" t="s">
        <v>282</v>
      </c>
      <c r="F45" s="4">
        <v>2142</v>
      </c>
      <c r="G45" s="4">
        <v>69.47</v>
      </c>
      <c r="H45" s="4">
        <v>0.66</v>
      </c>
    </row>
    <row r="46" spans="2:8">
      <c r="B46" s="2" t="s">
        <v>195</v>
      </c>
      <c r="C46" s="11"/>
      <c r="D46" s="2"/>
      <c r="E46" s="2"/>
      <c r="F46" s="7"/>
      <c r="G46" s="7">
        <f>SUM(G13:G45)</f>
        <v>10430.69</v>
      </c>
      <c r="H46" s="7">
        <f>SUM(H13:H45)</f>
        <v>99.59999999999998</v>
      </c>
    </row>
    <row r="47" spans="2:8">
      <c r="B47" s="2" t="s">
        <v>196</v>
      </c>
      <c r="C47" s="11"/>
      <c r="D47" s="2"/>
      <c r="E47" s="2"/>
      <c r="F47" s="7"/>
      <c r="G47" s="7">
        <v>103.64</v>
      </c>
      <c r="H47" s="7">
        <v>0.99</v>
      </c>
    </row>
    <row r="48" spans="2:8">
      <c r="B48" s="2" t="s">
        <v>112</v>
      </c>
      <c r="C48" s="11"/>
      <c r="D48" s="2"/>
      <c r="E48" s="2"/>
      <c r="F48" s="7"/>
      <c r="G48" s="7">
        <v>10534.33</v>
      </c>
      <c r="H48" s="7">
        <v>100.6</v>
      </c>
    </row>
    <row r="49" spans="2:8">
      <c r="B49" s="2" t="s">
        <v>249</v>
      </c>
      <c r="C49" s="11"/>
      <c r="D49" s="2"/>
      <c r="E49" s="2"/>
      <c r="F49" s="7"/>
      <c r="G49" s="7">
        <v>-63.03340650000122</v>
      </c>
      <c r="H49" s="7">
        <v>-0.59999999999999432</v>
      </c>
    </row>
    <row r="50" spans="2:8">
      <c r="B50" s="2" t="s">
        <v>114</v>
      </c>
      <c r="C50" s="11"/>
      <c r="D50" s="2"/>
      <c r="E50" s="2"/>
      <c r="F50" s="7"/>
      <c r="G50" s="7">
        <v>10471.296593499999</v>
      </c>
      <c r="H50" s="7">
        <v>100</v>
      </c>
    </row>
    <row r="51" spans="2:8">
      <c r="B51" s="1" t="s">
        <v>115</v>
      </c>
    </row>
    <row r="52" spans="2:8">
      <c r="B52" s="1" t="s">
        <v>116</v>
      </c>
    </row>
    <row r="53" spans="2:8">
      <c r="B53" s="1" t="s">
        <v>117</v>
      </c>
      <c r="C53" s="93">
        <v>44530</v>
      </c>
    </row>
    <row r="54" spans="2:8" ht="25.5">
      <c r="B54" s="8" t="s">
        <v>118</v>
      </c>
      <c r="C54" s="9" t="s">
        <v>119</v>
      </c>
    </row>
    <row r="55" spans="2:8">
      <c r="B55" s="2"/>
    </row>
    <row r="56" spans="2:8">
      <c r="B56" s="2" t="s">
        <v>120</v>
      </c>
    </row>
    <row r="57" spans="2:8">
      <c r="B57" s="2" t="s">
        <v>197</v>
      </c>
    </row>
    <row r="58" spans="2:8">
      <c r="B58" s="2" t="s">
        <v>121</v>
      </c>
    </row>
    <row r="59" spans="2:8">
      <c r="B59" s="2" t="s">
        <v>581</v>
      </c>
      <c r="C59" s="11"/>
    </row>
    <row r="60" spans="2:8">
      <c r="B60" s="2" t="s">
        <v>582</v>
      </c>
      <c r="C60" s="11"/>
    </row>
    <row r="61" spans="2:8">
      <c r="B61" s="2" t="s">
        <v>583</v>
      </c>
      <c r="C61" s="11"/>
    </row>
    <row r="62" spans="2:8">
      <c r="B62" s="2" t="s">
        <v>584</v>
      </c>
      <c r="C62" s="11"/>
    </row>
    <row r="63" spans="2:8">
      <c r="B63" s="71" t="s">
        <v>1510</v>
      </c>
      <c r="C63" s="11"/>
    </row>
    <row r="64" spans="2:8">
      <c r="B64" s="71" t="s">
        <v>122</v>
      </c>
    </row>
    <row r="65" spans="2:2">
      <c r="B65" s="71" t="s">
        <v>123</v>
      </c>
    </row>
  </sheetData>
  <mergeCells count="3">
    <mergeCell ref="B1:E1"/>
    <mergeCell ref="C3:C8"/>
    <mergeCell ref="D3:D8"/>
  </mergeCells>
  <hyperlinks>
    <hyperlink ref="A1" location="Index!A1" display="Index" xr:uid="{00000000-0004-0000-1200-000000000000}"/>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00"/>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4" style="1" bestFit="1" customWidth="1"/>
    <col min="6" max="6" width="10.28515625" style="4" bestFit="1" customWidth="1"/>
    <col min="7" max="7" width="18.140625" style="4" bestFit="1" customWidth="1"/>
    <col min="8" max="8" width="9.140625" style="4"/>
    <col min="9" max="9" width="1.7109375" style="1" customWidth="1"/>
    <col min="10" max="16384" width="9.140625" style="1"/>
  </cols>
  <sheetData>
    <row r="1" spans="1:9">
      <c r="A1" s="3" t="s">
        <v>0</v>
      </c>
      <c r="B1" s="398" t="s">
        <v>54</v>
      </c>
      <c r="C1" s="398"/>
      <c r="D1" s="398"/>
      <c r="E1" s="398"/>
    </row>
    <row r="2" spans="1:9" ht="13.5" thickBot="1"/>
    <row r="3" spans="1:9" s="12" customFormat="1" ht="15">
      <c r="B3" s="97" t="s">
        <v>2958</v>
      </c>
      <c r="C3" s="402"/>
      <c r="D3" s="405"/>
      <c r="F3" s="20"/>
      <c r="G3" s="20"/>
      <c r="H3" s="20"/>
    </row>
    <row r="4" spans="1:9" s="12" customFormat="1" ht="15">
      <c r="B4" s="99" t="s">
        <v>2959</v>
      </c>
      <c r="C4" s="403"/>
      <c r="D4" s="406"/>
      <c r="F4" s="20"/>
      <c r="G4" s="20"/>
      <c r="H4" s="20"/>
    </row>
    <row r="5" spans="1:9" s="12" customFormat="1" ht="15">
      <c r="B5" s="224"/>
      <c r="C5" s="403"/>
      <c r="D5" s="406"/>
      <c r="F5" s="20"/>
      <c r="G5" s="20"/>
      <c r="H5" s="20"/>
    </row>
    <row r="6" spans="1:9" s="12" customFormat="1" ht="15">
      <c r="B6" s="99" t="s">
        <v>1581</v>
      </c>
      <c r="C6" s="403"/>
      <c r="D6" s="406"/>
      <c r="F6" s="20"/>
      <c r="G6" s="20"/>
      <c r="H6" s="20"/>
    </row>
    <row r="7" spans="1:9" s="12" customFormat="1" ht="15">
      <c r="B7" s="96" t="s">
        <v>2917</v>
      </c>
      <c r="C7" s="403"/>
      <c r="D7" s="406"/>
      <c r="F7" s="20"/>
      <c r="G7" s="20"/>
      <c r="H7" s="20"/>
    </row>
    <row r="8" spans="1:9" s="12" customFormat="1" ht="30.75" thickBot="1">
      <c r="B8" s="95" t="s">
        <v>2960</v>
      </c>
      <c r="C8" s="404"/>
      <c r="D8" s="407"/>
      <c r="F8" s="20"/>
      <c r="G8" s="20"/>
      <c r="H8" s="20"/>
    </row>
    <row r="9" spans="1:9" s="12" customFormat="1">
      <c r="C9" s="14" t="s">
        <v>1579</v>
      </c>
      <c r="D9" s="14" t="s">
        <v>1578</v>
      </c>
      <c r="F9" s="20"/>
      <c r="G9" s="20"/>
      <c r="H9"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1034</v>
      </c>
      <c r="C16" s="9" t="s">
        <v>127</v>
      </c>
      <c r="D16" s="1" t="s">
        <v>130</v>
      </c>
      <c r="E16" s="1" t="s">
        <v>131</v>
      </c>
      <c r="F16" s="4">
        <v>91345</v>
      </c>
      <c r="G16" s="4">
        <v>2197.21</v>
      </c>
      <c r="H16" s="4">
        <v>10.56</v>
      </c>
    </row>
    <row r="17" spans="2:8">
      <c r="B17" s="1" t="s">
        <v>1285</v>
      </c>
      <c r="C17" s="9" t="s">
        <v>127</v>
      </c>
      <c r="D17" s="1" t="s">
        <v>128</v>
      </c>
      <c r="E17" s="1" t="s">
        <v>132</v>
      </c>
      <c r="F17" s="4">
        <v>123308</v>
      </c>
      <c r="G17" s="4">
        <v>1841.67</v>
      </c>
      <c r="H17" s="4">
        <v>8.85</v>
      </c>
    </row>
    <row r="18" spans="2:8">
      <c r="B18" s="1" t="s">
        <v>1134</v>
      </c>
      <c r="C18" s="9" t="s">
        <v>127</v>
      </c>
      <c r="D18" s="1" t="s">
        <v>133</v>
      </c>
      <c r="E18" s="1" t="s">
        <v>134</v>
      </c>
      <c r="F18" s="4">
        <v>104809</v>
      </c>
      <c r="G18" s="4">
        <v>1795.01</v>
      </c>
      <c r="H18" s="4">
        <v>8.6199999999999992</v>
      </c>
    </row>
    <row r="19" spans="2:8">
      <c r="B19" s="1" t="s">
        <v>1047</v>
      </c>
      <c r="C19" s="9" t="s">
        <v>127</v>
      </c>
      <c r="D19" s="1" t="s">
        <v>128</v>
      </c>
      <c r="E19" s="1" t="s">
        <v>129</v>
      </c>
      <c r="F19" s="4">
        <v>196174</v>
      </c>
      <c r="G19" s="4">
        <v>1401.37</v>
      </c>
      <c r="H19" s="4">
        <v>6.73</v>
      </c>
    </row>
    <row r="20" spans="2:8">
      <c r="B20" s="1" t="s">
        <v>1082</v>
      </c>
      <c r="C20" s="9" t="s">
        <v>127</v>
      </c>
      <c r="D20" s="1" t="s">
        <v>139</v>
      </c>
      <c r="E20" s="1" t="s">
        <v>140</v>
      </c>
      <c r="F20" s="4">
        <v>51001</v>
      </c>
      <c r="G20" s="4">
        <v>1363.31</v>
      </c>
      <c r="H20" s="4">
        <v>6.55</v>
      </c>
    </row>
    <row r="21" spans="2:8">
      <c r="B21" s="1" t="s">
        <v>1000</v>
      </c>
      <c r="C21" s="9" t="s">
        <v>127</v>
      </c>
      <c r="D21" s="1" t="s">
        <v>133</v>
      </c>
      <c r="E21" s="1" t="s">
        <v>135</v>
      </c>
      <c r="F21" s="4">
        <v>29301</v>
      </c>
      <c r="G21" s="4">
        <v>1034.08</v>
      </c>
      <c r="H21" s="4">
        <v>4.97</v>
      </c>
    </row>
    <row r="22" spans="2:8">
      <c r="B22" s="1" t="s">
        <v>1133</v>
      </c>
      <c r="C22" s="9" t="s">
        <v>127</v>
      </c>
      <c r="D22" s="1" t="s">
        <v>128</v>
      </c>
      <c r="E22" s="1" t="s">
        <v>136</v>
      </c>
      <c r="F22" s="4">
        <v>41499</v>
      </c>
      <c r="G22" s="4">
        <v>814.17</v>
      </c>
      <c r="H22" s="4">
        <v>3.91</v>
      </c>
    </row>
    <row r="23" spans="2:8">
      <c r="B23" s="1" t="s">
        <v>1041</v>
      </c>
      <c r="C23" s="9" t="s">
        <v>127</v>
      </c>
      <c r="D23" s="1" t="s">
        <v>159</v>
      </c>
      <c r="E23" s="1" t="s">
        <v>160</v>
      </c>
      <c r="F23" s="4">
        <v>34060</v>
      </c>
      <c r="G23" s="4">
        <v>601.07000000000005</v>
      </c>
      <c r="H23" s="4">
        <v>2.89</v>
      </c>
    </row>
    <row r="24" spans="2:8">
      <c r="B24" s="1" t="s">
        <v>1003</v>
      </c>
      <c r="C24" s="9" t="s">
        <v>127</v>
      </c>
      <c r="D24" s="1" t="s">
        <v>144</v>
      </c>
      <c r="E24" s="1" t="s">
        <v>153</v>
      </c>
      <c r="F24" s="4">
        <v>25253</v>
      </c>
      <c r="G24" s="4">
        <v>585.25</v>
      </c>
      <c r="H24" s="4">
        <v>2.81</v>
      </c>
    </row>
    <row r="25" spans="2:8">
      <c r="B25" s="1" t="s">
        <v>1002</v>
      </c>
      <c r="C25" s="9" t="s">
        <v>127</v>
      </c>
      <c r="D25" s="1" t="s">
        <v>144</v>
      </c>
      <c r="E25" s="1" t="s">
        <v>145</v>
      </c>
      <c r="F25" s="4">
        <v>247403</v>
      </c>
      <c r="G25" s="4">
        <v>547.13</v>
      </c>
      <c r="H25" s="4">
        <v>2.63</v>
      </c>
    </row>
    <row r="26" spans="2:8">
      <c r="B26" s="1" t="s">
        <v>1028</v>
      </c>
      <c r="C26" s="9" t="s">
        <v>127</v>
      </c>
      <c r="D26" s="1" t="s">
        <v>139</v>
      </c>
      <c r="E26" s="1" t="s">
        <v>371</v>
      </c>
      <c r="F26" s="4">
        <v>7473</v>
      </c>
      <c r="G26" s="4">
        <v>522.9</v>
      </c>
      <c r="H26" s="4">
        <v>2.5099999999999998</v>
      </c>
    </row>
    <row r="27" spans="2:8">
      <c r="B27" s="1" t="s">
        <v>280</v>
      </c>
      <c r="C27" s="9" t="s">
        <v>127</v>
      </c>
      <c r="D27" s="1" t="s">
        <v>128</v>
      </c>
      <c r="E27" s="1" t="s">
        <v>281</v>
      </c>
      <c r="F27" s="4">
        <v>108522</v>
      </c>
      <c r="G27" s="4">
        <v>499.8</v>
      </c>
      <c r="H27" s="4">
        <v>2.4</v>
      </c>
    </row>
    <row r="28" spans="2:8">
      <c r="B28" s="1" t="s">
        <v>1045</v>
      </c>
      <c r="C28" s="9" t="s">
        <v>127</v>
      </c>
      <c r="D28" s="1" t="s">
        <v>141</v>
      </c>
      <c r="E28" s="1" t="s">
        <v>142</v>
      </c>
      <c r="F28" s="4">
        <v>66966</v>
      </c>
      <c r="G28" s="4">
        <v>487.68</v>
      </c>
      <c r="H28" s="4">
        <v>2.34</v>
      </c>
    </row>
    <row r="29" spans="2:8">
      <c r="B29" s="1" t="s">
        <v>1004</v>
      </c>
      <c r="C29" s="9" t="s">
        <v>127</v>
      </c>
      <c r="D29" s="1" t="s">
        <v>128</v>
      </c>
      <c r="E29" s="1" t="s">
        <v>148</v>
      </c>
      <c r="F29" s="4">
        <v>72995</v>
      </c>
      <c r="G29" s="4">
        <v>478.59</v>
      </c>
      <c r="H29" s="4">
        <v>2.2999999999999998</v>
      </c>
    </row>
    <row r="30" spans="2:8">
      <c r="B30" s="1" t="s">
        <v>1029</v>
      </c>
      <c r="C30" s="9" t="s">
        <v>127</v>
      </c>
      <c r="D30" s="1" t="s">
        <v>144</v>
      </c>
      <c r="E30" s="1" t="s">
        <v>373</v>
      </c>
      <c r="F30" s="4">
        <v>12735</v>
      </c>
      <c r="G30" s="4">
        <v>400.34</v>
      </c>
      <c r="H30" s="4">
        <v>1.92</v>
      </c>
    </row>
    <row r="31" spans="2:8">
      <c r="B31" s="1" t="s">
        <v>1001</v>
      </c>
      <c r="C31" s="9" t="s">
        <v>127</v>
      </c>
      <c r="D31" s="1" t="s">
        <v>133</v>
      </c>
      <c r="E31" s="1" t="s">
        <v>258</v>
      </c>
      <c r="F31" s="4">
        <v>30792</v>
      </c>
      <c r="G31" s="4">
        <v>350.61</v>
      </c>
      <c r="H31" s="4">
        <v>1.68</v>
      </c>
    </row>
    <row r="32" spans="2:8">
      <c r="B32" s="1" t="s">
        <v>1015</v>
      </c>
      <c r="C32" s="9" t="s">
        <v>127</v>
      </c>
      <c r="D32" s="1" t="s">
        <v>177</v>
      </c>
      <c r="E32" s="1" t="s">
        <v>395</v>
      </c>
      <c r="F32" s="4">
        <v>1714</v>
      </c>
      <c r="G32" s="4">
        <v>295.45</v>
      </c>
      <c r="H32" s="4">
        <v>1.42</v>
      </c>
    </row>
    <row r="33" spans="2:8">
      <c r="B33" s="1" t="s">
        <v>1084</v>
      </c>
      <c r="C33" s="9" t="s">
        <v>127</v>
      </c>
      <c r="D33" s="1" t="s">
        <v>137</v>
      </c>
      <c r="E33" s="1" t="s">
        <v>138</v>
      </c>
      <c r="F33" s="4">
        <v>11763</v>
      </c>
      <c r="G33" s="4">
        <v>279.43</v>
      </c>
      <c r="H33" s="4">
        <v>1.34</v>
      </c>
    </row>
    <row r="34" spans="2:8">
      <c r="B34" s="1" t="s">
        <v>1073</v>
      </c>
      <c r="C34" s="9" t="s">
        <v>127</v>
      </c>
      <c r="D34" s="1" t="s">
        <v>133</v>
      </c>
      <c r="E34" s="1" t="s">
        <v>396</v>
      </c>
      <c r="F34" s="4">
        <v>17525</v>
      </c>
      <c r="G34" s="4">
        <v>270.14</v>
      </c>
      <c r="H34" s="4">
        <v>1.3</v>
      </c>
    </row>
    <row r="35" spans="2:8">
      <c r="B35" s="1" t="s">
        <v>1014</v>
      </c>
      <c r="C35" s="9" t="s">
        <v>127</v>
      </c>
      <c r="D35" s="1" t="s">
        <v>244</v>
      </c>
      <c r="E35" s="1" t="s">
        <v>397</v>
      </c>
      <c r="F35" s="4">
        <v>3766</v>
      </c>
      <c r="G35" s="4">
        <v>266.17</v>
      </c>
      <c r="H35" s="4">
        <v>1.28</v>
      </c>
    </row>
    <row r="36" spans="2:8">
      <c r="B36" s="1" t="s">
        <v>1022</v>
      </c>
      <c r="C36" s="9" t="s">
        <v>127</v>
      </c>
      <c r="D36" s="1" t="s">
        <v>133</v>
      </c>
      <c r="E36" s="1" t="s">
        <v>143</v>
      </c>
      <c r="F36" s="4">
        <v>41736</v>
      </c>
      <c r="G36" s="4">
        <v>265.95999999999998</v>
      </c>
      <c r="H36" s="4">
        <v>1.28</v>
      </c>
    </row>
    <row r="37" spans="2:8">
      <c r="B37" s="1" t="s">
        <v>1012</v>
      </c>
      <c r="C37" s="9" t="s">
        <v>127</v>
      </c>
      <c r="D37" s="1" t="s">
        <v>166</v>
      </c>
      <c r="E37" s="1" t="s">
        <v>167</v>
      </c>
      <c r="F37" s="4">
        <v>3249</v>
      </c>
      <c r="G37" s="4">
        <v>241.52</v>
      </c>
      <c r="H37" s="4">
        <v>1.1599999999999999</v>
      </c>
    </row>
    <row r="38" spans="2:8">
      <c r="B38" s="1" t="s">
        <v>1005</v>
      </c>
      <c r="C38" s="9" t="s">
        <v>127</v>
      </c>
      <c r="D38" s="1" t="s">
        <v>338</v>
      </c>
      <c r="E38" s="1" t="s">
        <v>339</v>
      </c>
      <c r="F38" s="4">
        <v>21939</v>
      </c>
      <c r="G38" s="4">
        <v>235.01</v>
      </c>
      <c r="H38" s="4">
        <v>1.1299999999999999</v>
      </c>
    </row>
    <row r="39" spans="2:8">
      <c r="B39" s="1" t="s">
        <v>1113</v>
      </c>
      <c r="C39" s="9" t="s">
        <v>127</v>
      </c>
      <c r="D39" s="1" t="s">
        <v>244</v>
      </c>
      <c r="E39" s="1" t="s">
        <v>398</v>
      </c>
      <c r="F39" s="4">
        <v>50932</v>
      </c>
      <c r="G39" s="4">
        <v>233.57</v>
      </c>
      <c r="H39" s="4">
        <v>1.1200000000000001</v>
      </c>
    </row>
    <row r="40" spans="2:8">
      <c r="B40" s="1" t="s">
        <v>1006</v>
      </c>
      <c r="C40" s="9" t="s">
        <v>127</v>
      </c>
      <c r="D40" s="1" t="s">
        <v>154</v>
      </c>
      <c r="E40" s="1" t="s">
        <v>174</v>
      </c>
      <c r="F40" s="4">
        <v>30605</v>
      </c>
      <c r="G40" s="4">
        <v>230.64</v>
      </c>
      <c r="H40" s="4">
        <v>1.1100000000000001</v>
      </c>
    </row>
    <row r="41" spans="2:8">
      <c r="B41" s="1" t="s">
        <v>1090</v>
      </c>
      <c r="C41" s="9" t="s">
        <v>127</v>
      </c>
      <c r="D41" s="1" t="s">
        <v>244</v>
      </c>
      <c r="E41" s="1" t="s">
        <v>377</v>
      </c>
      <c r="F41" s="4">
        <v>26955</v>
      </c>
      <c r="G41" s="4">
        <v>225.21</v>
      </c>
      <c r="H41" s="4">
        <v>1.08</v>
      </c>
    </row>
    <row r="42" spans="2:8">
      <c r="B42" s="1" t="s">
        <v>1286</v>
      </c>
      <c r="C42" s="9" t="s">
        <v>127</v>
      </c>
      <c r="D42" s="1" t="s">
        <v>247</v>
      </c>
      <c r="E42" s="1" t="s">
        <v>259</v>
      </c>
      <c r="F42" s="4">
        <v>95312</v>
      </c>
      <c r="G42" s="4">
        <v>197.06</v>
      </c>
      <c r="H42" s="4">
        <v>0.95</v>
      </c>
    </row>
    <row r="43" spans="2:8">
      <c r="B43" s="1" t="s">
        <v>1445</v>
      </c>
      <c r="C43" s="9" t="s">
        <v>127</v>
      </c>
      <c r="D43" s="1" t="s">
        <v>144</v>
      </c>
      <c r="E43" s="1" t="s">
        <v>399</v>
      </c>
      <c r="F43" s="4">
        <v>1008</v>
      </c>
      <c r="G43" s="4">
        <v>193.06</v>
      </c>
      <c r="H43" s="4">
        <v>0.93</v>
      </c>
    </row>
    <row r="44" spans="2:8">
      <c r="B44" s="1" t="s">
        <v>1010</v>
      </c>
      <c r="C44" s="9" t="s">
        <v>127</v>
      </c>
      <c r="D44" s="1" t="s">
        <v>166</v>
      </c>
      <c r="E44" s="1" t="s">
        <v>345</v>
      </c>
      <c r="F44" s="4">
        <v>10706</v>
      </c>
      <c r="G44" s="4">
        <v>177.98</v>
      </c>
      <c r="H44" s="4">
        <v>0.86</v>
      </c>
    </row>
    <row r="45" spans="2:8">
      <c r="B45" s="1" t="s">
        <v>1056</v>
      </c>
      <c r="C45" s="9" t="s">
        <v>127</v>
      </c>
      <c r="D45" s="1" t="s">
        <v>177</v>
      </c>
      <c r="E45" s="1" t="s">
        <v>189</v>
      </c>
      <c r="F45" s="4">
        <v>25971</v>
      </c>
      <c r="G45" s="4">
        <v>176.81</v>
      </c>
      <c r="H45" s="4">
        <v>0.85</v>
      </c>
    </row>
    <row r="46" spans="2:8">
      <c r="B46" s="1" t="s">
        <v>1061</v>
      </c>
      <c r="C46" s="9" t="s">
        <v>127</v>
      </c>
      <c r="D46" s="1" t="s">
        <v>154</v>
      </c>
      <c r="E46" s="1" t="s">
        <v>155</v>
      </c>
      <c r="F46" s="4">
        <v>3521</v>
      </c>
      <c r="G46" s="4">
        <v>171.78</v>
      </c>
      <c r="H46" s="4">
        <v>0.83</v>
      </c>
    </row>
    <row r="47" spans="2:8">
      <c r="B47" s="1" t="s">
        <v>1059</v>
      </c>
      <c r="C47" s="9" t="s">
        <v>127</v>
      </c>
      <c r="D47" s="1" t="s">
        <v>340</v>
      </c>
      <c r="E47" s="1" t="s">
        <v>341</v>
      </c>
      <c r="F47" s="4">
        <v>41267</v>
      </c>
      <c r="G47" s="4">
        <v>170.33</v>
      </c>
      <c r="H47" s="4">
        <v>0.82</v>
      </c>
    </row>
    <row r="48" spans="2:8">
      <c r="B48" s="1" t="s">
        <v>1114</v>
      </c>
      <c r="C48" s="9" t="s">
        <v>127</v>
      </c>
      <c r="D48" s="1" t="s">
        <v>247</v>
      </c>
      <c r="E48" s="1" t="s">
        <v>400</v>
      </c>
      <c r="F48" s="4">
        <v>131206</v>
      </c>
      <c r="G48" s="4">
        <v>166.96</v>
      </c>
      <c r="H48" s="4">
        <v>0.8</v>
      </c>
    </row>
    <row r="49" spans="2:8">
      <c r="B49" s="1" t="s">
        <v>1016</v>
      </c>
      <c r="C49" s="9" t="s">
        <v>127</v>
      </c>
      <c r="D49" s="1" t="s">
        <v>338</v>
      </c>
      <c r="E49" s="1" t="s">
        <v>401</v>
      </c>
      <c r="F49" s="4">
        <v>27153</v>
      </c>
      <c r="G49" s="4">
        <v>165.2</v>
      </c>
      <c r="H49" s="4">
        <v>0.79</v>
      </c>
    </row>
    <row r="50" spans="2:8">
      <c r="B50" s="1" t="s">
        <v>1102</v>
      </c>
      <c r="C50" s="9" t="s">
        <v>127</v>
      </c>
      <c r="D50" s="1" t="s">
        <v>154</v>
      </c>
      <c r="E50" s="1" t="s">
        <v>164</v>
      </c>
      <c r="F50" s="4">
        <v>3443</v>
      </c>
      <c r="G50" s="4">
        <v>160.99</v>
      </c>
      <c r="H50" s="4">
        <v>0.77</v>
      </c>
    </row>
    <row r="51" spans="2:8">
      <c r="B51" s="1" t="s">
        <v>1485</v>
      </c>
      <c r="C51" s="9" t="s">
        <v>127</v>
      </c>
      <c r="D51" s="1" t="s">
        <v>128</v>
      </c>
      <c r="E51" s="1" t="s">
        <v>385</v>
      </c>
      <c r="F51" s="4">
        <v>16729</v>
      </c>
      <c r="G51" s="4">
        <v>147.72</v>
      </c>
      <c r="H51" s="4">
        <v>0.71</v>
      </c>
    </row>
    <row r="52" spans="2:8">
      <c r="B52" s="1" t="s">
        <v>402</v>
      </c>
      <c r="C52" s="9" t="s">
        <v>127</v>
      </c>
      <c r="D52" s="1" t="s">
        <v>403</v>
      </c>
      <c r="E52" s="1" t="s">
        <v>404</v>
      </c>
      <c r="F52" s="4">
        <v>101800</v>
      </c>
      <c r="G52" s="4">
        <v>144.66</v>
      </c>
      <c r="H52" s="4">
        <v>0.69</v>
      </c>
    </row>
    <row r="53" spans="2:8">
      <c r="B53" s="1" t="s">
        <v>1075</v>
      </c>
      <c r="C53" s="9" t="s">
        <v>127</v>
      </c>
      <c r="D53" s="1" t="s">
        <v>177</v>
      </c>
      <c r="E53" s="1" t="s">
        <v>274</v>
      </c>
      <c r="F53" s="4">
        <v>12373</v>
      </c>
      <c r="G53" s="4">
        <v>143.59</v>
      </c>
      <c r="H53" s="4">
        <v>0.69</v>
      </c>
    </row>
    <row r="54" spans="2:8">
      <c r="B54" s="1" t="s">
        <v>1106</v>
      </c>
      <c r="C54" s="9" t="s">
        <v>127</v>
      </c>
      <c r="D54" s="1" t="s">
        <v>154</v>
      </c>
      <c r="E54" s="1" t="s">
        <v>370</v>
      </c>
      <c r="F54" s="4">
        <v>14346</v>
      </c>
      <c r="G54" s="4">
        <v>139.34</v>
      </c>
      <c r="H54" s="4">
        <v>0.67</v>
      </c>
    </row>
    <row r="55" spans="2:8">
      <c r="B55" s="1" t="s">
        <v>1007</v>
      </c>
      <c r="C55" s="9" t="s">
        <v>127</v>
      </c>
      <c r="D55" s="1" t="s">
        <v>183</v>
      </c>
      <c r="E55" s="1" t="s">
        <v>405</v>
      </c>
      <c r="F55" s="4">
        <v>20223</v>
      </c>
      <c r="G55" s="4">
        <v>138.29</v>
      </c>
      <c r="H55" s="4">
        <v>0.66</v>
      </c>
    </row>
    <row r="56" spans="2:8">
      <c r="B56" s="1" t="s">
        <v>1018</v>
      </c>
      <c r="C56" s="9" t="s">
        <v>127</v>
      </c>
      <c r="D56" s="1" t="s">
        <v>144</v>
      </c>
      <c r="E56" s="1" t="s">
        <v>175</v>
      </c>
      <c r="F56" s="4">
        <v>16265</v>
      </c>
      <c r="G56" s="4">
        <v>126.64</v>
      </c>
      <c r="H56" s="4">
        <v>0.61</v>
      </c>
    </row>
    <row r="57" spans="2:8">
      <c r="B57" s="1" t="s">
        <v>1009</v>
      </c>
      <c r="C57" s="9" t="s">
        <v>127</v>
      </c>
      <c r="D57" s="1" t="s">
        <v>244</v>
      </c>
      <c r="E57" s="1" t="s">
        <v>282</v>
      </c>
      <c r="F57" s="4">
        <v>3699</v>
      </c>
      <c r="G57" s="4">
        <v>119.86</v>
      </c>
      <c r="H57" s="4">
        <v>0.57999999999999996</v>
      </c>
    </row>
    <row r="58" spans="2:8">
      <c r="B58" s="1" t="s">
        <v>1110</v>
      </c>
      <c r="C58" s="9" t="s">
        <v>127</v>
      </c>
      <c r="D58" s="1" t="s">
        <v>144</v>
      </c>
      <c r="E58" s="1" t="s">
        <v>406</v>
      </c>
      <c r="F58" s="4">
        <v>3343</v>
      </c>
      <c r="G58" s="4">
        <v>118.53</v>
      </c>
      <c r="H58" s="4">
        <v>0.56999999999999995</v>
      </c>
    </row>
    <row r="59" spans="2:8">
      <c r="B59" s="1" t="s">
        <v>1024</v>
      </c>
      <c r="C59" s="9" t="s">
        <v>127</v>
      </c>
      <c r="D59" s="1" t="s">
        <v>193</v>
      </c>
      <c r="E59" s="1" t="s">
        <v>360</v>
      </c>
      <c r="F59" s="4">
        <v>15509</v>
      </c>
      <c r="G59" s="4">
        <v>105.72</v>
      </c>
      <c r="H59" s="4">
        <v>0.51</v>
      </c>
    </row>
    <row r="60" spans="2:8">
      <c r="B60" s="1" t="s">
        <v>1038</v>
      </c>
      <c r="C60" s="9" t="s">
        <v>127</v>
      </c>
      <c r="D60" s="1" t="s">
        <v>166</v>
      </c>
      <c r="E60" s="1" t="s">
        <v>361</v>
      </c>
      <c r="F60" s="4">
        <v>381</v>
      </c>
      <c r="G60" s="4">
        <v>99.45</v>
      </c>
      <c r="H60" s="4">
        <v>0.48</v>
      </c>
    </row>
    <row r="61" spans="2:8">
      <c r="B61" s="1" t="s">
        <v>1035</v>
      </c>
      <c r="C61" s="9" t="s">
        <v>127</v>
      </c>
      <c r="D61" s="1" t="s">
        <v>130</v>
      </c>
      <c r="E61" s="1" t="s">
        <v>358</v>
      </c>
      <c r="F61" s="4">
        <v>25573</v>
      </c>
      <c r="G61" s="4">
        <v>94.62</v>
      </c>
      <c r="H61" s="4">
        <v>0.45</v>
      </c>
    </row>
    <row r="62" spans="2:8">
      <c r="B62" s="1" t="s">
        <v>1017</v>
      </c>
      <c r="C62" s="9" t="s">
        <v>127</v>
      </c>
      <c r="D62" s="1" t="s">
        <v>244</v>
      </c>
      <c r="E62" s="1" t="s">
        <v>407</v>
      </c>
      <c r="F62" s="4">
        <v>3866</v>
      </c>
      <c r="G62" s="4">
        <v>91.64</v>
      </c>
      <c r="H62" s="4">
        <v>0.44</v>
      </c>
    </row>
    <row r="63" spans="2:8">
      <c r="B63" s="1" t="s">
        <v>1021</v>
      </c>
      <c r="C63" s="9" t="s">
        <v>127</v>
      </c>
      <c r="D63" s="1" t="s">
        <v>244</v>
      </c>
      <c r="E63" s="1" t="s">
        <v>374</v>
      </c>
      <c r="F63" s="4">
        <v>3674</v>
      </c>
      <c r="G63" s="4">
        <v>89.99</v>
      </c>
      <c r="H63" s="4">
        <v>0.43</v>
      </c>
    </row>
    <row r="64" spans="2:8">
      <c r="B64" s="1" t="s">
        <v>1052</v>
      </c>
      <c r="C64" s="9" t="s">
        <v>127</v>
      </c>
      <c r="D64" s="1" t="s">
        <v>350</v>
      </c>
      <c r="E64" s="1" t="s">
        <v>351</v>
      </c>
      <c r="F64" s="4">
        <v>58123</v>
      </c>
      <c r="G64" s="4">
        <v>88.35</v>
      </c>
      <c r="H64" s="4">
        <v>0.42</v>
      </c>
    </row>
    <row r="65" spans="2:9">
      <c r="B65" s="1" t="s">
        <v>1119</v>
      </c>
      <c r="C65" s="9" t="s">
        <v>127</v>
      </c>
      <c r="D65" s="1" t="s">
        <v>130</v>
      </c>
      <c r="E65" s="1" t="s">
        <v>408</v>
      </c>
      <c r="F65" s="4">
        <v>71331</v>
      </c>
      <c r="G65" s="4">
        <v>84.85</v>
      </c>
      <c r="H65" s="4">
        <v>0.41</v>
      </c>
    </row>
    <row r="66" spans="2:9">
      <c r="B66" s="1" t="s">
        <v>1486</v>
      </c>
      <c r="C66" s="9" t="s">
        <v>127</v>
      </c>
      <c r="D66" s="1" t="s">
        <v>128</v>
      </c>
      <c r="E66" s="1" t="s">
        <v>391</v>
      </c>
      <c r="F66" s="4">
        <v>8249</v>
      </c>
      <c r="G66" s="4">
        <v>0</v>
      </c>
      <c r="H66" s="4">
        <v>0</v>
      </c>
      <c r="I66" s="1" t="s">
        <v>392</v>
      </c>
    </row>
    <row r="67" spans="2:9">
      <c r="B67" s="2" t="s">
        <v>195</v>
      </c>
      <c r="C67" s="11"/>
      <c r="D67" s="2"/>
      <c r="E67" s="2"/>
      <c r="F67" s="7"/>
      <c r="G67" s="7">
        <f>SUM(G13:G66)</f>
        <v>20776.71</v>
      </c>
      <c r="H67" s="7">
        <f>SUM(H13:H66)</f>
        <v>99.809999999999988</v>
      </c>
    </row>
    <row r="68" spans="2:9">
      <c r="B68" s="5" t="s">
        <v>93</v>
      </c>
      <c r="C68" s="10" t="s">
        <v>94</v>
      </c>
      <c r="D68" s="5" t="s">
        <v>95</v>
      </c>
      <c r="E68" s="5" t="s">
        <v>96</v>
      </c>
      <c r="F68" s="6" t="s">
        <v>97</v>
      </c>
      <c r="G68" s="6" t="s">
        <v>98</v>
      </c>
      <c r="H68" s="6" t="s">
        <v>99</v>
      </c>
    </row>
    <row r="69" spans="2:9">
      <c r="B69" s="2" t="s">
        <v>100</v>
      </c>
    </row>
    <row r="70" spans="2:9">
      <c r="B70" s="2" t="s">
        <v>101</v>
      </c>
    </row>
    <row r="71" spans="2:9">
      <c r="B71" s="2" t="s">
        <v>378</v>
      </c>
    </row>
    <row r="72" spans="2:9">
      <c r="B72" s="1" t="s">
        <v>1451</v>
      </c>
      <c r="C72" s="9">
        <v>5.51</v>
      </c>
      <c r="D72" s="1" t="s">
        <v>305</v>
      </c>
      <c r="E72" s="1" t="s">
        <v>379</v>
      </c>
      <c r="F72" s="4">
        <v>2519</v>
      </c>
      <c r="G72" s="4">
        <v>0.73</v>
      </c>
      <c r="H72" s="4">
        <v>0</v>
      </c>
    </row>
    <row r="73" spans="2:9">
      <c r="B73" s="2" t="s">
        <v>326</v>
      </c>
      <c r="C73" s="11"/>
      <c r="D73" s="2"/>
      <c r="E73" s="2"/>
      <c r="F73" s="7"/>
      <c r="G73" s="7">
        <f>SUM(G68:G72)</f>
        <v>0.73</v>
      </c>
      <c r="H73" s="7">
        <f>SUM(H68:H72)</f>
        <v>0</v>
      </c>
    </row>
    <row r="74" spans="2:9">
      <c r="B74" s="2" t="s">
        <v>380</v>
      </c>
      <c r="C74" s="11"/>
      <c r="D74" s="2"/>
      <c r="E74" s="2"/>
      <c r="F74" s="7"/>
      <c r="G74" s="7">
        <v>133.83000000000001</v>
      </c>
      <c r="H74" s="7">
        <v>0.64</v>
      </c>
    </row>
    <row r="75" spans="2:9">
      <c r="B75" s="2" t="s">
        <v>112</v>
      </c>
      <c r="C75" s="11"/>
      <c r="D75" s="2"/>
      <c r="E75" s="2"/>
      <c r="F75" s="7"/>
      <c r="G75" s="7">
        <v>20911.27</v>
      </c>
      <c r="H75" s="7">
        <v>100.45</v>
      </c>
    </row>
    <row r="76" spans="2:9">
      <c r="B76" s="2" t="s">
        <v>249</v>
      </c>
      <c r="C76" s="11"/>
      <c r="D76" s="2"/>
      <c r="E76" s="2"/>
      <c r="F76" s="7"/>
      <c r="G76" s="7">
        <v>-95.064892099997536</v>
      </c>
      <c r="H76" s="7">
        <v>-0.45000000000000284</v>
      </c>
    </row>
    <row r="77" spans="2:9">
      <c r="B77" s="2" t="s">
        <v>114</v>
      </c>
      <c r="C77" s="11"/>
      <c r="D77" s="2"/>
      <c r="E77" s="2"/>
      <c r="F77" s="7"/>
      <c r="G77" s="7">
        <v>20816.205107900001</v>
      </c>
      <c r="H77" s="7">
        <v>100</v>
      </c>
    </row>
    <row r="78" spans="2:9">
      <c r="B78" s="1" t="s">
        <v>115</v>
      </c>
    </row>
    <row r="79" spans="2:9">
      <c r="B79" s="1" t="s">
        <v>116</v>
      </c>
    </row>
    <row r="80" spans="2:9">
      <c r="B80" s="1" t="s">
        <v>117</v>
      </c>
      <c r="C80" s="93">
        <v>44530</v>
      </c>
    </row>
    <row r="81" spans="2:8" ht="25.5">
      <c r="B81" s="8" t="s">
        <v>118</v>
      </c>
      <c r="C81" s="9" t="s">
        <v>119</v>
      </c>
    </row>
    <row r="82" spans="2:8">
      <c r="B82" s="2"/>
    </row>
    <row r="83" spans="2:8">
      <c r="B83" s="2" t="s">
        <v>120</v>
      </c>
    </row>
    <row r="84" spans="2:8">
      <c r="B84" s="2" t="s">
        <v>197</v>
      </c>
    </row>
    <row r="85" spans="2:8">
      <c r="B85" s="2" t="s">
        <v>121</v>
      </c>
    </row>
    <row r="86" spans="2:8">
      <c r="B86" s="2" t="s">
        <v>585</v>
      </c>
      <c r="C86" s="11"/>
    </row>
    <row r="87" spans="2:8">
      <c r="B87" s="2" t="s">
        <v>586</v>
      </c>
      <c r="C87" s="11"/>
    </row>
    <row r="88" spans="2:8">
      <c r="B88" s="2" t="s">
        <v>587</v>
      </c>
      <c r="C88" s="11"/>
    </row>
    <row r="89" spans="2:8">
      <c r="B89" s="2" t="s">
        <v>588</v>
      </c>
      <c r="C89" s="11"/>
    </row>
    <row r="90" spans="2:8" s="72" customFormat="1">
      <c r="B90" s="71" t="s">
        <v>1515</v>
      </c>
      <c r="C90" s="73"/>
      <c r="F90" s="74"/>
      <c r="G90" s="74"/>
      <c r="H90" s="74"/>
    </row>
    <row r="91" spans="2:8" s="72" customFormat="1">
      <c r="B91" s="71" t="s">
        <v>122</v>
      </c>
      <c r="C91" s="75"/>
      <c r="F91" s="74"/>
      <c r="G91" s="74"/>
      <c r="H91" s="74"/>
    </row>
    <row r="92" spans="2:8" s="72" customFormat="1">
      <c r="B92" s="71" t="s">
        <v>123</v>
      </c>
      <c r="C92" s="75"/>
      <c r="F92" s="74"/>
      <c r="G92" s="74"/>
      <c r="H92" s="74"/>
    </row>
    <row r="93" spans="2:8" s="72" customFormat="1">
      <c r="B93" s="71"/>
      <c r="C93" s="75"/>
      <c r="F93" s="74"/>
      <c r="G93" s="74"/>
      <c r="H93" s="74"/>
    </row>
    <row r="95" spans="2:8">
      <c r="B95" s="426" t="s">
        <v>1516</v>
      </c>
      <c r="C95" s="427"/>
      <c r="D95" s="427"/>
      <c r="E95" s="427"/>
      <c r="F95" s="427"/>
      <c r="G95" s="428"/>
    </row>
    <row r="96" spans="2:8">
      <c r="B96" s="429"/>
      <c r="C96" s="430"/>
      <c r="D96" s="430"/>
      <c r="E96" s="430"/>
      <c r="F96" s="430"/>
      <c r="G96" s="431"/>
    </row>
    <row r="97" spans="2:7">
      <c r="B97" s="429"/>
      <c r="C97" s="430"/>
      <c r="D97" s="430"/>
      <c r="E97" s="430"/>
      <c r="F97" s="430"/>
      <c r="G97" s="431"/>
    </row>
    <row r="98" spans="2:7">
      <c r="B98" s="429"/>
      <c r="C98" s="430"/>
      <c r="D98" s="430"/>
      <c r="E98" s="430"/>
      <c r="F98" s="430"/>
      <c r="G98" s="431"/>
    </row>
    <row r="99" spans="2:7">
      <c r="B99" s="429"/>
      <c r="C99" s="430"/>
      <c r="D99" s="430"/>
      <c r="E99" s="430"/>
      <c r="F99" s="430"/>
      <c r="G99" s="431"/>
    </row>
    <row r="100" spans="2:7">
      <c r="B100" s="432"/>
      <c r="C100" s="433"/>
      <c r="D100" s="433"/>
      <c r="E100" s="433"/>
      <c r="F100" s="433"/>
      <c r="G100" s="434"/>
    </row>
  </sheetData>
  <mergeCells count="4">
    <mergeCell ref="B1:E1"/>
    <mergeCell ref="B95:G100"/>
    <mergeCell ref="C3:C8"/>
    <mergeCell ref="D3:D8"/>
  </mergeCells>
  <hyperlinks>
    <hyperlink ref="A1" location="Index!A1" display="Index" xr:uid="{00000000-0004-0000-1300-00000000000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2"/>
  <sheetViews>
    <sheetView workbookViewId="0">
      <selection activeCell="C10" sqref="C10"/>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9" width="1.7109375" style="1" customWidth="1"/>
    <col min="10" max="16384" width="9.140625" style="1"/>
  </cols>
  <sheetData>
    <row r="1" spans="1:9">
      <c r="A1" s="3" t="s">
        <v>0</v>
      </c>
      <c r="B1" s="398" t="s">
        <v>76</v>
      </c>
      <c r="C1" s="398"/>
      <c r="D1" s="398"/>
      <c r="E1" s="398"/>
    </row>
    <row r="2" spans="1:9" ht="13.5" thickBot="1"/>
    <row r="3" spans="1:9" s="12" customFormat="1" ht="15">
      <c r="B3" s="97" t="s">
        <v>2961</v>
      </c>
      <c r="C3" s="402"/>
      <c r="D3" s="405"/>
      <c r="F3" s="20"/>
      <c r="G3" s="20"/>
      <c r="H3" s="20"/>
    </row>
    <row r="4" spans="1:9" s="12" customFormat="1" ht="15">
      <c r="B4" s="96" t="s">
        <v>2962</v>
      </c>
      <c r="C4" s="403"/>
      <c r="D4" s="406"/>
      <c r="F4" s="20"/>
      <c r="G4" s="20"/>
      <c r="H4" s="20"/>
    </row>
    <row r="5" spans="1:9" s="12" customFormat="1" ht="15">
      <c r="B5" s="99" t="s">
        <v>1581</v>
      </c>
      <c r="C5" s="403"/>
      <c r="D5" s="406"/>
      <c r="F5" s="20"/>
      <c r="G5" s="20"/>
      <c r="H5" s="20"/>
    </row>
    <row r="6" spans="1:9" s="12" customFormat="1" ht="15">
      <c r="B6" s="99" t="s">
        <v>2963</v>
      </c>
      <c r="C6" s="403"/>
      <c r="D6" s="406"/>
      <c r="F6" s="20"/>
      <c r="G6" s="20"/>
      <c r="H6" s="20"/>
    </row>
    <row r="7" spans="1:9" s="12" customFormat="1" ht="30.75" thickBot="1">
      <c r="B7" s="95" t="s">
        <v>2964</v>
      </c>
      <c r="C7" s="404"/>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1285</v>
      </c>
      <c r="C16" s="9" t="s">
        <v>127</v>
      </c>
      <c r="D16" s="1" t="s">
        <v>128</v>
      </c>
      <c r="E16" s="1" t="s">
        <v>132</v>
      </c>
      <c r="F16" s="4">
        <v>24105</v>
      </c>
      <c r="G16" s="4">
        <v>360.02</v>
      </c>
      <c r="H16" s="4">
        <v>25.71</v>
      </c>
    </row>
    <row r="17" spans="2:9">
      <c r="B17" s="1" t="s">
        <v>1047</v>
      </c>
      <c r="C17" s="9" t="s">
        <v>127</v>
      </c>
      <c r="D17" s="1" t="s">
        <v>128</v>
      </c>
      <c r="E17" s="1" t="s">
        <v>129</v>
      </c>
      <c r="F17" s="4">
        <v>47947</v>
      </c>
      <c r="G17" s="4">
        <v>342.51</v>
      </c>
      <c r="H17" s="4">
        <v>24.46</v>
      </c>
    </row>
    <row r="18" spans="2:9">
      <c r="B18" s="1" t="s">
        <v>1133</v>
      </c>
      <c r="C18" s="9" t="s">
        <v>127</v>
      </c>
      <c r="D18" s="1" t="s">
        <v>128</v>
      </c>
      <c r="E18" s="1" t="s">
        <v>136</v>
      </c>
      <c r="F18" s="4">
        <v>10124</v>
      </c>
      <c r="G18" s="4">
        <v>198.62</v>
      </c>
      <c r="H18" s="4">
        <v>14.18</v>
      </c>
    </row>
    <row r="19" spans="2:9">
      <c r="B19" s="1" t="s">
        <v>1004</v>
      </c>
      <c r="C19" s="9" t="s">
        <v>127</v>
      </c>
      <c r="D19" s="1" t="s">
        <v>128</v>
      </c>
      <c r="E19" s="1" t="s">
        <v>148</v>
      </c>
      <c r="F19" s="4">
        <v>25854</v>
      </c>
      <c r="G19" s="4">
        <v>169.51</v>
      </c>
      <c r="H19" s="4">
        <v>12.1</v>
      </c>
    </row>
    <row r="20" spans="2:9">
      <c r="B20" s="1" t="s">
        <v>1485</v>
      </c>
      <c r="C20" s="9" t="s">
        <v>127</v>
      </c>
      <c r="D20" s="1" t="s">
        <v>128</v>
      </c>
      <c r="E20" s="1" t="s">
        <v>385</v>
      </c>
      <c r="F20" s="4">
        <v>16122</v>
      </c>
      <c r="G20" s="4">
        <v>142.36000000000001</v>
      </c>
      <c r="H20" s="4">
        <v>10.17</v>
      </c>
    </row>
    <row r="21" spans="2:9">
      <c r="B21" s="1" t="s">
        <v>1093</v>
      </c>
      <c r="C21" s="9" t="s">
        <v>127</v>
      </c>
      <c r="D21" s="1" t="s">
        <v>128</v>
      </c>
      <c r="E21" s="1" t="s">
        <v>386</v>
      </c>
      <c r="F21" s="4">
        <v>17867</v>
      </c>
      <c r="G21" s="4">
        <v>48.68</v>
      </c>
      <c r="H21" s="4">
        <v>3.48</v>
      </c>
    </row>
    <row r="22" spans="2:9">
      <c r="B22" s="1" t="s">
        <v>1030</v>
      </c>
      <c r="C22" s="9" t="s">
        <v>127</v>
      </c>
      <c r="D22" s="1" t="s">
        <v>128</v>
      </c>
      <c r="E22" s="1" t="s">
        <v>387</v>
      </c>
      <c r="F22" s="4">
        <v>52782</v>
      </c>
      <c r="G22" s="4">
        <v>45.81</v>
      </c>
      <c r="H22" s="4">
        <v>3.27</v>
      </c>
    </row>
    <row r="23" spans="2:9">
      <c r="B23" s="1" t="s">
        <v>1101</v>
      </c>
      <c r="C23" s="9" t="s">
        <v>127</v>
      </c>
      <c r="D23" s="1" t="s">
        <v>128</v>
      </c>
      <c r="E23" s="1" t="s">
        <v>388</v>
      </c>
      <c r="F23" s="4">
        <v>82184</v>
      </c>
      <c r="G23" s="4">
        <v>36.65</v>
      </c>
      <c r="H23" s="4">
        <v>2.62</v>
      </c>
    </row>
    <row r="24" spans="2:9">
      <c r="B24" s="1" t="s">
        <v>1097</v>
      </c>
      <c r="C24" s="9" t="s">
        <v>127</v>
      </c>
      <c r="D24" s="1" t="s">
        <v>128</v>
      </c>
      <c r="E24" s="1" t="s">
        <v>389</v>
      </c>
      <c r="F24" s="4">
        <v>18887</v>
      </c>
      <c r="G24" s="4">
        <v>27.33</v>
      </c>
      <c r="H24" s="4">
        <v>1.95</v>
      </c>
    </row>
    <row r="25" spans="2:9">
      <c r="B25" s="1" t="s">
        <v>1050</v>
      </c>
      <c r="C25" s="9" t="s">
        <v>127</v>
      </c>
      <c r="D25" s="1" t="s">
        <v>128</v>
      </c>
      <c r="E25" s="1" t="s">
        <v>390</v>
      </c>
      <c r="F25" s="4">
        <v>12990</v>
      </c>
      <c r="G25" s="4">
        <v>23.73</v>
      </c>
      <c r="H25" s="4">
        <v>1.69</v>
      </c>
    </row>
    <row r="26" spans="2:9">
      <c r="B26" s="1" t="s">
        <v>1486</v>
      </c>
      <c r="C26" s="9" t="s">
        <v>127</v>
      </c>
      <c r="D26" s="1" t="s">
        <v>128</v>
      </c>
      <c r="E26" s="1" t="s">
        <v>391</v>
      </c>
      <c r="F26" s="4">
        <v>38064</v>
      </c>
      <c r="G26" s="4">
        <v>0</v>
      </c>
      <c r="H26" s="4">
        <v>0</v>
      </c>
      <c r="I26" s="1" t="s">
        <v>392</v>
      </c>
    </row>
    <row r="27" spans="2:9">
      <c r="B27" s="2" t="s">
        <v>195</v>
      </c>
      <c r="C27" s="11"/>
      <c r="D27" s="2"/>
      <c r="E27" s="2"/>
      <c r="F27" s="7"/>
      <c r="G27" s="7">
        <f>SUM(G13:G26)</f>
        <v>1395.22</v>
      </c>
      <c r="H27" s="7">
        <f>SUM(H13:H26)</f>
        <v>99.63</v>
      </c>
    </row>
    <row r="28" spans="2:9">
      <c r="B28" s="2" t="s">
        <v>196</v>
      </c>
      <c r="C28" s="11"/>
      <c r="D28" s="2"/>
      <c r="E28" s="2"/>
      <c r="F28" s="7"/>
      <c r="G28" s="7">
        <v>1.01</v>
      </c>
      <c r="H28" s="7">
        <v>7.0000000000000007E-2</v>
      </c>
    </row>
    <row r="29" spans="2:9">
      <c r="B29" s="2" t="s">
        <v>112</v>
      </c>
      <c r="C29" s="11"/>
      <c r="D29" s="2"/>
      <c r="E29" s="2"/>
      <c r="F29" s="7"/>
      <c r="G29" s="7">
        <v>1396.23</v>
      </c>
      <c r="H29" s="7">
        <v>99.7</v>
      </c>
    </row>
    <row r="30" spans="2:9">
      <c r="B30" s="2" t="s">
        <v>113</v>
      </c>
      <c r="C30" s="11"/>
      <c r="D30" s="2"/>
      <c r="E30" s="2"/>
      <c r="F30" s="7"/>
      <c r="G30" s="7">
        <v>4.224173800000008</v>
      </c>
      <c r="H30" s="7">
        <v>0.29999999999999716</v>
      </c>
    </row>
    <row r="31" spans="2:9">
      <c r="B31" s="2" t="s">
        <v>114</v>
      </c>
      <c r="C31" s="11"/>
      <c r="D31" s="2"/>
      <c r="E31" s="2"/>
      <c r="F31" s="7"/>
      <c r="G31" s="7">
        <v>1400.4541738</v>
      </c>
      <c r="H31" s="7">
        <v>100</v>
      </c>
    </row>
    <row r="32" spans="2:9">
      <c r="B32" s="1" t="s">
        <v>115</v>
      </c>
    </row>
    <row r="33" spans="2:8">
      <c r="B33" s="1" t="s">
        <v>116</v>
      </c>
    </row>
    <row r="34" spans="2:8">
      <c r="B34" s="1" t="s">
        <v>117</v>
      </c>
      <c r="C34" s="93">
        <v>44530</v>
      </c>
    </row>
    <row r="35" spans="2:8" ht="25.5">
      <c r="B35" s="8" t="s">
        <v>118</v>
      </c>
      <c r="C35" s="9" t="s">
        <v>119</v>
      </c>
    </row>
    <row r="36" spans="2:8">
      <c r="B36" s="2"/>
    </row>
    <row r="37" spans="2:8">
      <c r="B37" s="2" t="s">
        <v>120</v>
      </c>
    </row>
    <row r="38" spans="2:8">
      <c r="B38" s="2" t="s">
        <v>197</v>
      </c>
    </row>
    <row r="39" spans="2:8">
      <c r="B39" s="2" t="s">
        <v>121</v>
      </c>
    </row>
    <row r="40" spans="2:8">
      <c r="B40" s="2" t="s">
        <v>393</v>
      </c>
      <c r="C40" s="11"/>
    </row>
    <row r="41" spans="2:8">
      <c r="B41" s="2" t="s">
        <v>394</v>
      </c>
      <c r="C41" s="11"/>
    </row>
    <row r="42" spans="2:8" s="72" customFormat="1">
      <c r="B42" s="71" t="s">
        <v>1505</v>
      </c>
      <c r="C42" s="73"/>
      <c r="F42" s="74"/>
      <c r="G42" s="74"/>
      <c r="H42" s="74"/>
    </row>
    <row r="43" spans="2:8" s="72" customFormat="1">
      <c r="B43" s="71" t="s">
        <v>122</v>
      </c>
      <c r="C43" s="75"/>
      <c r="F43" s="74"/>
      <c r="G43" s="74"/>
      <c r="H43" s="74"/>
    </row>
    <row r="44" spans="2:8" s="72" customFormat="1">
      <c r="B44" s="71" t="s">
        <v>123</v>
      </c>
      <c r="C44" s="75"/>
      <c r="F44" s="74"/>
      <c r="G44" s="74"/>
      <c r="H44" s="74"/>
    </row>
    <row r="47" spans="2:8">
      <c r="B47" s="426" t="s">
        <v>1516</v>
      </c>
      <c r="C47" s="427"/>
      <c r="D47" s="427"/>
      <c r="E47" s="427"/>
      <c r="F47" s="427"/>
      <c r="G47" s="428"/>
    </row>
    <row r="48" spans="2:8">
      <c r="B48" s="429"/>
      <c r="C48" s="430"/>
      <c r="D48" s="430"/>
      <c r="E48" s="430"/>
      <c r="F48" s="430"/>
      <c r="G48" s="431"/>
    </row>
    <row r="49" spans="2:7">
      <c r="B49" s="429"/>
      <c r="C49" s="430"/>
      <c r="D49" s="430"/>
      <c r="E49" s="430"/>
      <c r="F49" s="430"/>
      <c r="G49" s="431"/>
    </row>
    <row r="50" spans="2:7">
      <c r="B50" s="429"/>
      <c r="C50" s="430"/>
      <c r="D50" s="430"/>
      <c r="E50" s="430"/>
      <c r="F50" s="430"/>
      <c r="G50" s="431"/>
    </row>
    <row r="51" spans="2:7">
      <c r="B51" s="429"/>
      <c r="C51" s="430"/>
      <c r="D51" s="430"/>
      <c r="E51" s="430"/>
      <c r="F51" s="430"/>
      <c r="G51" s="431"/>
    </row>
    <row r="52" spans="2:7">
      <c r="B52" s="432"/>
      <c r="C52" s="433"/>
      <c r="D52" s="433"/>
      <c r="E52" s="433"/>
      <c r="F52" s="433"/>
      <c r="G52" s="434"/>
    </row>
  </sheetData>
  <mergeCells count="4">
    <mergeCell ref="B1:E1"/>
    <mergeCell ref="B47:G52"/>
    <mergeCell ref="C3:C7"/>
    <mergeCell ref="D3:D7"/>
  </mergeCells>
  <hyperlinks>
    <hyperlink ref="A1" location="Index!A1" display="Index" xr:uid="{00000000-0004-0000-0800-000000000000}"/>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98"/>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4" style="1" bestFit="1" customWidth="1"/>
    <col min="6" max="6" width="10.28515625" style="4" bestFit="1" customWidth="1"/>
    <col min="7" max="7" width="18.140625" style="4" bestFit="1" customWidth="1"/>
    <col min="8" max="8" width="9.140625" style="4"/>
    <col min="9" max="9" width="1.7109375" style="1" customWidth="1"/>
    <col min="10" max="16384" width="9.140625" style="1"/>
  </cols>
  <sheetData>
    <row r="1" spans="1:9">
      <c r="A1" s="3" t="s">
        <v>0</v>
      </c>
      <c r="B1" s="398" t="s">
        <v>74</v>
      </c>
      <c r="C1" s="398"/>
      <c r="D1" s="398"/>
      <c r="E1" s="398"/>
    </row>
    <row r="2" spans="1:9" ht="13.5" thickBot="1"/>
    <row r="3" spans="1:9" s="12" customFormat="1" ht="15">
      <c r="B3" s="97" t="s">
        <v>2965</v>
      </c>
      <c r="C3" s="402"/>
      <c r="D3" s="405"/>
      <c r="F3" s="20"/>
      <c r="G3" s="20"/>
      <c r="H3" s="20"/>
    </row>
    <row r="4" spans="1:9" s="12" customFormat="1" ht="15">
      <c r="B4" s="99" t="s">
        <v>2966</v>
      </c>
      <c r="C4" s="403"/>
      <c r="D4" s="406"/>
      <c r="F4" s="20"/>
      <c r="G4" s="20"/>
      <c r="H4" s="20"/>
    </row>
    <row r="5" spans="1:9" s="12" customFormat="1" ht="15">
      <c r="B5" s="99" t="s">
        <v>1581</v>
      </c>
      <c r="C5" s="403"/>
      <c r="D5" s="406"/>
      <c r="F5" s="20"/>
      <c r="G5" s="20"/>
      <c r="H5" s="20"/>
    </row>
    <row r="6" spans="1:9" s="12" customFormat="1" ht="15">
      <c r="B6" s="99" t="s">
        <v>2963</v>
      </c>
      <c r="C6" s="403"/>
      <c r="D6" s="406"/>
      <c r="F6" s="20"/>
      <c r="G6" s="20"/>
      <c r="H6" s="20"/>
    </row>
    <row r="7" spans="1:9" s="12" customFormat="1" ht="15.75" thickBot="1">
      <c r="B7" s="95" t="s">
        <v>2967</v>
      </c>
      <c r="C7" s="404"/>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1034</v>
      </c>
      <c r="C16" s="9" t="s">
        <v>127</v>
      </c>
      <c r="D16" s="1" t="s">
        <v>130</v>
      </c>
      <c r="E16" s="1" t="s">
        <v>131</v>
      </c>
      <c r="F16" s="4">
        <v>162460</v>
      </c>
      <c r="G16" s="4">
        <v>3907.81</v>
      </c>
      <c r="H16" s="4">
        <v>10.54</v>
      </c>
    </row>
    <row r="17" spans="2:8">
      <c r="B17" s="1" t="s">
        <v>1285</v>
      </c>
      <c r="C17" s="9" t="s">
        <v>127</v>
      </c>
      <c r="D17" s="1" t="s">
        <v>128</v>
      </c>
      <c r="E17" s="1" t="s">
        <v>132</v>
      </c>
      <c r="F17" s="4">
        <v>219597</v>
      </c>
      <c r="G17" s="4">
        <v>3279.79</v>
      </c>
      <c r="H17" s="4">
        <v>8.85</v>
      </c>
    </row>
    <row r="18" spans="2:8">
      <c r="B18" s="1" t="s">
        <v>1134</v>
      </c>
      <c r="C18" s="9" t="s">
        <v>127</v>
      </c>
      <c r="D18" s="1" t="s">
        <v>133</v>
      </c>
      <c r="E18" s="1" t="s">
        <v>134</v>
      </c>
      <c r="F18" s="4">
        <v>186125</v>
      </c>
      <c r="G18" s="4">
        <v>3187.67</v>
      </c>
      <c r="H18" s="4">
        <v>8.6</v>
      </c>
    </row>
    <row r="19" spans="2:8">
      <c r="B19" s="1" t="s">
        <v>1047</v>
      </c>
      <c r="C19" s="9" t="s">
        <v>127</v>
      </c>
      <c r="D19" s="1" t="s">
        <v>128</v>
      </c>
      <c r="E19" s="1" t="s">
        <v>129</v>
      </c>
      <c r="F19" s="4">
        <v>347654</v>
      </c>
      <c r="G19" s="4">
        <v>2483.4699999999998</v>
      </c>
      <c r="H19" s="4">
        <v>6.7</v>
      </c>
    </row>
    <row r="20" spans="2:8">
      <c r="B20" s="1" t="s">
        <v>1082</v>
      </c>
      <c r="C20" s="9" t="s">
        <v>127</v>
      </c>
      <c r="D20" s="1" t="s">
        <v>139</v>
      </c>
      <c r="E20" s="1" t="s">
        <v>140</v>
      </c>
      <c r="F20" s="4">
        <v>90487</v>
      </c>
      <c r="G20" s="4">
        <v>2418.81</v>
      </c>
      <c r="H20" s="4">
        <v>6.53</v>
      </c>
    </row>
    <row r="21" spans="2:8">
      <c r="B21" s="1" t="s">
        <v>1000</v>
      </c>
      <c r="C21" s="9" t="s">
        <v>127</v>
      </c>
      <c r="D21" s="1" t="s">
        <v>133</v>
      </c>
      <c r="E21" s="1" t="s">
        <v>135</v>
      </c>
      <c r="F21" s="4">
        <v>51986</v>
      </c>
      <c r="G21" s="4">
        <v>1834.66</v>
      </c>
      <c r="H21" s="4">
        <v>4.95</v>
      </c>
    </row>
    <row r="22" spans="2:8">
      <c r="B22" s="1" t="s">
        <v>1133</v>
      </c>
      <c r="C22" s="9" t="s">
        <v>127</v>
      </c>
      <c r="D22" s="1" t="s">
        <v>128</v>
      </c>
      <c r="E22" s="1" t="s">
        <v>136</v>
      </c>
      <c r="F22" s="4">
        <v>73674</v>
      </c>
      <c r="G22" s="4">
        <v>1445.41</v>
      </c>
      <c r="H22" s="4">
        <v>3.9</v>
      </c>
    </row>
    <row r="23" spans="2:8">
      <c r="B23" s="1" t="s">
        <v>1041</v>
      </c>
      <c r="C23" s="9" t="s">
        <v>127</v>
      </c>
      <c r="D23" s="1" t="s">
        <v>159</v>
      </c>
      <c r="E23" s="1" t="s">
        <v>160</v>
      </c>
      <c r="F23" s="4">
        <v>60502</v>
      </c>
      <c r="G23" s="4">
        <v>1067.71</v>
      </c>
      <c r="H23" s="4">
        <v>2.88</v>
      </c>
    </row>
    <row r="24" spans="2:8">
      <c r="B24" s="1" t="s">
        <v>1003</v>
      </c>
      <c r="C24" s="9" t="s">
        <v>127</v>
      </c>
      <c r="D24" s="1" t="s">
        <v>144</v>
      </c>
      <c r="E24" s="1" t="s">
        <v>153</v>
      </c>
      <c r="F24" s="4">
        <v>44758</v>
      </c>
      <c r="G24" s="4">
        <v>1037.29</v>
      </c>
      <c r="H24" s="4">
        <v>2.8</v>
      </c>
    </row>
    <row r="25" spans="2:8">
      <c r="B25" s="1" t="s">
        <v>1002</v>
      </c>
      <c r="C25" s="9" t="s">
        <v>127</v>
      </c>
      <c r="D25" s="1" t="s">
        <v>144</v>
      </c>
      <c r="E25" s="1" t="s">
        <v>145</v>
      </c>
      <c r="F25" s="4">
        <v>437374</v>
      </c>
      <c r="G25" s="4">
        <v>967.25</v>
      </c>
      <c r="H25" s="4">
        <v>2.61</v>
      </c>
    </row>
    <row r="26" spans="2:8">
      <c r="B26" s="1" t="s">
        <v>1028</v>
      </c>
      <c r="C26" s="9" t="s">
        <v>127</v>
      </c>
      <c r="D26" s="1" t="s">
        <v>139</v>
      </c>
      <c r="E26" s="1" t="s">
        <v>371</v>
      </c>
      <c r="F26" s="4">
        <v>13318</v>
      </c>
      <c r="G26" s="4">
        <v>931.89</v>
      </c>
      <c r="H26" s="4">
        <v>2.5099999999999998</v>
      </c>
    </row>
    <row r="27" spans="2:8">
      <c r="B27" s="1" t="s">
        <v>280</v>
      </c>
      <c r="C27" s="9" t="s">
        <v>127</v>
      </c>
      <c r="D27" s="1" t="s">
        <v>128</v>
      </c>
      <c r="E27" s="1" t="s">
        <v>281</v>
      </c>
      <c r="F27" s="4">
        <v>192254</v>
      </c>
      <c r="G27" s="4">
        <v>885.43</v>
      </c>
      <c r="H27" s="4">
        <v>2.39</v>
      </c>
    </row>
    <row r="28" spans="2:8">
      <c r="B28" s="1" t="s">
        <v>1045</v>
      </c>
      <c r="C28" s="9" t="s">
        <v>127</v>
      </c>
      <c r="D28" s="1" t="s">
        <v>141</v>
      </c>
      <c r="E28" s="1" t="s">
        <v>142</v>
      </c>
      <c r="F28" s="4">
        <v>118232</v>
      </c>
      <c r="G28" s="4">
        <v>861.02</v>
      </c>
      <c r="H28" s="4">
        <v>2.3199999999999998</v>
      </c>
    </row>
    <row r="29" spans="2:8">
      <c r="B29" s="1" t="s">
        <v>1004</v>
      </c>
      <c r="C29" s="9" t="s">
        <v>127</v>
      </c>
      <c r="D29" s="1" t="s">
        <v>128</v>
      </c>
      <c r="E29" s="1" t="s">
        <v>148</v>
      </c>
      <c r="F29" s="4">
        <v>128718</v>
      </c>
      <c r="G29" s="4">
        <v>843.94</v>
      </c>
      <c r="H29" s="4">
        <v>2.2799999999999998</v>
      </c>
    </row>
    <row r="30" spans="2:8">
      <c r="B30" s="1" t="s">
        <v>1029</v>
      </c>
      <c r="C30" s="9" t="s">
        <v>127</v>
      </c>
      <c r="D30" s="1" t="s">
        <v>144</v>
      </c>
      <c r="E30" s="1" t="s">
        <v>373</v>
      </c>
      <c r="F30" s="4">
        <v>22494</v>
      </c>
      <c r="G30" s="4">
        <v>707.13</v>
      </c>
      <c r="H30" s="4">
        <v>1.91</v>
      </c>
    </row>
    <row r="31" spans="2:8">
      <c r="B31" s="1" t="s">
        <v>1001</v>
      </c>
      <c r="C31" s="9" t="s">
        <v>127</v>
      </c>
      <c r="D31" s="1" t="s">
        <v>133</v>
      </c>
      <c r="E31" s="1" t="s">
        <v>258</v>
      </c>
      <c r="F31" s="4">
        <v>54280</v>
      </c>
      <c r="G31" s="4">
        <v>618.05999999999995</v>
      </c>
      <c r="H31" s="4">
        <v>1.67</v>
      </c>
    </row>
    <row r="32" spans="2:8">
      <c r="B32" s="1" t="s">
        <v>1015</v>
      </c>
      <c r="C32" s="9" t="s">
        <v>127</v>
      </c>
      <c r="D32" s="1" t="s">
        <v>177</v>
      </c>
      <c r="E32" s="1" t="s">
        <v>395</v>
      </c>
      <c r="F32" s="4">
        <v>3014</v>
      </c>
      <c r="G32" s="4">
        <v>519.53</v>
      </c>
      <c r="H32" s="4">
        <v>1.4</v>
      </c>
    </row>
    <row r="33" spans="2:8">
      <c r="B33" s="1" t="s">
        <v>1084</v>
      </c>
      <c r="C33" s="9" t="s">
        <v>127</v>
      </c>
      <c r="D33" s="1" t="s">
        <v>137</v>
      </c>
      <c r="E33" s="1" t="s">
        <v>138</v>
      </c>
      <c r="F33" s="4">
        <v>20804</v>
      </c>
      <c r="G33" s="4">
        <v>494.2</v>
      </c>
      <c r="H33" s="4">
        <v>1.33</v>
      </c>
    </row>
    <row r="34" spans="2:8">
      <c r="B34" s="1" t="s">
        <v>1073</v>
      </c>
      <c r="C34" s="9" t="s">
        <v>127</v>
      </c>
      <c r="D34" s="1" t="s">
        <v>133</v>
      </c>
      <c r="E34" s="1" t="s">
        <v>396</v>
      </c>
      <c r="F34" s="4">
        <v>30802</v>
      </c>
      <c r="G34" s="4">
        <v>474.8</v>
      </c>
      <c r="H34" s="4">
        <v>1.28</v>
      </c>
    </row>
    <row r="35" spans="2:8">
      <c r="B35" s="1" t="s">
        <v>1022</v>
      </c>
      <c r="C35" s="9" t="s">
        <v>127</v>
      </c>
      <c r="D35" s="1" t="s">
        <v>133</v>
      </c>
      <c r="E35" s="1" t="s">
        <v>143</v>
      </c>
      <c r="F35" s="4">
        <v>73912</v>
      </c>
      <c r="G35" s="4">
        <v>471</v>
      </c>
      <c r="H35" s="4">
        <v>1.27</v>
      </c>
    </row>
    <row r="36" spans="2:8">
      <c r="B36" s="1" t="s">
        <v>1014</v>
      </c>
      <c r="C36" s="9" t="s">
        <v>127</v>
      </c>
      <c r="D36" s="1" t="s">
        <v>244</v>
      </c>
      <c r="E36" s="1" t="s">
        <v>397</v>
      </c>
      <c r="F36" s="4">
        <v>6649</v>
      </c>
      <c r="G36" s="4">
        <v>469.94</v>
      </c>
      <c r="H36" s="4">
        <v>1.27</v>
      </c>
    </row>
    <row r="37" spans="2:8">
      <c r="B37" s="1" t="s">
        <v>1012</v>
      </c>
      <c r="C37" s="9" t="s">
        <v>127</v>
      </c>
      <c r="D37" s="1" t="s">
        <v>166</v>
      </c>
      <c r="E37" s="1" t="s">
        <v>167</v>
      </c>
      <c r="F37" s="4">
        <v>5776</v>
      </c>
      <c r="G37" s="4">
        <v>429.37</v>
      </c>
      <c r="H37" s="4">
        <v>1.1599999999999999</v>
      </c>
    </row>
    <row r="38" spans="2:8">
      <c r="B38" s="1" t="s">
        <v>1005</v>
      </c>
      <c r="C38" s="9" t="s">
        <v>127</v>
      </c>
      <c r="D38" s="1" t="s">
        <v>338</v>
      </c>
      <c r="E38" s="1" t="s">
        <v>339</v>
      </c>
      <c r="F38" s="4">
        <v>38867</v>
      </c>
      <c r="G38" s="4">
        <v>416.34</v>
      </c>
      <c r="H38" s="4">
        <v>1.1200000000000001</v>
      </c>
    </row>
    <row r="39" spans="2:8">
      <c r="B39" s="1" t="s">
        <v>1113</v>
      </c>
      <c r="C39" s="9" t="s">
        <v>127</v>
      </c>
      <c r="D39" s="1" t="s">
        <v>244</v>
      </c>
      <c r="E39" s="1" t="s">
        <v>398</v>
      </c>
      <c r="F39" s="4">
        <v>88910</v>
      </c>
      <c r="G39" s="4">
        <v>407.74</v>
      </c>
      <c r="H39" s="4">
        <v>1.1000000000000001</v>
      </c>
    </row>
    <row r="40" spans="2:8">
      <c r="B40" s="1" t="s">
        <v>1006</v>
      </c>
      <c r="C40" s="9" t="s">
        <v>127</v>
      </c>
      <c r="D40" s="1" t="s">
        <v>154</v>
      </c>
      <c r="E40" s="1" t="s">
        <v>174</v>
      </c>
      <c r="F40" s="4">
        <v>53762</v>
      </c>
      <c r="G40" s="4">
        <v>405.15</v>
      </c>
      <c r="H40" s="4">
        <v>1.0900000000000001</v>
      </c>
    </row>
    <row r="41" spans="2:8">
      <c r="B41" s="1" t="s">
        <v>1090</v>
      </c>
      <c r="C41" s="9" t="s">
        <v>127</v>
      </c>
      <c r="D41" s="1" t="s">
        <v>244</v>
      </c>
      <c r="E41" s="1" t="s">
        <v>377</v>
      </c>
      <c r="F41" s="4">
        <v>47537</v>
      </c>
      <c r="G41" s="4">
        <v>397.17</v>
      </c>
      <c r="H41" s="4">
        <v>1.07</v>
      </c>
    </row>
    <row r="42" spans="2:8">
      <c r="B42" s="1" t="s">
        <v>1286</v>
      </c>
      <c r="C42" s="9" t="s">
        <v>127</v>
      </c>
      <c r="D42" s="1" t="s">
        <v>247</v>
      </c>
      <c r="E42" s="1" t="s">
        <v>259</v>
      </c>
      <c r="F42" s="4">
        <v>169386</v>
      </c>
      <c r="G42" s="4">
        <v>350.21</v>
      </c>
      <c r="H42" s="4">
        <v>0.94</v>
      </c>
    </row>
    <row r="43" spans="2:8">
      <c r="B43" s="1" t="s">
        <v>1445</v>
      </c>
      <c r="C43" s="9" t="s">
        <v>127</v>
      </c>
      <c r="D43" s="1" t="s">
        <v>144</v>
      </c>
      <c r="E43" s="1" t="s">
        <v>399</v>
      </c>
      <c r="F43" s="4">
        <v>1775</v>
      </c>
      <c r="G43" s="4">
        <v>339.96</v>
      </c>
      <c r="H43" s="4">
        <v>0.92</v>
      </c>
    </row>
    <row r="44" spans="2:8">
      <c r="B44" s="1" t="s">
        <v>1010</v>
      </c>
      <c r="C44" s="9" t="s">
        <v>127</v>
      </c>
      <c r="D44" s="1" t="s">
        <v>166</v>
      </c>
      <c r="E44" s="1" t="s">
        <v>345</v>
      </c>
      <c r="F44" s="4">
        <v>19001</v>
      </c>
      <c r="G44" s="4">
        <v>315.88</v>
      </c>
      <c r="H44" s="4">
        <v>0.85</v>
      </c>
    </row>
    <row r="45" spans="2:8">
      <c r="B45" s="1" t="s">
        <v>1056</v>
      </c>
      <c r="C45" s="9" t="s">
        <v>127</v>
      </c>
      <c r="D45" s="1" t="s">
        <v>177</v>
      </c>
      <c r="E45" s="1" t="s">
        <v>189</v>
      </c>
      <c r="F45" s="4">
        <v>46223</v>
      </c>
      <c r="G45" s="4">
        <v>314.69</v>
      </c>
      <c r="H45" s="4">
        <v>0.85</v>
      </c>
    </row>
    <row r="46" spans="2:8">
      <c r="B46" s="1" t="s">
        <v>1061</v>
      </c>
      <c r="C46" s="9" t="s">
        <v>127</v>
      </c>
      <c r="D46" s="1" t="s">
        <v>154</v>
      </c>
      <c r="E46" s="1" t="s">
        <v>155</v>
      </c>
      <c r="F46" s="4">
        <v>6359</v>
      </c>
      <c r="G46" s="4">
        <v>310.24</v>
      </c>
      <c r="H46" s="4">
        <v>0.84</v>
      </c>
    </row>
    <row r="47" spans="2:8">
      <c r="B47" s="1" t="s">
        <v>1114</v>
      </c>
      <c r="C47" s="9" t="s">
        <v>127</v>
      </c>
      <c r="D47" s="1" t="s">
        <v>247</v>
      </c>
      <c r="E47" s="1" t="s">
        <v>400</v>
      </c>
      <c r="F47" s="4">
        <v>237025</v>
      </c>
      <c r="G47" s="4">
        <v>301.61</v>
      </c>
      <c r="H47" s="4">
        <v>0.81</v>
      </c>
    </row>
    <row r="48" spans="2:8">
      <c r="B48" s="1" t="s">
        <v>1059</v>
      </c>
      <c r="C48" s="9" t="s">
        <v>127</v>
      </c>
      <c r="D48" s="1" t="s">
        <v>340</v>
      </c>
      <c r="E48" s="1" t="s">
        <v>341</v>
      </c>
      <c r="F48" s="4">
        <v>72671</v>
      </c>
      <c r="G48" s="4">
        <v>299.95</v>
      </c>
      <c r="H48" s="4">
        <v>0.81</v>
      </c>
    </row>
    <row r="49" spans="2:8">
      <c r="B49" s="1" t="s">
        <v>1016</v>
      </c>
      <c r="C49" s="9" t="s">
        <v>127</v>
      </c>
      <c r="D49" s="1" t="s">
        <v>338</v>
      </c>
      <c r="E49" s="1" t="s">
        <v>401</v>
      </c>
      <c r="F49" s="4">
        <v>49302</v>
      </c>
      <c r="G49" s="4">
        <v>299.95</v>
      </c>
      <c r="H49" s="4">
        <v>0.81</v>
      </c>
    </row>
    <row r="50" spans="2:8">
      <c r="B50" s="1" t="s">
        <v>1102</v>
      </c>
      <c r="C50" s="9" t="s">
        <v>127</v>
      </c>
      <c r="D50" s="1" t="s">
        <v>154</v>
      </c>
      <c r="E50" s="1" t="s">
        <v>164</v>
      </c>
      <c r="F50" s="4">
        <v>6059</v>
      </c>
      <c r="G50" s="4">
        <v>283.31</v>
      </c>
      <c r="H50" s="4">
        <v>0.76</v>
      </c>
    </row>
    <row r="51" spans="2:8">
      <c r="B51" s="1" t="s">
        <v>1485</v>
      </c>
      <c r="C51" s="9" t="s">
        <v>127</v>
      </c>
      <c r="D51" s="1" t="s">
        <v>128</v>
      </c>
      <c r="E51" s="1" t="s">
        <v>385</v>
      </c>
      <c r="F51" s="4">
        <v>30217</v>
      </c>
      <c r="G51" s="4">
        <v>266.82</v>
      </c>
      <c r="H51" s="4">
        <v>0.72</v>
      </c>
    </row>
    <row r="52" spans="2:8">
      <c r="B52" s="1" t="s">
        <v>402</v>
      </c>
      <c r="C52" s="9" t="s">
        <v>127</v>
      </c>
      <c r="D52" s="1" t="s">
        <v>403</v>
      </c>
      <c r="E52" s="1" t="s">
        <v>404</v>
      </c>
      <c r="F52" s="4">
        <v>181490</v>
      </c>
      <c r="G52" s="4">
        <v>257.89999999999998</v>
      </c>
      <c r="H52" s="4">
        <v>0.7</v>
      </c>
    </row>
    <row r="53" spans="2:8">
      <c r="B53" s="1" t="s">
        <v>1075</v>
      </c>
      <c r="C53" s="9" t="s">
        <v>127</v>
      </c>
      <c r="D53" s="1" t="s">
        <v>177</v>
      </c>
      <c r="E53" s="1" t="s">
        <v>274</v>
      </c>
      <c r="F53" s="4">
        <v>22095</v>
      </c>
      <c r="G53" s="4">
        <v>256.42</v>
      </c>
      <c r="H53" s="4">
        <v>0.69</v>
      </c>
    </row>
    <row r="54" spans="2:8">
      <c r="B54" s="1" t="s">
        <v>1007</v>
      </c>
      <c r="C54" s="9" t="s">
        <v>127</v>
      </c>
      <c r="D54" s="1" t="s">
        <v>183</v>
      </c>
      <c r="E54" s="1" t="s">
        <v>405</v>
      </c>
      <c r="F54" s="4">
        <v>36792</v>
      </c>
      <c r="G54" s="4">
        <v>251.6</v>
      </c>
      <c r="H54" s="4">
        <v>0.68</v>
      </c>
    </row>
    <row r="55" spans="2:8">
      <c r="B55" s="1" t="s">
        <v>1106</v>
      </c>
      <c r="C55" s="9" t="s">
        <v>127</v>
      </c>
      <c r="D55" s="1" t="s">
        <v>154</v>
      </c>
      <c r="E55" s="1" t="s">
        <v>370</v>
      </c>
      <c r="F55" s="4">
        <v>25030</v>
      </c>
      <c r="G55" s="4">
        <v>243.12</v>
      </c>
      <c r="H55" s="4">
        <v>0.66</v>
      </c>
    </row>
    <row r="56" spans="2:8">
      <c r="B56" s="1" t="s">
        <v>1018</v>
      </c>
      <c r="C56" s="9" t="s">
        <v>127</v>
      </c>
      <c r="D56" s="1" t="s">
        <v>144</v>
      </c>
      <c r="E56" s="1" t="s">
        <v>175</v>
      </c>
      <c r="F56" s="4">
        <v>29613</v>
      </c>
      <c r="G56" s="4">
        <v>230.57</v>
      </c>
      <c r="H56" s="4">
        <v>0.62</v>
      </c>
    </row>
    <row r="57" spans="2:8">
      <c r="B57" s="1" t="s">
        <v>1009</v>
      </c>
      <c r="C57" s="9" t="s">
        <v>127</v>
      </c>
      <c r="D57" s="1" t="s">
        <v>244</v>
      </c>
      <c r="E57" s="1" t="s">
        <v>282</v>
      </c>
      <c r="F57" s="4">
        <v>6422</v>
      </c>
      <c r="G57" s="4">
        <v>208.09</v>
      </c>
      <c r="H57" s="4">
        <v>0.56000000000000005</v>
      </c>
    </row>
    <row r="58" spans="2:8">
      <c r="B58" s="1" t="s">
        <v>1110</v>
      </c>
      <c r="C58" s="9" t="s">
        <v>127</v>
      </c>
      <c r="D58" s="1" t="s">
        <v>144</v>
      </c>
      <c r="E58" s="1" t="s">
        <v>406</v>
      </c>
      <c r="F58" s="4">
        <v>5810</v>
      </c>
      <c r="G58" s="4">
        <v>205.99</v>
      </c>
      <c r="H58" s="4">
        <v>0.56000000000000005</v>
      </c>
    </row>
    <row r="59" spans="2:8">
      <c r="B59" s="1" t="s">
        <v>1024</v>
      </c>
      <c r="C59" s="9" t="s">
        <v>127</v>
      </c>
      <c r="D59" s="1" t="s">
        <v>193</v>
      </c>
      <c r="E59" s="1" t="s">
        <v>360</v>
      </c>
      <c r="F59" s="4">
        <v>27100</v>
      </c>
      <c r="G59" s="4">
        <v>184.74</v>
      </c>
      <c r="H59" s="4">
        <v>0.5</v>
      </c>
    </row>
    <row r="60" spans="2:8">
      <c r="B60" s="1" t="s">
        <v>1038</v>
      </c>
      <c r="C60" s="9" t="s">
        <v>127</v>
      </c>
      <c r="D60" s="1" t="s">
        <v>166</v>
      </c>
      <c r="E60" s="1" t="s">
        <v>361</v>
      </c>
      <c r="F60" s="4">
        <v>673</v>
      </c>
      <c r="G60" s="4">
        <v>175.67</v>
      </c>
      <c r="H60" s="4">
        <v>0.47</v>
      </c>
    </row>
    <row r="61" spans="2:8">
      <c r="B61" s="1" t="s">
        <v>1035</v>
      </c>
      <c r="C61" s="9" t="s">
        <v>127</v>
      </c>
      <c r="D61" s="1" t="s">
        <v>130</v>
      </c>
      <c r="E61" s="1" t="s">
        <v>358</v>
      </c>
      <c r="F61" s="4">
        <v>47034</v>
      </c>
      <c r="G61" s="4">
        <v>174.03</v>
      </c>
      <c r="H61" s="4">
        <v>0.47</v>
      </c>
    </row>
    <row r="62" spans="2:8">
      <c r="B62" s="1" t="s">
        <v>1017</v>
      </c>
      <c r="C62" s="9" t="s">
        <v>127</v>
      </c>
      <c r="D62" s="1" t="s">
        <v>244</v>
      </c>
      <c r="E62" s="1" t="s">
        <v>407</v>
      </c>
      <c r="F62" s="4">
        <v>6839</v>
      </c>
      <c r="G62" s="4">
        <v>162.12</v>
      </c>
      <c r="H62" s="4">
        <v>0.44</v>
      </c>
    </row>
    <row r="63" spans="2:8">
      <c r="B63" s="1" t="s">
        <v>1052</v>
      </c>
      <c r="C63" s="9" t="s">
        <v>127</v>
      </c>
      <c r="D63" s="1" t="s">
        <v>350</v>
      </c>
      <c r="E63" s="1" t="s">
        <v>351</v>
      </c>
      <c r="F63" s="4">
        <v>103510</v>
      </c>
      <c r="G63" s="4">
        <v>157.34</v>
      </c>
      <c r="H63" s="4">
        <v>0.42</v>
      </c>
    </row>
    <row r="64" spans="2:8">
      <c r="B64" s="1" t="s">
        <v>1021</v>
      </c>
      <c r="C64" s="9" t="s">
        <v>127</v>
      </c>
      <c r="D64" s="1" t="s">
        <v>244</v>
      </c>
      <c r="E64" s="1" t="s">
        <v>374</v>
      </c>
      <c r="F64" s="4">
        <v>6401</v>
      </c>
      <c r="G64" s="4">
        <v>156.78</v>
      </c>
      <c r="H64" s="4">
        <v>0.42</v>
      </c>
    </row>
    <row r="65" spans="2:9">
      <c r="B65" s="1" t="s">
        <v>1119</v>
      </c>
      <c r="C65" s="9" t="s">
        <v>127</v>
      </c>
      <c r="D65" s="1" t="s">
        <v>130</v>
      </c>
      <c r="E65" s="1" t="s">
        <v>408</v>
      </c>
      <c r="F65" s="4">
        <v>126660</v>
      </c>
      <c r="G65" s="4">
        <v>150.66</v>
      </c>
      <c r="H65" s="4">
        <v>0.41</v>
      </c>
    </row>
    <row r="66" spans="2:9">
      <c r="B66" s="1" t="s">
        <v>1486</v>
      </c>
      <c r="C66" s="9" t="s">
        <v>127</v>
      </c>
      <c r="D66" s="1" t="s">
        <v>128</v>
      </c>
      <c r="E66" s="1" t="s">
        <v>391</v>
      </c>
      <c r="F66" s="4">
        <v>31269</v>
      </c>
      <c r="G66" s="4">
        <v>0</v>
      </c>
      <c r="H66" s="4">
        <v>0</v>
      </c>
      <c r="I66" s="1" t="s">
        <v>392</v>
      </c>
    </row>
    <row r="67" spans="2:9">
      <c r="B67" s="2" t="s">
        <v>195</v>
      </c>
      <c r="C67" s="11"/>
      <c r="D67" s="2"/>
      <c r="E67" s="2"/>
      <c r="F67" s="7"/>
      <c r="G67" s="7">
        <f>SUM(G13:G66)</f>
        <v>36860.229999999981</v>
      </c>
      <c r="H67" s="7">
        <f>SUM(H13:H66)</f>
        <v>99.44</v>
      </c>
    </row>
    <row r="68" spans="2:9">
      <c r="B68" s="5" t="s">
        <v>93</v>
      </c>
      <c r="C68" s="10" t="s">
        <v>94</v>
      </c>
      <c r="D68" s="5" t="s">
        <v>95</v>
      </c>
      <c r="E68" s="5" t="s">
        <v>96</v>
      </c>
      <c r="F68" s="6" t="s">
        <v>97</v>
      </c>
      <c r="G68" s="6" t="s">
        <v>98</v>
      </c>
      <c r="H68" s="6" t="s">
        <v>99</v>
      </c>
    </row>
    <row r="69" spans="2:9">
      <c r="B69" s="2" t="s">
        <v>100</v>
      </c>
    </row>
    <row r="70" spans="2:9">
      <c r="B70" s="2" t="s">
        <v>101</v>
      </c>
    </row>
    <row r="71" spans="2:9">
      <c r="B71" s="2" t="s">
        <v>378</v>
      </c>
    </row>
    <row r="72" spans="2:9">
      <c r="B72" s="1" t="s">
        <v>1451</v>
      </c>
      <c r="C72" s="9">
        <v>5.51</v>
      </c>
      <c r="D72" s="1" t="s">
        <v>305</v>
      </c>
      <c r="E72" s="1" t="s">
        <v>379</v>
      </c>
      <c r="F72" s="4">
        <v>5753</v>
      </c>
      <c r="G72" s="4">
        <v>1.67</v>
      </c>
      <c r="H72" s="4">
        <v>0</v>
      </c>
    </row>
    <row r="73" spans="2:9">
      <c r="B73" s="2" t="s">
        <v>326</v>
      </c>
      <c r="C73" s="11"/>
      <c r="D73" s="2"/>
      <c r="E73" s="2"/>
      <c r="F73" s="7"/>
      <c r="G73" s="7">
        <f>SUM(G68:G72)</f>
        <v>1.67</v>
      </c>
      <c r="H73" s="7">
        <f>SUM(H68:H72)</f>
        <v>0</v>
      </c>
    </row>
    <row r="74" spans="2:9">
      <c r="B74" s="2" t="s">
        <v>380</v>
      </c>
      <c r="C74" s="11"/>
      <c r="D74" s="2"/>
      <c r="E74" s="2"/>
      <c r="F74" s="7"/>
      <c r="G74" s="7">
        <v>197.22</v>
      </c>
      <c r="H74" s="7">
        <v>0.53</v>
      </c>
    </row>
    <row r="75" spans="2:9">
      <c r="B75" s="2" t="s">
        <v>112</v>
      </c>
      <c r="C75" s="11"/>
      <c r="D75" s="2"/>
      <c r="E75" s="2"/>
      <c r="F75" s="7"/>
      <c r="G75" s="7">
        <v>37059.120000000003</v>
      </c>
      <c r="H75" s="7">
        <v>99.97</v>
      </c>
    </row>
    <row r="76" spans="2:9">
      <c r="B76" s="2" t="s">
        <v>113</v>
      </c>
      <c r="C76" s="11"/>
      <c r="D76" s="2"/>
      <c r="E76" s="2"/>
      <c r="F76" s="7"/>
      <c r="G76" s="7">
        <v>9.915285299998942</v>
      </c>
      <c r="H76" s="7">
        <v>3.0000000000001137E-2</v>
      </c>
    </row>
    <row r="77" spans="2:9">
      <c r="B77" s="2" t="s">
        <v>114</v>
      </c>
      <c r="C77" s="11"/>
      <c r="D77" s="2"/>
      <c r="E77" s="2"/>
      <c r="F77" s="7"/>
      <c r="G77" s="7">
        <v>37069.0352853</v>
      </c>
      <c r="H77" s="7">
        <v>100</v>
      </c>
    </row>
    <row r="78" spans="2:9">
      <c r="B78" s="1" t="s">
        <v>115</v>
      </c>
    </row>
    <row r="79" spans="2:9">
      <c r="B79" s="1" t="s">
        <v>116</v>
      </c>
    </row>
    <row r="80" spans="2:9">
      <c r="B80" s="1" t="s">
        <v>117</v>
      </c>
      <c r="C80" s="93">
        <v>44530</v>
      </c>
    </row>
    <row r="81" spans="2:8" ht="25.5">
      <c r="B81" s="8" t="s">
        <v>118</v>
      </c>
      <c r="C81" s="9" t="s">
        <v>119</v>
      </c>
    </row>
    <row r="82" spans="2:8">
      <c r="B82" s="2"/>
    </row>
    <row r="83" spans="2:8">
      <c r="B83" s="2" t="s">
        <v>120</v>
      </c>
    </row>
    <row r="84" spans="2:8">
      <c r="B84" s="2" t="s">
        <v>197</v>
      </c>
    </row>
    <row r="85" spans="2:8">
      <c r="B85" s="2" t="s">
        <v>121</v>
      </c>
    </row>
    <row r="86" spans="2:8">
      <c r="B86" s="2" t="s">
        <v>409</v>
      </c>
      <c r="C86" s="11"/>
    </row>
    <row r="87" spans="2:8">
      <c r="B87" s="2" t="s">
        <v>410</v>
      </c>
      <c r="C87" s="11"/>
    </row>
    <row r="88" spans="2:8" s="72" customFormat="1">
      <c r="B88" s="71" t="s">
        <v>1531</v>
      </c>
      <c r="C88" s="73"/>
      <c r="F88" s="74"/>
      <c r="G88" s="74"/>
      <c r="H88" s="74"/>
    </row>
    <row r="89" spans="2:8" s="72" customFormat="1">
      <c r="B89" s="71" t="s">
        <v>122</v>
      </c>
      <c r="C89" s="75"/>
      <c r="F89" s="74"/>
      <c r="G89" s="74"/>
      <c r="H89" s="74"/>
    </row>
    <row r="90" spans="2:8" s="72" customFormat="1">
      <c r="B90" s="71" t="s">
        <v>123</v>
      </c>
      <c r="C90" s="75"/>
      <c r="F90" s="74"/>
      <c r="G90" s="74"/>
      <c r="H90" s="74"/>
    </row>
    <row r="93" spans="2:8">
      <c r="B93" s="426" t="s">
        <v>1516</v>
      </c>
      <c r="C93" s="427"/>
      <c r="D93" s="427"/>
      <c r="E93" s="427"/>
      <c r="F93" s="427"/>
      <c r="G93" s="428"/>
    </row>
    <row r="94" spans="2:8">
      <c r="B94" s="429"/>
      <c r="C94" s="430"/>
      <c r="D94" s="430"/>
      <c r="E94" s="430"/>
      <c r="F94" s="430"/>
      <c r="G94" s="431"/>
    </row>
    <row r="95" spans="2:8">
      <c r="B95" s="429"/>
      <c r="C95" s="430"/>
      <c r="D95" s="430"/>
      <c r="E95" s="430"/>
      <c r="F95" s="430"/>
      <c r="G95" s="431"/>
    </row>
    <row r="96" spans="2:8">
      <c r="B96" s="429"/>
      <c r="C96" s="430"/>
      <c r="D96" s="430"/>
      <c r="E96" s="430"/>
      <c r="F96" s="430"/>
      <c r="G96" s="431"/>
    </row>
    <row r="97" spans="2:7">
      <c r="B97" s="429"/>
      <c r="C97" s="430"/>
      <c r="D97" s="430"/>
      <c r="E97" s="430"/>
      <c r="F97" s="430"/>
      <c r="G97" s="431"/>
    </row>
    <row r="98" spans="2:7">
      <c r="B98" s="432"/>
      <c r="C98" s="433"/>
      <c r="D98" s="433"/>
      <c r="E98" s="433"/>
      <c r="F98" s="433"/>
      <c r="G98" s="434"/>
    </row>
  </sheetData>
  <mergeCells count="4">
    <mergeCell ref="B1:E1"/>
    <mergeCell ref="B93:G98"/>
    <mergeCell ref="C3:C7"/>
    <mergeCell ref="D3:D7"/>
  </mergeCells>
  <hyperlinks>
    <hyperlink ref="A1" location="Index!A1" display="Index" xr:uid="{00000000-0004-0000-0900-000000000000}"/>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87"/>
  <sheetViews>
    <sheetView workbookViewId="0">
      <selection activeCell="C11" sqref="C1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8" t="s">
        <v>46</v>
      </c>
      <c r="C1" s="398"/>
      <c r="D1" s="398"/>
      <c r="E1" s="398"/>
    </row>
    <row r="2" spans="1:9" ht="13.5" thickBot="1"/>
    <row r="3" spans="1:9" s="12" customFormat="1" ht="15">
      <c r="B3" s="97" t="s">
        <v>2968</v>
      </c>
      <c r="C3" s="402"/>
      <c r="D3" s="405"/>
      <c r="F3" s="20"/>
      <c r="G3" s="20"/>
      <c r="H3" s="20"/>
    </row>
    <row r="4" spans="1:9" s="12" customFormat="1" ht="15">
      <c r="B4" s="96" t="s">
        <v>2969</v>
      </c>
      <c r="C4" s="403"/>
      <c r="D4" s="406"/>
      <c r="F4" s="20"/>
      <c r="G4" s="20"/>
      <c r="H4" s="20"/>
    </row>
    <row r="5" spans="1:9" s="12" customFormat="1" ht="15">
      <c r="B5" s="96" t="s">
        <v>1581</v>
      </c>
      <c r="C5" s="403"/>
      <c r="D5" s="406"/>
      <c r="F5" s="20"/>
      <c r="G5" s="20"/>
      <c r="H5" s="20"/>
    </row>
    <row r="6" spans="1:9" s="12" customFormat="1" ht="15">
      <c r="B6" s="96" t="s">
        <v>2907</v>
      </c>
      <c r="C6" s="403"/>
      <c r="D6" s="406"/>
      <c r="F6" s="20"/>
      <c r="G6" s="20"/>
      <c r="H6" s="20"/>
    </row>
    <row r="7" spans="1:9" s="12" customFormat="1" ht="30.75" thickBot="1">
      <c r="B7" s="95" t="s">
        <v>2970</v>
      </c>
      <c r="C7" s="404"/>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1134</v>
      </c>
      <c r="C16" s="9" t="s">
        <v>127</v>
      </c>
      <c r="D16" s="1" t="s">
        <v>133</v>
      </c>
      <c r="E16" s="1" t="s">
        <v>134</v>
      </c>
      <c r="F16" s="4">
        <v>605000</v>
      </c>
      <c r="G16" s="4">
        <v>10361.530000000001</v>
      </c>
      <c r="H16" s="4">
        <v>9.1999999999999993</v>
      </c>
    </row>
    <row r="17" spans="2:8">
      <c r="B17" s="1" t="s">
        <v>1000</v>
      </c>
      <c r="C17" s="9" t="s">
        <v>127</v>
      </c>
      <c r="D17" s="1" t="s">
        <v>133</v>
      </c>
      <c r="E17" s="1" t="s">
        <v>135</v>
      </c>
      <c r="F17" s="4">
        <v>265000</v>
      </c>
      <c r="G17" s="4">
        <v>9352.25</v>
      </c>
      <c r="H17" s="4">
        <v>8.31</v>
      </c>
    </row>
    <row r="18" spans="2:8">
      <c r="B18" s="1" t="s">
        <v>1001</v>
      </c>
      <c r="C18" s="9" t="s">
        <v>127</v>
      </c>
      <c r="D18" s="1" t="s">
        <v>133</v>
      </c>
      <c r="E18" s="1" t="s">
        <v>258</v>
      </c>
      <c r="F18" s="4">
        <v>602000</v>
      </c>
      <c r="G18" s="4">
        <v>6854.67</v>
      </c>
      <c r="H18" s="4">
        <v>6.09</v>
      </c>
    </row>
    <row r="19" spans="2:8">
      <c r="B19" s="1" t="s">
        <v>1073</v>
      </c>
      <c r="C19" s="9" t="s">
        <v>127</v>
      </c>
      <c r="D19" s="1" t="s">
        <v>133</v>
      </c>
      <c r="E19" s="1" t="s">
        <v>396</v>
      </c>
      <c r="F19" s="4">
        <v>305000</v>
      </c>
      <c r="G19" s="4">
        <v>4701.42</v>
      </c>
      <c r="H19" s="4">
        <v>4.18</v>
      </c>
    </row>
    <row r="20" spans="2:8">
      <c r="B20" s="1" t="s">
        <v>1487</v>
      </c>
      <c r="C20" s="9" t="s">
        <v>127</v>
      </c>
      <c r="D20" s="1" t="s">
        <v>133</v>
      </c>
      <c r="E20" s="1" t="s">
        <v>661</v>
      </c>
      <c r="F20" s="4">
        <v>77000</v>
      </c>
      <c r="G20" s="4">
        <v>4451.87</v>
      </c>
      <c r="H20" s="4">
        <v>3.95</v>
      </c>
    </row>
    <row r="21" spans="2:8">
      <c r="B21" s="1" t="s">
        <v>1003</v>
      </c>
      <c r="C21" s="9" t="s">
        <v>127</v>
      </c>
      <c r="D21" s="1" t="s">
        <v>144</v>
      </c>
      <c r="E21" s="1" t="s">
        <v>153</v>
      </c>
      <c r="F21" s="4">
        <v>187000</v>
      </c>
      <c r="G21" s="4">
        <v>4333.82</v>
      </c>
      <c r="H21" s="4">
        <v>3.85</v>
      </c>
    </row>
    <row r="22" spans="2:8">
      <c r="B22" s="1" t="s">
        <v>1488</v>
      </c>
      <c r="C22" s="9" t="s">
        <v>127</v>
      </c>
      <c r="D22" s="1" t="s">
        <v>157</v>
      </c>
      <c r="E22" s="1" t="s">
        <v>662</v>
      </c>
      <c r="F22" s="4">
        <v>388000</v>
      </c>
      <c r="G22" s="4">
        <v>3560.68</v>
      </c>
      <c r="H22" s="4">
        <v>3.16</v>
      </c>
    </row>
    <row r="23" spans="2:8">
      <c r="B23" s="1" t="s">
        <v>1018</v>
      </c>
      <c r="C23" s="9" t="s">
        <v>127</v>
      </c>
      <c r="D23" s="1" t="s">
        <v>144</v>
      </c>
      <c r="E23" s="1" t="s">
        <v>175</v>
      </c>
      <c r="F23" s="4">
        <v>420000</v>
      </c>
      <c r="G23" s="4">
        <v>3270.12</v>
      </c>
      <c r="H23" s="4">
        <v>2.9</v>
      </c>
    </row>
    <row r="24" spans="2:8">
      <c r="B24" s="1" t="s">
        <v>1027</v>
      </c>
      <c r="C24" s="9" t="s">
        <v>127</v>
      </c>
      <c r="D24" s="1" t="s">
        <v>166</v>
      </c>
      <c r="E24" s="1" t="s">
        <v>266</v>
      </c>
      <c r="F24" s="4">
        <v>830000</v>
      </c>
      <c r="G24" s="4">
        <v>3109.18</v>
      </c>
      <c r="H24" s="4">
        <v>2.76</v>
      </c>
    </row>
    <row r="25" spans="2:8">
      <c r="B25" s="1" t="s">
        <v>1057</v>
      </c>
      <c r="C25" s="9" t="s">
        <v>127</v>
      </c>
      <c r="D25" s="1" t="s">
        <v>168</v>
      </c>
      <c r="E25" s="1" t="s">
        <v>491</v>
      </c>
      <c r="F25" s="4">
        <v>129000</v>
      </c>
      <c r="G25" s="4">
        <v>2775.95</v>
      </c>
      <c r="H25" s="4">
        <v>2.4700000000000002</v>
      </c>
    </row>
    <row r="26" spans="2:8">
      <c r="B26" s="1" t="s">
        <v>1442</v>
      </c>
      <c r="C26" s="9" t="s">
        <v>127</v>
      </c>
      <c r="D26" s="1" t="s">
        <v>223</v>
      </c>
      <c r="E26" s="1" t="s">
        <v>535</v>
      </c>
      <c r="F26" s="4">
        <v>494000</v>
      </c>
      <c r="G26" s="4">
        <v>2604.12</v>
      </c>
      <c r="H26" s="4">
        <v>2.31</v>
      </c>
    </row>
    <row r="27" spans="2:8">
      <c r="B27" s="1" t="s">
        <v>1102</v>
      </c>
      <c r="C27" s="9" t="s">
        <v>127</v>
      </c>
      <c r="D27" s="1" t="s">
        <v>154</v>
      </c>
      <c r="E27" s="1" t="s">
        <v>164</v>
      </c>
      <c r="F27" s="4">
        <v>53000</v>
      </c>
      <c r="G27" s="4">
        <v>2478.1999999999998</v>
      </c>
      <c r="H27" s="4">
        <v>2.2000000000000002</v>
      </c>
    </row>
    <row r="28" spans="2:8">
      <c r="B28" s="1" t="s">
        <v>1430</v>
      </c>
      <c r="C28" s="9" t="s">
        <v>127</v>
      </c>
      <c r="D28" s="1" t="s">
        <v>137</v>
      </c>
      <c r="E28" s="1" t="s">
        <v>289</v>
      </c>
      <c r="F28" s="4">
        <v>380000</v>
      </c>
      <c r="G28" s="4">
        <v>2286.08</v>
      </c>
      <c r="H28" s="4">
        <v>2.0299999999999998</v>
      </c>
    </row>
    <row r="29" spans="2:8">
      <c r="B29" s="1" t="s">
        <v>1340</v>
      </c>
      <c r="C29" s="9" t="s">
        <v>127</v>
      </c>
      <c r="D29" s="1" t="s">
        <v>172</v>
      </c>
      <c r="E29" s="1" t="s">
        <v>349</v>
      </c>
      <c r="F29" s="4">
        <v>56000</v>
      </c>
      <c r="G29" s="4">
        <v>2094.96</v>
      </c>
      <c r="H29" s="4">
        <v>1.86</v>
      </c>
    </row>
    <row r="30" spans="2:8">
      <c r="B30" s="1" t="s">
        <v>1010</v>
      </c>
      <c r="C30" s="9" t="s">
        <v>127</v>
      </c>
      <c r="D30" s="1" t="s">
        <v>166</v>
      </c>
      <c r="E30" s="1" t="s">
        <v>345</v>
      </c>
      <c r="F30" s="4">
        <v>124497</v>
      </c>
      <c r="G30" s="4">
        <v>2069.6999999999998</v>
      </c>
      <c r="H30" s="4">
        <v>1.84</v>
      </c>
    </row>
    <row r="31" spans="2:8">
      <c r="B31" s="1" t="s">
        <v>1121</v>
      </c>
      <c r="C31" s="9" t="s">
        <v>127</v>
      </c>
      <c r="D31" s="1" t="s">
        <v>133</v>
      </c>
      <c r="E31" s="1" t="s">
        <v>464</v>
      </c>
      <c r="F31" s="4">
        <v>70000</v>
      </c>
      <c r="G31" s="4">
        <v>2026.61</v>
      </c>
      <c r="H31" s="4">
        <v>1.8</v>
      </c>
    </row>
    <row r="32" spans="2:8">
      <c r="B32" s="1" t="s">
        <v>1029</v>
      </c>
      <c r="C32" s="9" t="s">
        <v>127</v>
      </c>
      <c r="D32" s="1" t="s">
        <v>144</v>
      </c>
      <c r="E32" s="1" t="s">
        <v>373</v>
      </c>
      <c r="F32" s="4">
        <v>64000</v>
      </c>
      <c r="G32" s="4">
        <v>2011.94</v>
      </c>
      <c r="H32" s="4">
        <v>1.79</v>
      </c>
    </row>
    <row r="33" spans="2:8">
      <c r="B33" s="1" t="s">
        <v>1288</v>
      </c>
      <c r="C33" s="9" t="s">
        <v>127</v>
      </c>
      <c r="D33" s="1" t="s">
        <v>157</v>
      </c>
      <c r="E33" s="1" t="s">
        <v>419</v>
      </c>
      <c r="F33" s="4">
        <v>227000</v>
      </c>
      <c r="G33" s="4">
        <v>1994.2</v>
      </c>
      <c r="H33" s="4">
        <v>1.77</v>
      </c>
    </row>
    <row r="34" spans="2:8">
      <c r="B34" s="1" t="s">
        <v>1376</v>
      </c>
      <c r="C34" s="9" t="s">
        <v>127</v>
      </c>
      <c r="D34" s="1" t="s">
        <v>161</v>
      </c>
      <c r="E34" s="1" t="s">
        <v>162</v>
      </c>
      <c r="F34" s="4">
        <v>42000</v>
      </c>
      <c r="G34" s="4">
        <v>1978.58</v>
      </c>
      <c r="H34" s="4">
        <v>1.76</v>
      </c>
    </row>
    <row r="35" spans="2:8">
      <c r="B35" s="1" t="s">
        <v>1087</v>
      </c>
      <c r="C35" s="9" t="s">
        <v>127</v>
      </c>
      <c r="D35" s="1" t="s">
        <v>157</v>
      </c>
      <c r="E35" s="1" t="s">
        <v>475</v>
      </c>
      <c r="F35" s="4">
        <v>85333</v>
      </c>
      <c r="G35" s="4">
        <v>1875.36</v>
      </c>
      <c r="H35" s="4">
        <v>1.67</v>
      </c>
    </row>
    <row r="36" spans="2:8">
      <c r="B36" s="1" t="s">
        <v>1083</v>
      </c>
      <c r="C36" s="9" t="s">
        <v>127</v>
      </c>
      <c r="D36" s="1" t="s">
        <v>340</v>
      </c>
      <c r="E36" s="1" t="s">
        <v>347</v>
      </c>
      <c r="F36" s="4">
        <v>2050000</v>
      </c>
      <c r="G36" s="4">
        <v>1811.18</v>
      </c>
      <c r="H36" s="4">
        <v>1.61</v>
      </c>
    </row>
    <row r="37" spans="2:8">
      <c r="B37" s="1" t="s">
        <v>1351</v>
      </c>
      <c r="C37" s="9" t="s">
        <v>127</v>
      </c>
      <c r="D37" s="1" t="s">
        <v>150</v>
      </c>
      <c r="E37" s="1" t="s">
        <v>503</v>
      </c>
      <c r="F37" s="4">
        <v>187000</v>
      </c>
      <c r="G37" s="4">
        <v>1637.47</v>
      </c>
      <c r="H37" s="4">
        <v>1.45</v>
      </c>
    </row>
    <row r="38" spans="2:8">
      <c r="B38" s="1" t="s">
        <v>1433</v>
      </c>
      <c r="C38" s="9" t="s">
        <v>127</v>
      </c>
      <c r="D38" s="1" t="s">
        <v>144</v>
      </c>
      <c r="E38" s="1" t="s">
        <v>273</v>
      </c>
      <c r="F38" s="4">
        <v>270000</v>
      </c>
      <c r="G38" s="4">
        <v>1609.88</v>
      </c>
      <c r="H38" s="4">
        <v>1.43</v>
      </c>
    </row>
    <row r="39" spans="2:8">
      <c r="B39" s="1" t="s">
        <v>1106</v>
      </c>
      <c r="C39" s="9" t="s">
        <v>127</v>
      </c>
      <c r="D39" s="1" t="s">
        <v>154</v>
      </c>
      <c r="E39" s="1" t="s">
        <v>370</v>
      </c>
      <c r="F39" s="4">
        <v>160000</v>
      </c>
      <c r="G39" s="4">
        <v>1554.08</v>
      </c>
      <c r="H39" s="4">
        <v>1.38</v>
      </c>
    </row>
    <row r="40" spans="2:8">
      <c r="B40" s="1" t="s">
        <v>1489</v>
      </c>
      <c r="C40" s="9" t="s">
        <v>127</v>
      </c>
      <c r="D40" s="1" t="s">
        <v>133</v>
      </c>
      <c r="E40" s="1" t="s">
        <v>663</v>
      </c>
      <c r="F40" s="4">
        <v>300000</v>
      </c>
      <c r="G40" s="4">
        <v>1483.95</v>
      </c>
      <c r="H40" s="4">
        <v>1.32</v>
      </c>
    </row>
    <row r="41" spans="2:8">
      <c r="B41" s="1" t="s">
        <v>1300</v>
      </c>
      <c r="C41" s="9" t="s">
        <v>127</v>
      </c>
      <c r="D41" s="1" t="s">
        <v>157</v>
      </c>
      <c r="E41" s="1" t="s">
        <v>261</v>
      </c>
      <c r="F41" s="4">
        <v>62000</v>
      </c>
      <c r="G41" s="4">
        <v>1429.69</v>
      </c>
      <c r="H41" s="4">
        <v>1.27</v>
      </c>
    </row>
    <row r="42" spans="2:8">
      <c r="B42" s="1" t="s">
        <v>1079</v>
      </c>
      <c r="C42" s="9" t="s">
        <v>127</v>
      </c>
      <c r="D42" s="1" t="s">
        <v>223</v>
      </c>
      <c r="E42" s="1" t="s">
        <v>461</v>
      </c>
      <c r="F42" s="4">
        <v>3600</v>
      </c>
      <c r="G42" s="4">
        <v>1382.07</v>
      </c>
      <c r="H42" s="4">
        <v>1.23</v>
      </c>
    </row>
    <row r="43" spans="2:8">
      <c r="B43" s="1" t="s">
        <v>1393</v>
      </c>
      <c r="C43" s="9" t="s">
        <v>127</v>
      </c>
      <c r="D43" s="1" t="s">
        <v>186</v>
      </c>
      <c r="E43" s="1" t="s">
        <v>476</v>
      </c>
      <c r="F43" s="4">
        <v>200000</v>
      </c>
      <c r="G43" s="4">
        <v>1339.9</v>
      </c>
      <c r="H43" s="4">
        <v>1.19</v>
      </c>
    </row>
    <row r="44" spans="2:8">
      <c r="B44" s="1" t="s">
        <v>1293</v>
      </c>
      <c r="C44" s="9" t="s">
        <v>127</v>
      </c>
      <c r="D44" s="1" t="s">
        <v>144</v>
      </c>
      <c r="E44" s="1" t="s">
        <v>222</v>
      </c>
      <c r="F44" s="4">
        <v>65000</v>
      </c>
      <c r="G44" s="4">
        <v>1338.16</v>
      </c>
      <c r="H44" s="4">
        <v>1.19</v>
      </c>
    </row>
    <row r="45" spans="2:8">
      <c r="B45" s="1" t="s">
        <v>1107</v>
      </c>
      <c r="C45" s="9" t="s">
        <v>127</v>
      </c>
      <c r="D45" s="1" t="s">
        <v>353</v>
      </c>
      <c r="E45" s="1" t="s">
        <v>354</v>
      </c>
      <c r="F45" s="4">
        <v>180000</v>
      </c>
      <c r="G45" s="4">
        <v>1332.36</v>
      </c>
      <c r="H45" s="4">
        <v>1.18</v>
      </c>
    </row>
    <row r="46" spans="2:8">
      <c r="B46" s="1" t="s">
        <v>1389</v>
      </c>
      <c r="C46" s="9" t="s">
        <v>127</v>
      </c>
      <c r="D46" s="1" t="s">
        <v>150</v>
      </c>
      <c r="E46" s="1" t="s">
        <v>466</v>
      </c>
      <c r="F46" s="4">
        <v>146050</v>
      </c>
      <c r="G46" s="4">
        <v>1323.8</v>
      </c>
      <c r="H46" s="4">
        <v>1.18</v>
      </c>
    </row>
    <row r="47" spans="2:8">
      <c r="B47" s="1" t="s">
        <v>1039</v>
      </c>
      <c r="C47" s="9" t="s">
        <v>127</v>
      </c>
      <c r="D47" s="1" t="s">
        <v>144</v>
      </c>
      <c r="E47" s="1" t="s">
        <v>493</v>
      </c>
      <c r="F47" s="4">
        <v>92020</v>
      </c>
      <c r="G47" s="4">
        <v>1319.89</v>
      </c>
      <c r="H47" s="4">
        <v>1.17</v>
      </c>
    </row>
    <row r="48" spans="2:8">
      <c r="B48" s="1" t="s">
        <v>1077</v>
      </c>
      <c r="C48" s="9" t="s">
        <v>127</v>
      </c>
      <c r="D48" s="1" t="s">
        <v>193</v>
      </c>
      <c r="E48" s="1" t="s">
        <v>362</v>
      </c>
      <c r="F48" s="4">
        <v>45000</v>
      </c>
      <c r="G48" s="4">
        <v>1291.28</v>
      </c>
      <c r="H48" s="4">
        <v>1.1499999999999999</v>
      </c>
    </row>
    <row r="49" spans="2:8">
      <c r="B49" s="1" t="s">
        <v>1490</v>
      </c>
      <c r="C49" s="9" t="s">
        <v>127</v>
      </c>
      <c r="D49" s="1" t="s">
        <v>137</v>
      </c>
      <c r="E49" s="1" t="s">
        <v>664</v>
      </c>
      <c r="F49" s="4">
        <v>326600</v>
      </c>
      <c r="G49" s="4">
        <v>1269.98</v>
      </c>
      <c r="H49" s="4">
        <v>1.1299999999999999</v>
      </c>
    </row>
    <row r="50" spans="2:8">
      <c r="B50" s="1" t="s">
        <v>1054</v>
      </c>
      <c r="C50" s="9" t="s">
        <v>127</v>
      </c>
      <c r="D50" s="1" t="s">
        <v>183</v>
      </c>
      <c r="E50" s="1" t="s">
        <v>665</v>
      </c>
      <c r="F50" s="4">
        <v>204000</v>
      </c>
      <c r="G50" s="4">
        <v>1264.8</v>
      </c>
      <c r="H50" s="4">
        <v>1.1200000000000001</v>
      </c>
    </row>
    <row r="51" spans="2:8">
      <c r="B51" s="1" t="s">
        <v>1060</v>
      </c>
      <c r="C51" s="9" t="s">
        <v>127</v>
      </c>
      <c r="D51" s="1" t="s">
        <v>154</v>
      </c>
      <c r="E51" s="1" t="s">
        <v>180</v>
      </c>
      <c r="F51" s="4">
        <v>35000</v>
      </c>
      <c r="G51" s="4">
        <v>1257.71</v>
      </c>
      <c r="H51" s="4">
        <v>1.1200000000000001</v>
      </c>
    </row>
    <row r="52" spans="2:8">
      <c r="B52" s="1" t="s">
        <v>1428</v>
      </c>
      <c r="C52" s="9" t="s">
        <v>127</v>
      </c>
      <c r="D52" s="1" t="s">
        <v>133</v>
      </c>
      <c r="E52" s="1" t="s">
        <v>152</v>
      </c>
      <c r="F52" s="4">
        <v>260000</v>
      </c>
      <c r="G52" s="4">
        <v>1234.8699999999999</v>
      </c>
      <c r="H52" s="4">
        <v>1.1000000000000001</v>
      </c>
    </row>
    <row r="53" spans="2:8">
      <c r="B53" s="1" t="s">
        <v>1378</v>
      </c>
      <c r="C53" s="9" t="s">
        <v>127</v>
      </c>
      <c r="D53" s="1" t="s">
        <v>154</v>
      </c>
      <c r="E53" s="1" t="s">
        <v>490</v>
      </c>
      <c r="F53" s="4">
        <v>73500</v>
      </c>
      <c r="G53" s="4">
        <v>1204.44</v>
      </c>
      <c r="H53" s="4">
        <v>1.07</v>
      </c>
    </row>
    <row r="54" spans="2:8">
      <c r="B54" s="1" t="s">
        <v>1390</v>
      </c>
      <c r="C54" s="9" t="s">
        <v>127</v>
      </c>
      <c r="D54" s="1" t="s">
        <v>157</v>
      </c>
      <c r="E54" s="1" t="s">
        <v>469</v>
      </c>
      <c r="F54" s="4">
        <v>55000</v>
      </c>
      <c r="G54" s="4">
        <v>1192.6500000000001</v>
      </c>
      <c r="H54" s="4">
        <v>1.06</v>
      </c>
    </row>
    <row r="55" spans="2:8">
      <c r="B55" s="1" t="s">
        <v>1448</v>
      </c>
      <c r="C55" s="9" t="s">
        <v>127</v>
      </c>
      <c r="D55" s="1" t="s">
        <v>154</v>
      </c>
      <c r="E55" s="1" t="s">
        <v>185</v>
      </c>
      <c r="F55" s="4">
        <v>15000</v>
      </c>
      <c r="G55" s="4">
        <v>1191.21</v>
      </c>
      <c r="H55" s="4">
        <v>1.06</v>
      </c>
    </row>
    <row r="56" spans="2:8">
      <c r="B56" s="1" t="s">
        <v>1298</v>
      </c>
      <c r="C56" s="9" t="s">
        <v>127</v>
      </c>
      <c r="D56" s="1" t="s">
        <v>144</v>
      </c>
      <c r="E56" s="1" t="s">
        <v>188</v>
      </c>
      <c r="F56" s="4">
        <v>4500</v>
      </c>
      <c r="G56" s="4">
        <v>1126.55</v>
      </c>
      <c r="H56" s="4">
        <v>1</v>
      </c>
    </row>
    <row r="57" spans="2:8">
      <c r="B57" s="1" t="s">
        <v>1069</v>
      </c>
      <c r="C57" s="9" t="s">
        <v>127</v>
      </c>
      <c r="D57" s="1" t="s">
        <v>150</v>
      </c>
      <c r="E57" s="1" t="s">
        <v>151</v>
      </c>
      <c r="F57" s="4">
        <v>1500</v>
      </c>
      <c r="G57" s="4">
        <v>1119.46</v>
      </c>
      <c r="H57" s="4">
        <v>0.99</v>
      </c>
    </row>
    <row r="58" spans="2:8">
      <c r="B58" s="1" t="s">
        <v>1415</v>
      </c>
      <c r="C58" s="9" t="s">
        <v>127</v>
      </c>
      <c r="D58" s="1" t="s">
        <v>144</v>
      </c>
      <c r="E58" s="1" t="s">
        <v>234</v>
      </c>
      <c r="F58" s="4">
        <v>743000</v>
      </c>
      <c r="G58" s="4">
        <v>1096.3</v>
      </c>
      <c r="H58" s="4">
        <v>0.97</v>
      </c>
    </row>
    <row r="59" spans="2:8">
      <c r="B59" s="1" t="s">
        <v>1295</v>
      </c>
      <c r="C59" s="9" t="s">
        <v>127</v>
      </c>
      <c r="D59" s="1" t="s">
        <v>137</v>
      </c>
      <c r="E59" s="1" t="s">
        <v>181</v>
      </c>
      <c r="F59" s="4">
        <v>35000</v>
      </c>
      <c r="G59" s="4">
        <v>1060.31</v>
      </c>
      <c r="H59" s="4">
        <v>0.94</v>
      </c>
    </row>
    <row r="60" spans="2:8">
      <c r="B60" s="1" t="s">
        <v>1491</v>
      </c>
      <c r="C60" s="9" t="s">
        <v>127</v>
      </c>
      <c r="D60" s="1" t="s">
        <v>137</v>
      </c>
      <c r="E60" s="1" t="s">
        <v>666</v>
      </c>
      <c r="F60" s="4">
        <v>200000</v>
      </c>
      <c r="G60" s="4">
        <v>946.5</v>
      </c>
      <c r="H60" s="4">
        <v>0.84</v>
      </c>
    </row>
    <row r="61" spans="2:8">
      <c r="B61" s="1" t="s">
        <v>1447</v>
      </c>
      <c r="C61" s="9" t="s">
        <v>127</v>
      </c>
      <c r="D61" s="1" t="s">
        <v>154</v>
      </c>
      <c r="E61" s="1" t="s">
        <v>287</v>
      </c>
      <c r="F61" s="4">
        <v>17400</v>
      </c>
      <c r="G61" s="4">
        <v>904.18</v>
      </c>
      <c r="H61" s="4">
        <v>0.8</v>
      </c>
    </row>
    <row r="62" spans="2:8">
      <c r="B62" s="1" t="s">
        <v>1036</v>
      </c>
      <c r="C62" s="9" t="s">
        <v>127</v>
      </c>
      <c r="D62" s="1" t="s">
        <v>154</v>
      </c>
      <c r="E62" s="1" t="s">
        <v>375</v>
      </c>
      <c r="F62" s="4">
        <v>95000</v>
      </c>
      <c r="G62" s="4">
        <v>840.18</v>
      </c>
      <c r="H62" s="4">
        <v>0.75</v>
      </c>
    </row>
    <row r="63" spans="2:8">
      <c r="B63" s="1" t="s">
        <v>1348</v>
      </c>
      <c r="C63" s="9" t="s">
        <v>127</v>
      </c>
      <c r="D63" s="1" t="s">
        <v>157</v>
      </c>
      <c r="E63" s="1" t="s">
        <v>518</v>
      </c>
      <c r="F63" s="4">
        <v>10700</v>
      </c>
      <c r="G63" s="4">
        <v>833.94</v>
      </c>
      <c r="H63" s="4">
        <v>0.74</v>
      </c>
    </row>
    <row r="64" spans="2:8">
      <c r="B64" s="1" t="s">
        <v>1287</v>
      </c>
      <c r="C64" s="9" t="s">
        <v>127</v>
      </c>
      <c r="D64" s="1" t="s">
        <v>168</v>
      </c>
      <c r="E64" s="1" t="s">
        <v>418</v>
      </c>
      <c r="F64" s="4">
        <v>35000</v>
      </c>
      <c r="G64" s="4">
        <v>721.65</v>
      </c>
      <c r="H64" s="4">
        <v>0.64</v>
      </c>
    </row>
    <row r="65" spans="2:8">
      <c r="B65" s="2" t="s">
        <v>195</v>
      </c>
      <c r="C65" s="11"/>
      <c r="D65" s="2"/>
      <c r="E65" s="2"/>
      <c r="F65" s="7"/>
      <c r="G65" s="7">
        <f>SUM(G13:G64)</f>
        <v>110309.68</v>
      </c>
      <c r="H65" s="7">
        <f>SUM(H13:H64)</f>
        <v>97.98</v>
      </c>
    </row>
    <row r="66" spans="2:8">
      <c r="B66" s="2" t="s">
        <v>112</v>
      </c>
      <c r="C66" s="11"/>
      <c r="D66" s="2"/>
      <c r="E66" s="2"/>
      <c r="F66" s="7"/>
      <c r="G66" s="7">
        <v>110309.68</v>
      </c>
      <c r="H66" s="7">
        <v>97.96</v>
      </c>
    </row>
    <row r="67" spans="2:8">
      <c r="B67" s="2" t="s">
        <v>113</v>
      </c>
      <c r="C67" s="11"/>
      <c r="D67" s="2"/>
      <c r="E67" s="2"/>
      <c r="F67" s="7"/>
      <c r="G67" s="7">
        <v>2292.3563349900069</v>
      </c>
      <c r="H67" s="7">
        <v>2.0400000000000063</v>
      </c>
    </row>
    <row r="68" spans="2:8">
      <c r="B68" s="2" t="s">
        <v>114</v>
      </c>
      <c r="C68" s="11"/>
      <c r="D68" s="2"/>
      <c r="E68" s="2"/>
      <c r="F68" s="7"/>
      <c r="G68" s="7">
        <v>112602.03633499</v>
      </c>
      <c r="H68" s="7">
        <v>100</v>
      </c>
    </row>
    <row r="69" spans="2:8">
      <c r="B69" s="1" t="s">
        <v>115</v>
      </c>
    </row>
    <row r="70" spans="2:8">
      <c r="B70" s="1" t="s">
        <v>116</v>
      </c>
    </row>
    <row r="71" spans="2:8">
      <c r="B71" s="1" t="s">
        <v>117</v>
      </c>
      <c r="C71" s="93">
        <v>44530</v>
      </c>
    </row>
    <row r="72" spans="2:8" ht="25.5">
      <c r="B72" s="8" t="s">
        <v>118</v>
      </c>
      <c r="C72" s="9" t="s">
        <v>119</v>
      </c>
    </row>
    <row r="73" spans="2:8">
      <c r="B73" s="2"/>
    </row>
    <row r="74" spans="2:8">
      <c r="B74" s="2" t="s">
        <v>120</v>
      </c>
    </row>
    <row r="75" spans="2:8">
      <c r="B75" s="2" t="s">
        <v>197</v>
      </c>
    </row>
    <row r="76" spans="2:8">
      <c r="B76" s="2" t="s">
        <v>121</v>
      </c>
    </row>
    <row r="77" spans="2:8">
      <c r="B77" s="2" t="s">
        <v>667</v>
      </c>
      <c r="C77" s="11"/>
    </row>
    <row r="78" spans="2:8">
      <c r="B78" s="2" t="s">
        <v>668</v>
      </c>
      <c r="C78" s="11"/>
    </row>
    <row r="79" spans="2:8">
      <c r="B79" s="2" t="s">
        <v>3105</v>
      </c>
      <c r="C79" s="11"/>
    </row>
    <row r="80" spans="2:8">
      <c r="B80" s="2" t="s">
        <v>669</v>
      </c>
      <c r="C80" s="11"/>
    </row>
    <row r="81" spans="2:3">
      <c r="B81" s="2" t="s">
        <v>670</v>
      </c>
      <c r="C81" s="11"/>
    </row>
    <row r="82" spans="2:3">
      <c r="B82" s="2" t="s">
        <v>671</v>
      </c>
      <c r="C82" s="11"/>
    </row>
    <row r="83" spans="2:3">
      <c r="B83" s="2" t="s">
        <v>672</v>
      </c>
      <c r="C83" s="11"/>
    </row>
    <row r="84" spans="2:3">
      <c r="B84" s="2" t="s">
        <v>673</v>
      </c>
      <c r="C84" s="11"/>
    </row>
    <row r="85" spans="2:3">
      <c r="B85" s="71" t="s">
        <v>1514</v>
      </c>
      <c r="C85" s="11"/>
    </row>
    <row r="86" spans="2:3">
      <c r="B86" s="71" t="s">
        <v>122</v>
      </c>
    </row>
    <row r="87" spans="2:3">
      <c r="B87" s="71" t="s">
        <v>123</v>
      </c>
    </row>
  </sheetData>
  <mergeCells count="3">
    <mergeCell ref="B1:E1"/>
    <mergeCell ref="C3:C7"/>
    <mergeCell ref="D3:D7"/>
  </mergeCells>
  <hyperlinks>
    <hyperlink ref="A1" location="Index!A1" display="Index" xr:uid="{00000000-0004-0000-1700-000000000000}"/>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0"/>
  <sheetViews>
    <sheetView workbookViewId="0">
      <selection activeCell="C10" sqref="C10"/>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0</v>
      </c>
      <c r="B1" s="398" t="s">
        <v>88</v>
      </c>
      <c r="C1" s="398"/>
      <c r="D1" s="398"/>
      <c r="E1" s="398"/>
    </row>
    <row r="2" spans="1:9" ht="13.5" thickBot="1"/>
    <row r="3" spans="1:9" s="12" customFormat="1" ht="15">
      <c r="B3" s="97" t="s">
        <v>2971</v>
      </c>
      <c r="C3" s="402"/>
      <c r="D3" s="405"/>
      <c r="F3" s="20"/>
      <c r="G3" s="20"/>
      <c r="H3" s="20"/>
    </row>
    <row r="4" spans="1:9" s="12" customFormat="1" ht="30">
      <c r="B4" s="96" t="s">
        <v>2972</v>
      </c>
      <c r="C4" s="403"/>
      <c r="D4" s="406"/>
      <c r="F4" s="20"/>
      <c r="G4" s="20"/>
      <c r="H4" s="20"/>
    </row>
    <row r="5" spans="1:9" s="12" customFormat="1" ht="15">
      <c r="B5" s="96" t="s">
        <v>1581</v>
      </c>
      <c r="C5" s="403"/>
      <c r="D5" s="406"/>
      <c r="F5" s="20"/>
      <c r="G5" s="20"/>
      <c r="H5" s="20"/>
    </row>
    <row r="6" spans="1:9" s="12" customFormat="1" ht="30.75" thickBot="1">
      <c r="B6" s="95" t="s">
        <v>2973</v>
      </c>
      <c r="C6" s="404"/>
      <c r="D6" s="407"/>
      <c r="F6" s="20"/>
      <c r="G6" s="20"/>
      <c r="H6" s="20"/>
    </row>
    <row r="7" spans="1:9" s="12" customFormat="1">
      <c r="C7" s="14" t="s">
        <v>1579</v>
      </c>
      <c r="D7" s="14" t="s">
        <v>1578</v>
      </c>
      <c r="F7" s="20"/>
      <c r="G7" s="20"/>
      <c r="H7"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1047</v>
      </c>
      <c r="C16" s="9" t="s">
        <v>127</v>
      </c>
      <c r="D16" s="1" t="s">
        <v>128</v>
      </c>
      <c r="E16" s="1" t="s">
        <v>129</v>
      </c>
      <c r="F16" s="4">
        <v>277000</v>
      </c>
      <c r="G16" s="4">
        <v>1978.75</v>
      </c>
      <c r="H16" s="4">
        <v>7.36</v>
      </c>
    </row>
    <row r="17" spans="2:8">
      <c r="B17" s="1" t="s">
        <v>1034</v>
      </c>
      <c r="C17" s="9" t="s">
        <v>127</v>
      </c>
      <c r="D17" s="1" t="s">
        <v>130</v>
      </c>
      <c r="E17" s="1" t="s">
        <v>131</v>
      </c>
      <c r="F17" s="4">
        <v>76000</v>
      </c>
      <c r="G17" s="4">
        <v>1828.1</v>
      </c>
      <c r="H17" s="4">
        <v>6.8</v>
      </c>
    </row>
    <row r="18" spans="2:8">
      <c r="B18" s="1" t="s">
        <v>1285</v>
      </c>
      <c r="C18" s="9" t="s">
        <v>127</v>
      </c>
      <c r="D18" s="1" t="s">
        <v>128</v>
      </c>
      <c r="E18" s="1" t="s">
        <v>132</v>
      </c>
      <c r="F18" s="4">
        <v>102200</v>
      </c>
      <c r="G18" s="4">
        <v>1526.41</v>
      </c>
      <c r="H18" s="4">
        <v>5.68</v>
      </c>
    </row>
    <row r="19" spans="2:8">
      <c r="B19" s="1" t="s">
        <v>1134</v>
      </c>
      <c r="C19" s="9" t="s">
        <v>127</v>
      </c>
      <c r="D19" s="1" t="s">
        <v>133</v>
      </c>
      <c r="E19" s="1" t="s">
        <v>134</v>
      </c>
      <c r="F19" s="4">
        <v>87500</v>
      </c>
      <c r="G19" s="4">
        <v>1498.57</v>
      </c>
      <c r="H19" s="4">
        <v>5.57</v>
      </c>
    </row>
    <row r="20" spans="2:8">
      <c r="B20" s="1" t="s">
        <v>1000</v>
      </c>
      <c r="C20" s="9" t="s">
        <v>127</v>
      </c>
      <c r="D20" s="1" t="s">
        <v>133</v>
      </c>
      <c r="E20" s="1" t="s">
        <v>135</v>
      </c>
      <c r="F20" s="4">
        <v>32000</v>
      </c>
      <c r="G20" s="4">
        <v>1129.33</v>
      </c>
      <c r="H20" s="4">
        <v>4.2</v>
      </c>
    </row>
    <row r="21" spans="2:8">
      <c r="B21" s="1" t="s">
        <v>1133</v>
      </c>
      <c r="C21" s="9" t="s">
        <v>127</v>
      </c>
      <c r="D21" s="1" t="s">
        <v>128</v>
      </c>
      <c r="E21" s="1" t="s">
        <v>136</v>
      </c>
      <c r="F21" s="4">
        <v>43600</v>
      </c>
      <c r="G21" s="4">
        <v>855.39</v>
      </c>
      <c r="H21" s="4">
        <v>3.18</v>
      </c>
    </row>
    <row r="22" spans="2:8">
      <c r="B22" s="1" t="s">
        <v>1084</v>
      </c>
      <c r="C22" s="9" t="s">
        <v>127</v>
      </c>
      <c r="D22" s="1" t="s">
        <v>137</v>
      </c>
      <c r="E22" s="1" t="s">
        <v>138</v>
      </c>
      <c r="F22" s="4">
        <v>36000</v>
      </c>
      <c r="G22" s="4">
        <v>855.18</v>
      </c>
      <c r="H22" s="4">
        <v>3.18</v>
      </c>
    </row>
    <row r="23" spans="2:8">
      <c r="B23" s="1" t="s">
        <v>1082</v>
      </c>
      <c r="C23" s="9" t="s">
        <v>127</v>
      </c>
      <c r="D23" s="1" t="s">
        <v>139</v>
      </c>
      <c r="E23" s="1" t="s">
        <v>140</v>
      </c>
      <c r="F23" s="4">
        <v>26800</v>
      </c>
      <c r="G23" s="4">
        <v>716.39</v>
      </c>
      <c r="H23" s="4">
        <v>2.66</v>
      </c>
    </row>
    <row r="24" spans="2:8">
      <c r="B24" s="1" t="s">
        <v>1045</v>
      </c>
      <c r="C24" s="9" t="s">
        <v>127</v>
      </c>
      <c r="D24" s="1" t="s">
        <v>141</v>
      </c>
      <c r="E24" s="1" t="s">
        <v>142</v>
      </c>
      <c r="F24" s="4">
        <v>95000</v>
      </c>
      <c r="G24" s="4">
        <v>691.84</v>
      </c>
      <c r="H24" s="4">
        <v>2.57</v>
      </c>
    </row>
    <row r="25" spans="2:8">
      <c r="B25" s="1" t="s">
        <v>1022</v>
      </c>
      <c r="C25" s="9" t="s">
        <v>127</v>
      </c>
      <c r="D25" s="1" t="s">
        <v>133</v>
      </c>
      <c r="E25" s="1" t="s">
        <v>143</v>
      </c>
      <c r="F25" s="4">
        <v>100000</v>
      </c>
      <c r="G25" s="4">
        <v>637.25</v>
      </c>
      <c r="H25" s="4">
        <v>2.37</v>
      </c>
    </row>
    <row r="26" spans="2:8">
      <c r="B26" s="1" t="s">
        <v>1002</v>
      </c>
      <c r="C26" s="9" t="s">
        <v>127</v>
      </c>
      <c r="D26" s="1" t="s">
        <v>144</v>
      </c>
      <c r="E26" s="1" t="s">
        <v>145</v>
      </c>
      <c r="F26" s="4">
        <v>250000</v>
      </c>
      <c r="G26" s="4">
        <v>552.88</v>
      </c>
      <c r="H26" s="4">
        <v>2.06</v>
      </c>
    </row>
    <row r="27" spans="2:8">
      <c r="B27" s="1" t="s">
        <v>1388</v>
      </c>
      <c r="C27" s="9" t="s">
        <v>127</v>
      </c>
      <c r="D27" s="1" t="s">
        <v>146</v>
      </c>
      <c r="E27" s="1" t="s">
        <v>147</v>
      </c>
      <c r="F27" s="4">
        <v>50000</v>
      </c>
      <c r="G27" s="4">
        <v>547.83000000000004</v>
      </c>
      <c r="H27" s="4">
        <v>2.04</v>
      </c>
    </row>
    <row r="28" spans="2:8">
      <c r="B28" s="1" t="s">
        <v>1004</v>
      </c>
      <c r="C28" s="9" t="s">
        <v>127</v>
      </c>
      <c r="D28" s="1" t="s">
        <v>128</v>
      </c>
      <c r="E28" s="1" t="s">
        <v>148</v>
      </c>
      <c r="F28" s="4">
        <v>82500</v>
      </c>
      <c r="G28" s="4">
        <v>540.91</v>
      </c>
      <c r="H28" s="4">
        <v>2.0099999999999998</v>
      </c>
    </row>
    <row r="29" spans="2:8">
      <c r="B29" s="1" t="s">
        <v>1132</v>
      </c>
      <c r="C29" s="9" t="s">
        <v>127</v>
      </c>
      <c r="D29" s="1" t="s">
        <v>133</v>
      </c>
      <c r="E29" s="1" t="s">
        <v>149</v>
      </c>
      <c r="F29" s="4">
        <v>13000</v>
      </c>
      <c r="G29" s="4">
        <v>538.04</v>
      </c>
      <c r="H29" s="4">
        <v>2</v>
      </c>
    </row>
    <row r="30" spans="2:8">
      <c r="B30" s="1" t="s">
        <v>1069</v>
      </c>
      <c r="C30" s="9" t="s">
        <v>127</v>
      </c>
      <c r="D30" s="1" t="s">
        <v>150</v>
      </c>
      <c r="E30" s="1" t="s">
        <v>151</v>
      </c>
      <c r="F30" s="4">
        <v>720</v>
      </c>
      <c r="G30" s="4">
        <v>537.34</v>
      </c>
      <c r="H30" s="4">
        <v>2</v>
      </c>
    </row>
    <row r="31" spans="2:8">
      <c r="B31" s="1" t="s">
        <v>1428</v>
      </c>
      <c r="C31" s="9" t="s">
        <v>127</v>
      </c>
      <c r="D31" s="1" t="s">
        <v>133</v>
      </c>
      <c r="E31" s="1" t="s">
        <v>152</v>
      </c>
      <c r="F31" s="4">
        <v>110000</v>
      </c>
      <c r="G31" s="4">
        <v>522.45000000000005</v>
      </c>
      <c r="H31" s="4">
        <v>1.94</v>
      </c>
    </row>
    <row r="32" spans="2:8">
      <c r="B32" s="1" t="s">
        <v>1003</v>
      </c>
      <c r="C32" s="9" t="s">
        <v>127</v>
      </c>
      <c r="D32" s="1" t="s">
        <v>144</v>
      </c>
      <c r="E32" s="1" t="s">
        <v>153</v>
      </c>
      <c r="F32" s="4">
        <v>22300</v>
      </c>
      <c r="G32" s="4">
        <v>516.80999999999995</v>
      </c>
      <c r="H32" s="4">
        <v>1.92</v>
      </c>
    </row>
    <row r="33" spans="2:8">
      <c r="B33" s="1" t="s">
        <v>1061</v>
      </c>
      <c r="C33" s="9" t="s">
        <v>127</v>
      </c>
      <c r="D33" s="1" t="s">
        <v>154</v>
      </c>
      <c r="E33" s="1" t="s">
        <v>155</v>
      </c>
      <c r="F33" s="4">
        <v>10400</v>
      </c>
      <c r="G33" s="4">
        <v>507.4</v>
      </c>
      <c r="H33" s="4">
        <v>1.89</v>
      </c>
    </row>
    <row r="34" spans="2:8">
      <c r="B34" s="1" t="s">
        <v>1112</v>
      </c>
      <c r="C34" s="9" t="s">
        <v>127</v>
      </c>
      <c r="D34" s="1" t="s">
        <v>133</v>
      </c>
      <c r="E34" s="1" t="s">
        <v>156</v>
      </c>
      <c r="F34" s="4">
        <v>11500</v>
      </c>
      <c r="G34" s="4">
        <v>497.78</v>
      </c>
      <c r="H34" s="4">
        <v>1.85</v>
      </c>
    </row>
    <row r="35" spans="2:8">
      <c r="B35" s="1" t="s">
        <v>1429</v>
      </c>
      <c r="C35" s="9" t="s">
        <v>127</v>
      </c>
      <c r="D35" s="1" t="s">
        <v>157</v>
      </c>
      <c r="E35" s="1" t="s">
        <v>158</v>
      </c>
      <c r="F35" s="4">
        <v>30000</v>
      </c>
      <c r="G35" s="4">
        <v>483.98</v>
      </c>
      <c r="H35" s="4">
        <v>1.8</v>
      </c>
    </row>
    <row r="36" spans="2:8">
      <c r="B36" s="1" t="s">
        <v>1041</v>
      </c>
      <c r="C36" s="9" t="s">
        <v>127</v>
      </c>
      <c r="D36" s="1" t="s">
        <v>159</v>
      </c>
      <c r="E36" s="1" t="s">
        <v>160</v>
      </c>
      <c r="F36" s="4">
        <v>26000</v>
      </c>
      <c r="G36" s="4">
        <v>458.84</v>
      </c>
      <c r="H36" s="4">
        <v>1.71</v>
      </c>
    </row>
    <row r="37" spans="2:8">
      <c r="B37" s="1" t="s">
        <v>1376</v>
      </c>
      <c r="C37" s="9" t="s">
        <v>127</v>
      </c>
      <c r="D37" s="1" t="s">
        <v>161</v>
      </c>
      <c r="E37" s="1" t="s">
        <v>162</v>
      </c>
      <c r="F37" s="4">
        <v>9700</v>
      </c>
      <c r="G37" s="4">
        <v>456.96</v>
      </c>
      <c r="H37" s="4">
        <v>1.7</v>
      </c>
    </row>
    <row r="38" spans="2:8">
      <c r="B38" s="1" t="s">
        <v>1026</v>
      </c>
      <c r="C38" s="9" t="s">
        <v>127</v>
      </c>
      <c r="D38" s="1" t="s">
        <v>144</v>
      </c>
      <c r="E38" s="1" t="s">
        <v>163</v>
      </c>
      <c r="F38" s="4">
        <v>51000</v>
      </c>
      <c r="G38" s="4">
        <v>450.3</v>
      </c>
      <c r="H38" s="4">
        <v>1.67</v>
      </c>
    </row>
    <row r="39" spans="2:8">
      <c r="B39" s="1" t="s">
        <v>1102</v>
      </c>
      <c r="C39" s="9" t="s">
        <v>127</v>
      </c>
      <c r="D39" s="1" t="s">
        <v>154</v>
      </c>
      <c r="E39" s="1" t="s">
        <v>164</v>
      </c>
      <c r="F39" s="4">
        <v>9600</v>
      </c>
      <c r="G39" s="4">
        <v>448.88</v>
      </c>
      <c r="H39" s="4">
        <v>1.67</v>
      </c>
    </row>
    <row r="40" spans="2:8">
      <c r="B40" s="1" t="s">
        <v>1397</v>
      </c>
      <c r="C40" s="9" t="s">
        <v>127</v>
      </c>
      <c r="D40" s="1" t="s">
        <v>137</v>
      </c>
      <c r="E40" s="1" t="s">
        <v>165</v>
      </c>
      <c r="F40" s="4">
        <v>224000</v>
      </c>
      <c r="G40" s="4">
        <v>446.1</v>
      </c>
      <c r="H40" s="4">
        <v>1.66</v>
      </c>
    </row>
    <row r="41" spans="2:8">
      <c r="B41" s="1" t="s">
        <v>1012</v>
      </c>
      <c r="C41" s="9" t="s">
        <v>127</v>
      </c>
      <c r="D41" s="1" t="s">
        <v>166</v>
      </c>
      <c r="E41" s="1" t="s">
        <v>167</v>
      </c>
      <c r="F41" s="4">
        <v>5900</v>
      </c>
      <c r="G41" s="4">
        <v>438.59</v>
      </c>
      <c r="H41" s="4">
        <v>1.63</v>
      </c>
    </row>
    <row r="42" spans="2:8">
      <c r="B42" s="1" t="s">
        <v>1336</v>
      </c>
      <c r="C42" s="9" t="s">
        <v>127</v>
      </c>
      <c r="D42" s="1" t="s">
        <v>168</v>
      </c>
      <c r="E42" s="1" t="s">
        <v>169</v>
      </c>
      <c r="F42" s="4">
        <v>24050</v>
      </c>
      <c r="G42" s="4">
        <v>421.72</v>
      </c>
      <c r="H42" s="4">
        <v>1.57</v>
      </c>
    </row>
    <row r="43" spans="2:8">
      <c r="B43" s="1" t="s">
        <v>1482</v>
      </c>
      <c r="C43" s="9" t="s">
        <v>127</v>
      </c>
      <c r="D43" s="1" t="s">
        <v>170</v>
      </c>
      <c r="E43" s="1" t="s">
        <v>171</v>
      </c>
      <c r="F43" s="4">
        <v>54000</v>
      </c>
      <c r="G43" s="4">
        <v>413.8</v>
      </c>
      <c r="H43" s="4">
        <v>1.54</v>
      </c>
    </row>
    <row r="44" spans="2:8">
      <c r="B44" s="1" t="s">
        <v>1046</v>
      </c>
      <c r="C44" s="9" t="s">
        <v>127</v>
      </c>
      <c r="D44" s="1" t="s">
        <v>172</v>
      </c>
      <c r="E44" s="1" t="s">
        <v>173</v>
      </c>
      <c r="F44" s="4">
        <v>19500</v>
      </c>
      <c r="G44" s="4">
        <v>413.28</v>
      </c>
      <c r="H44" s="4">
        <v>1.54</v>
      </c>
    </row>
    <row r="45" spans="2:8">
      <c r="B45" s="1" t="s">
        <v>1006</v>
      </c>
      <c r="C45" s="9" t="s">
        <v>127</v>
      </c>
      <c r="D45" s="1" t="s">
        <v>154</v>
      </c>
      <c r="E45" s="1" t="s">
        <v>174</v>
      </c>
      <c r="F45" s="4">
        <v>52000</v>
      </c>
      <c r="G45" s="4">
        <v>391.87</v>
      </c>
      <c r="H45" s="4">
        <v>1.46</v>
      </c>
    </row>
    <row r="46" spans="2:8">
      <c r="B46" s="1" t="s">
        <v>1018</v>
      </c>
      <c r="C46" s="9" t="s">
        <v>127</v>
      </c>
      <c r="D46" s="1" t="s">
        <v>144</v>
      </c>
      <c r="E46" s="1" t="s">
        <v>175</v>
      </c>
      <c r="F46" s="4">
        <v>50000</v>
      </c>
      <c r="G46" s="4">
        <v>389.3</v>
      </c>
      <c r="H46" s="4">
        <v>1.45</v>
      </c>
    </row>
    <row r="47" spans="2:8">
      <c r="B47" s="1" t="s">
        <v>1078</v>
      </c>
      <c r="C47" s="9" t="s">
        <v>127</v>
      </c>
      <c r="D47" s="1" t="s">
        <v>166</v>
      </c>
      <c r="E47" s="1" t="s">
        <v>176</v>
      </c>
      <c r="F47" s="4">
        <v>17000</v>
      </c>
      <c r="G47" s="4">
        <v>388.69</v>
      </c>
      <c r="H47" s="4">
        <v>1.45</v>
      </c>
    </row>
    <row r="48" spans="2:8">
      <c r="B48" s="1" t="s">
        <v>1098</v>
      </c>
      <c r="C48" s="9" t="s">
        <v>127</v>
      </c>
      <c r="D48" s="1" t="s">
        <v>177</v>
      </c>
      <c r="E48" s="1" t="s">
        <v>178</v>
      </c>
      <c r="F48" s="4">
        <v>27000</v>
      </c>
      <c r="G48" s="4">
        <v>388.08</v>
      </c>
      <c r="H48" s="4">
        <v>1.44</v>
      </c>
    </row>
    <row r="49" spans="2:8">
      <c r="B49" s="1" t="s">
        <v>1072</v>
      </c>
      <c r="C49" s="9" t="s">
        <v>127</v>
      </c>
      <c r="D49" s="1" t="s">
        <v>144</v>
      </c>
      <c r="E49" s="1" t="s">
        <v>179</v>
      </c>
      <c r="F49" s="4">
        <v>72000</v>
      </c>
      <c r="G49" s="4">
        <v>387.61</v>
      </c>
      <c r="H49" s="4">
        <v>1.44</v>
      </c>
    </row>
    <row r="50" spans="2:8">
      <c r="B50" s="1" t="s">
        <v>1060</v>
      </c>
      <c r="C50" s="9" t="s">
        <v>127</v>
      </c>
      <c r="D50" s="1" t="s">
        <v>154</v>
      </c>
      <c r="E50" s="1" t="s">
        <v>180</v>
      </c>
      <c r="F50" s="4">
        <v>10700</v>
      </c>
      <c r="G50" s="4">
        <v>384.5</v>
      </c>
      <c r="H50" s="4">
        <v>1.43</v>
      </c>
    </row>
    <row r="51" spans="2:8">
      <c r="B51" s="1" t="s">
        <v>1295</v>
      </c>
      <c r="C51" s="9" t="s">
        <v>127</v>
      </c>
      <c r="D51" s="1" t="s">
        <v>137</v>
      </c>
      <c r="E51" s="1" t="s">
        <v>181</v>
      </c>
      <c r="F51" s="4">
        <v>11500</v>
      </c>
      <c r="G51" s="4">
        <v>348.39</v>
      </c>
      <c r="H51" s="4">
        <v>1.3</v>
      </c>
    </row>
    <row r="52" spans="2:8">
      <c r="B52" s="1" t="s">
        <v>1452</v>
      </c>
      <c r="C52" s="9" t="s">
        <v>127</v>
      </c>
      <c r="D52" s="1" t="s">
        <v>128</v>
      </c>
      <c r="E52" s="1" t="s">
        <v>182</v>
      </c>
      <c r="F52" s="4">
        <v>725000</v>
      </c>
      <c r="G52" s="4">
        <v>347.64</v>
      </c>
      <c r="H52" s="4">
        <v>1.29</v>
      </c>
    </row>
    <row r="53" spans="2:8">
      <c r="B53" s="1" t="s">
        <v>1353</v>
      </c>
      <c r="C53" s="9" t="s">
        <v>127</v>
      </c>
      <c r="D53" s="1" t="s">
        <v>183</v>
      </c>
      <c r="E53" s="1" t="s">
        <v>184</v>
      </c>
      <c r="F53" s="4">
        <v>340000</v>
      </c>
      <c r="G53" s="4">
        <v>334.9</v>
      </c>
      <c r="H53" s="4">
        <v>1.25</v>
      </c>
    </row>
    <row r="54" spans="2:8">
      <c r="B54" s="1" t="s">
        <v>1448</v>
      </c>
      <c r="C54" s="9" t="s">
        <v>127</v>
      </c>
      <c r="D54" s="1" t="s">
        <v>154</v>
      </c>
      <c r="E54" s="1" t="s">
        <v>185</v>
      </c>
      <c r="F54" s="4">
        <v>4000</v>
      </c>
      <c r="G54" s="4">
        <v>317.66000000000003</v>
      </c>
      <c r="H54" s="4">
        <v>1.18</v>
      </c>
    </row>
    <row r="55" spans="2:8">
      <c r="B55" s="1" t="s">
        <v>1042</v>
      </c>
      <c r="C55" s="9" t="s">
        <v>127</v>
      </c>
      <c r="D55" s="1" t="s">
        <v>186</v>
      </c>
      <c r="E55" s="1" t="s">
        <v>187</v>
      </c>
      <c r="F55" s="4">
        <v>63000</v>
      </c>
      <c r="G55" s="4">
        <v>305.08</v>
      </c>
      <c r="H55" s="4">
        <v>1.1299999999999999</v>
      </c>
    </row>
    <row r="56" spans="2:8">
      <c r="B56" s="1" t="s">
        <v>1298</v>
      </c>
      <c r="C56" s="9" t="s">
        <v>127</v>
      </c>
      <c r="D56" s="1" t="s">
        <v>144</v>
      </c>
      <c r="E56" s="1" t="s">
        <v>188</v>
      </c>
      <c r="F56" s="4">
        <v>1200</v>
      </c>
      <c r="G56" s="4">
        <v>300.41000000000003</v>
      </c>
      <c r="H56" s="4">
        <v>1.1200000000000001</v>
      </c>
    </row>
    <row r="57" spans="2:8">
      <c r="B57" s="1" t="s">
        <v>1056</v>
      </c>
      <c r="C57" s="9" t="s">
        <v>127</v>
      </c>
      <c r="D57" s="1" t="s">
        <v>177</v>
      </c>
      <c r="E57" s="1" t="s">
        <v>189</v>
      </c>
      <c r="F57" s="4">
        <v>44000</v>
      </c>
      <c r="G57" s="4">
        <v>299.55</v>
      </c>
      <c r="H57" s="4">
        <v>1.1100000000000001</v>
      </c>
    </row>
    <row r="58" spans="2:8">
      <c r="B58" s="1" t="s">
        <v>190</v>
      </c>
      <c r="C58" s="9" t="s">
        <v>127</v>
      </c>
      <c r="D58" s="1" t="s">
        <v>128</v>
      </c>
      <c r="E58" s="1" t="s">
        <v>191</v>
      </c>
      <c r="F58" s="4">
        <v>200000</v>
      </c>
      <c r="G58" s="4">
        <v>285.60000000000002</v>
      </c>
      <c r="H58" s="4">
        <v>1.06</v>
      </c>
    </row>
    <row r="59" spans="2:8">
      <c r="B59" s="1" t="s">
        <v>1407</v>
      </c>
      <c r="C59" s="9" t="s">
        <v>127</v>
      </c>
      <c r="D59" s="1" t="s">
        <v>128</v>
      </c>
      <c r="E59" s="1" t="s">
        <v>192</v>
      </c>
      <c r="F59" s="4">
        <v>336000</v>
      </c>
      <c r="G59" s="4">
        <v>275.69</v>
      </c>
      <c r="H59" s="4">
        <v>1.03</v>
      </c>
    </row>
    <row r="60" spans="2:8">
      <c r="B60" s="1" t="s">
        <v>1492</v>
      </c>
      <c r="C60" s="9" t="s">
        <v>127</v>
      </c>
      <c r="D60" s="1" t="s">
        <v>193</v>
      </c>
      <c r="E60" s="1" t="s">
        <v>194</v>
      </c>
      <c r="F60" s="4">
        <v>5900</v>
      </c>
      <c r="G60" s="4">
        <v>271.64</v>
      </c>
      <c r="H60" s="4">
        <v>1.01</v>
      </c>
    </row>
    <row r="61" spans="2:8">
      <c r="B61" s="2" t="s">
        <v>195</v>
      </c>
      <c r="C61" s="11"/>
      <c r="D61" s="2"/>
      <c r="E61" s="2"/>
      <c r="F61" s="7"/>
      <c r="G61" s="7">
        <f>SUM(G13:G60)</f>
        <v>26327.709999999992</v>
      </c>
      <c r="H61" s="7">
        <f>SUM(H13:H60)</f>
        <v>97.920000000000016</v>
      </c>
    </row>
    <row r="62" spans="2:8">
      <c r="B62" s="2" t="s">
        <v>196</v>
      </c>
      <c r="C62" s="11"/>
      <c r="D62" s="2"/>
      <c r="E62" s="2"/>
      <c r="F62" s="7"/>
      <c r="G62" s="7">
        <v>411.55</v>
      </c>
      <c r="H62" s="7">
        <v>1.53</v>
      </c>
    </row>
    <row r="63" spans="2:8">
      <c r="B63" s="2" t="s">
        <v>112</v>
      </c>
      <c r="C63" s="11"/>
      <c r="D63" s="2"/>
      <c r="E63" s="2"/>
      <c r="F63" s="7"/>
      <c r="G63" s="7">
        <v>26739.26</v>
      </c>
      <c r="H63" s="7">
        <v>99.42</v>
      </c>
    </row>
    <row r="64" spans="2:8">
      <c r="B64" s="2" t="s">
        <v>113</v>
      </c>
      <c r="C64" s="11"/>
      <c r="D64" s="2"/>
      <c r="E64" s="2"/>
      <c r="F64" s="7"/>
      <c r="G64" s="7">
        <v>155.45236360000052</v>
      </c>
      <c r="H64" s="7">
        <v>0.57999999999999829</v>
      </c>
    </row>
    <row r="65" spans="2:8">
      <c r="B65" s="2" t="s">
        <v>114</v>
      </c>
      <c r="C65" s="11"/>
      <c r="D65" s="2"/>
      <c r="E65" s="2"/>
      <c r="F65" s="7"/>
      <c r="G65" s="7">
        <v>26894.7123636</v>
      </c>
      <c r="H65" s="7">
        <v>100</v>
      </c>
    </row>
    <row r="66" spans="2:8">
      <c r="B66" s="1" t="s">
        <v>115</v>
      </c>
    </row>
    <row r="67" spans="2:8">
      <c r="B67" s="1" t="s">
        <v>116</v>
      </c>
    </row>
    <row r="68" spans="2:8">
      <c r="B68" s="1" t="s">
        <v>117</v>
      </c>
      <c r="C68" s="93">
        <v>44530</v>
      </c>
    </row>
    <row r="69" spans="2:8" ht="25.5">
      <c r="B69" s="8" t="s">
        <v>118</v>
      </c>
      <c r="C69" s="9" t="s">
        <v>119</v>
      </c>
    </row>
    <row r="70" spans="2:8">
      <c r="B70" s="2"/>
    </row>
    <row r="71" spans="2:8">
      <c r="B71" s="2" t="s">
        <v>120</v>
      </c>
    </row>
    <row r="72" spans="2:8">
      <c r="B72" s="2" t="s">
        <v>197</v>
      </c>
    </row>
    <row r="73" spans="2:8">
      <c r="B73" s="2" t="s">
        <v>121</v>
      </c>
    </row>
    <row r="74" spans="2:8">
      <c r="B74" s="2" t="s">
        <v>198</v>
      </c>
      <c r="C74" s="11"/>
    </row>
    <row r="75" spans="2:8">
      <c r="B75" s="2" t="s">
        <v>199</v>
      </c>
      <c r="C75" s="11"/>
    </row>
    <row r="76" spans="2:8">
      <c r="B76" s="2" t="s">
        <v>200</v>
      </c>
      <c r="C76" s="11"/>
    </row>
    <row r="77" spans="2:8">
      <c r="B77" s="2" t="s">
        <v>201</v>
      </c>
      <c r="C77" s="11"/>
    </row>
    <row r="78" spans="2:8">
      <c r="B78" s="71" t="s">
        <v>1530</v>
      </c>
      <c r="C78" s="11"/>
    </row>
    <row r="79" spans="2:8">
      <c r="B79" s="71" t="s">
        <v>122</v>
      </c>
    </row>
    <row r="80" spans="2:8">
      <c r="B80" s="71" t="s">
        <v>123</v>
      </c>
    </row>
  </sheetData>
  <mergeCells count="3">
    <mergeCell ref="B1:E1"/>
    <mergeCell ref="C3:C6"/>
    <mergeCell ref="D3:D6"/>
  </mergeCells>
  <hyperlinks>
    <hyperlink ref="A1" location="Index!A1" display="Index" xr:uid="{00000000-0004-0000-0200-000000000000}"/>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5"/>
  <sheetViews>
    <sheetView workbookViewId="0">
      <selection activeCell="B10" sqref="B10"/>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0</v>
      </c>
      <c r="B1" s="398" t="s">
        <v>78</v>
      </c>
      <c r="C1" s="398"/>
      <c r="D1" s="398"/>
      <c r="E1" s="398"/>
    </row>
    <row r="2" spans="1:9" ht="13.5" thickBot="1"/>
    <row r="3" spans="1:9" s="12" customFormat="1" ht="15" customHeight="1">
      <c r="B3" s="97" t="s">
        <v>2974</v>
      </c>
      <c r="C3" s="402"/>
      <c r="D3" s="405"/>
      <c r="F3" s="20"/>
      <c r="G3" s="20"/>
      <c r="H3" s="20"/>
    </row>
    <row r="4" spans="1:9" s="12" customFormat="1" ht="15" customHeight="1">
      <c r="B4" s="96" t="s">
        <v>2975</v>
      </c>
      <c r="C4" s="403"/>
      <c r="D4" s="406"/>
      <c r="F4" s="20"/>
      <c r="G4" s="20"/>
      <c r="H4" s="20"/>
    </row>
    <row r="5" spans="1:9" s="12" customFormat="1" ht="15" customHeight="1">
      <c r="B5" s="96" t="s">
        <v>1581</v>
      </c>
      <c r="C5" s="403"/>
      <c r="D5" s="406"/>
      <c r="F5" s="20"/>
      <c r="G5" s="20"/>
      <c r="H5" s="20"/>
    </row>
    <row r="6" spans="1:9" s="12" customFormat="1" ht="15" customHeight="1">
      <c r="B6" s="96" t="s">
        <v>2976</v>
      </c>
      <c r="C6" s="403"/>
      <c r="D6" s="406"/>
      <c r="F6" s="20"/>
      <c r="G6" s="20"/>
      <c r="H6" s="20"/>
    </row>
    <row r="7" spans="1:9" s="12" customFormat="1" ht="15" customHeight="1" thickBot="1">
      <c r="B7" s="95" t="s">
        <v>2977</v>
      </c>
      <c r="C7" s="404"/>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1106</v>
      </c>
      <c r="C16" s="9" t="s">
        <v>127</v>
      </c>
      <c r="D16" s="1" t="s">
        <v>154</v>
      </c>
      <c r="E16" s="1" t="s">
        <v>370</v>
      </c>
      <c r="F16" s="4">
        <v>52591</v>
      </c>
      <c r="G16" s="4">
        <v>510.82</v>
      </c>
      <c r="H16" s="4">
        <v>9.8800000000000008</v>
      </c>
    </row>
    <row r="17" spans="2:8">
      <c r="B17" s="1" t="s">
        <v>1034</v>
      </c>
      <c r="C17" s="9" t="s">
        <v>127</v>
      </c>
      <c r="D17" s="1" t="s">
        <v>130</v>
      </c>
      <c r="E17" s="1" t="s">
        <v>131</v>
      </c>
      <c r="F17" s="4">
        <v>19131</v>
      </c>
      <c r="G17" s="4">
        <v>460.18</v>
      </c>
      <c r="H17" s="4">
        <v>8.9</v>
      </c>
    </row>
    <row r="18" spans="2:8">
      <c r="B18" s="1" t="s">
        <v>1285</v>
      </c>
      <c r="C18" s="9" t="s">
        <v>127</v>
      </c>
      <c r="D18" s="1" t="s">
        <v>128</v>
      </c>
      <c r="E18" s="1" t="s">
        <v>132</v>
      </c>
      <c r="F18" s="4">
        <v>25041</v>
      </c>
      <c r="G18" s="4">
        <v>374</v>
      </c>
      <c r="H18" s="4">
        <v>7.24</v>
      </c>
    </row>
    <row r="19" spans="2:8">
      <c r="B19" s="1" t="s">
        <v>1028</v>
      </c>
      <c r="C19" s="9" t="s">
        <v>127</v>
      </c>
      <c r="D19" s="1" t="s">
        <v>139</v>
      </c>
      <c r="E19" s="1" t="s">
        <v>371</v>
      </c>
      <c r="F19" s="4">
        <v>4874</v>
      </c>
      <c r="G19" s="4">
        <v>341.05</v>
      </c>
      <c r="H19" s="4">
        <v>6.6</v>
      </c>
    </row>
    <row r="20" spans="2:8">
      <c r="B20" s="1" t="s">
        <v>1004</v>
      </c>
      <c r="C20" s="9" t="s">
        <v>127</v>
      </c>
      <c r="D20" s="1" t="s">
        <v>128</v>
      </c>
      <c r="E20" s="1" t="s">
        <v>148</v>
      </c>
      <c r="F20" s="4">
        <v>50709</v>
      </c>
      <c r="G20" s="4">
        <v>332.47</v>
      </c>
      <c r="H20" s="4">
        <v>6.43</v>
      </c>
    </row>
    <row r="21" spans="2:8">
      <c r="B21" s="1" t="s">
        <v>1082</v>
      </c>
      <c r="C21" s="9" t="s">
        <v>127</v>
      </c>
      <c r="D21" s="1" t="s">
        <v>139</v>
      </c>
      <c r="E21" s="1" t="s">
        <v>140</v>
      </c>
      <c r="F21" s="4">
        <v>11044</v>
      </c>
      <c r="G21" s="4">
        <v>295.22000000000003</v>
      </c>
      <c r="H21" s="4">
        <v>5.71</v>
      </c>
    </row>
    <row r="22" spans="2:8">
      <c r="B22" s="1" t="s">
        <v>1003</v>
      </c>
      <c r="C22" s="9" t="s">
        <v>127</v>
      </c>
      <c r="D22" s="1" t="s">
        <v>144</v>
      </c>
      <c r="E22" s="1" t="s">
        <v>153</v>
      </c>
      <c r="F22" s="4">
        <v>11597</v>
      </c>
      <c r="G22" s="4">
        <v>268.77</v>
      </c>
      <c r="H22" s="4">
        <v>5.2</v>
      </c>
    </row>
    <row r="23" spans="2:8">
      <c r="B23" s="1" t="s">
        <v>1020</v>
      </c>
      <c r="C23" s="9" t="s">
        <v>127</v>
      </c>
      <c r="D23" s="1" t="s">
        <v>154</v>
      </c>
      <c r="E23" s="1" t="s">
        <v>372</v>
      </c>
      <c r="F23" s="4">
        <v>35805</v>
      </c>
      <c r="G23" s="4">
        <v>236.4</v>
      </c>
      <c r="H23" s="4">
        <v>4.57</v>
      </c>
    </row>
    <row r="24" spans="2:8">
      <c r="B24" s="1" t="s">
        <v>1029</v>
      </c>
      <c r="C24" s="9" t="s">
        <v>127</v>
      </c>
      <c r="D24" s="1" t="s">
        <v>144</v>
      </c>
      <c r="E24" s="1" t="s">
        <v>373</v>
      </c>
      <c r="F24" s="4">
        <v>7402</v>
      </c>
      <c r="G24" s="4">
        <v>232.69</v>
      </c>
      <c r="H24" s="4">
        <v>4.5</v>
      </c>
    </row>
    <row r="25" spans="2:8">
      <c r="B25" s="1" t="s">
        <v>1038</v>
      </c>
      <c r="C25" s="9" t="s">
        <v>127</v>
      </c>
      <c r="D25" s="1" t="s">
        <v>166</v>
      </c>
      <c r="E25" s="1" t="s">
        <v>361</v>
      </c>
      <c r="F25" s="4">
        <v>878</v>
      </c>
      <c r="G25" s="4">
        <v>229.18</v>
      </c>
      <c r="H25" s="4">
        <v>4.43</v>
      </c>
    </row>
    <row r="26" spans="2:8">
      <c r="B26" s="1" t="s">
        <v>1047</v>
      </c>
      <c r="C26" s="9" t="s">
        <v>127</v>
      </c>
      <c r="D26" s="1" t="s">
        <v>128</v>
      </c>
      <c r="E26" s="1" t="s">
        <v>129</v>
      </c>
      <c r="F26" s="4">
        <v>31613</v>
      </c>
      <c r="G26" s="4">
        <v>225.83</v>
      </c>
      <c r="H26" s="4">
        <v>4.37</v>
      </c>
    </row>
    <row r="27" spans="2:8">
      <c r="B27" s="1" t="s">
        <v>1045</v>
      </c>
      <c r="C27" s="9" t="s">
        <v>127</v>
      </c>
      <c r="D27" s="1" t="s">
        <v>141</v>
      </c>
      <c r="E27" s="1" t="s">
        <v>142</v>
      </c>
      <c r="F27" s="4">
        <v>28103</v>
      </c>
      <c r="G27" s="4">
        <v>204.66</v>
      </c>
      <c r="H27" s="4">
        <v>3.96</v>
      </c>
    </row>
    <row r="28" spans="2:8">
      <c r="B28" s="1" t="s">
        <v>1035</v>
      </c>
      <c r="C28" s="9" t="s">
        <v>127</v>
      </c>
      <c r="D28" s="1" t="s">
        <v>130</v>
      </c>
      <c r="E28" s="1" t="s">
        <v>358</v>
      </c>
      <c r="F28" s="4">
        <v>45608</v>
      </c>
      <c r="G28" s="4">
        <v>168.75</v>
      </c>
      <c r="H28" s="4">
        <v>3.26</v>
      </c>
    </row>
    <row r="29" spans="2:8">
      <c r="B29" s="1" t="s">
        <v>1009</v>
      </c>
      <c r="C29" s="9" t="s">
        <v>127</v>
      </c>
      <c r="D29" s="1" t="s">
        <v>244</v>
      </c>
      <c r="E29" s="1" t="s">
        <v>282</v>
      </c>
      <c r="F29" s="4">
        <v>4259</v>
      </c>
      <c r="G29" s="4">
        <v>138</v>
      </c>
      <c r="H29" s="4">
        <v>2.67</v>
      </c>
    </row>
    <row r="30" spans="2:8">
      <c r="B30" s="1" t="s">
        <v>1133</v>
      </c>
      <c r="C30" s="9" t="s">
        <v>127</v>
      </c>
      <c r="D30" s="1" t="s">
        <v>128</v>
      </c>
      <c r="E30" s="1" t="s">
        <v>136</v>
      </c>
      <c r="F30" s="4">
        <v>5751</v>
      </c>
      <c r="G30" s="4">
        <v>112.83</v>
      </c>
      <c r="H30" s="4">
        <v>2.1800000000000002</v>
      </c>
    </row>
    <row r="31" spans="2:8">
      <c r="B31" s="1" t="s">
        <v>1102</v>
      </c>
      <c r="C31" s="9" t="s">
        <v>127</v>
      </c>
      <c r="D31" s="1" t="s">
        <v>154</v>
      </c>
      <c r="E31" s="1" t="s">
        <v>164</v>
      </c>
      <c r="F31" s="4">
        <v>2186</v>
      </c>
      <c r="G31" s="4">
        <v>102.21</v>
      </c>
      <c r="H31" s="4">
        <v>1.98</v>
      </c>
    </row>
    <row r="32" spans="2:8">
      <c r="B32" s="1" t="s">
        <v>1098</v>
      </c>
      <c r="C32" s="9" t="s">
        <v>127</v>
      </c>
      <c r="D32" s="1" t="s">
        <v>177</v>
      </c>
      <c r="E32" s="1" t="s">
        <v>178</v>
      </c>
      <c r="F32" s="4">
        <v>6199</v>
      </c>
      <c r="G32" s="4">
        <v>89.1</v>
      </c>
      <c r="H32" s="4">
        <v>1.72</v>
      </c>
    </row>
    <row r="33" spans="2:8">
      <c r="B33" s="1" t="s">
        <v>1056</v>
      </c>
      <c r="C33" s="9" t="s">
        <v>127</v>
      </c>
      <c r="D33" s="1" t="s">
        <v>177</v>
      </c>
      <c r="E33" s="1" t="s">
        <v>189</v>
      </c>
      <c r="F33" s="4">
        <v>12815</v>
      </c>
      <c r="G33" s="4">
        <v>87.24</v>
      </c>
      <c r="H33" s="4">
        <v>1.69</v>
      </c>
    </row>
    <row r="34" spans="2:8">
      <c r="B34" s="1" t="s">
        <v>1134</v>
      </c>
      <c r="C34" s="9" t="s">
        <v>127</v>
      </c>
      <c r="D34" s="1" t="s">
        <v>133</v>
      </c>
      <c r="E34" s="1" t="s">
        <v>134</v>
      </c>
      <c r="F34" s="4">
        <v>4146</v>
      </c>
      <c r="G34" s="4">
        <v>71.010000000000005</v>
      </c>
      <c r="H34" s="4">
        <v>1.37</v>
      </c>
    </row>
    <row r="35" spans="2:8">
      <c r="B35" s="1" t="s">
        <v>280</v>
      </c>
      <c r="C35" s="9" t="s">
        <v>127</v>
      </c>
      <c r="D35" s="1" t="s">
        <v>128</v>
      </c>
      <c r="E35" s="1" t="s">
        <v>281</v>
      </c>
      <c r="F35" s="4">
        <v>13933</v>
      </c>
      <c r="G35" s="4">
        <v>64.17</v>
      </c>
      <c r="H35" s="4">
        <v>1.24</v>
      </c>
    </row>
    <row r="36" spans="2:8">
      <c r="B36" s="1" t="s">
        <v>1024</v>
      </c>
      <c r="C36" s="9" t="s">
        <v>127</v>
      </c>
      <c r="D36" s="1" t="s">
        <v>193</v>
      </c>
      <c r="E36" s="1" t="s">
        <v>360</v>
      </c>
      <c r="F36" s="4">
        <v>9405</v>
      </c>
      <c r="G36" s="4">
        <v>64.11</v>
      </c>
      <c r="H36" s="4">
        <v>1.24</v>
      </c>
    </row>
    <row r="37" spans="2:8">
      <c r="B37" s="1" t="s">
        <v>1021</v>
      </c>
      <c r="C37" s="9" t="s">
        <v>127</v>
      </c>
      <c r="D37" s="1" t="s">
        <v>244</v>
      </c>
      <c r="E37" s="1" t="s">
        <v>374</v>
      </c>
      <c r="F37" s="4">
        <v>2237</v>
      </c>
      <c r="G37" s="4">
        <v>54.79</v>
      </c>
      <c r="H37" s="4">
        <v>1.06</v>
      </c>
    </row>
    <row r="38" spans="2:8">
      <c r="B38" s="1" t="s">
        <v>1036</v>
      </c>
      <c r="C38" s="9" t="s">
        <v>127</v>
      </c>
      <c r="D38" s="1" t="s">
        <v>154</v>
      </c>
      <c r="E38" s="1" t="s">
        <v>375</v>
      </c>
      <c r="F38" s="4">
        <v>6105</v>
      </c>
      <c r="G38" s="4">
        <v>53.99</v>
      </c>
      <c r="H38" s="4">
        <v>1.04</v>
      </c>
    </row>
    <row r="39" spans="2:8">
      <c r="B39" s="1" t="s">
        <v>1379</v>
      </c>
      <c r="C39" s="9" t="s">
        <v>127</v>
      </c>
      <c r="D39" s="1" t="s">
        <v>154</v>
      </c>
      <c r="E39" s="1" t="s">
        <v>376</v>
      </c>
      <c r="F39" s="4">
        <v>2128</v>
      </c>
      <c r="G39" s="4">
        <v>44.69</v>
      </c>
      <c r="H39" s="4">
        <v>0.86</v>
      </c>
    </row>
    <row r="40" spans="2:8">
      <c r="B40" s="1" t="s">
        <v>1022</v>
      </c>
      <c r="C40" s="9" t="s">
        <v>127</v>
      </c>
      <c r="D40" s="1" t="s">
        <v>133</v>
      </c>
      <c r="E40" s="1" t="s">
        <v>143</v>
      </c>
      <c r="F40" s="4">
        <v>6389</v>
      </c>
      <c r="G40" s="4">
        <v>40.71</v>
      </c>
      <c r="H40" s="4">
        <v>0.79</v>
      </c>
    </row>
    <row r="41" spans="2:8">
      <c r="B41" s="1" t="s">
        <v>1018</v>
      </c>
      <c r="C41" s="9" t="s">
        <v>127</v>
      </c>
      <c r="D41" s="1" t="s">
        <v>144</v>
      </c>
      <c r="E41" s="1" t="s">
        <v>175</v>
      </c>
      <c r="F41" s="4">
        <v>4429</v>
      </c>
      <c r="G41" s="4">
        <v>34.479999999999997</v>
      </c>
      <c r="H41" s="4">
        <v>0.67</v>
      </c>
    </row>
    <row r="42" spans="2:8">
      <c r="B42" s="1" t="s">
        <v>1001</v>
      </c>
      <c r="C42" s="9" t="s">
        <v>127</v>
      </c>
      <c r="D42" s="1" t="s">
        <v>133</v>
      </c>
      <c r="E42" s="1" t="s">
        <v>258</v>
      </c>
      <c r="F42" s="4">
        <v>2347</v>
      </c>
      <c r="G42" s="4">
        <v>26.72</v>
      </c>
      <c r="H42" s="4">
        <v>0.52</v>
      </c>
    </row>
    <row r="43" spans="2:8">
      <c r="B43" s="1" t="s">
        <v>1000</v>
      </c>
      <c r="C43" s="9" t="s">
        <v>127</v>
      </c>
      <c r="D43" s="1" t="s">
        <v>133</v>
      </c>
      <c r="E43" s="1" t="s">
        <v>135</v>
      </c>
      <c r="F43" s="4">
        <v>724</v>
      </c>
      <c r="G43" s="4">
        <v>25.55</v>
      </c>
      <c r="H43" s="4">
        <v>0.49</v>
      </c>
    </row>
    <row r="44" spans="2:8">
      <c r="B44" s="1" t="s">
        <v>1090</v>
      </c>
      <c r="C44" s="9" t="s">
        <v>127</v>
      </c>
      <c r="D44" s="1" t="s">
        <v>244</v>
      </c>
      <c r="E44" s="1" t="s">
        <v>377</v>
      </c>
      <c r="F44" s="4">
        <v>1158</v>
      </c>
      <c r="G44" s="4">
        <v>9.68</v>
      </c>
      <c r="H44" s="4">
        <v>0.19</v>
      </c>
    </row>
    <row r="45" spans="2:8">
      <c r="B45" s="1" t="s">
        <v>1041</v>
      </c>
      <c r="C45" s="9" t="s">
        <v>127</v>
      </c>
      <c r="D45" s="1" t="s">
        <v>159</v>
      </c>
      <c r="E45" s="1" t="s">
        <v>160</v>
      </c>
      <c r="F45" s="4">
        <v>261</v>
      </c>
      <c r="G45" s="4">
        <v>4.6100000000000003</v>
      </c>
      <c r="H45" s="4">
        <v>0.09</v>
      </c>
    </row>
    <row r="46" spans="2:8">
      <c r="B46" s="2" t="s">
        <v>195</v>
      </c>
      <c r="C46" s="11"/>
      <c r="D46" s="2"/>
      <c r="E46" s="2"/>
      <c r="F46" s="7"/>
      <c r="G46" s="7">
        <f>SUM(G13:G45)</f>
        <v>4903.9099999999989</v>
      </c>
      <c r="H46" s="7">
        <f>SUM(H13:H45)</f>
        <v>94.850000000000023</v>
      </c>
    </row>
    <row r="47" spans="2:8">
      <c r="B47" s="5" t="s">
        <v>93</v>
      </c>
      <c r="C47" s="10" t="s">
        <v>94</v>
      </c>
      <c r="D47" s="5" t="s">
        <v>95</v>
      </c>
      <c r="E47" s="5" t="s">
        <v>96</v>
      </c>
      <c r="F47" s="6" t="s">
        <v>97</v>
      </c>
      <c r="G47" s="6" t="s">
        <v>98</v>
      </c>
      <c r="H47" s="6" t="s">
        <v>99</v>
      </c>
    </row>
    <row r="48" spans="2:8">
      <c r="B48" s="2" t="s">
        <v>100</v>
      </c>
    </row>
    <row r="49" spans="2:8">
      <c r="B49" s="2" t="s">
        <v>101</v>
      </c>
    </row>
    <row r="50" spans="2:8">
      <c r="B50" s="2" t="s">
        <v>378</v>
      </c>
    </row>
    <row r="51" spans="2:8">
      <c r="B51" s="1" t="s">
        <v>1451</v>
      </c>
      <c r="C51" s="9">
        <v>5.51</v>
      </c>
      <c r="D51" s="1" t="s">
        <v>305</v>
      </c>
      <c r="E51" s="1" t="s">
        <v>379</v>
      </c>
      <c r="F51" s="4">
        <v>8627</v>
      </c>
      <c r="G51" s="4">
        <v>2.5</v>
      </c>
      <c r="H51" s="4">
        <v>0.05</v>
      </c>
    </row>
    <row r="52" spans="2:8">
      <c r="B52" s="2" t="s">
        <v>326</v>
      </c>
      <c r="C52" s="11"/>
      <c r="D52" s="2"/>
      <c r="E52" s="2"/>
      <c r="F52" s="7"/>
      <c r="G52" s="7">
        <f>SUM(G47:G51)</f>
        <v>2.5</v>
      </c>
      <c r="H52" s="7">
        <f>SUM(H47:H51)</f>
        <v>0.05</v>
      </c>
    </row>
    <row r="53" spans="2:8">
      <c r="B53" s="2" t="s">
        <v>380</v>
      </c>
      <c r="C53" s="11"/>
      <c r="D53" s="2"/>
      <c r="E53" s="2"/>
      <c r="F53" s="7"/>
      <c r="G53" s="7">
        <v>255.58</v>
      </c>
      <c r="H53" s="7">
        <v>4.9400000000000004</v>
      </c>
    </row>
    <row r="54" spans="2:8">
      <c r="B54" s="2" t="s">
        <v>112</v>
      </c>
      <c r="C54" s="11"/>
      <c r="D54" s="2"/>
      <c r="E54" s="2"/>
      <c r="F54" s="7"/>
      <c r="G54" s="7">
        <v>5161.99</v>
      </c>
      <c r="H54" s="7">
        <v>99.87</v>
      </c>
    </row>
    <row r="55" spans="2:8">
      <c r="B55" s="2" t="s">
        <v>113</v>
      </c>
      <c r="C55" s="11"/>
      <c r="D55" s="2"/>
      <c r="E55" s="2"/>
      <c r="F55" s="7"/>
      <c r="G55" s="7">
        <v>6.6921328100005724</v>
      </c>
      <c r="H55" s="7">
        <v>0.12999999999999545</v>
      </c>
    </row>
    <row r="56" spans="2:8">
      <c r="B56" s="2" t="s">
        <v>114</v>
      </c>
      <c r="C56" s="11"/>
      <c r="D56" s="2"/>
      <c r="E56" s="2"/>
      <c r="F56" s="7"/>
      <c r="G56" s="7">
        <v>5168.6821328100004</v>
      </c>
      <c r="H56" s="7">
        <v>100</v>
      </c>
    </row>
    <row r="57" spans="2:8">
      <c r="B57" s="1" t="s">
        <v>115</v>
      </c>
    </row>
    <row r="58" spans="2:8">
      <c r="B58" s="1" t="s">
        <v>116</v>
      </c>
    </row>
    <row r="59" spans="2:8">
      <c r="B59" s="1" t="s">
        <v>117</v>
      </c>
      <c r="C59" s="93">
        <v>44530</v>
      </c>
    </row>
    <row r="60" spans="2:8" ht="25.5">
      <c r="B60" s="8" t="s">
        <v>118</v>
      </c>
      <c r="C60" s="9" t="s">
        <v>119</v>
      </c>
    </row>
    <row r="61" spans="2:8">
      <c r="B61" s="2"/>
    </row>
    <row r="62" spans="2:8">
      <c r="B62" s="2" t="s">
        <v>120</v>
      </c>
    </row>
    <row r="63" spans="2:8">
      <c r="B63" s="2" t="s">
        <v>197</v>
      </c>
    </row>
    <row r="64" spans="2:8">
      <c r="B64" s="2" t="s">
        <v>121</v>
      </c>
    </row>
    <row r="65" spans="2:3">
      <c r="B65" s="2" t="s">
        <v>3106</v>
      </c>
      <c r="C65" s="11"/>
    </row>
    <row r="66" spans="2:3">
      <c r="B66" s="2" t="s">
        <v>3107</v>
      </c>
      <c r="C66" s="11"/>
    </row>
    <row r="67" spans="2:3">
      <c r="B67" s="2" t="s">
        <v>381</v>
      </c>
      <c r="C67" s="11"/>
    </row>
    <row r="68" spans="2:3">
      <c r="B68" s="2" t="s">
        <v>382</v>
      </c>
      <c r="C68" s="11"/>
    </row>
    <row r="69" spans="2:3">
      <c r="B69" s="2" t="s">
        <v>3108</v>
      </c>
      <c r="C69" s="11"/>
    </row>
    <row r="70" spans="2:3">
      <c r="B70" s="2" t="s">
        <v>3109</v>
      </c>
      <c r="C70" s="11"/>
    </row>
    <row r="71" spans="2:3">
      <c r="B71" s="2" t="s">
        <v>383</v>
      </c>
      <c r="C71" s="11"/>
    </row>
    <row r="72" spans="2:3">
      <c r="B72" s="2" t="s">
        <v>384</v>
      </c>
      <c r="C72" s="11"/>
    </row>
    <row r="73" spans="2:3">
      <c r="B73" s="71" t="s">
        <v>1529</v>
      </c>
      <c r="C73" s="11"/>
    </row>
    <row r="74" spans="2:3">
      <c r="B74" s="71" t="s">
        <v>122</v>
      </c>
    </row>
    <row r="75" spans="2:3">
      <c r="B75" s="71" t="s">
        <v>123</v>
      </c>
    </row>
  </sheetData>
  <mergeCells count="3">
    <mergeCell ref="B1:E1"/>
    <mergeCell ref="C3:C7"/>
    <mergeCell ref="D3:D7"/>
  </mergeCells>
  <hyperlinks>
    <hyperlink ref="A1" location="Index!A1" display="Index" xr:uid="{00000000-0004-0000-0700-000000000000}"/>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88"/>
  <sheetViews>
    <sheetView workbookViewId="0">
      <selection activeCell="C10" sqref="C10"/>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3.8554687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8" t="s">
        <v>36</v>
      </c>
      <c r="C1" s="398"/>
      <c r="D1" s="398"/>
      <c r="E1" s="398"/>
    </row>
    <row r="2" spans="1:9" ht="13.5" thickBot="1"/>
    <row r="3" spans="1:9" s="12" customFormat="1" ht="15">
      <c r="B3" s="97" t="s">
        <v>2978</v>
      </c>
      <c r="C3" s="402"/>
      <c r="D3" s="405"/>
      <c r="F3" s="20"/>
      <c r="G3" s="20"/>
      <c r="H3" s="20"/>
    </row>
    <row r="4" spans="1:9" s="12" customFormat="1" ht="15">
      <c r="B4" s="96" t="s">
        <v>2979</v>
      </c>
      <c r="C4" s="403"/>
      <c r="D4" s="406"/>
      <c r="F4" s="20"/>
      <c r="G4" s="20"/>
      <c r="H4" s="20"/>
    </row>
    <row r="5" spans="1:9" s="12" customFormat="1" ht="15">
      <c r="B5" s="96" t="s">
        <v>1581</v>
      </c>
      <c r="C5" s="403"/>
      <c r="D5" s="406"/>
      <c r="F5" s="20"/>
      <c r="G5" s="20"/>
      <c r="H5" s="20"/>
    </row>
    <row r="6" spans="1:9" s="12" customFormat="1" ht="15">
      <c r="B6" s="96" t="s">
        <v>2907</v>
      </c>
      <c r="C6" s="403"/>
      <c r="D6" s="406"/>
      <c r="F6" s="20"/>
      <c r="G6" s="20"/>
      <c r="H6" s="20"/>
    </row>
    <row r="7" spans="1:9" s="12" customFormat="1" ht="45.75" thickBot="1">
      <c r="B7" s="95" t="s">
        <v>2980</v>
      </c>
      <c r="C7" s="404"/>
      <c r="D7" s="407"/>
      <c r="F7" s="20"/>
      <c r="G7" s="20"/>
      <c r="H7" s="20"/>
    </row>
    <row r="8" spans="1:9" s="12" customFormat="1">
      <c r="C8" s="14" t="s">
        <v>1579</v>
      </c>
      <c r="D8" s="14" t="s">
        <v>1578</v>
      </c>
      <c r="F8" s="20"/>
      <c r="G8" s="20"/>
      <c r="H8" s="20"/>
    </row>
    <row r="11" spans="1:9">
      <c r="B11" s="1" t="s">
        <v>92</v>
      </c>
    </row>
    <row r="13" spans="1:9">
      <c r="B13" s="5" t="s">
        <v>93</v>
      </c>
      <c r="C13" s="10" t="s">
        <v>94</v>
      </c>
      <c r="D13" s="5" t="s">
        <v>124</v>
      </c>
      <c r="E13" s="5" t="s">
        <v>96</v>
      </c>
      <c r="F13" s="6" t="s">
        <v>97</v>
      </c>
      <c r="G13" s="6" t="s">
        <v>98</v>
      </c>
      <c r="H13" s="6" t="s">
        <v>99</v>
      </c>
      <c r="I13" s="2" t="s">
        <v>125</v>
      </c>
    </row>
    <row r="14" spans="1:9">
      <c r="B14" s="2" t="s">
        <v>126</v>
      </c>
    </row>
    <row r="15" spans="1:9">
      <c r="B15" s="2" t="s">
        <v>101</v>
      </c>
    </row>
    <row r="16" spans="1:9">
      <c r="B16" s="1" t="s">
        <v>1047</v>
      </c>
      <c r="C16" s="9" t="s">
        <v>127</v>
      </c>
      <c r="D16" s="1" t="s">
        <v>128</v>
      </c>
      <c r="E16" s="1" t="s">
        <v>129</v>
      </c>
      <c r="F16" s="4">
        <v>745000</v>
      </c>
      <c r="G16" s="4">
        <v>5321.91</v>
      </c>
      <c r="H16" s="4">
        <v>5.8</v>
      </c>
    </row>
    <row r="17" spans="2:8">
      <c r="B17" s="1" t="s">
        <v>1034</v>
      </c>
      <c r="C17" s="9" t="s">
        <v>127</v>
      </c>
      <c r="D17" s="1" t="s">
        <v>130</v>
      </c>
      <c r="E17" s="1" t="s">
        <v>131</v>
      </c>
      <c r="F17" s="4">
        <v>194000</v>
      </c>
      <c r="G17" s="4">
        <v>4666.4799999999996</v>
      </c>
      <c r="H17" s="4">
        <v>5.09</v>
      </c>
    </row>
    <row r="18" spans="2:8">
      <c r="B18" s="1" t="s">
        <v>1041</v>
      </c>
      <c r="C18" s="9" t="s">
        <v>127</v>
      </c>
      <c r="D18" s="1" t="s">
        <v>159</v>
      </c>
      <c r="E18" s="1" t="s">
        <v>160</v>
      </c>
      <c r="F18" s="4">
        <v>217500</v>
      </c>
      <c r="G18" s="4">
        <v>3838.33</v>
      </c>
      <c r="H18" s="4">
        <v>4.18</v>
      </c>
    </row>
    <row r="19" spans="2:8">
      <c r="B19" s="1" t="s">
        <v>280</v>
      </c>
      <c r="C19" s="9" t="s">
        <v>127</v>
      </c>
      <c r="D19" s="1" t="s">
        <v>128</v>
      </c>
      <c r="E19" s="1" t="s">
        <v>281</v>
      </c>
      <c r="F19" s="4">
        <v>777125</v>
      </c>
      <c r="G19" s="4">
        <v>3579.05</v>
      </c>
      <c r="H19" s="4">
        <v>3.9</v>
      </c>
    </row>
    <row r="20" spans="2:8">
      <c r="B20" s="1" t="s">
        <v>1064</v>
      </c>
      <c r="C20" s="9" t="s">
        <v>127</v>
      </c>
      <c r="D20" s="1" t="s">
        <v>157</v>
      </c>
      <c r="E20" s="1" t="s">
        <v>429</v>
      </c>
      <c r="F20" s="4">
        <v>453000</v>
      </c>
      <c r="G20" s="4">
        <v>3142.23</v>
      </c>
      <c r="H20" s="4">
        <v>3.42</v>
      </c>
    </row>
    <row r="21" spans="2:8">
      <c r="B21" s="1" t="s">
        <v>1006</v>
      </c>
      <c r="C21" s="9" t="s">
        <v>127</v>
      </c>
      <c r="D21" s="1" t="s">
        <v>154</v>
      </c>
      <c r="E21" s="1" t="s">
        <v>174</v>
      </c>
      <c r="F21" s="4">
        <v>363977</v>
      </c>
      <c r="G21" s="4">
        <v>2742.93</v>
      </c>
      <c r="H21" s="4">
        <v>2.99</v>
      </c>
    </row>
    <row r="22" spans="2:8">
      <c r="B22" s="1" t="s">
        <v>1285</v>
      </c>
      <c r="C22" s="9" t="s">
        <v>127</v>
      </c>
      <c r="D22" s="1" t="s">
        <v>128</v>
      </c>
      <c r="E22" s="1" t="s">
        <v>132</v>
      </c>
      <c r="F22" s="4">
        <v>170000</v>
      </c>
      <c r="G22" s="4">
        <v>2539.04</v>
      </c>
      <c r="H22" s="4">
        <v>2.77</v>
      </c>
    </row>
    <row r="23" spans="2:8">
      <c r="B23" s="1" t="s">
        <v>1045</v>
      </c>
      <c r="C23" s="9" t="s">
        <v>127</v>
      </c>
      <c r="D23" s="1" t="s">
        <v>141</v>
      </c>
      <c r="E23" s="1" t="s">
        <v>142</v>
      </c>
      <c r="F23" s="4">
        <v>335000</v>
      </c>
      <c r="G23" s="4">
        <v>2439.64</v>
      </c>
      <c r="H23" s="4">
        <v>2.66</v>
      </c>
    </row>
    <row r="24" spans="2:8">
      <c r="B24" s="1" t="s">
        <v>1004</v>
      </c>
      <c r="C24" s="9" t="s">
        <v>127</v>
      </c>
      <c r="D24" s="1" t="s">
        <v>128</v>
      </c>
      <c r="E24" s="1" t="s">
        <v>148</v>
      </c>
      <c r="F24" s="4">
        <v>370000</v>
      </c>
      <c r="G24" s="4">
        <v>2425.91</v>
      </c>
      <c r="H24" s="4">
        <v>2.64</v>
      </c>
    </row>
    <row r="25" spans="2:8">
      <c r="B25" s="1" t="s">
        <v>1106</v>
      </c>
      <c r="C25" s="9" t="s">
        <v>127</v>
      </c>
      <c r="D25" s="1" t="s">
        <v>154</v>
      </c>
      <c r="E25" s="1" t="s">
        <v>370</v>
      </c>
      <c r="F25" s="4">
        <v>247500</v>
      </c>
      <c r="G25" s="4">
        <v>2403.9699999999998</v>
      </c>
      <c r="H25" s="4">
        <v>2.62</v>
      </c>
    </row>
    <row r="26" spans="2:8">
      <c r="B26" s="1" t="s">
        <v>1000</v>
      </c>
      <c r="C26" s="9" t="s">
        <v>127</v>
      </c>
      <c r="D26" s="1" t="s">
        <v>133</v>
      </c>
      <c r="E26" s="1" t="s">
        <v>135</v>
      </c>
      <c r="F26" s="4">
        <v>67299</v>
      </c>
      <c r="G26" s="4">
        <v>2375.08</v>
      </c>
      <c r="H26" s="4">
        <v>2.59</v>
      </c>
    </row>
    <row r="27" spans="2:8">
      <c r="B27" s="1" t="s">
        <v>1059</v>
      </c>
      <c r="C27" s="9" t="s">
        <v>127</v>
      </c>
      <c r="D27" s="1" t="s">
        <v>340</v>
      </c>
      <c r="E27" s="1" t="s">
        <v>341</v>
      </c>
      <c r="F27" s="4">
        <v>575000</v>
      </c>
      <c r="G27" s="4">
        <v>2373.31</v>
      </c>
      <c r="H27" s="4">
        <v>2.59</v>
      </c>
    </row>
    <row r="28" spans="2:8">
      <c r="B28" s="1" t="s">
        <v>416</v>
      </c>
      <c r="C28" s="9" t="s">
        <v>127</v>
      </c>
      <c r="D28" s="1" t="s">
        <v>128</v>
      </c>
      <c r="E28" s="1" t="s">
        <v>417</v>
      </c>
      <c r="F28" s="4">
        <v>2685000</v>
      </c>
      <c r="G28" s="4">
        <v>2302.39</v>
      </c>
      <c r="H28" s="4">
        <v>2.5099999999999998</v>
      </c>
    </row>
    <row r="29" spans="2:8">
      <c r="B29" s="1" t="s">
        <v>1114</v>
      </c>
      <c r="C29" s="9" t="s">
        <v>127</v>
      </c>
      <c r="D29" s="1" t="s">
        <v>247</v>
      </c>
      <c r="E29" s="1" t="s">
        <v>400</v>
      </c>
      <c r="F29" s="4">
        <v>1755000</v>
      </c>
      <c r="G29" s="4">
        <v>2233.2399999999998</v>
      </c>
      <c r="H29" s="4">
        <v>2.4300000000000002</v>
      </c>
    </row>
    <row r="30" spans="2:8">
      <c r="B30" s="1" t="s">
        <v>1001</v>
      </c>
      <c r="C30" s="9" t="s">
        <v>127</v>
      </c>
      <c r="D30" s="1" t="s">
        <v>133</v>
      </c>
      <c r="E30" s="1" t="s">
        <v>258</v>
      </c>
      <c r="F30" s="4">
        <v>188000</v>
      </c>
      <c r="G30" s="4">
        <v>2140.66</v>
      </c>
      <c r="H30" s="4">
        <v>2.33</v>
      </c>
    </row>
    <row r="31" spans="2:8">
      <c r="B31" s="1" t="s">
        <v>1335</v>
      </c>
      <c r="C31" s="9" t="s">
        <v>127</v>
      </c>
      <c r="D31" s="1" t="s">
        <v>277</v>
      </c>
      <c r="E31" s="1" t="s">
        <v>415</v>
      </c>
      <c r="F31" s="4">
        <v>396400</v>
      </c>
      <c r="G31" s="4">
        <v>1991.71</v>
      </c>
      <c r="H31" s="4">
        <v>2.17</v>
      </c>
    </row>
    <row r="32" spans="2:8">
      <c r="B32" s="1" t="s">
        <v>1010</v>
      </c>
      <c r="C32" s="9" t="s">
        <v>127</v>
      </c>
      <c r="D32" s="1" t="s">
        <v>166</v>
      </c>
      <c r="E32" s="1" t="s">
        <v>345</v>
      </c>
      <c r="F32" s="4">
        <v>116000</v>
      </c>
      <c r="G32" s="4">
        <v>1928.44</v>
      </c>
      <c r="H32" s="4">
        <v>2.1</v>
      </c>
    </row>
    <row r="33" spans="2:8">
      <c r="B33" s="1" t="s">
        <v>1336</v>
      </c>
      <c r="C33" s="9" t="s">
        <v>127</v>
      </c>
      <c r="D33" s="1" t="s">
        <v>168</v>
      </c>
      <c r="E33" s="1" t="s">
        <v>169</v>
      </c>
      <c r="F33" s="4">
        <v>104327</v>
      </c>
      <c r="G33" s="4">
        <v>1829.37</v>
      </c>
      <c r="H33" s="4">
        <v>1.99</v>
      </c>
    </row>
    <row r="34" spans="2:8">
      <c r="B34" s="1" t="s">
        <v>1073</v>
      </c>
      <c r="C34" s="9" t="s">
        <v>127</v>
      </c>
      <c r="D34" s="1" t="s">
        <v>133</v>
      </c>
      <c r="E34" s="1" t="s">
        <v>396</v>
      </c>
      <c r="F34" s="4">
        <v>118004</v>
      </c>
      <c r="G34" s="4">
        <v>1818.97</v>
      </c>
      <c r="H34" s="4">
        <v>1.98</v>
      </c>
    </row>
    <row r="35" spans="2:8">
      <c r="B35" s="1" t="s">
        <v>1049</v>
      </c>
      <c r="C35" s="9" t="s">
        <v>127</v>
      </c>
      <c r="D35" s="1" t="s">
        <v>244</v>
      </c>
      <c r="E35" s="1" t="s">
        <v>480</v>
      </c>
      <c r="F35" s="4">
        <v>1480000</v>
      </c>
      <c r="G35" s="4">
        <v>1771.56</v>
      </c>
      <c r="H35" s="4">
        <v>1.93</v>
      </c>
    </row>
    <row r="36" spans="2:8">
      <c r="B36" s="1" t="s">
        <v>1082</v>
      </c>
      <c r="C36" s="9" t="s">
        <v>127</v>
      </c>
      <c r="D36" s="1" t="s">
        <v>139</v>
      </c>
      <c r="E36" s="1" t="s">
        <v>140</v>
      </c>
      <c r="F36" s="4">
        <v>65000</v>
      </c>
      <c r="G36" s="4">
        <v>1737.52</v>
      </c>
      <c r="H36" s="4">
        <v>1.89</v>
      </c>
    </row>
    <row r="37" spans="2:8">
      <c r="B37" s="1" t="s">
        <v>1078</v>
      </c>
      <c r="C37" s="9" t="s">
        <v>127</v>
      </c>
      <c r="D37" s="1" t="s">
        <v>166</v>
      </c>
      <c r="E37" s="1" t="s">
        <v>176</v>
      </c>
      <c r="F37" s="4">
        <v>75000</v>
      </c>
      <c r="G37" s="4">
        <v>1714.8</v>
      </c>
      <c r="H37" s="4">
        <v>1.87</v>
      </c>
    </row>
    <row r="38" spans="2:8">
      <c r="B38" s="1" t="s">
        <v>1286</v>
      </c>
      <c r="C38" s="9" t="s">
        <v>127</v>
      </c>
      <c r="D38" s="1" t="s">
        <v>247</v>
      </c>
      <c r="E38" s="1" t="s">
        <v>259</v>
      </c>
      <c r="F38" s="4">
        <v>825000</v>
      </c>
      <c r="G38" s="4">
        <v>1705.69</v>
      </c>
      <c r="H38" s="4">
        <v>1.86</v>
      </c>
    </row>
    <row r="39" spans="2:8">
      <c r="B39" s="1" t="s">
        <v>1032</v>
      </c>
      <c r="C39" s="9" t="s">
        <v>127</v>
      </c>
      <c r="D39" s="1" t="s">
        <v>277</v>
      </c>
      <c r="E39" s="1" t="s">
        <v>420</v>
      </c>
      <c r="F39" s="4">
        <v>445000</v>
      </c>
      <c r="G39" s="4">
        <v>1667.86</v>
      </c>
      <c r="H39" s="4">
        <v>1.82</v>
      </c>
    </row>
    <row r="40" spans="2:8">
      <c r="B40" s="1" t="s">
        <v>1008</v>
      </c>
      <c r="C40" s="9" t="s">
        <v>127</v>
      </c>
      <c r="D40" s="1" t="s">
        <v>214</v>
      </c>
      <c r="E40" s="1" t="s">
        <v>272</v>
      </c>
      <c r="F40" s="4">
        <v>28700</v>
      </c>
      <c r="G40" s="4">
        <v>1632.38</v>
      </c>
      <c r="H40" s="4">
        <v>1.78</v>
      </c>
    </row>
    <row r="41" spans="2:8">
      <c r="B41" s="1" t="s">
        <v>1289</v>
      </c>
      <c r="C41" s="9" t="s">
        <v>127</v>
      </c>
      <c r="D41" s="1" t="s">
        <v>247</v>
      </c>
      <c r="E41" s="1" t="s">
        <v>422</v>
      </c>
      <c r="F41" s="4">
        <v>1816880</v>
      </c>
      <c r="G41" s="4">
        <v>1589.77</v>
      </c>
      <c r="H41" s="4">
        <v>1.73</v>
      </c>
    </row>
    <row r="42" spans="2:8">
      <c r="B42" s="1" t="s">
        <v>1291</v>
      </c>
      <c r="C42" s="9" t="s">
        <v>127</v>
      </c>
      <c r="D42" s="1" t="s">
        <v>247</v>
      </c>
      <c r="E42" s="1" t="s">
        <v>423</v>
      </c>
      <c r="F42" s="4">
        <v>360000</v>
      </c>
      <c r="G42" s="4">
        <v>1531.26</v>
      </c>
      <c r="H42" s="4">
        <v>1.67</v>
      </c>
    </row>
    <row r="43" spans="2:8">
      <c r="B43" s="1" t="s">
        <v>1134</v>
      </c>
      <c r="C43" s="9" t="s">
        <v>127</v>
      </c>
      <c r="D43" s="1" t="s">
        <v>133</v>
      </c>
      <c r="E43" s="1" t="s">
        <v>134</v>
      </c>
      <c r="F43" s="4">
        <v>85000</v>
      </c>
      <c r="G43" s="4">
        <v>1455.75</v>
      </c>
      <c r="H43" s="4">
        <v>1.59</v>
      </c>
    </row>
    <row r="44" spans="2:8">
      <c r="B44" s="1" t="s">
        <v>1288</v>
      </c>
      <c r="C44" s="9" t="s">
        <v>127</v>
      </c>
      <c r="D44" s="1" t="s">
        <v>157</v>
      </c>
      <c r="E44" s="1" t="s">
        <v>419</v>
      </c>
      <c r="F44" s="4">
        <v>165000</v>
      </c>
      <c r="G44" s="4">
        <v>1449.53</v>
      </c>
      <c r="H44" s="4">
        <v>1.58</v>
      </c>
    </row>
    <row r="45" spans="2:8">
      <c r="B45" s="1" t="s">
        <v>1111</v>
      </c>
      <c r="C45" s="9" t="s">
        <v>127</v>
      </c>
      <c r="D45" s="1" t="s">
        <v>130</v>
      </c>
      <c r="E45" s="1" t="s">
        <v>344</v>
      </c>
      <c r="F45" s="4">
        <v>455000</v>
      </c>
      <c r="G45" s="4">
        <v>1342.71</v>
      </c>
      <c r="H45" s="4">
        <v>1.46</v>
      </c>
    </row>
    <row r="46" spans="2:8">
      <c r="B46" s="1" t="s">
        <v>1050</v>
      </c>
      <c r="C46" s="9" t="s">
        <v>127</v>
      </c>
      <c r="D46" s="1" t="s">
        <v>128</v>
      </c>
      <c r="E46" s="1" t="s">
        <v>390</v>
      </c>
      <c r="F46" s="4">
        <v>710000</v>
      </c>
      <c r="G46" s="4">
        <v>1296.82</v>
      </c>
      <c r="H46" s="4">
        <v>1.41</v>
      </c>
    </row>
    <row r="47" spans="2:8">
      <c r="B47" s="1" t="s">
        <v>1102</v>
      </c>
      <c r="C47" s="9" t="s">
        <v>127</v>
      </c>
      <c r="D47" s="1" t="s">
        <v>154</v>
      </c>
      <c r="E47" s="1" t="s">
        <v>164</v>
      </c>
      <c r="F47" s="4">
        <v>27656</v>
      </c>
      <c r="G47" s="4">
        <v>1293.1500000000001</v>
      </c>
      <c r="H47" s="4">
        <v>1.41</v>
      </c>
    </row>
    <row r="48" spans="2:8">
      <c r="B48" s="1" t="s">
        <v>1382</v>
      </c>
      <c r="C48" s="9" t="s">
        <v>127</v>
      </c>
      <c r="D48" s="1" t="s">
        <v>157</v>
      </c>
      <c r="E48" s="1" t="s">
        <v>470</v>
      </c>
      <c r="F48" s="4">
        <v>68100</v>
      </c>
      <c r="G48" s="4">
        <v>1292.3</v>
      </c>
      <c r="H48" s="4">
        <v>1.41</v>
      </c>
    </row>
    <row r="49" spans="2:8">
      <c r="B49" s="1" t="s">
        <v>1113</v>
      </c>
      <c r="C49" s="9" t="s">
        <v>127</v>
      </c>
      <c r="D49" s="1" t="s">
        <v>244</v>
      </c>
      <c r="E49" s="1" t="s">
        <v>398</v>
      </c>
      <c r="F49" s="4">
        <v>275000</v>
      </c>
      <c r="G49" s="4">
        <v>1261.1500000000001</v>
      </c>
      <c r="H49" s="4">
        <v>1.37</v>
      </c>
    </row>
    <row r="50" spans="2:8">
      <c r="B50" s="1" t="s">
        <v>1338</v>
      </c>
      <c r="C50" s="9" t="s">
        <v>127</v>
      </c>
      <c r="D50" s="1" t="s">
        <v>139</v>
      </c>
      <c r="E50" s="1" t="s">
        <v>424</v>
      </c>
      <c r="F50" s="4">
        <v>222000</v>
      </c>
      <c r="G50" s="4">
        <v>1222.67</v>
      </c>
      <c r="H50" s="4">
        <v>1.33</v>
      </c>
    </row>
    <row r="51" spans="2:8">
      <c r="B51" s="1" t="s">
        <v>1493</v>
      </c>
      <c r="C51" s="9" t="s">
        <v>127</v>
      </c>
      <c r="D51" s="1" t="s">
        <v>277</v>
      </c>
      <c r="E51" s="1" t="s">
        <v>754</v>
      </c>
      <c r="F51" s="4">
        <v>85470</v>
      </c>
      <c r="G51" s="4">
        <v>1211.79</v>
      </c>
      <c r="H51" s="4">
        <v>1.32</v>
      </c>
    </row>
    <row r="52" spans="2:8">
      <c r="B52" s="1" t="s">
        <v>1030</v>
      </c>
      <c r="C52" s="9" t="s">
        <v>127</v>
      </c>
      <c r="D52" s="1" t="s">
        <v>128</v>
      </c>
      <c r="E52" s="1" t="s">
        <v>387</v>
      </c>
      <c r="F52" s="4">
        <v>1300000</v>
      </c>
      <c r="G52" s="4">
        <v>1128.4000000000001</v>
      </c>
      <c r="H52" s="4">
        <v>1.23</v>
      </c>
    </row>
    <row r="53" spans="2:8">
      <c r="B53" s="1" t="s">
        <v>1017</v>
      </c>
      <c r="C53" s="9" t="s">
        <v>127</v>
      </c>
      <c r="D53" s="1" t="s">
        <v>244</v>
      </c>
      <c r="E53" s="1" t="s">
        <v>407</v>
      </c>
      <c r="F53" s="4">
        <v>47500</v>
      </c>
      <c r="G53" s="4">
        <v>1125.96</v>
      </c>
      <c r="H53" s="4">
        <v>1.23</v>
      </c>
    </row>
    <row r="54" spans="2:8">
      <c r="B54" s="1" t="s">
        <v>1057</v>
      </c>
      <c r="C54" s="9" t="s">
        <v>127</v>
      </c>
      <c r="D54" s="1" t="s">
        <v>168</v>
      </c>
      <c r="E54" s="1" t="s">
        <v>491</v>
      </c>
      <c r="F54" s="4">
        <v>50000</v>
      </c>
      <c r="G54" s="4">
        <v>1075.95</v>
      </c>
      <c r="H54" s="4">
        <v>1.17</v>
      </c>
    </row>
    <row r="55" spans="2:8">
      <c r="B55" s="1" t="s">
        <v>1005</v>
      </c>
      <c r="C55" s="9" t="s">
        <v>127</v>
      </c>
      <c r="D55" s="1" t="s">
        <v>338</v>
      </c>
      <c r="E55" s="1" t="s">
        <v>339</v>
      </c>
      <c r="F55" s="4">
        <v>98000</v>
      </c>
      <c r="G55" s="4">
        <v>1049.78</v>
      </c>
      <c r="H55" s="4">
        <v>1.1399999999999999</v>
      </c>
    </row>
    <row r="56" spans="2:8">
      <c r="B56" s="1" t="s">
        <v>1290</v>
      </c>
      <c r="C56" s="9" t="s">
        <v>127</v>
      </c>
      <c r="D56" s="1" t="s">
        <v>137</v>
      </c>
      <c r="E56" s="1" t="s">
        <v>427</v>
      </c>
      <c r="F56" s="4">
        <v>233000</v>
      </c>
      <c r="G56" s="4">
        <v>1044.42</v>
      </c>
      <c r="H56" s="4">
        <v>1.1399999999999999</v>
      </c>
    </row>
    <row r="57" spans="2:8">
      <c r="B57" s="1" t="s">
        <v>1287</v>
      </c>
      <c r="C57" s="9" t="s">
        <v>127</v>
      </c>
      <c r="D57" s="1" t="s">
        <v>168</v>
      </c>
      <c r="E57" s="1" t="s">
        <v>418</v>
      </c>
      <c r="F57" s="4">
        <v>49000</v>
      </c>
      <c r="G57" s="4">
        <v>1010.31</v>
      </c>
      <c r="H57" s="4">
        <v>1.1000000000000001</v>
      </c>
    </row>
    <row r="58" spans="2:8">
      <c r="B58" s="1" t="s">
        <v>1083</v>
      </c>
      <c r="C58" s="9" t="s">
        <v>127</v>
      </c>
      <c r="D58" s="1" t="s">
        <v>340</v>
      </c>
      <c r="E58" s="1" t="s">
        <v>347</v>
      </c>
      <c r="F58" s="4">
        <v>1050874</v>
      </c>
      <c r="G58" s="4">
        <v>928.45</v>
      </c>
      <c r="H58" s="4">
        <v>1.01</v>
      </c>
    </row>
    <row r="59" spans="2:8">
      <c r="B59" s="1" t="s">
        <v>1066</v>
      </c>
      <c r="C59" s="9" t="s">
        <v>127</v>
      </c>
      <c r="D59" s="1" t="s">
        <v>338</v>
      </c>
      <c r="E59" s="1" t="s">
        <v>343</v>
      </c>
      <c r="F59" s="4">
        <v>255000</v>
      </c>
      <c r="G59" s="4">
        <v>876.05</v>
      </c>
      <c r="H59" s="4">
        <v>0.95</v>
      </c>
    </row>
    <row r="60" spans="2:8">
      <c r="B60" s="1" t="s">
        <v>1292</v>
      </c>
      <c r="C60" s="9" t="s">
        <v>127</v>
      </c>
      <c r="D60" s="1" t="s">
        <v>139</v>
      </c>
      <c r="E60" s="1" t="s">
        <v>240</v>
      </c>
      <c r="F60" s="4">
        <v>1600000</v>
      </c>
      <c r="G60" s="4">
        <v>803.2</v>
      </c>
      <c r="H60" s="4">
        <v>0.88</v>
      </c>
    </row>
    <row r="61" spans="2:8">
      <c r="B61" s="1" t="s">
        <v>1070</v>
      </c>
      <c r="C61" s="9" t="s">
        <v>127</v>
      </c>
      <c r="D61" s="1" t="s">
        <v>186</v>
      </c>
      <c r="E61" s="1" t="s">
        <v>357</v>
      </c>
      <c r="F61" s="4">
        <v>450000</v>
      </c>
      <c r="G61" s="4">
        <v>584.1</v>
      </c>
      <c r="H61" s="4">
        <v>0.64</v>
      </c>
    </row>
    <row r="62" spans="2:8">
      <c r="B62" s="1" t="s">
        <v>1014</v>
      </c>
      <c r="C62" s="9" t="s">
        <v>127</v>
      </c>
      <c r="D62" s="1" t="s">
        <v>244</v>
      </c>
      <c r="E62" s="1" t="s">
        <v>397</v>
      </c>
      <c r="F62" s="4">
        <v>6500</v>
      </c>
      <c r="G62" s="4">
        <v>459.41</v>
      </c>
      <c r="H62" s="4">
        <v>0.5</v>
      </c>
    </row>
    <row r="63" spans="2:8">
      <c r="B63" s="1" t="s">
        <v>1301</v>
      </c>
      <c r="C63" s="9" t="s">
        <v>127</v>
      </c>
      <c r="D63" s="1" t="s">
        <v>141</v>
      </c>
      <c r="E63" s="1" t="s">
        <v>431</v>
      </c>
      <c r="F63" s="4">
        <v>7857</v>
      </c>
      <c r="G63" s="4">
        <v>30.71</v>
      </c>
      <c r="H63" s="4">
        <v>0.03</v>
      </c>
    </row>
    <row r="64" spans="2:8" s="12" customFormat="1">
      <c r="B64" s="18" t="s">
        <v>907</v>
      </c>
      <c r="C64" s="19"/>
      <c r="F64" s="20"/>
      <c r="G64" s="15">
        <f>SUM(G16:G63)</f>
        <v>87386.11</v>
      </c>
      <c r="H64" s="15">
        <f>SUM(H16:H63)</f>
        <v>95.21</v>
      </c>
    </row>
    <row r="65" spans="2:8" s="12" customFormat="1">
      <c r="B65" s="13" t="s">
        <v>908</v>
      </c>
      <c r="C65" s="19"/>
      <c r="F65" s="20"/>
      <c r="G65" s="20"/>
      <c r="H65" s="20"/>
    </row>
    <row r="66" spans="2:8" s="12" customFormat="1">
      <c r="B66" s="13" t="s">
        <v>909</v>
      </c>
      <c r="C66" s="19"/>
      <c r="F66" s="20"/>
      <c r="G66" s="20"/>
      <c r="H66" s="20"/>
    </row>
    <row r="67" spans="2:8">
      <c r="B67" s="1" t="s">
        <v>755</v>
      </c>
      <c r="C67" s="9" t="s">
        <v>127</v>
      </c>
      <c r="D67" s="1" t="s">
        <v>277</v>
      </c>
      <c r="E67" s="1" t="s">
        <v>756</v>
      </c>
      <c r="F67" s="4">
        <v>267000</v>
      </c>
      <c r="G67" s="4">
        <v>757.03</v>
      </c>
      <c r="H67" s="4">
        <v>0.82</v>
      </c>
    </row>
    <row r="68" spans="2:8" s="12" customFormat="1">
      <c r="B68" s="13" t="s">
        <v>910</v>
      </c>
      <c r="C68" s="19"/>
      <c r="F68" s="20"/>
      <c r="G68" s="15">
        <f>SUM(G67)</f>
        <v>757.03</v>
      </c>
      <c r="H68" s="15">
        <f>SUM(H67)</f>
        <v>0.82</v>
      </c>
    </row>
    <row r="69" spans="2:8" s="12" customFormat="1">
      <c r="B69" s="13" t="s">
        <v>911</v>
      </c>
      <c r="C69" s="14"/>
      <c r="D69" s="13"/>
      <c r="E69" s="13"/>
      <c r="F69" s="15"/>
      <c r="G69" s="15">
        <f>+G64+G68</f>
        <v>88143.14</v>
      </c>
      <c r="H69" s="15">
        <f>+H64+H68</f>
        <v>96.029999999999987</v>
      </c>
    </row>
    <row r="70" spans="2:8">
      <c r="B70" s="2" t="s">
        <v>196</v>
      </c>
      <c r="C70" s="11"/>
      <c r="D70" s="2"/>
      <c r="E70" s="2"/>
      <c r="F70" s="7"/>
      <c r="G70" s="7">
        <v>4221.1400000000003</v>
      </c>
      <c r="H70" s="7">
        <v>4.5999999999999996</v>
      </c>
    </row>
    <row r="71" spans="2:8">
      <c r="B71" s="2" t="s">
        <v>112</v>
      </c>
      <c r="C71" s="11"/>
      <c r="D71" s="2"/>
      <c r="E71" s="2"/>
      <c r="F71" s="7"/>
      <c r="G71" s="7">
        <v>92364.28</v>
      </c>
      <c r="H71" s="7">
        <v>100.65</v>
      </c>
    </row>
    <row r="72" spans="2:8">
      <c r="B72" s="2" t="s">
        <v>249</v>
      </c>
      <c r="C72" s="11"/>
      <c r="D72" s="2"/>
      <c r="E72" s="2"/>
      <c r="F72" s="7"/>
      <c r="G72" s="7">
        <v>-595.40291869999874</v>
      </c>
      <c r="H72" s="7">
        <v>-0.65000000000000568</v>
      </c>
    </row>
    <row r="73" spans="2:8">
      <c r="B73" s="2" t="s">
        <v>114</v>
      </c>
      <c r="C73" s="11"/>
      <c r="D73" s="2"/>
      <c r="E73" s="2"/>
      <c r="F73" s="7"/>
      <c r="G73" s="7">
        <v>91768.877081300001</v>
      </c>
      <c r="H73" s="7">
        <v>100</v>
      </c>
    </row>
    <row r="74" spans="2:8">
      <c r="B74" s="1" t="s">
        <v>115</v>
      </c>
    </row>
    <row r="75" spans="2:8">
      <c r="B75" s="1" t="s">
        <v>116</v>
      </c>
    </row>
    <row r="76" spans="2:8">
      <c r="B76" s="1" t="s">
        <v>117</v>
      </c>
      <c r="C76" s="93">
        <v>44530</v>
      </c>
    </row>
    <row r="77" spans="2:8" ht="25.5">
      <c r="B77" s="8" t="s">
        <v>118</v>
      </c>
      <c r="C77" s="9" t="s">
        <v>119</v>
      </c>
    </row>
    <row r="78" spans="2:8">
      <c r="B78" s="2"/>
    </row>
    <row r="79" spans="2:8">
      <c r="B79" s="2" t="s">
        <v>120</v>
      </c>
    </row>
    <row r="80" spans="2:8">
      <c r="B80" s="2" t="s">
        <v>197</v>
      </c>
    </row>
    <row r="81" spans="2:3">
      <c r="B81" s="2" t="s">
        <v>121</v>
      </c>
    </row>
    <row r="82" spans="2:3">
      <c r="B82" s="2" t="s">
        <v>757</v>
      </c>
      <c r="C82" s="11"/>
    </row>
    <row r="83" spans="2:3">
      <c r="B83" s="2" t="s">
        <v>758</v>
      </c>
      <c r="C83" s="11"/>
    </row>
    <row r="84" spans="2:3">
      <c r="B84" s="2" t="s">
        <v>759</v>
      </c>
      <c r="C84" s="11"/>
    </row>
    <row r="85" spans="2:3">
      <c r="B85" s="2" t="s">
        <v>760</v>
      </c>
      <c r="C85" s="11"/>
    </row>
    <row r="86" spans="2:3">
      <c r="B86" s="71" t="s">
        <v>1518</v>
      </c>
      <c r="C86" s="11"/>
    </row>
    <row r="87" spans="2:3">
      <c r="B87" s="71" t="s">
        <v>122</v>
      </c>
    </row>
    <row r="88" spans="2:3">
      <c r="B88" s="71" t="s">
        <v>123</v>
      </c>
    </row>
  </sheetData>
  <mergeCells count="3">
    <mergeCell ref="B1:E1"/>
    <mergeCell ref="C3:C7"/>
    <mergeCell ref="D3:D7"/>
  </mergeCells>
  <hyperlinks>
    <hyperlink ref="A1" location="Index!A1" display="Index" xr:uid="{00000000-0004-0000-1C00-000000000000}"/>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5"/>
  <sheetViews>
    <sheetView workbookViewId="0">
      <selection activeCell="B1" sqref="B1:E1"/>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8" t="s">
        <v>84</v>
      </c>
      <c r="C1" s="398"/>
      <c r="D1" s="398"/>
      <c r="E1" s="398"/>
    </row>
    <row r="2" spans="1:9" ht="13.5" thickBot="1"/>
    <row r="3" spans="1:9" s="12" customFormat="1" ht="15">
      <c r="B3" s="97" t="s">
        <v>1583</v>
      </c>
      <c r="C3" s="435"/>
      <c r="D3" s="405"/>
      <c r="F3" s="20"/>
      <c r="G3" s="20"/>
      <c r="H3" s="20"/>
    </row>
    <row r="4" spans="1:9" s="12" customFormat="1" ht="30">
      <c r="B4" s="96" t="s">
        <v>1582</v>
      </c>
      <c r="C4" s="436"/>
      <c r="D4" s="406"/>
      <c r="F4" s="20"/>
      <c r="G4" s="20"/>
      <c r="H4" s="20"/>
    </row>
    <row r="5" spans="1:9" s="12" customFormat="1" ht="15">
      <c r="B5" s="96" t="s">
        <v>1581</v>
      </c>
      <c r="C5" s="436"/>
      <c r="D5" s="406"/>
      <c r="F5" s="20"/>
      <c r="G5" s="20"/>
      <c r="H5" s="20"/>
    </row>
    <row r="6" spans="1:9" s="12" customFormat="1" ht="45.75" thickBot="1">
      <c r="B6" s="95" t="s">
        <v>2981</v>
      </c>
      <c r="C6" s="437"/>
      <c r="D6" s="407"/>
      <c r="F6" s="20"/>
      <c r="G6" s="20"/>
      <c r="H6" s="20"/>
    </row>
    <row r="7" spans="1:9" s="12" customFormat="1">
      <c r="C7" s="14" t="s">
        <v>1579</v>
      </c>
      <c r="D7" s="14" t="s">
        <v>1578</v>
      </c>
      <c r="F7" s="20"/>
      <c r="G7" s="20"/>
      <c r="H7" s="20"/>
    </row>
    <row r="10" spans="1:9">
      <c r="B10" s="1" t="s">
        <v>92</v>
      </c>
    </row>
    <row r="12" spans="1:9">
      <c r="B12" s="5" t="s">
        <v>93</v>
      </c>
      <c r="C12" s="10" t="s">
        <v>94</v>
      </c>
      <c r="D12" s="5" t="s">
        <v>124</v>
      </c>
      <c r="E12" s="5" t="s">
        <v>96</v>
      </c>
      <c r="F12" s="6" t="s">
        <v>97</v>
      </c>
      <c r="G12" s="6" t="s">
        <v>98</v>
      </c>
      <c r="H12" s="6" t="s">
        <v>99</v>
      </c>
      <c r="I12" s="2" t="s">
        <v>125</v>
      </c>
    </row>
    <row r="13" spans="1:9">
      <c r="B13" s="2" t="s">
        <v>126</v>
      </c>
    </row>
    <row r="14" spans="1:9">
      <c r="B14" s="2" t="s">
        <v>101</v>
      </c>
    </row>
    <row r="15" spans="1:9">
      <c r="B15" s="1" t="s">
        <v>1047</v>
      </c>
      <c r="C15" s="9" t="s">
        <v>127</v>
      </c>
      <c r="D15" s="1" t="s">
        <v>128</v>
      </c>
      <c r="E15" s="1" t="s">
        <v>129</v>
      </c>
      <c r="F15" s="4">
        <v>1351000</v>
      </c>
      <c r="G15" s="4">
        <v>9650.8700000000008</v>
      </c>
      <c r="H15" s="4">
        <v>7.97</v>
      </c>
    </row>
    <row r="16" spans="1:9">
      <c r="B16" s="1" t="s">
        <v>1285</v>
      </c>
      <c r="C16" s="9" t="s">
        <v>127</v>
      </c>
      <c r="D16" s="1" t="s">
        <v>128</v>
      </c>
      <c r="E16" s="1" t="s">
        <v>132</v>
      </c>
      <c r="F16" s="4">
        <v>486000</v>
      </c>
      <c r="G16" s="4">
        <v>7258.65</v>
      </c>
      <c r="H16" s="4">
        <v>5.99</v>
      </c>
    </row>
    <row r="17" spans="2:8">
      <c r="B17" s="1" t="s">
        <v>1034</v>
      </c>
      <c r="C17" s="9" t="s">
        <v>127</v>
      </c>
      <c r="D17" s="1" t="s">
        <v>130</v>
      </c>
      <c r="E17" s="1" t="s">
        <v>131</v>
      </c>
      <c r="F17" s="4">
        <v>284000</v>
      </c>
      <c r="G17" s="4">
        <v>6831.34</v>
      </c>
      <c r="H17" s="4">
        <v>5.64</v>
      </c>
    </row>
    <row r="18" spans="2:8">
      <c r="B18" s="1" t="s">
        <v>1000</v>
      </c>
      <c r="C18" s="9" t="s">
        <v>127</v>
      </c>
      <c r="D18" s="1" t="s">
        <v>133</v>
      </c>
      <c r="E18" s="1" t="s">
        <v>135</v>
      </c>
      <c r="F18" s="4">
        <v>144000</v>
      </c>
      <c r="G18" s="4">
        <v>5081.9799999999996</v>
      </c>
      <c r="H18" s="4">
        <v>4.2</v>
      </c>
    </row>
    <row r="19" spans="2:8">
      <c r="B19" s="1" t="s">
        <v>1134</v>
      </c>
      <c r="C19" s="9" t="s">
        <v>127</v>
      </c>
      <c r="D19" s="1" t="s">
        <v>133</v>
      </c>
      <c r="E19" s="1" t="s">
        <v>134</v>
      </c>
      <c r="F19" s="4">
        <v>286000</v>
      </c>
      <c r="G19" s="4">
        <v>4898.18</v>
      </c>
      <c r="H19" s="4">
        <v>4.05</v>
      </c>
    </row>
    <row r="20" spans="2:8">
      <c r="B20" s="1" t="s">
        <v>1002</v>
      </c>
      <c r="C20" s="9" t="s">
        <v>127</v>
      </c>
      <c r="D20" s="1" t="s">
        <v>144</v>
      </c>
      <c r="E20" s="1" t="s">
        <v>145</v>
      </c>
      <c r="F20" s="4">
        <v>1830000</v>
      </c>
      <c r="G20" s="4">
        <v>4047.05</v>
      </c>
      <c r="H20" s="4">
        <v>3.34</v>
      </c>
    </row>
    <row r="21" spans="2:8">
      <c r="B21" s="1" t="s">
        <v>1001</v>
      </c>
      <c r="C21" s="9" t="s">
        <v>127</v>
      </c>
      <c r="D21" s="1" t="s">
        <v>133</v>
      </c>
      <c r="E21" s="1" t="s">
        <v>258</v>
      </c>
      <c r="F21" s="4">
        <v>304000</v>
      </c>
      <c r="G21" s="4">
        <v>3461.5</v>
      </c>
      <c r="H21" s="4">
        <v>2.86</v>
      </c>
    </row>
    <row r="22" spans="2:8">
      <c r="B22" s="1" t="s">
        <v>1398</v>
      </c>
      <c r="C22" s="9" t="s">
        <v>127</v>
      </c>
      <c r="D22" s="1" t="s">
        <v>144</v>
      </c>
      <c r="E22" s="1" t="s">
        <v>205</v>
      </c>
      <c r="F22" s="4">
        <v>289000</v>
      </c>
      <c r="G22" s="4">
        <v>3243.45</v>
      </c>
      <c r="H22" s="4">
        <v>2.68</v>
      </c>
    </row>
    <row r="23" spans="2:8">
      <c r="B23" s="1" t="s">
        <v>1286</v>
      </c>
      <c r="C23" s="9" t="s">
        <v>127</v>
      </c>
      <c r="D23" s="1" t="s">
        <v>247</v>
      </c>
      <c r="E23" s="1" t="s">
        <v>259</v>
      </c>
      <c r="F23" s="4">
        <v>1546666</v>
      </c>
      <c r="G23" s="4">
        <v>3197.73</v>
      </c>
      <c r="H23" s="4">
        <v>2.64</v>
      </c>
    </row>
    <row r="24" spans="2:8">
      <c r="B24" s="1" t="s">
        <v>1126</v>
      </c>
      <c r="C24" s="9" t="s">
        <v>127</v>
      </c>
      <c r="D24" s="1" t="s">
        <v>139</v>
      </c>
      <c r="E24" s="1" t="s">
        <v>260</v>
      </c>
      <c r="F24" s="4">
        <v>315000</v>
      </c>
      <c r="G24" s="4">
        <v>2994.08</v>
      </c>
      <c r="H24" s="4">
        <v>2.4700000000000002</v>
      </c>
    </row>
    <row r="25" spans="2:8">
      <c r="B25" s="1" t="s">
        <v>1004</v>
      </c>
      <c r="C25" s="9" t="s">
        <v>127</v>
      </c>
      <c r="D25" s="1" t="s">
        <v>128</v>
      </c>
      <c r="E25" s="1" t="s">
        <v>148</v>
      </c>
      <c r="F25" s="4">
        <v>421000</v>
      </c>
      <c r="G25" s="4">
        <v>2760.29</v>
      </c>
      <c r="H25" s="4">
        <v>2.2799999999999998</v>
      </c>
    </row>
    <row r="26" spans="2:8">
      <c r="B26" s="1" t="s">
        <v>1300</v>
      </c>
      <c r="C26" s="9" t="s">
        <v>127</v>
      </c>
      <c r="D26" s="1" t="s">
        <v>157</v>
      </c>
      <c r="E26" s="1" t="s">
        <v>261</v>
      </c>
      <c r="F26" s="4">
        <v>114800</v>
      </c>
      <c r="G26" s="4">
        <v>2647.23</v>
      </c>
      <c r="H26" s="4">
        <v>2.19</v>
      </c>
    </row>
    <row r="27" spans="2:8">
      <c r="B27" s="1" t="s">
        <v>1084</v>
      </c>
      <c r="C27" s="9" t="s">
        <v>127</v>
      </c>
      <c r="D27" s="1" t="s">
        <v>137</v>
      </c>
      <c r="E27" s="1" t="s">
        <v>138</v>
      </c>
      <c r="F27" s="4">
        <v>105000</v>
      </c>
      <c r="G27" s="4">
        <v>2494.2800000000002</v>
      </c>
      <c r="H27" s="4">
        <v>2.06</v>
      </c>
    </row>
    <row r="28" spans="2:8">
      <c r="B28" s="1" t="s">
        <v>1427</v>
      </c>
      <c r="C28" s="9" t="s">
        <v>127</v>
      </c>
      <c r="D28" s="1" t="s">
        <v>161</v>
      </c>
      <c r="E28" s="1" t="s">
        <v>262</v>
      </c>
      <c r="F28" s="4">
        <v>1601875</v>
      </c>
      <c r="G28" s="4">
        <v>2443.66</v>
      </c>
      <c r="H28" s="4">
        <v>2.02</v>
      </c>
    </row>
    <row r="29" spans="2:8">
      <c r="B29" s="1" t="s">
        <v>1095</v>
      </c>
      <c r="C29" s="9" t="s">
        <v>127</v>
      </c>
      <c r="D29" s="1" t="s">
        <v>137</v>
      </c>
      <c r="E29" s="1" t="s">
        <v>263</v>
      </c>
      <c r="F29" s="4">
        <v>46400</v>
      </c>
      <c r="G29" s="4">
        <v>2366.7199999999998</v>
      </c>
      <c r="H29" s="4">
        <v>1.95</v>
      </c>
    </row>
    <row r="30" spans="2:8">
      <c r="B30" s="1" t="s">
        <v>1428</v>
      </c>
      <c r="C30" s="9" t="s">
        <v>127</v>
      </c>
      <c r="D30" s="1" t="s">
        <v>133</v>
      </c>
      <c r="E30" s="1" t="s">
        <v>152</v>
      </c>
      <c r="F30" s="4">
        <v>492936</v>
      </c>
      <c r="G30" s="4">
        <v>2341.1999999999998</v>
      </c>
      <c r="H30" s="4">
        <v>1.93</v>
      </c>
    </row>
    <row r="31" spans="2:8">
      <c r="B31" s="1" t="s">
        <v>1019</v>
      </c>
      <c r="C31" s="9" t="s">
        <v>127</v>
      </c>
      <c r="D31" s="1" t="s">
        <v>161</v>
      </c>
      <c r="E31" s="1" t="s">
        <v>264</v>
      </c>
      <c r="F31" s="4">
        <v>38660</v>
      </c>
      <c r="G31" s="4">
        <v>2244.23</v>
      </c>
      <c r="H31" s="4">
        <v>1.85</v>
      </c>
    </row>
    <row r="32" spans="2:8">
      <c r="B32" s="1" t="s">
        <v>1071</v>
      </c>
      <c r="C32" s="9" t="s">
        <v>127</v>
      </c>
      <c r="D32" s="1" t="s">
        <v>225</v>
      </c>
      <c r="E32" s="1" t="s">
        <v>265</v>
      </c>
      <c r="F32" s="4">
        <v>59000</v>
      </c>
      <c r="G32" s="4">
        <v>2154.09</v>
      </c>
      <c r="H32" s="4">
        <v>1.78</v>
      </c>
    </row>
    <row r="33" spans="2:8">
      <c r="B33" s="1" t="s">
        <v>1027</v>
      </c>
      <c r="C33" s="9" t="s">
        <v>127</v>
      </c>
      <c r="D33" s="1" t="s">
        <v>166</v>
      </c>
      <c r="E33" s="1" t="s">
        <v>266</v>
      </c>
      <c r="F33" s="4">
        <v>555000</v>
      </c>
      <c r="G33" s="4">
        <v>2079.0300000000002</v>
      </c>
      <c r="H33" s="4">
        <v>1.72</v>
      </c>
    </row>
    <row r="34" spans="2:8">
      <c r="B34" s="1" t="s">
        <v>1120</v>
      </c>
      <c r="C34" s="9" t="s">
        <v>127</v>
      </c>
      <c r="D34" s="1" t="s">
        <v>133</v>
      </c>
      <c r="E34" s="1" t="s">
        <v>267</v>
      </c>
      <c r="F34" s="4">
        <v>48635</v>
      </c>
      <c r="G34" s="4">
        <v>2059.79</v>
      </c>
      <c r="H34" s="4">
        <v>1.7</v>
      </c>
    </row>
    <row r="35" spans="2:8">
      <c r="B35" s="1" t="s">
        <v>1018</v>
      </c>
      <c r="C35" s="9" t="s">
        <v>127</v>
      </c>
      <c r="D35" s="1" t="s">
        <v>144</v>
      </c>
      <c r="E35" s="1" t="s">
        <v>175</v>
      </c>
      <c r="F35" s="4">
        <v>260000</v>
      </c>
      <c r="G35" s="4">
        <v>2024.36</v>
      </c>
      <c r="H35" s="4">
        <v>1.67</v>
      </c>
    </row>
    <row r="36" spans="2:8">
      <c r="B36" s="1" t="s">
        <v>1056</v>
      </c>
      <c r="C36" s="9" t="s">
        <v>127</v>
      </c>
      <c r="D36" s="1" t="s">
        <v>177</v>
      </c>
      <c r="E36" s="1" t="s">
        <v>189</v>
      </c>
      <c r="F36" s="4">
        <v>277000</v>
      </c>
      <c r="G36" s="4">
        <v>1885.82</v>
      </c>
      <c r="H36" s="4">
        <v>1.56</v>
      </c>
    </row>
    <row r="37" spans="2:8">
      <c r="B37" s="1" t="s">
        <v>1329</v>
      </c>
      <c r="C37" s="9" t="s">
        <v>127</v>
      </c>
      <c r="D37" s="1" t="s">
        <v>137</v>
      </c>
      <c r="E37" s="1" t="s">
        <v>268</v>
      </c>
      <c r="F37" s="4">
        <v>155000</v>
      </c>
      <c r="G37" s="4">
        <v>1861.55</v>
      </c>
      <c r="H37" s="4">
        <v>1.54</v>
      </c>
    </row>
    <row r="38" spans="2:8">
      <c r="B38" s="1" t="s">
        <v>1082</v>
      </c>
      <c r="C38" s="9" t="s">
        <v>127</v>
      </c>
      <c r="D38" s="1" t="s">
        <v>139</v>
      </c>
      <c r="E38" s="1" t="s">
        <v>140</v>
      </c>
      <c r="F38" s="4">
        <v>69000</v>
      </c>
      <c r="G38" s="4">
        <v>1844.44</v>
      </c>
      <c r="H38" s="4">
        <v>1.52</v>
      </c>
    </row>
    <row r="39" spans="2:8">
      <c r="B39" s="1" t="s">
        <v>1133</v>
      </c>
      <c r="C39" s="9" t="s">
        <v>127</v>
      </c>
      <c r="D39" s="1" t="s">
        <v>128</v>
      </c>
      <c r="E39" s="1" t="s">
        <v>136</v>
      </c>
      <c r="F39" s="4">
        <v>92000</v>
      </c>
      <c r="G39" s="4">
        <v>1804.95</v>
      </c>
      <c r="H39" s="4">
        <v>1.49</v>
      </c>
    </row>
    <row r="40" spans="2:8">
      <c r="B40" s="1" t="s">
        <v>1298</v>
      </c>
      <c r="C40" s="9" t="s">
        <v>127</v>
      </c>
      <c r="D40" s="1" t="s">
        <v>144</v>
      </c>
      <c r="E40" s="1" t="s">
        <v>188</v>
      </c>
      <c r="F40" s="4">
        <v>7100</v>
      </c>
      <c r="G40" s="4">
        <v>1777.44</v>
      </c>
      <c r="H40" s="4">
        <v>1.47</v>
      </c>
    </row>
    <row r="41" spans="2:8">
      <c r="B41" s="1" t="s">
        <v>1061</v>
      </c>
      <c r="C41" s="9" t="s">
        <v>127</v>
      </c>
      <c r="D41" s="1" t="s">
        <v>154</v>
      </c>
      <c r="E41" s="1" t="s">
        <v>155</v>
      </c>
      <c r="F41" s="4">
        <v>35600</v>
      </c>
      <c r="G41" s="4">
        <v>1736.85</v>
      </c>
      <c r="H41" s="4">
        <v>1.43</v>
      </c>
    </row>
    <row r="42" spans="2:8">
      <c r="B42" s="1" t="s">
        <v>1127</v>
      </c>
      <c r="C42" s="9" t="s">
        <v>127</v>
      </c>
      <c r="D42" s="1" t="s">
        <v>137</v>
      </c>
      <c r="E42" s="1" t="s">
        <v>269</v>
      </c>
      <c r="F42" s="4">
        <v>115000</v>
      </c>
      <c r="G42" s="4">
        <v>1564.4</v>
      </c>
      <c r="H42" s="4">
        <v>1.29</v>
      </c>
    </row>
    <row r="43" spans="2:8">
      <c r="B43" s="1" t="s">
        <v>1078</v>
      </c>
      <c r="C43" s="9" t="s">
        <v>127</v>
      </c>
      <c r="D43" s="1" t="s">
        <v>166</v>
      </c>
      <c r="E43" s="1" t="s">
        <v>176</v>
      </c>
      <c r="F43" s="4">
        <v>68000</v>
      </c>
      <c r="G43" s="4">
        <v>1554.75</v>
      </c>
      <c r="H43" s="4">
        <v>1.28</v>
      </c>
    </row>
    <row r="44" spans="2:8">
      <c r="B44" s="1" t="s">
        <v>1091</v>
      </c>
      <c r="C44" s="9" t="s">
        <v>127</v>
      </c>
      <c r="D44" s="1" t="s">
        <v>177</v>
      </c>
      <c r="E44" s="1" t="s">
        <v>270</v>
      </c>
      <c r="F44" s="4">
        <v>252000</v>
      </c>
      <c r="G44" s="4">
        <v>1494.49</v>
      </c>
      <c r="H44" s="4">
        <v>1.23</v>
      </c>
    </row>
    <row r="45" spans="2:8">
      <c r="B45" s="1" t="s">
        <v>1431</v>
      </c>
      <c r="C45" s="9" t="s">
        <v>127</v>
      </c>
      <c r="D45" s="1" t="s">
        <v>161</v>
      </c>
      <c r="E45" s="1" t="s">
        <v>271</v>
      </c>
      <c r="F45" s="4">
        <v>149269</v>
      </c>
      <c r="G45" s="4">
        <v>1399.25</v>
      </c>
      <c r="H45" s="4">
        <v>1.1599999999999999</v>
      </c>
    </row>
    <row r="46" spans="2:8">
      <c r="B46" s="1" t="s">
        <v>1008</v>
      </c>
      <c r="C46" s="9" t="s">
        <v>127</v>
      </c>
      <c r="D46" s="1" t="s">
        <v>214</v>
      </c>
      <c r="E46" s="1" t="s">
        <v>272</v>
      </c>
      <c r="F46" s="4">
        <v>24000</v>
      </c>
      <c r="G46" s="4">
        <v>1365.06</v>
      </c>
      <c r="H46" s="4">
        <v>1.1299999999999999</v>
      </c>
    </row>
    <row r="47" spans="2:8">
      <c r="B47" s="1" t="s">
        <v>1433</v>
      </c>
      <c r="C47" s="9" t="s">
        <v>127</v>
      </c>
      <c r="D47" s="1" t="s">
        <v>144</v>
      </c>
      <c r="E47" s="1" t="s">
        <v>273</v>
      </c>
      <c r="F47" s="4">
        <v>217000</v>
      </c>
      <c r="G47" s="4">
        <v>1293.8599999999999</v>
      </c>
      <c r="H47" s="4">
        <v>1.07</v>
      </c>
    </row>
    <row r="48" spans="2:8">
      <c r="B48" s="1" t="s">
        <v>1388</v>
      </c>
      <c r="C48" s="9" t="s">
        <v>127</v>
      </c>
      <c r="D48" s="1" t="s">
        <v>146</v>
      </c>
      <c r="E48" s="1" t="s">
        <v>147</v>
      </c>
      <c r="F48" s="4">
        <v>115400</v>
      </c>
      <c r="G48" s="4">
        <v>1264.3800000000001</v>
      </c>
      <c r="H48" s="4">
        <v>1.04</v>
      </c>
    </row>
    <row r="49" spans="2:8">
      <c r="B49" s="1" t="s">
        <v>1042</v>
      </c>
      <c r="C49" s="9" t="s">
        <v>127</v>
      </c>
      <c r="D49" s="1" t="s">
        <v>186</v>
      </c>
      <c r="E49" s="1" t="s">
        <v>187</v>
      </c>
      <c r="F49" s="4">
        <v>260000</v>
      </c>
      <c r="G49" s="4">
        <v>1259.05</v>
      </c>
      <c r="H49" s="4">
        <v>1.04</v>
      </c>
    </row>
    <row r="50" spans="2:8">
      <c r="B50" s="1" t="s">
        <v>1075</v>
      </c>
      <c r="C50" s="9" t="s">
        <v>127</v>
      </c>
      <c r="D50" s="1" t="s">
        <v>177</v>
      </c>
      <c r="E50" s="1" t="s">
        <v>274</v>
      </c>
      <c r="F50" s="4">
        <v>106500</v>
      </c>
      <c r="G50" s="4">
        <v>1235.99</v>
      </c>
      <c r="H50" s="4">
        <v>1.02</v>
      </c>
    </row>
    <row r="51" spans="2:8">
      <c r="B51" s="1" t="s">
        <v>1494</v>
      </c>
      <c r="C51" s="9" t="s">
        <v>127</v>
      </c>
      <c r="D51" s="1" t="s">
        <v>137</v>
      </c>
      <c r="E51" s="1" t="s">
        <v>275</v>
      </c>
      <c r="F51" s="4">
        <v>108000</v>
      </c>
      <c r="G51" s="4">
        <v>1232.3900000000001</v>
      </c>
      <c r="H51" s="4">
        <v>1.02</v>
      </c>
    </row>
    <row r="52" spans="2:8">
      <c r="B52" s="1" t="s">
        <v>1432</v>
      </c>
      <c r="C52" s="9" t="s">
        <v>127</v>
      </c>
      <c r="D52" s="1" t="s">
        <v>154</v>
      </c>
      <c r="E52" s="1" t="s">
        <v>276</v>
      </c>
      <c r="F52" s="4">
        <v>23000</v>
      </c>
      <c r="G52" s="4">
        <v>1224.68</v>
      </c>
      <c r="H52" s="4">
        <v>1.01</v>
      </c>
    </row>
    <row r="53" spans="2:8">
      <c r="B53" s="1" t="s">
        <v>1435</v>
      </c>
      <c r="C53" s="9" t="s">
        <v>127</v>
      </c>
      <c r="D53" s="1" t="s">
        <v>277</v>
      </c>
      <c r="E53" s="1" t="s">
        <v>278</v>
      </c>
      <c r="F53" s="4">
        <v>281000</v>
      </c>
      <c r="G53" s="4">
        <v>1217.01</v>
      </c>
      <c r="H53" s="4">
        <v>1.01</v>
      </c>
    </row>
    <row r="54" spans="2:8">
      <c r="B54" s="1" t="s">
        <v>1098</v>
      </c>
      <c r="C54" s="9" t="s">
        <v>127</v>
      </c>
      <c r="D54" s="1" t="s">
        <v>177</v>
      </c>
      <c r="E54" s="1" t="s">
        <v>178</v>
      </c>
      <c r="F54" s="4">
        <v>83450</v>
      </c>
      <c r="G54" s="4">
        <v>1199.47</v>
      </c>
      <c r="H54" s="4">
        <v>0.99</v>
      </c>
    </row>
    <row r="55" spans="2:8">
      <c r="B55" s="1" t="s">
        <v>1434</v>
      </c>
      <c r="C55" s="9" t="s">
        <v>127</v>
      </c>
      <c r="D55" s="1" t="s">
        <v>193</v>
      </c>
      <c r="E55" s="1" t="s">
        <v>279</v>
      </c>
      <c r="F55" s="4">
        <v>89910</v>
      </c>
      <c r="G55" s="4">
        <v>1187.04</v>
      </c>
      <c r="H55" s="4">
        <v>0.98</v>
      </c>
    </row>
    <row r="56" spans="2:8">
      <c r="B56" s="1" t="s">
        <v>1112</v>
      </c>
      <c r="C56" s="9" t="s">
        <v>127</v>
      </c>
      <c r="D56" s="1" t="s">
        <v>133</v>
      </c>
      <c r="E56" s="1" t="s">
        <v>156</v>
      </c>
      <c r="F56" s="4">
        <v>27160</v>
      </c>
      <c r="G56" s="4">
        <v>1175.6300000000001</v>
      </c>
      <c r="H56" s="4">
        <v>0.97</v>
      </c>
    </row>
    <row r="57" spans="2:8">
      <c r="B57" s="1" t="s">
        <v>1069</v>
      </c>
      <c r="C57" s="9" t="s">
        <v>127</v>
      </c>
      <c r="D57" s="1" t="s">
        <v>150</v>
      </c>
      <c r="E57" s="1" t="s">
        <v>151</v>
      </c>
      <c r="F57" s="4">
        <v>1540</v>
      </c>
      <c r="G57" s="4">
        <v>1149.31</v>
      </c>
      <c r="H57" s="4">
        <v>0.95</v>
      </c>
    </row>
    <row r="58" spans="2:8">
      <c r="B58" s="1" t="s">
        <v>280</v>
      </c>
      <c r="C58" s="9" t="s">
        <v>127</v>
      </c>
      <c r="D58" s="1" t="s">
        <v>128</v>
      </c>
      <c r="E58" s="1" t="s">
        <v>281</v>
      </c>
      <c r="F58" s="4">
        <v>245000</v>
      </c>
      <c r="G58" s="4">
        <v>1128.3499999999999</v>
      </c>
      <c r="H58" s="4">
        <v>0.93</v>
      </c>
    </row>
    <row r="59" spans="2:8">
      <c r="B59" s="1" t="s">
        <v>1009</v>
      </c>
      <c r="C59" s="9" t="s">
        <v>127</v>
      </c>
      <c r="D59" s="1" t="s">
        <v>244</v>
      </c>
      <c r="E59" s="1" t="s">
        <v>282</v>
      </c>
      <c r="F59" s="4">
        <v>34000</v>
      </c>
      <c r="G59" s="4">
        <v>1101.7</v>
      </c>
      <c r="H59" s="4">
        <v>0.91</v>
      </c>
    </row>
    <row r="60" spans="2:8">
      <c r="B60" s="1" t="s">
        <v>1051</v>
      </c>
      <c r="C60" s="9" t="s">
        <v>127</v>
      </c>
      <c r="D60" s="1" t="s">
        <v>139</v>
      </c>
      <c r="E60" s="1" t="s">
        <v>283</v>
      </c>
      <c r="F60" s="4">
        <v>77000</v>
      </c>
      <c r="G60" s="4">
        <v>1098.17</v>
      </c>
      <c r="H60" s="4">
        <v>0.91</v>
      </c>
    </row>
    <row r="61" spans="2:8">
      <c r="B61" s="1" t="s">
        <v>1495</v>
      </c>
      <c r="C61" s="9" t="s">
        <v>127</v>
      </c>
      <c r="D61" s="1" t="s">
        <v>157</v>
      </c>
      <c r="E61" s="1" t="s">
        <v>284</v>
      </c>
      <c r="F61" s="4">
        <v>150000</v>
      </c>
      <c r="G61" s="4">
        <v>1092.75</v>
      </c>
      <c r="H61" s="4">
        <v>0.9</v>
      </c>
    </row>
    <row r="62" spans="2:8">
      <c r="B62" s="1" t="s">
        <v>285</v>
      </c>
      <c r="C62" s="9" t="s">
        <v>127</v>
      </c>
      <c r="D62" s="1" t="s">
        <v>144</v>
      </c>
      <c r="E62" s="1" t="s">
        <v>286</v>
      </c>
      <c r="F62" s="4">
        <v>188000</v>
      </c>
      <c r="G62" s="4">
        <v>1070.28</v>
      </c>
      <c r="H62" s="4">
        <v>0.88</v>
      </c>
    </row>
    <row r="63" spans="2:8">
      <c r="B63" s="1" t="s">
        <v>1447</v>
      </c>
      <c r="C63" s="9" t="s">
        <v>127</v>
      </c>
      <c r="D63" s="1" t="s">
        <v>154</v>
      </c>
      <c r="E63" s="1" t="s">
        <v>287</v>
      </c>
      <c r="F63" s="4">
        <v>17200</v>
      </c>
      <c r="G63" s="4">
        <v>893.79</v>
      </c>
      <c r="H63" s="4">
        <v>0.74</v>
      </c>
    </row>
    <row r="64" spans="2:8">
      <c r="B64" s="1" t="s">
        <v>1380</v>
      </c>
      <c r="C64" s="9" t="s">
        <v>127</v>
      </c>
      <c r="D64" s="1" t="s">
        <v>128</v>
      </c>
      <c r="E64" s="1" t="s">
        <v>288</v>
      </c>
      <c r="F64" s="4">
        <v>189800</v>
      </c>
      <c r="G64" s="4">
        <v>848.41</v>
      </c>
      <c r="H64" s="4">
        <v>0.7</v>
      </c>
    </row>
    <row r="65" spans="2:8">
      <c r="B65" s="1" t="s">
        <v>1430</v>
      </c>
      <c r="C65" s="9" t="s">
        <v>127</v>
      </c>
      <c r="D65" s="1" t="s">
        <v>137</v>
      </c>
      <c r="E65" s="1" t="s">
        <v>289</v>
      </c>
      <c r="F65" s="4">
        <v>50000</v>
      </c>
      <c r="G65" s="4">
        <v>300.8</v>
      </c>
      <c r="H65" s="4">
        <v>0.25</v>
      </c>
    </row>
    <row r="66" spans="2:8">
      <c r="B66" s="2" t="s">
        <v>195</v>
      </c>
      <c r="C66" s="11"/>
      <c r="D66" s="2"/>
      <c r="E66" s="2"/>
      <c r="F66" s="7"/>
      <c r="G66" s="7">
        <f>SUM(G12:G65)</f>
        <v>115541.77</v>
      </c>
      <c r="H66" s="7">
        <f>SUM(H12:H65)</f>
        <v>95.410000000000025</v>
      </c>
    </row>
    <row r="67" spans="2:8">
      <c r="B67" s="2" t="s">
        <v>196</v>
      </c>
      <c r="C67" s="11"/>
      <c r="D67" s="2"/>
      <c r="E67" s="2"/>
      <c r="F67" s="7"/>
      <c r="G67" s="7">
        <v>4476.72</v>
      </c>
      <c r="H67" s="7">
        <v>3.7</v>
      </c>
    </row>
    <row r="68" spans="2:8">
      <c r="B68" s="2" t="s">
        <v>112</v>
      </c>
      <c r="C68" s="11"/>
      <c r="D68" s="2"/>
      <c r="E68" s="2"/>
      <c r="F68" s="7"/>
      <c r="G68" s="7">
        <v>120018.49</v>
      </c>
      <c r="H68" s="7">
        <v>99.12</v>
      </c>
    </row>
    <row r="69" spans="2:8">
      <c r="B69" s="2" t="s">
        <v>113</v>
      </c>
      <c r="C69" s="11"/>
      <c r="D69" s="2"/>
      <c r="E69" s="2"/>
      <c r="F69" s="7"/>
      <c r="G69" s="7">
        <v>1067.5960675999968</v>
      </c>
      <c r="H69" s="7">
        <v>0.87999999999999545</v>
      </c>
    </row>
    <row r="70" spans="2:8">
      <c r="B70" s="2" t="s">
        <v>114</v>
      </c>
      <c r="C70" s="11"/>
      <c r="D70" s="2"/>
      <c r="E70" s="2"/>
      <c r="F70" s="7"/>
      <c r="G70" s="7">
        <v>121086.0860676</v>
      </c>
      <c r="H70" s="7">
        <v>100</v>
      </c>
    </row>
    <row r="71" spans="2:8">
      <c r="B71" s="1" t="s">
        <v>115</v>
      </c>
    </row>
    <row r="72" spans="2:8">
      <c r="B72" s="1" t="s">
        <v>116</v>
      </c>
    </row>
    <row r="73" spans="2:8">
      <c r="B73" s="1" t="s">
        <v>117</v>
      </c>
      <c r="C73" s="93">
        <v>44530</v>
      </c>
    </row>
    <row r="74" spans="2:8" ht="25.5">
      <c r="B74" s="8" t="s">
        <v>118</v>
      </c>
      <c r="C74" s="9" t="s">
        <v>119</v>
      </c>
    </row>
    <row r="75" spans="2:8">
      <c r="B75" s="2"/>
    </row>
    <row r="76" spans="2:8">
      <c r="B76" s="2" t="s">
        <v>120</v>
      </c>
    </row>
    <row r="77" spans="2:8">
      <c r="B77" s="2" t="s">
        <v>197</v>
      </c>
    </row>
    <row r="78" spans="2:8">
      <c r="B78" s="2" t="s">
        <v>121</v>
      </c>
    </row>
    <row r="79" spans="2:8">
      <c r="B79" s="2" t="s">
        <v>290</v>
      </c>
      <c r="C79" s="11"/>
    </row>
    <row r="80" spans="2:8">
      <c r="B80" s="2" t="s">
        <v>291</v>
      </c>
      <c r="C80" s="11"/>
    </row>
    <row r="81" spans="2:3">
      <c r="B81" s="2" t="s">
        <v>292</v>
      </c>
      <c r="C81" s="11"/>
    </row>
    <row r="82" spans="2:3">
      <c r="B82" s="2" t="s">
        <v>293</v>
      </c>
      <c r="C82" s="11"/>
    </row>
    <row r="83" spans="2:3">
      <c r="B83" s="71" t="s">
        <v>1507</v>
      </c>
      <c r="C83" s="11"/>
    </row>
    <row r="84" spans="2:3">
      <c r="B84" s="71" t="s">
        <v>122</v>
      </c>
    </row>
    <row r="85" spans="2:3">
      <c r="B85" s="71" t="s">
        <v>123</v>
      </c>
    </row>
  </sheetData>
  <mergeCells count="3">
    <mergeCell ref="B1:E1"/>
    <mergeCell ref="C3:C6"/>
    <mergeCell ref="D3:D6"/>
  </mergeCells>
  <hyperlinks>
    <hyperlink ref="A1" location="Index!A1" display="Index" xr:uid="{00000000-0004-0000-0400-000000000000}"/>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43"/>
  <sheetViews>
    <sheetView workbookViewId="0">
      <selection activeCell="B19" sqref="B19"/>
    </sheetView>
  </sheetViews>
  <sheetFormatPr defaultRowHeight="12.75"/>
  <cols>
    <col min="1" max="1" width="5.42578125" style="1" bestFit="1" customWidth="1"/>
    <col min="2" max="2" width="82.7109375" style="1" customWidth="1"/>
    <col min="3" max="3" width="30.7109375" style="9" customWidth="1"/>
    <col min="4" max="4" width="30.7109375" style="1" customWidth="1"/>
    <col min="5" max="5" width="14.1406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398" t="s">
        <v>82</v>
      </c>
      <c r="C1" s="398"/>
      <c r="D1" s="398"/>
      <c r="E1" s="398"/>
    </row>
    <row r="2" spans="1:9" ht="13.5" thickBot="1"/>
    <row r="3" spans="1:9" s="12" customFormat="1" ht="15">
      <c r="B3" s="216" t="s">
        <v>1583</v>
      </c>
      <c r="C3" s="438"/>
      <c r="D3" s="405"/>
      <c r="F3" s="20"/>
      <c r="G3" s="20"/>
      <c r="H3" s="20"/>
    </row>
    <row r="4" spans="1:9" s="12" customFormat="1" ht="30">
      <c r="B4" s="217" t="s">
        <v>1582</v>
      </c>
      <c r="C4" s="439"/>
      <c r="D4" s="406"/>
      <c r="F4" s="20"/>
      <c r="G4" s="20"/>
      <c r="H4" s="20"/>
    </row>
    <row r="5" spans="1:9" s="12" customFormat="1" ht="15">
      <c r="B5" s="217" t="s">
        <v>1581</v>
      </c>
      <c r="C5" s="439"/>
      <c r="D5" s="406"/>
      <c r="F5" s="20"/>
      <c r="G5" s="20"/>
      <c r="H5" s="20"/>
    </row>
    <row r="6" spans="1:9" s="12" customFormat="1" ht="45.75" thickBot="1">
      <c r="B6" s="219" t="s">
        <v>2982</v>
      </c>
      <c r="C6" s="440"/>
      <c r="D6" s="407"/>
      <c r="F6" s="20"/>
      <c r="G6" s="20"/>
      <c r="H6" s="20"/>
    </row>
    <row r="7" spans="1:9" s="12" customFormat="1">
      <c r="C7" s="14" t="s">
        <v>1579</v>
      </c>
      <c r="D7" s="14" t="s">
        <v>1578</v>
      </c>
      <c r="F7" s="20"/>
      <c r="G7" s="20"/>
      <c r="H7" s="20"/>
    </row>
    <row r="10" spans="1:9">
      <c r="B10" s="1" t="s">
        <v>92</v>
      </c>
    </row>
    <row r="12" spans="1:9">
      <c r="B12" s="5" t="s">
        <v>93</v>
      </c>
      <c r="C12" s="10" t="s">
        <v>94</v>
      </c>
      <c r="D12" s="5" t="s">
        <v>124</v>
      </c>
      <c r="E12" s="5" t="s">
        <v>96</v>
      </c>
      <c r="F12" s="6" t="s">
        <v>97</v>
      </c>
      <c r="G12" s="6" t="s">
        <v>98</v>
      </c>
      <c r="H12" s="6" t="s">
        <v>99</v>
      </c>
      <c r="I12" s="2" t="s">
        <v>125</v>
      </c>
    </row>
    <row r="13" spans="1:9">
      <c r="B13" s="2" t="s">
        <v>126</v>
      </c>
    </row>
    <row r="14" spans="1:9">
      <c r="B14" s="2" t="s">
        <v>101</v>
      </c>
    </row>
    <row r="15" spans="1:9">
      <c r="B15" s="1" t="s">
        <v>1047</v>
      </c>
      <c r="C15" s="9" t="s">
        <v>127</v>
      </c>
      <c r="D15" s="1" t="s">
        <v>128</v>
      </c>
      <c r="E15" s="1" t="s">
        <v>129</v>
      </c>
      <c r="F15" s="4">
        <v>1510000</v>
      </c>
      <c r="G15" s="4">
        <v>10786.69</v>
      </c>
      <c r="H15" s="4">
        <v>6.78</v>
      </c>
    </row>
    <row r="16" spans="1:9">
      <c r="B16" s="1" t="s">
        <v>1285</v>
      </c>
      <c r="C16" s="9" t="s">
        <v>127</v>
      </c>
      <c r="D16" s="1" t="s">
        <v>128</v>
      </c>
      <c r="E16" s="1" t="s">
        <v>132</v>
      </c>
      <c r="F16" s="4">
        <v>539657</v>
      </c>
      <c r="G16" s="4">
        <v>8060.05</v>
      </c>
      <c r="H16" s="4">
        <v>5.07</v>
      </c>
    </row>
    <row r="17" spans="2:8">
      <c r="B17" s="1" t="s">
        <v>1034</v>
      </c>
      <c r="C17" s="9" t="s">
        <v>127</v>
      </c>
      <c r="D17" s="1" t="s">
        <v>130</v>
      </c>
      <c r="E17" s="1" t="s">
        <v>131</v>
      </c>
      <c r="F17" s="4">
        <v>317000</v>
      </c>
      <c r="G17" s="4">
        <v>7625.12</v>
      </c>
      <c r="H17" s="4">
        <v>4.79</v>
      </c>
    </row>
    <row r="18" spans="2:8">
      <c r="B18" s="1" t="s">
        <v>1000</v>
      </c>
      <c r="C18" s="9" t="s">
        <v>127</v>
      </c>
      <c r="D18" s="1" t="s">
        <v>133</v>
      </c>
      <c r="E18" s="1" t="s">
        <v>135</v>
      </c>
      <c r="F18" s="4">
        <v>165000</v>
      </c>
      <c r="G18" s="4">
        <v>5823.1</v>
      </c>
      <c r="H18" s="4">
        <v>3.66</v>
      </c>
    </row>
    <row r="19" spans="2:8">
      <c r="B19" s="1" t="s">
        <v>1134</v>
      </c>
      <c r="C19" s="9" t="s">
        <v>127</v>
      </c>
      <c r="D19" s="1" t="s">
        <v>133</v>
      </c>
      <c r="E19" s="1" t="s">
        <v>134</v>
      </c>
      <c r="F19" s="4">
        <v>318000</v>
      </c>
      <c r="G19" s="4">
        <v>5446.23</v>
      </c>
      <c r="H19" s="4">
        <v>3.42</v>
      </c>
    </row>
    <row r="20" spans="2:8">
      <c r="B20" s="1" t="s">
        <v>1002</v>
      </c>
      <c r="C20" s="9" t="s">
        <v>127</v>
      </c>
      <c r="D20" s="1" t="s">
        <v>144</v>
      </c>
      <c r="E20" s="1" t="s">
        <v>145</v>
      </c>
      <c r="F20" s="4">
        <v>2036000</v>
      </c>
      <c r="G20" s="4">
        <v>4502.6099999999997</v>
      </c>
      <c r="H20" s="4">
        <v>2.83</v>
      </c>
    </row>
    <row r="21" spans="2:8">
      <c r="B21" s="1" t="s">
        <v>1001</v>
      </c>
      <c r="C21" s="9" t="s">
        <v>127</v>
      </c>
      <c r="D21" s="1" t="s">
        <v>133</v>
      </c>
      <c r="E21" s="1" t="s">
        <v>258</v>
      </c>
      <c r="F21" s="4">
        <v>345000</v>
      </c>
      <c r="G21" s="4">
        <v>3928.34</v>
      </c>
      <c r="H21" s="4">
        <v>2.4700000000000002</v>
      </c>
    </row>
    <row r="22" spans="2:8">
      <c r="B22" s="1" t="s">
        <v>1398</v>
      </c>
      <c r="C22" s="9" t="s">
        <v>127</v>
      </c>
      <c r="D22" s="1" t="s">
        <v>144</v>
      </c>
      <c r="E22" s="1" t="s">
        <v>205</v>
      </c>
      <c r="F22" s="4">
        <v>338300</v>
      </c>
      <c r="G22" s="4">
        <v>3796.74</v>
      </c>
      <c r="H22" s="4">
        <v>2.39</v>
      </c>
    </row>
    <row r="23" spans="2:8">
      <c r="B23" s="1" t="s">
        <v>1126</v>
      </c>
      <c r="C23" s="9" t="s">
        <v>127</v>
      </c>
      <c r="D23" s="1" t="s">
        <v>139</v>
      </c>
      <c r="E23" s="1" t="s">
        <v>260</v>
      </c>
      <c r="F23" s="4">
        <v>366000</v>
      </c>
      <c r="G23" s="4">
        <v>3478.83</v>
      </c>
      <c r="H23" s="4">
        <v>2.19</v>
      </c>
    </row>
    <row r="24" spans="2:8">
      <c r="B24" s="1" t="s">
        <v>1004</v>
      </c>
      <c r="C24" s="9" t="s">
        <v>127</v>
      </c>
      <c r="D24" s="1" t="s">
        <v>128</v>
      </c>
      <c r="E24" s="1" t="s">
        <v>148</v>
      </c>
      <c r="F24" s="4">
        <v>485000</v>
      </c>
      <c r="G24" s="4">
        <v>3179.9</v>
      </c>
      <c r="H24" s="4">
        <v>2</v>
      </c>
    </row>
    <row r="25" spans="2:8">
      <c r="B25" s="1" t="s">
        <v>1300</v>
      </c>
      <c r="C25" s="9" t="s">
        <v>127</v>
      </c>
      <c r="D25" s="1" t="s">
        <v>157</v>
      </c>
      <c r="E25" s="1" t="s">
        <v>261</v>
      </c>
      <c r="F25" s="4">
        <v>131400</v>
      </c>
      <c r="G25" s="4">
        <v>3030.02</v>
      </c>
      <c r="H25" s="4">
        <v>1.9</v>
      </c>
    </row>
    <row r="26" spans="2:8">
      <c r="B26" s="1" t="s">
        <v>1084</v>
      </c>
      <c r="C26" s="9" t="s">
        <v>127</v>
      </c>
      <c r="D26" s="1" t="s">
        <v>137</v>
      </c>
      <c r="E26" s="1" t="s">
        <v>138</v>
      </c>
      <c r="F26" s="4">
        <v>117500</v>
      </c>
      <c r="G26" s="4">
        <v>2791.21</v>
      </c>
      <c r="H26" s="4">
        <v>1.75</v>
      </c>
    </row>
    <row r="27" spans="2:8">
      <c r="B27" s="1" t="s">
        <v>1286</v>
      </c>
      <c r="C27" s="9" t="s">
        <v>127</v>
      </c>
      <c r="D27" s="1" t="s">
        <v>247</v>
      </c>
      <c r="E27" s="1" t="s">
        <v>259</v>
      </c>
      <c r="F27" s="4">
        <v>1318666</v>
      </c>
      <c r="G27" s="4">
        <v>2726.34</v>
      </c>
      <c r="H27" s="4">
        <v>1.71</v>
      </c>
    </row>
    <row r="28" spans="2:8">
      <c r="B28" s="1" t="s">
        <v>1095</v>
      </c>
      <c r="C28" s="9" t="s">
        <v>127</v>
      </c>
      <c r="D28" s="1" t="s">
        <v>137</v>
      </c>
      <c r="E28" s="1" t="s">
        <v>263</v>
      </c>
      <c r="F28" s="4">
        <v>51500</v>
      </c>
      <c r="G28" s="4">
        <v>2626.86</v>
      </c>
      <c r="H28" s="4">
        <v>1.65</v>
      </c>
    </row>
    <row r="29" spans="2:8">
      <c r="B29" s="1" t="s">
        <v>1428</v>
      </c>
      <c r="C29" s="9" t="s">
        <v>127</v>
      </c>
      <c r="D29" s="1" t="s">
        <v>133</v>
      </c>
      <c r="E29" s="1" t="s">
        <v>152</v>
      </c>
      <c r="F29" s="4">
        <v>552623</v>
      </c>
      <c r="G29" s="4">
        <v>2624.68</v>
      </c>
      <c r="H29" s="4">
        <v>1.65</v>
      </c>
    </row>
    <row r="30" spans="2:8">
      <c r="B30" s="1" t="s">
        <v>1329</v>
      </c>
      <c r="C30" s="9" t="s">
        <v>127</v>
      </c>
      <c r="D30" s="1" t="s">
        <v>137</v>
      </c>
      <c r="E30" s="1" t="s">
        <v>268</v>
      </c>
      <c r="F30" s="4">
        <v>210000</v>
      </c>
      <c r="G30" s="4">
        <v>2522.1</v>
      </c>
      <c r="H30" s="4">
        <v>1.59</v>
      </c>
    </row>
    <row r="31" spans="2:8">
      <c r="B31" s="1" t="s">
        <v>1019</v>
      </c>
      <c r="C31" s="9" t="s">
        <v>127</v>
      </c>
      <c r="D31" s="1" t="s">
        <v>161</v>
      </c>
      <c r="E31" s="1" t="s">
        <v>264</v>
      </c>
      <c r="F31" s="4">
        <v>43262</v>
      </c>
      <c r="G31" s="4">
        <v>2511.38</v>
      </c>
      <c r="H31" s="4">
        <v>1.58</v>
      </c>
    </row>
    <row r="32" spans="2:8">
      <c r="B32" s="1" t="s">
        <v>1120</v>
      </c>
      <c r="C32" s="9" t="s">
        <v>127</v>
      </c>
      <c r="D32" s="1" t="s">
        <v>133</v>
      </c>
      <c r="E32" s="1" t="s">
        <v>267</v>
      </c>
      <c r="F32" s="4">
        <v>59260</v>
      </c>
      <c r="G32" s="4">
        <v>2509.7800000000002</v>
      </c>
      <c r="H32" s="4">
        <v>1.58</v>
      </c>
    </row>
    <row r="33" spans="2:8">
      <c r="B33" s="1" t="s">
        <v>1071</v>
      </c>
      <c r="C33" s="9" t="s">
        <v>127</v>
      </c>
      <c r="D33" s="1" t="s">
        <v>225</v>
      </c>
      <c r="E33" s="1" t="s">
        <v>265</v>
      </c>
      <c r="F33" s="4">
        <v>65750</v>
      </c>
      <c r="G33" s="4">
        <v>2400.5300000000002</v>
      </c>
      <c r="H33" s="4">
        <v>1.51</v>
      </c>
    </row>
    <row r="34" spans="2:8">
      <c r="B34" s="1" t="s">
        <v>1027</v>
      </c>
      <c r="C34" s="9" t="s">
        <v>127</v>
      </c>
      <c r="D34" s="1" t="s">
        <v>166</v>
      </c>
      <c r="E34" s="1" t="s">
        <v>266</v>
      </c>
      <c r="F34" s="4">
        <v>630000</v>
      </c>
      <c r="G34" s="4">
        <v>2359.98</v>
      </c>
      <c r="H34" s="4">
        <v>1.48</v>
      </c>
    </row>
    <row r="35" spans="2:8">
      <c r="B35" s="1" t="s">
        <v>1298</v>
      </c>
      <c r="C35" s="9" t="s">
        <v>127</v>
      </c>
      <c r="D35" s="1" t="s">
        <v>144</v>
      </c>
      <c r="E35" s="1" t="s">
        <v>188</v>
      </c>
      <c r="F35" s="4">
        <v>9200</v>
      </c>
      <c r="G35" s="4">
        <v>2303.16</v>
      </c>
      <c r="H35" s="4">
        <v>1.45</v>
      </c>
    </row>
    <row r="36" spans="2:8">
      <c r="B36" s="1" t="s">
        <v>1018</v>
      </c>
      <c r="C36" s="9" t="s">
        <v>127</v>
      </c>
      <c r="D36" s="1" t="s">
        <v>144</v>
      </c>
      <c r="E36" s="1" t="s">
        <v>175</v>
      </c>
      <c r="F36" s="4">
        <v>294000</v>
      </c>
      <c r="G36" s="4">
        <v>2289.08</v>
      </c>
      <c r="H36" s="4">
        <v>1.44</v>
      </c>
    </row>
    <row r="37" spans="2:8">
      <c r="B37" s="1" t="s">
        <v>1056</v>
      </c>
      <c r="C37" s="9" t="s">
        <v>127</v>
      </c>
      <c r="D37" s="1" t="s">
        <v>177</v>
      </c>
      <c r="E37" s="1" t="s">
        <v>189</v>
      </c>
      <c r="F37" s="4">
        <v>308000</v>
      </c>
      <c r="G37" s="4">
        <v>2096.86</v>
      </c>
      <c r="H37" s="4">
        <v>1.32</v>
      </c>
    </row>
    <row r="38" spans="2:8">
      <c r="B38" s="1" t="s">
        <v>1082</v>
      </c>
      <c r="C38" s="9" t="s">
        <v>127</v>
      </c>
      <c r="D38" s="1" t="s">
        <v>139</v>
      </c>
      <c r="E38" s="1" t="s">
        <v>140</v>
      </c>
      <c r="F38" s="4">
        <v>77000</v>
      </c>
      <c r="G38" s="4">
        <v>2058.29</v>
      </c>
      <c r="H38" s="4">
        <v>1.29</v>
      </c>
    </row>
    <row r="39" spans="2:8">
      <c r="B39" s="1" t="s">
        <v>1133</v>
      </c>
      <c r="C39" s="9" t="s">
        <v>127</v>
      </c>
      <c r="D39" s="1" t="s">
        <v>128</v>
      </c>
      <c r="E39" s="1" t="s">
        <v>136</v>
      </c>
      <c r="F39" s="4">
        <v>103000</v>
      </c>
      <c r="G39" s="4">
        <v>2020.76</v>
      </c>
      <c r="H39" s="4">
        <v>1.27</v>
      </c>
    </row>
    <row r="40" spans="2:8">
      <c r="B40" s="1" t="s">
        <v>1061</v>
      </c>
      <c r="C40" s="9" t="s">
        <v>127</v>
      </c>
      <c r="D40" s="1" t="s">
        <v>154</v>
      </c>
      <c r="E40" s="1" t="s">
        <v>155</v>
      </c>
      <c r="F40" s="4">
        <v>41100</v>
      </c>
      <c r="G40" s="4">
        <v>2005.19</v>
      </c>
      <c r="H40" s="4">
        <v>1.26</v>
      </c>
    </row>
    <row r="41" spans="2:8">
      <c r="B41" s="1" t="s">
        <v>1078</v>
      </c>
      <c r="C41" s="9" t="s">
        <v>127</v>
      </c>
      <c r="D41" s="1" t="s">
        <v>166</v>
      </c>
      <c r="E41" s="1" t="s">
        <v>176</v>
      </c>
      <c r="F41" s="4">
        <v>78000</v>
      </c>
      <c r="G41" s="4">
        <v>1783.39</v>
      </c>
      <c r="H41" s="4">
        <v>1.1200000000000001</v>
      </c>
    </row>
    <row r="42" spans="2:8">
      <c r="B42" s="1" t="s">
        <v>1127</v>
      </c>
      <c r="C42" s="9" t="s">
        <v>127</v>
      </c>
      <c r="D42" s="1" t="s">
        <v>137</v>
      </c>
      <c r="E42" s="1" t="s">
        <v>269</v>
      </c>
      <c r="F42" s="4">
        <v>130000</v>
      </c>
      <c r="G42" s="4">
        <v>1768.46</v>
      </c>
      <c r="H42" s="4">
        <v>1.1100000000000001</v>
      </c>
    </row>
    <row r="43" spans="2:8">
      <c r="B43" s="1" t="s">
        <v>1091</v>
      </c>
      <c r="C43" s="9" t="s">
        <v>127</v>
      </c>
      <c r="D43" s="1" t="s">
        <v>177</v>
      </c>
      <c r="E43" s="1" t="s">
        <v>270</v>
      </c>
      <c r="F43" s="4">
        <v>284000</v>
      </c>
      <c r="G43" s="4">
        <v>1684.26</v>
      </c>
      <c r="H43" s="4">
        <v>1.06</v>
      </c>
    </row>
    <row r="44" spans="2:8">
      <c r="B44" s="1" t="s">
        <v>1431</v>
      </c>
      <c r="C44" s="9" t="s">
        <v>127</v>
      </c>
      <c r="D44" s="1" t="s">
        <v>161</v>
      </c>
      <c r="E44" s="1" t="s">
        <v>271</v>
      </c>
      <c r="F44" s="4">
        <v>172438</v>
      </c>
      <c r="G44" s="4">
        <v>1616.43</v>
      </c>
      <c r="H44" s="4">
        <v>1.02</v>
      </c>
    </row>
    <row r="45" spans="2:8">
      <c r="B45" s="1" t="s">
        <v>1008</v>
      </c>
      <c r="C45" s="9" t="s">
        <v>127</v>
      </c>
      <c r="D45" s="1" t="s">
        <v>214</v>
      </c>
      <c r="E45" s="1" t="s">
        <v>272</v>
      </c>
      <c r="F45" s="4">
        <v>27500</v>
      </c>
      <c r="G45" s="4">
        <v>1564.13</v>
      </c>
      <c r="H45" s="4">
        <v>0.98</v>
      </c>
    </row>
    <row r="46" spans="2:8">
      <c r="B46" s="1" t="s">
        <v>1433</v>
      </c>
      <c r="C46" s="9" t="s">
        <v>127</v>
      </c>
      <c r="D46" s="1" t="s">
        <v>144</v>
      </c>
      <c r="E46" s="1" t="s">
        <v>273</v>
      </c>
      <c r="F46" s="4">
        <v>244000</v>
      </c>
      <c r="G46" s="4">
        <v>1454.85</v>
      </c>
      <c r="H46" s="4">
        <v>0.91</v>
      </c>
    </row>
    <row r="47" spans="2:8">
      <c r="B47" s="1" t="s">
        <v>1496</v>
      </c>
      <c r="C47" s="9" t="s">
        <v>127</v>
      </c>
      <c r="D47" s="1" t="s">
        <v>294</v>
      </c>
      <c r="E47" s="1" t="s">
        <v>295</v>
      </c>
      <c r="F47" s="4">
        <v>117345</v>
      </c>
      <c r="G47" s="4">
        <v>1426.45</v>
      </c>
      <c r="H47" s="4">
        <v>0.9</v>
      </c>
    </row>
    <row r="48" spans="2:8">
      <c r="B48" s="1" t="s">
        <v>1388</v>
      </c>
      <c r="C48" s="9" t="s">
        <v>127</v>
      </c>
      <c r="D48" s="1" t="s">
        <v>146</v>
      </c>
      <c r="E48" s="1" t="s">
        <v>147</v>
      </c>
      <c r="F48" s="4">
        <v>128752</v>
      </c>
      <c r="G48" s="4">
        <v>1410.67</v>
      </c>
      <c r="H48" s="4">
        <v>0.89</v>
      </c>
    </row>
    <row r="49" spans="2:8">
      <c r="B49" s="1" t="s">
        <v>1042</v>
      </c>
      <c r="C49" s="9" t="s">
        <v>127</v>
      </c>
      <c r="D49" s="1" t="s">
        <v>186</v>
      </c>
      <c r="E49" s="1" t="s">
        <v>187</v>
      </c>
      <c r="F49" s="4">
        <v>290000</v>
      </c>
      <c r="G49" s="4">
        <v>1404.33</v>
      </c>
      <c r="H49" s="4">
        <v>0.88</v>
      </c>
    </row>
    <row r="50" spans="2:8">
      <c r="B50" s="1" t="s">
        <v>1075</v>
      </c>
      <c r="C50" s="9" t="s">
        <v>127</v>
      </c>
      <c r="D50" s="1" t="s">
        <v>177</v>
      </c>
      <c r="E50" s="1" t="s">
        <v>274</v>
      </c>
      <c r="F50" s="4">
        <v>118000</v>
      </c>
      <c r="G50" s="4">
        <v>1369.45</v>
      </c>
      <c r="H50" s="4">
        <v>0.86</v>
      </c>
    </row>
    <row r="51" spans="2:8">
      <c r="B51" s="1" t="s">
        <v>1434</v>
      </c>
      <c r="C51" s="9" t="s">
        <v>127</v>
      </c>
      <c r="D51" s="1" t="s">
        <v>193</v>
      </c>
      <c r="E51" s="1" t="s">
        <v>279</v>
      </c>
      <c r="F51" s="4">
        <v>103550</v>
      </c>
      <c r="G51" s="4">
        <v>1367.12</v>
      </c>
      <c r="H51" s="4">
        <v>0.86</v>
      </c>
    </row>
    <row r="52" spans="2:8">
      <c r="B52" s="1" t="s">
        <v>1435</v>
      </c>
      <c r="C52" s="9" t="s">
        <v>127</v>
      </c>
      <c r="D52" s="1" t="s">
        <v>277</v>
      </c>
      <c r="E52" s="1" t="s">
        <v>278</v>
      </c>
      <c r="F52" s="4">
        <v>312000</v>
      </c>
      <c r="G52" s="4">
        <v>1351.27</v>
      </c>
      <c r="H52" s="4">
        <v>0.85</v>
      </c>
    </row>
    <row r="53" spans="2:8">
      <c r="B53" s="1" t="s">
        <v>1432</v>
      </c>
      <c r="C53" s="9" t="s">
        <v>127</v>
      </c>
      <c r="D53" s="1" t="s">
        <v>154</v>
      </c>
      <c r="E53" s="1" t="s">
        <v>276</v>
      </c>
      <c r="F53" s="4">
        <v>25000</v>
      </c>
      <c r="G53" s="4">
        <v>1331.18</v>
      </c>
      <c r="H53" s="4">
        <v>0.84</v>
      </c>
    </row>
    <row r="54" spans="2:8">
      <c r="B54" s="1" t="s">
        <v>1098</v>
      </c>
      <c r="C54" s="9" t="s">
        <v>127</v>
      </c>
      <c r="D54" s="1" t="s">
        <v>177</v>
      </c>
      <c r="E54" s="1" t="s">
        <v>178</v>
      </c>
      <c r="F54" s="4">
        <v>92500</v>
      </c>
      <c r="G54" s="4">
        <v>1329.55</v>
      </c>
      <c r="H54" s="4">
        <v>0.84</v>
      </c>
    </row>
    <row r="55" spans="2:8">
      <c r="B55" s="1" t="s">
        <v>1112</v>
      </c>
      <c r="C55" s="9" t="s">
        <v>127</v>
      </c>
      <c r="D55" s="1" t="s">
        <v>133</v>
      </c>
      <c r="E55" s="1" t="s">
        <v>156</v>
      </c>
      <c r="F55" s="4">
        <v>30200</v>
      </c>
      <c r="G55" s="4">
        <v>1307.22</v>
      </c>
      <c r="H55" s="4">
        <v>0.82</v>
      </c>
    </row>
    <row r="56" spans="2:8">
      <c r="B56" s="1" t="s">
        <v>1069</v>
      </c>
      <c r="C56" s="9" t="s">
        <v>127</v>
      </c>
      <c r="D56" s="1" t="s">
        <v>150</v>
      </c>
      <c r="E56" s="1" t="s">
        <v>151</v>
      </c>
      <c r="F56" s="4">
        <v>1750</v>
      </c>
      <c r="G56" s="4">
        <v>1306.04</v>
      </c>
      <c r="H56" s="4">
        <v>0.82</v>
      </c>
    </row>
    <row r="57" spans="2:8">
      <c r="B57" s="1" t="s">
        <v>1051</v>
      </c>
      <c r="C57" s="9" t="s">
        <v>127</v>
      </c>
      <c r="D57" s="1" t="s">
        <v>139</v>
      </c>
      <c r="E57" s="1" t="s">
        <v>283</v>
      </c>
      <c r="F57" s="4">
        <v>88700</v>
      </c>
      <c r="G57" s="4">
        <v>1265.04</v>
      </c>
      <c r="H57" s="4">
        <v>0.8</v>
      </c>
    </row>
    <row r="58" spans="2:8">
      <c r="B58" s="1" t="s">
        <v>280</v>
      </c>
      <c r="C58" s="9" t="s">
        <v>127</v>
      </c>
      <c r="D58" s="1" t="s">
        <v>128</v>
      </c>
      <c r="E58" s="1" t="s">
        <v>281</v>
      </c>
      <c r="F58" s="4">
        <v>273000</v>
      </c>
      <c r="G58" s="4">
        <v>1257.3</v>
      </c>
      <c r="H58" s="4">
        <v>0.79</v>
      </c>
    </row>
    <row r="59" spans="2:8">
      <c r="B59" s="1" t="s">
        <v>1009</v>
      </c>
      <c r="C59" s="9" t="s">
        <v>127</v>
      </c>
      <c r="D59" s="1" t="s">
        <v>244</v>
      </c>
      <c r="E59" s="1" t="s">
        <v>282</v>
      </c>
      <c r="F59" s="4">
        <v>38500</v>
      </c>
      <c r="G59" s="4">
        <v>1247.52</v>
      </c>
      <c r="H59" s="4">
        <v>0.78</v>
      </c>
    </row>
    <row r="60" spans="2:8">
      <c r="B60" s="1" t="s">
        <v>1495</v>
      </c>
      <c r="C60" s="9" t="s">
        <v>127</v>
      </c>
      <c r="D60" s="1" t="s">
        <v>157</v>
      </c>
      <c r="E60" s="1" t="s">
        <v>284</v>
      </c>
      <c r="F60" s="4">
        <v>167000</v>
      </c>
      <c r="G60" s="4">
        <v>1216.5999999999999</v>
      </c>
      <c r="H60" s="4">
        <v>0.76</v>
      </c>
    </row>
    <row r="61" spans="2:8">
      <c r="B61" s="1" t="s">
        <v>1447</v>
      </c>
      <c r="C61" s="9" t="s">
        <v>127</v>
      </c>
      <c r="D61" s="1" t="s">
        <v>154</v>
      </c>
      <c r="E61" s="1" t="s">
        <v>287</v>
      </c>
      <c r="F61" s="4">
        <v>22875</v>
      </c>
      <c r="G61" s="4">
        <v>1188.69</v>
      </c>
      <c r="H61" s="4">
        <v>0.75</v>
      </c>
    </row>
    <row r="62" spans="2:8">
      <c r="B62" s="1" t="s">
        <v>285</v>
      </c>
      <c r="C62" s="9" t="s">
        <v>127</v>
      </c>
      <c r="D62" s="1" t="s">
        <v>144</v>
      </c>
      <c r="E62" s="1" t="s">
        <v>286</v>
      </c>
      <c r="F62" s="4">
        <v>206000</v>
      </c>
      <c r="G62" s="4">
        <v>1172.76</v>
      </c>
      <c r="H62" s="4">
        <v>0.74</v>
      </c>
    </row>
    <row r="63" spans="2:8">
      <c r="B63" s="1" t="s">
        <v>1494</v>
      </c>
      <c r="C63" s="9" t="s">
        <v>127</v>
      </c>
      <c r="D63" s="1" t="s">
        <v>137</v>
      </c>
      <c r="E63" s="1" t="s">
        <v>275</v>
      </c>
      <c r="F63" s="4">
        <v>82000</v>
      </c>
      <c r="G63" s="4">
        <v>935.7</v>
      </c>
      <c r="H63" s="4">
        <v>0.59</v>
      </c>
    </row>
    <row r="64" spans="2:8">
      <c r="B64" s="1" t="s">
        <v>1492</v>
      </c>
      <c r="C64" s="9" t="s">
        <v>127</v>
      </c>
      <c r="D64" s="1" t="s">
        <v>193</v>
      </c>
      <c r="E64" s="1" t="s">
        <v>194</v>
      </c>
      <c r="F64" s="4">
        <v>20301</v>
      </c>
      <c r="G64" s="4">
        <v>934.67</v>
      </c>
      <c r="H64" s="4">
        <v>0.59</v>
      </c>
    </row>
    <row r="65" spans="2:8" s="12" customFormat="1">
      <c r="B65" s="18" t="s">
        <v>907</v>
      </c>
      <c r="C65" s="19"/>
      <c r="F65" s="20"/>
      <c r="G65" s="15">
        <f>SUM(G15:G64)</f>
        <v>128196.90999999997</v>
      </c>
      <c r="H65" s="15">
        <f>SUM(H15:H64)</f>
        <v>80.589999999999989</v>
      </c>
    </row>
    <row r="66" spans="2:8" s="12" customFormat="1">
      <c r="B66" s="13" t="s">
        <v>908</v>
      </c>
      <c r="C66" s="19"/>
      <c r="F66" s="20"/>
      <c r="G66" s="20"/>
      <c r="H66" s="20"/>
    </row>
    <row r="67" spans="2:8" s="12" customFormat="1">
      <c r="B67" s="13" t="s">
        <v>909</v>
      </c>
      <c r="C67" s="19"/>
      <c r="F67" s="20"/>
      <c r="G67" s="20"/>
      <c r="H67" s="20"/>
    </row>
    <row r="68" spans="2:8">
      <c r="B68" s="1" t="s">
        <v>246</v>
      </c>
      <c r="C68" s="9" t="s">
        <v>127</v>
      </c>
      <c r="D68" s="1" t="s">
        <v>247</v>
      </c>
      <c r="E68" s="1" t="s">
        <v>248</v>
      </c>
      <c r="F68" s="4">
        <v>850300</v>
      </c>
      <c r="G68" s="4">
        <v>1021.72</v>
      </c>
      <c r="H68" s="4">
        <v>0.64</v>
      </c>
    </row>
    <row r="69" spans="2:8" s="12" customFormat="1">
      <c r="B69" s="13" t="s">
        <v>910</v>
      </c>
      <c r="C69" s="19"/>
      <c r="F69" s="20"/>
      <c r="G69" s="15">
        <f>SUM(G68)</f>
        <v>1021.72</v>
      </c>
      <c r="H69" s="15">
        <f>SUM(H68)</f>
        <v>0.64</v>
      </c>
    </row>
    <row r="70" spans="2:8" s="12" customFormat="1">
      <c r="B70" s="13" t="s">
        <v>911</v>
      </c>
      <c r="C70" s="14"/>
      <c r="D70" s="13"/>
      <c r="E70" s="13"/>
      <c r="F70" s="15"/>
      <c r="G70" s="15">
        <f>+G65+G69</f>
        <v>129218.62999999998</v>
      </c>
      <c r="H70" s="15">
        <f>+H65+H69</f>
        <v>81.22999999999999</v>
      </c>
    </row>
    <row r="71" spans="2:8">
      <c r="B71" s="5" t="s">
        <v>93</v>
      </c>
      <c r="C71" s="10" t="s">
        <v>94</v>
      </c>
      <c r="D71" s="5" t="s">
        <v>95</v>
      </c>
      <c r="E71" s="5" t="s">
        <v>96</v>
      </c>
      <c r="F71" s="6" t="s">
        <v>97</v>
      </c>
      <c r="G71" s="6" t="s">
        <v>98</v>
      </c>
      <c r="H71" s="6" t="s">
        <v>99</v>
      </c>
    </row>
    <row r="72" spans="2:8">
      <c r="B72" s="2" t="s">
        <v>100</v>
      </c>
    </row>
    <row r="73" spans="2:8">
      <c r="B73" s="2" t="s">
        <v>101</v>
      </c>
    </row>
    <row r="74" spans="2:8">
      <c r="B74" s="2" t="s">
        <v>102</v>
      </c>
    </row>
    <row r="75" spans="2:8">
      <c r="B75" s="1" t="s">
        <v>296</v>
      </c>
      <c r="C75" s="9">
        <v>5.68</v>
      </c>
      <c r="D75" s="1" t="s">
        <v>103</v>
      </c>
      <c r="E75" s="1" t="s">
        <v>297</v>
      </c>
      <c r="F75" s="4">
        <v>3000000</v>
      </c>
      <c r="G75" s="4">
        <v>3181.18</v>
      </c>
      <c r="H75" s="4">
        <v>2</v>
      </c>
    </row>
    <row r="76" spans="2:8">
      <c r="B76" s="1" t="s">
        <v>298</v>
      </c>
      <c r="C76" s="9">
        <v>6.31</v>
      </c>
      <c r="D76" s="1" t="s">
        <v>103</v>
      </c>
      <c r="E76" s="1" t="s">
        <v>299</v>
      </c>
      <c r="F76" s="4">
        <v>2000000</v>
      </c>
      <c r="G76" s="4">
        <v>2060</v>
      </c>
      <c r="H76" s="4">
        <v>1.29</v>
      </c>
    </row>
    <row r="77" spans="2:8">
      <c r="B77" s="1" t="s">
        <v>300</v>
      </c>
      <c r="C77" s="9">
        <v>6.33</v>
      </c>
      <c r="D77" s="1" t="s">
        <v>103</v>
      </c>
      <c r="E77" s="1" t="s">
        <v>301</v>
      </c>
      <c r="F77" s="4">
        <v>1162900</v>
      </c>
      <c r="G77" s="4">
        <v>1143.8900000000001</v>
      </c>
      <c r="H77" s="4">
        <v>0.72</v>
      </c>
    </row>
    <row r="78" spans="2:8">
      <c r="B78" s="1" t="s">
        <v>302</v>
      </c>
      <c r="C78" s="9">
        <v>6.22</v>
      </c>
      <c r="D78" s="1" t="s">
        <v>103</v>
      </c>
      <c r="E78" s="1" t="s">
        <v>303</v>
      </c>
      <c r="F78" s="4">
        <v>200000</v>
      </c>
      <c r="G78" s="4">
        <v>211.78</v>
      </c>
      <c r="H78" s="4">
        <v>0.13</v>
      </c>
    </row>
    <row r="79" spans="2:8">
      <c r="B79" s="2" t="s">
        <v>105</v>
      </c>
      <c r="C79" s="11"/>
      <c r="D79" s="2"/>
      <c r="E79" s="2"/>
      <c r="F79" s="7"/>
      <c r="G79" s="7">
        <f>SUM(G71:G78)</f>
        <v>6596.85</v>
      </c>
      <c r="H79" s="7">
        <f>SUM(H71:H78)</f>
        <v>4.1399999999999997</v>
      </c>
    </row>
    <row r="80" spans="2:8">
      <c r="B80" s="2" t="s">
        <v>304</v>
      </c>
    </row>
    <row r="81" spans="2:8">
      <c r="B81" s="1" t="s">
        <v>1497</v>
      </c>
      <c r="C81" s="9">
        <v>6.64</v>
      </c>
      <c r="D81" s="1" t="s">
        <v>305</v>
      </c>
      <c r="E81" s="1" t="s">
        <v>306</v>
      </c>
      <c r="F81" s="4">
        <v>160</v>
      </c>
      <c r="G81" s="4">
        <v>1576.2</v>
      </c>
      <c r="H81" s="4">
        <v>0.99</v>
      </c>
    </row>
    <row r="82" spans="2:8">
      <c r="B82" s="1" t="s">
        <v>1358</v>
      </c>
      <c r="C82" s="9">
        <v>5.85</v>
      </c>
      <c r="D82" s="1" t="s">
        <v>305</v>
      </c>
      <c r="E82" s="1" t="s">
        <v>307</v>
      </c>
      <c r="F82" s="4">
        <v>150</v>
      </c>
      <c r="G82" s="4">
        <v>1494.17</v>
      </c>
      <c r="H82" s="4">
        <v>0.94</v>
      </c>
    </row>
    <row r="83" spans="2:8">
      <c r="B83" s="1" t="s">
        <v>1302</v>
      </c>
      <c r="C83" s="9">
        <v>6.58</v>
      </c>
      <c r="D83" s="1" t="s">
        <v>305</v>
      </c>
      <c r="E83" s="1" t="s">
        <v>308</v>
      </c>
      <c r="F83" s="4">
        <v>150</v>
      </c>
      <c r="G83" s="4">
        <v>1488.43</v>
      </c>
      <c r="H83" s="4">
        <v>0.94</v>
      </c>
    </row>
    <row r="84" spans="2:8">
      <c r="B84" s="1" t="s">
        <v>1344</v>
      </c>
      <c r="C84" s="9">
        <v>6.65</v>
      </c>
      <c r="D84" s="1" t="s">
        <v>305</v>
      </c>
      <c r="E84" s="1" t="s">
        <v>309</v>
      </c>
      <c r="F84" s="4">
        <v>150</v>
      </c>
      <c r="G84" s="4">
        <v>1484.12</v>
      </c>
      <c r="H84" s="4">
        <v>0.93</v>
      </c>
    </row>
    <row r="85" spans="2:8">
      <c r="B85" s="1" t="s">
        <v>1318</v>
      </c>
      <c r="C85" s="9">
        <v>6.64</v>
      </c>
      <c r="D85" s="1" t="s">
        <v>305</v>
      </c>
      <c r="E85" s="1" t="s">
        <v>310</v>
      </c>
      <c r="F85" s="4">
        <v>120</v>
      </c>
      <c r="G85" s="4">
        <v>1184.92</v>
      </c>
      <c r="H85" s="4">
        <v>0.74</v>
      </c>
    </row>
    <row r="86" spans="2:8">
      <c r="B86" s="1" t="s">
        <v>1323</v>
      </c>
      <c r="C86" s="9">
        <v>6.64</v>
      </c>
      <c r="D86" s="1" t="s">
        <v>305</v>
      </c>
      <c r="E86" s="1" t="s">
        <v>311</v>
      </c>
      <c r="F86" s="4">
        <v>110</v>
      </c>
      <c r="G86" s="4">
        <v>1085.31</v>
      </c>
      <c r="H86" s="4">
        <v>0.68</v>
      </c>
    </row>
    <row r="87" spans="2:8">
      <c r="B87" s="1" t="s">
        <v>1498</v>
      </c>
      <c r="C87" s="9">
        <v>6.03</v>
      </c>
      <c r="D87" s="1" t="s">
        <v>312</v>
      </c>
      <c r="E87" s="1" t="s">
        <v>313</v>
      </c>
      <c r="F87" s="4">
        <v>100</v>
      </c>
      <c r="G87" s="4">
        <v>997.24</v>
      </c>
      <c r="H87" s="4">
        <v>0.63</v>
      </c>
    </row>
    <row r="88" spans="2:8">
      <c r="B88" s="1" t="s">
        <v>1499</v>
      </c>
      <c r="C88" s="9">
        <v>11.06</v>
      </c>
      <c r="D88" s="1" t="s">
        <v>314</v>
      </c>
      <c r="E88" s="1" t="s">
        <v>315</v>
      </c>
      <c r="F88" s="4">
        <v>71350</v>
      </c>
      <c r="G88" s="4">
        <v>589.75</v>
      </c>
      <c r="H88" s="4">
        <v>0.37</v>
      </c>
    </row>
    <row r="89" spans="2:8">
      <c r="B89" s="1" t="s">
        <v>316</v>
      </c>
      <c r="C89" s="9">
        <v>5.61</v>
      </c>
      <c r="D89" s="1" t="s">
        <v>305</v>
      </c>
      <c r="E89" s="1" t="s">
        <v>317</v>
      </c>
      <c r="F89" s="4">
        <v>50</v>
      </c>
      <c r="G89" s="4">
        <v>524.09</v>
      </c>
      <c r="H89" s="4">
        <v>0.33</v>
      </c>
    </row>
    <row r="90" spans="2:8">
      <c r="B90" s="1" t="s">
        <v>1363</v>
      </c>
      <c r="C90" s="9">
        <v>5.88</v>
      </c>
      <c r="D90" s="1" t="s">
        <v>318</v>
      </c>
      <c r="E90" s="1" t="s">
        <v>319</v>
      </c>
      <c r="F90" s="4">
        <v>250</v>
      </c>
      <c r="G90" s="4">
        <v>522.6</v>
      </c>
      <c r="H90" s="4">
        <v>0.33</v>
      </c>
    </row>
    <row r="91" spans="2:8">
      <c r="B91" s="1" t="s">
        <v>1364</v>
      </c>
      <c r="C91" s="9">
        <v>6.11</v>
      </c>
      <c r="D91" s="1" t="s">
        <v>318</v>
      </c>
      <c r="E91" s="1" t="s">
        <v>320</v>
      </c>
      <c r="F91" s="4">
        <v>250</v>
      </c>
      <c r="G91" s="4">
        <v>522.09</v>
      </c>
      <c r="H91" s="4">
        <v>0.33</v>
      </c>
    </row>
    <row r="92" spans="2:8">
      <c r="B92" s="1" t="s">
        <v>1366</v>
      </c>
      <c r="C92" s="9">
        <v>6.67</v>
      </c>
      <c r="D92" s="1" t="s">
        <v>318</v>
      </c>
      <c r="E92" s="1" t="s">
        <v>321</v>
      </c>
      <c r="F92" s="4">
        <v>250</v>
      </c>
      <c r="G92" s="4">
        <v>512.63</v>
      </c>
      <c r="H92" s="4">
        <v>0.32</v>
      </c>
    </row>
    <row r="93" spans="2:8">
      <c r="B93" s="1" t="s">
        <v>1500</v>
      </c>
      <c r="C93" s="9">
        <v>6.64</v>
      </c>
      <c r="D93" s="1" t="s">
        <v>305</v>
      </c>
      <c r="E93" s="1" t="s">
        <v>322</v>
      </c>
      <c r="F93" s="4">
        <v>10</v>
      </c>
      <c r="G93" s="4">
        <v>97.76</v>
      </c>
      <c r="H93" s="4">
        <v>0.06</v>
      </c>
    </row>
    <row r="94" spans="2:8">
      <c r="B94" s="1" t="s">
        <v>1501</v>
      </c>
      <c r="C94" s="9">
        <v>3.56</v>
      </c>
      <c r="D94" s="1" t="s">
        <v>305</v>
      </c>
      <c r="E94" s="1" t="s">
        <v>323</v>
      </c>
      <c r="F94" s="4">
        <v>4</v>
      </c>
      <c r="G94" s="4">
        <v>40.25</v>
      </c>
      <c r="H94" s="4">
        <v>0.03</v>
      </c>
    </row>
    <row r="95" spans="2:8">
      <c r="B95" s="1" t="s">
        <v>324</v>
      </c>
      <c r="C95" s="9">
        <v>3.57</v>
      </c>
      <c r="D95" s="1" t="s">
        <v>318</v>
      </c>
      <c r="E95" s="1" t="s">
        <v>325</v>
      </c>
      <c r="F95" s="4">
        <v>2</v>
      </c>
      <c r="G95" s="4">
        <v>20.149999999999999</v>
      </c>
      <c r="H95" s="4">
        <v>0.01</v>
      </c>
    </row>
    <row r="96" spans="2:8">
      <c r="B96" s="2" t="s">
        <v>326</v>
      </c>
      <c r="C96" s="11"/>
      <c r="D96" s="2"/>
      <c r="E96" s="2"/>
      <c r="F96" s="7"/>
      <c r="G96" s="7">
        <f>SUM(G80:G95)</f>
        <v>12139.71</v>
      </c>
      <c r="H96" s="7">
        <f>SUM(H80:H95)</f>
        <v>7.63</v>
      </c>
    </row>
    <row r="97" spans="2:8">
      <c r="B97" s="2" t="s">
        <v>327</v>
      </c>
    </row>
    <row r="98" spans="2:8">
      <c r="B98" s="1" t="s">
        <v>1502</v>
      </c>
      <c r="C98" s="9">
        <v>5.6849999999999996</v>
      </c>
      <c r="D98" s="1" t="s">
        <v>305</v>
      </c>
      <c r="E98" s="1" t="s">
        <v>328</v>
      </c>
      <c r="F98" s="4">
        <v>40</v>
      </c>
      <c r="G98" s="4">
        <v>416.65</v>
      </c>
      <c r="H98" s="4">
        <v>0.26</v>
      </c>
    </row>
    <row r="99" spans="2:8">
      <c r="B99" s="2" t="s">
        <v>329</v>
      </c>
      <c r="C99" s="11"/>
      <c r="D99" s="2"/>
      <c r="E99" s="2"/>
      <c r="F99" s="7"/>
      <c r="G99" s="7">
        <f>SUM(G97:G98)</f>
        <v>416.65</v>
      </c>
      <c r="H99" s="7">
        <f>SUM(H97:H98)</f>
        <v>0.26</v>
      </c>
    </row>
    <row r="100" spans="2:8">
      <c r="B100" s="2" t="s">
        <v>106</v>
      </c>
    </row>
    <row r="101" spans="2:8">
      <c r="B101" s="1" t="s">
        <v>1373</v>
      </c>
      <c r="C101" s="9">
        <v>5.6</v>
      </c>
      <c r="D101" s="1" t="s">
        <v>109</v>
      </c>
      <c r="E101" s="1" t="s">
        <v>330</v>
      </c>
      <c r="F101" s="4">
        <v>500</v>
      </c>
      <c r="G101" s="4">
        <v>2446.6999999999998</v>
      </c>
      <c r="H101" s="4">
        <v>1.54</v>
      </c>
    </row>
    <row r="102" spans="2:8">
      <c r="B102" s="1" t="s">
        <v>1372</v>
      </c>
      <c r="C102" s="9">
        <v>4.66</v>
      </c>
      <c r="D102" s="1" t="s">
        <v>107</v>
      </c>
      <c r="E102" s="1" t="s">
        <v>331</v>
      </c>
      <c r="F102" s="4">
        <v>300</v>
      </c>
      <c r="G102" s="4">
        <v>1463.2</v>
      </c>
      <c r="H102" s="4">
        <v>0.92</v>
      </c>
    </row>
    <row r="103" spans="2:8">
      <c r="B103" s="1" t="s">
        <v>1328</v>
      </c>
      <c r="C103" s="9">
        <v>5</v>
      </c>
      <c r="D103" s="1" t="s">
        <v>107</v>
      </c>
      <c r="E103" s="1" t="s">
        <v>332</v>
      </c>
      <c r="F103" s="4">
        <v>300</v>
      </c>
      <c r="G103" s="4">
        <v>1446.12</v>
      </c>
      <c r="H103" s="4">
        <v>0.91</v>
      </c>
    </row>
    <row r="104" spans="2:8">
      <c r="B104" s="2" t="s">
        <v>110</v>
      </c>
      <c r="C104" s="11"/>
      <c r="D104" s="2"/>
      <c r="E104" s="2"/>
      <c r="F104" s="7"/>
      <c r="G104" s="7">
        <f>SUM(G100:G103)</f>
        <v>5356.0199999999995</v>
      </c>
      <c r="H104" s="7">
        <f>SUM(H100:H103)</f>
        <v>3.37</v>
      </c>
    </row>
    <row r="105" spans="2:8">
      <c r="B105" s="2" t="s">
        <v>333</v>
      </c>
      <c r="C105" s="11"/>
      <c r="D105" s="2"/>
      <c r="E105" s="2"/>
      <c r="F105" s="7"/>
      <c r="G105" s="7">
        <v>4951.67</v>
      </c>
      <c r="H105" s="7">
        <v>3.11</v>
      </c>
    </row>
    <row r="106" spans="2:8">
      <c r="B106" s="2" t="s">
        <v>112</v>
      </c>
      <c r="C106" s="11"/>
      <c r="D106" s="2"/>
      <c r="E106" s="2"/>
      <c r="F106" s="7"/>
      <c r="G106" s="7">
        <v>158679.53</v>
      </c>
      <c r="H106" s="7">
        <v>99.73</v>
      </c>
    </row>
    <row r="107" spans="2:8">
      <c r="B107" s="2" t="s">
        <v>113</v>
      </c>
      <c r="C107" s="11"/>
      <c r="D107" s="2"/>
      <c r="E107" s="2"/>
      <c r="F107" s="7"/>
      <c r="G107" s="7">
        <v>426.32160040001145</v>
      </c>
      <c r="H107" s="7">
        <v>0.26999999999999602</v>
      </c>
    </row>
    <row r="108" spans="2:8">
      <c r="B108" s="2" t="s">
        <v>114</v>
      </c>
      <c r="C108" s="11"/>
      <c r="D108" s="2"/>
      <c r="E108" s="2"/>
      <c r="F108" s="7"/>
      <c r="G108" s="7">
        <v>159105.8516004</v>
      </c>
      <c r="H108" s="7">
        <v>100</v>
      </c>
    </row>
    <row r="109" spans="2:8">
      <c r="B109" s="1" t="s">
        <v>115</v>
      </c>
    </row>
    <row r="110" spans="2:8">
      <c r="B110" s="1" t="s">
        <v>116</v>
      </c>
    </row>
    <row r="111" spans="2:8">
      <c r="B111" s="1" t="s">
        <v>117</v>
      </c>
      <c r="C111" s="93">
        <v>44530</v>
      </c>
    </row>
    <row r="112" spans="2:8" ht="25.5">
      <c r="B112" s="8" t="s">
        <v>118</v>
      </c>
      <c r="C112" s="9" t="s">
        <v>119</v>
      </c>
    </row>
    <row r="113" spans="2:8">
      <c r="B113" s="2"/>
    </row>
    <row r="114" spans="2:8">
      <c r="B114" s="2" t="s">
        <v>120</v>
      </c>
    </row>
    <row r="115" spans="2:8">
      <c r="B115" s="2" t="s">
        <v>197</v>
      </c>
    </row>
    <row r="116" spans="2:8">
      <c r="B116" s="2" t="s">
        <v>121</v>
      </c>
    </row>
    <row r="117" spans="2:8">
      <c r="B117" s="2" t="s">
        <v>334</v>
      </c>
      <c r="C117" s="11"/>
    </row>
    <row r="118" spans="2:8">
      <c r="B118" s="2" t="s">
        <v>335</v>
      </c>
      <c r="C118" s="11"/>
    </row>
    <row r="119" spans="2:8">
      <c r="B119" s="2" t="s">
        <v>336</v>
      </c>
      <c r="C119" s="11"/>
    </row>
    <row r="120" spans="2:8">
      <c r="B120" s="2" t="s">
        <v>337</v>
      </c>
      <c r="C120" s="11"/>
    </row>
    <row r="121" spans="2:8">
      <c r="B121" s="2" t="s">
        <v>1528</v>
      </c>
      <c r="C121" s="11"/>
    </row>
    <row r="122" spans="2:8">
      <c r="B122" s="2" t="s">
        <v>1547</v>
      </c>
    </row>
    <row r="123" spans="2:8">
      <c r="B123" s="2" t="s">
        <v>122</v>
      </c>
    </row>
    <row r="124" spans="2:8">
      <c r="B124" s="2" t="s">
        <v>123</v>
      </c>
    </row>
    <row r="128" spans="2:8" s="12" customFormat="1">
      <c r="B128" s="76" t="s">
        <v>1520</v>
      </c>
      <c r="C128" s="77"/>
      <c r="F128" s="20"/>
      <c r="G128" s="20"/>
      <c r="H128" s="20"/>
    </row>
    <row r="129" spans="2:8" s="12" customFormat="1">
      <c r="B129"/>
      <c r="C129" s="77"/>
      <c r="F129" s="20"/>
      <c r="G129" s="20"/>
      <c r="H129" s="20"/>
    </row>
    <row r="130" spans="2:8" s="12" customFormat="1">
      <c r="B130"/>
      <c r="C130" s="77"/>
      <c r="F130" s="20"/>
      <c r="G130" s="20"/>
      <c r="H130" s="20"/>
    </row>
    <row r="131" spans="2:8" s="12" customFormat="1">
      <c r="B131" t="s">
        <v>1521</v>
      </c>
      <c r="C131" s="78">
        <v>294368055</v>
      </c>
      <c r="F131" s="20"/>
      <c r="G131" s="20"/>
      <c r="H131" s="20"/>
    </row>
    <row r="132" spans="2:8" s="12" customFormat="1">
      <c r="B132"/>
      <c r="C132" s="79"/>
      <c r="F132" s="20"/>
      <c r="G132" s="20"/>
      <c r="H132" s="20"/>
    </row>
    <row r="133" spans="2:8" s="12" customFormat="1">
      <c r="B133" t="s">
        <v>1522</v>
      </c>
      <c r="C133" s="78">
        <v>236588055</v>
      </c>
      <c r="F133" s="20"/>
      <c r="G133" s="20"/>
      <c r="H133" s="20"/>
    </row>
    <row r="134" spans="2:8" s="12" customFormat="1">
      <c r="B134"/>
      <c r="C134" s="79"/>
      <c r="F134" s="20"/>
      <c r="G134" s="20"/>
      <c r="H134" s="20"/>
    </row>
    <row r="135" spans="2:8" s="12" customFormat="1">
      <c r="B135" t="s">
        <v>1523</v>
      </c>
      <c r="C135" s="79">
        <v>57780000</v>
      </c>
      <c r="F135" s="20"/>
      <c r="G135" s="20"/>
      <c r="H135" s="20"/>
    </row>
    <row r="136" spans="2:8" s="12" customFormat="1">
      <c r="B136"/>
      <c r="C136" s="79"/>
      <c r="F136" s="20"/>
      <c r="G136" s="20"/>
      <c r="H136" s="20"/>
    </row>
    <row r="137" spans="2:8" s="12" customFormat="1">
      <c r="B137" s="76" t="s">
        <v>1524</v>
      </c>
      <c r="C137" s="80">
        <v>130738066</v>
      </c>
      <c r="F137" s="20"/>
      <c r="G137" s="20"/>
      <c r="H137" s="20"/>
    </row>
    <row r="138" spans="2:8" s="12" customFormat="1">
      <c r="B138"/>
      <c r="C138" s="79"/>
      <c r="F138" s="20"/>
      <c r="G138" s="20"/>
      <c r="H138" s="20"/>
    </row>
    <row r="139" spans="2:8" s="12" customFormat="1">
      <c r="B139" t="s">
        <v>1525</v>
      </c>
      <c r="C139" s="78">
        <v>59388066</v>
      </c>
      <c r="F139" s="20"/>
      <c r="G139" s="20"/>
      <c r="H139" s="20"/>
    </row>
    <row r="140" spans="2:8" s="12" customFormat="1">
      <c r="B140"/>
      <c r="C140" s="79"/>
      <c r="F140" s="20"/>
      <c r="G140" s="20"/>
      <c r="H140" s="20"/>
    </row>
    <row r="141" spans="2:8" s="12" customFormat="1" ht="25.5">
      <c r="B141" s="81" t="s">
        <v>1526</v>
      </c>
      <c r="C141" s="78">
        <v>71350000</v>
      </c>
      <c r="F141" s="20"/>
      <c r="G141" s="20"/>
      <c r="H141" s="20"/>
    </row>
    <row r="142" spans="2:8" s="12" customFormat="1">
      <c r="B142"/>
      <c r="C142" s="79"/>
      <c r="F142" s="20"/>
      <c r="G142" s="20"/>
      <c r="H142" s="20"/>
    </row>
    <row r="143" spans="2:8" s="12" customFormat="1">
      <c r="B143" s="76" t="s">
        <v>1527</v>
      </c>
      <c r="C143" s="80">
        <v>130738066</v>
      </c>
      <c r="F143" s="20"/>
      <c r="G143" s="20"/>
      <c r="H143" s="20"/>
    </row>
  </sheetData>
  <mergeCells count="3">
    <mergeCell ref="B1:E1"/>
    <mergeCell ref="C3:C6"/>
    <mergeCell ref="D3:D6"/>
  </mergeCells>
  <hyperlinks>
    <hyperlink ref="A1" location="Index!A1" display="Index" xr:uid="{00000000-0004-0000-0500-000000000000}"/>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88BBD-C931-42F7-BC28-55E918353428}">
  <dimension ref="A1:IV103"/>
  <sheetViews>
    <sheetView workbookViewId="0">
      <selection activeCell="B1" sqref="B1:E1"/>
    </sheetView>
  </sheetViews>
  <sheetFormatPr defaultRowHeight="12.75"/>
  <cols>
    <col min="1" max="1" width="5.42578125" style="1" bestFit="1" customWidth="1"/>
    <col min="2" max="2" width="82.7109375" style="1" customWidth="1"/>
    <col min="3" max="3" width="25.7109375" style="9" customWidth="1"/>
    <col min="4" max="4" width="25.7109375" style="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256">
      <c r="A1" s="3" t="s">
        <v>0</v>
      </c>
      <c r="B1" s="398" t="s">
        <v>22</v>
      </c>
      <c r="C1" s="398"/>
      <c r="D1" s="398"/>
      <c r="E1" s="398"/>
    </row>
    <row r="2" spans="1:256" ht="13.5" thickBot="1"/>
    <row r="3" spans="1:256" ht="15" customHeight="1">
      <c r="A3" s="12"/>
      <c r="B3" s="97" t="s">
        <v>1583</v>
      </c>
      <c r="C3" s="435"/>
      <c r="D3" s="441"/>
      <c r="E3" s="12"/>
      <c r="F3" s="20"/>
      <c r="G3" s="20"/>
      <c r="H3" s="20"/>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15" customHeight="1">
      <c r="A4" s="12"/>
      <c r="B4" s="96" t="s">
        <v>1582</v>
      </c>
      <c r="C4" s="436"/>
      <c r="D4" s="442"/>
      <c r="E4" s="12"/>
      <c r="F4" s="20"/>
      <c r="G4" s="20"/>
      <c r="H4" s="20"/>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ustomHeight="1">
      <c r="A5" s="12"/>
      <c r="B5" s="96" t="s">
        <v>1581</v>
      </c>
      <c r="C5" s="436"/>
      <c r="D5" s="442"/>
      <c r="E5" s="12"/>
      <c r="F5" s="20"/>
      <c r="G5" s="20"/>
      <c r="H5" s="20"/>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45.75" thickBot="1">
      <c r="A6" s="12"/>
      <c r="B6" s="95" t="s">
        <v>1580</v>
      </c>
      <c r="C6" s="437"/>
      <c r="D6" s="443"/>
      <c r="E6" s="12"/>
      <c r="F6" s="20"/>
      <c r="G6" s="20"/>
      <c r="H6" s="20"/>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 customHeight="1">
      <c r="A7" s="12"/>
      <c r="B7" s="12"/>
      <c r="C7" s="14" t="s">
        <v>1579</v>
      </c>
      <c r="D7" s="94" t="s">
        <v>1578</v>
      </c>
      <c r="E7" s="12"/>
      <c r="F7" s="20"/>
      <c r="G7" s="20"/>
      <c r="H7" s="20"/>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10" spans="1:256">
      <c r="B10" s="1" t="s">
        <v>92</v>
      </c>
    </row>
    <row r="12" spans="1:256">
      <c r="B12" s="5" t="s">
        <v>93</v>
      </c>
      <c r="C12" s="10" t="s">
        <v>94</v>
      </c>
      <c r="D12" s="5" t="s">
        <v>124</v>
      </c>
      <c r="E12" s="5" t="s">
        <v>96</v>
      </c>
      <c r="F12" s="6" t="s">
        <v>97</v>
      </c>
      <c r="G12" s="6" t="s">
        <v>98</v>
      </c>
      <c r="H12" s="6" t="s">
        <v>99</v>
      </c>
      <c r="I12" s="2" t="s">
        <v>125</v>
      </c>
    </row>
    <row r="13" spans="1:256">
      <c r="B13" s="2" t="s">
        <v>126</v>
      </c>
    </row>
    <row r="14" spans="1:256">
      <c r="B14" s="2" t="s">
        <v>101</v>
      </c>
    </row>
    <row r="15" spans="1:256">
      <c r="B15" s="1" t="s">
        <v>1047</v>
      </c>
      <c r="C15" s="9" t="s">
        <v>127</v>
      </c>
      <c r="D15" s="1" t="s">
        <v>128</v>
      </c>
      <c r="E15" s="1" t="s">
        <v>129</v>
      </c>
      <c r="F15" s="4">
        <v>63100</v>
      </c>
      <c r="G15" s="4">
        <v>450.75</v>
      </c>
      <c r="H15" s="4">
        <v>2.4</v>
      </c>
    </row>
    <row r="16" spans="1:256">
      <c r="B16" s="1" t="s">
        <v>1285</v>
      </c>
      <c r="C16" s="9" t="s">
        <v>127</v>
      </c>
      <c r="D16" s="1" t="s">
        <v>128</v>
      </c>
      <c r="E16" s="1" t="s">
        <v>132</v>
      </c>
      <c r="F16" s="4">
        <v>22200</v>
      </c>
      <c r="G16" s="4">
        <v>331.57</v>
      </c>
      <c r="H16" s="4">
        <v>1.77</v>
      </c>
    </row>
    <row r="17" spans="2:8">
      <c r="B17" s="1" t="s">
        <v>1034</v>
      </c>
      <c r="C17" s="9" t="s">
        <v>127</v>
      </c>
      <c r="D17" s="1" t="s">
        <v>130</v>
      </c>
      <c r="E17" s="1" t="s">
        <v>131</v>
      </c>
      <c r="F17" s="4">
        <v>13000</v>
      </c>
      <c r="G17" s="4">
        <v>312.7</v>
      </c>
      <c r="H17" s="4">
        <v>1.67</v>
      </c>
    </row>
    <row r="18" spans="2:8">
      <c r="B18" s="1" t="s">
        <v>1000</v>
      </c>
      <c r="C18" s="9" t="s">
        <v>127</v>
      </c>
      <c r="D18" s="1" t="s">
        <v>133</v>
      </c>
      <c r="E18" s="1" t="s">
        <v>135</v>
      </c>
      <c r="F18" s="4">
        <v>7000</v>
      </c>
      <c r="G18" s="4">
        <v>247.04</v>
      </c>
      <c r="H18" s="4">
        <v>1.32</v>
      </c>
    </row>
    <row r="19" spans="2:8">
      <c r="B19" s="1" t="s">
        <v>1134</v>
      </c>
      <c r="C19" s="9" t="s">
        <v>127</v>
      </c>
      <c r="D19" s="1" t="s">
        <v>133</v>
      </c>
      <c r="E19" s="1" t="s">
        <v>134</v>
      </c>
      <c r="F19" s="4">
        <v>13200</v>
      </c>
      <c r="G19" s="4">
        <v>226.07</v>
      </c>
      <c r="H19" s="4">
        <v>1.21</v>
      </c>
    </row>
    <row r="20" spans="2:8">
      <c r="B20" s="1" t="s">
        <v>1002</v>
      </c>
      <c r="C20" s="9" t="s">
        <v>127</v>
      </c>
      <c r="D20" s="1" t="s">
        <v>144</v>
      </c>
      <c r="E20" s="1" t="s">
        <v>145</v>
      </c>
      <c r="F20" s="4">
        <v>83000</v>
      </c>
      <c r="G20" s="4">
        <v>183.55</v>
      </c>
      <c r="H20" s="4">
        <v>0.98</v>
      </c>
    </row>
    <row r="21" spans="2:8">
      <c r="B21" s="1" t="s">
        <v>1001</v>
      </c>
      <c r="C21" s="9" t="s">
        <v>127</v>
      </c>
      <c r="D21" s="1" t="s">
        <v>133</v>
      </c>
      <c r="E21" s="1" t="s">
        <v>258</v>
      </c>
      <c r="F21" s="4">
        <v>15000</v>
      </c>
      <c r="G21" s="4">
        <v>170.8</v>
      </c>
      <c r="H21" s="4">
        <v>0.91</v>
      </c>
    </row>
    <row r="22" spans="2:8">
      <c r="B22" s="1" t="s">
        <v>1286</v>
      </c>
      <c r="C22" s="9" t="s">
        <v>127</v>
      </c>
      <c r="D22" s="1" t="s">
        <v>247</v>
      </c>
      <c r="E22" s="1" t="s">
        <v>259</v>
      </c>
      <c r="F22" s="4">
        <v>78666</v>
      </c>
      <c r="G22" s="4">
        <v>162.63999999999999</v>
      </c>
      <c r="H22" s="4">
        <v>0.87</v>
      </c>
    </row>
    <row r="23" spans="2:8">
      <c r="B23" s="1" t="s">
        <v>1398</v>
      </c>
      <c r="C23" s="9" t="s">
        <v>127</v>
      </c>
      <c r="D23" s="1" t="s">
        <v>144</v>
      </c>
      <c r="E23" s="1" t="s">
        <v>205</v>
      </c>
      <c r="F23" s="4">
        <v>14000</v>
      </c>
      <c r="G23" s="4">
        <v>157.12</v>
      </c>
      <c r="H23" s="4">
        <v>0.84</v>
      </c>
    </row>
    <row r="24" spans="2:8">
      <c r="B24" s="1" t="s">
        <v>1126</v>
      </c>
      <c r="C24" s="9" t="s">
        <v>127</v>
      </c>
      <c r="D24" s="1" t="s">
        <v>139</v>
      </c>
      <c r="E24" s="1" t="s">
        <v>260</v>
      </c>
      <c r="F24" s="4">
        <v>15800</v>
      </c>
      <c r="G24" s="4">
        <v>150.18</v>
      </c>
      <c r="H24" s="4">
        <v>0.8</v>
      </c>
    </row>
    <row r="25" spans="2:8">
      <c r="B25" s="1" t="s">
        <v>1004</v>
      </c>
      <c r="C25" s="9" t="s">
        <v>127</v>
      </c>
      <c r="D25" s="1" t="s">
        <v>128</v>
      </c>
      <c r="E25" s="1" t="s">
        <v>148</v>
      </c>
      <c r="F25" s="4">
        <v>20500</v>
      </c>
      <c r="G25" s="4">
        <v>134.41</v>
      </c>
      <c r="H25" s="4">
        <v>0.72</v>
      </c>
    </row>
    <row r="26" spans="2:8">
      <c r="B26" s="1" t="s">
        <v>1084</v>
      </c>
      <c r="C26" s="9" t="s">
        <v>127</v>
      </c>
      <c r="D26" s="1" t="s">
        <v>137</v>
      </c>
      <c r="E26" s="1" t="s">
        <v>138</v>
      </c>
      <c r="F26" s="4">
        <v>4900</v>
      </c>
      <c r="G26" s="4">
        <v>116.4</v>
      </c>
      <c r="H26" s="4">
        <v>0.62</v>
      </c>
    </row>
    <row r="27" spans="2:8">
      <c r="B27" s="1" t="s">
        <v>1300</v>
      </c>
      <c r="C27" s="9" t="s">
        <v>127</v>
      </c>
      <c r="D27" s="1" t="s">
        <v>157</v>
      </c>
      <c r="E27" s="1" t="s">
        <v>261</v>
      </c>
      <c r="F27" s="4">
        <v>5000</v>
      </c>
      <c r="G27" s="4">
        <v>115.3</v>
      </c>
      <c r="H27" s="4">
        <v>0.61</v>
      </c>
    </row>
    <row r="28" spans="2:8">
      <c r="B28" s="1" t="s">
        <v>1120</v>
      </c>
      <c r="C28" s="9" t="s">
        <v>127</v>
      </c>
      <c r="D28" s="1" t="s">
        <v>133</v>
      </c>
      <c r="E28" s="1" t="s">
        <v>267</v>
      </c>
      <c r="F28" s="4">
        <v>2630</v>
      </c>
      <c r="G28" s="4">
        <v>111.39</v>
      </c>
      <c r="H28" s="4">
        <v>0.59</v>
      </c>
    </row>
    <row r="29" spans="2:8">
      <c r="B29" s="1" t="s">
        <v>1095</v>
      </c>
      <c r="C29" s="9" t="s">
        <v>127</v>
      </c>
      <c r="D29" s="1" t="s">
        <v>137</v>
      </c>
      <c r="E29" s="1" t="s">
        <v>263</v>
      </c>
      <c r="F29" s="4">
        <v>2098</v>
      </c>
      <c r="G29" s="4">
        <v>107.01</v>
      </c>
      <c r="H29" s="4">
        <v>0.56999999999999995</v>
      </c>
    </row>
    <row r="30" spans="2:8">
      <c r="B30" s="1" t="s">
        <v>1329</v>
      </c>
      <c r="C30" s="9" t="s">
        <v>127</v>
      </c>
      <c r="D30" s="1" t="s">
        <v>137</v>
      </c>
      <c r="E30" s="1" t="s">
        <v>268</v>
      </c>
      <c r="F30" s="4">
        <v>8700</v>
      </c>
      <c r="G30" s="4">
        <v>104.49</v>
      </c>
      <c r="H30" s="4">
        <v>0.56000000000000005</v>
      </c>
    </row>
    <row r="31" spans="2:8">
      <c r="B31" s="1" t="s">
        <v>1428</v>
      </c>
      <c r="C31" s="9" t="s">
        <v>127</v>
      </c>
      <c r="D31" s="1" t="s">
        <v>133</v>
      </c>
      <c r="E31" s="1" t="s">
        <v>152</v>
      </c>
      <c r="F31" s="4">
        <v>21941</v>
      </c>
      <c r="G31" s="4">
        <v>104.21</v>
      </c>
      <c r="H31" s="4">
        <v>0.56000000000000005</v>
      </c>
    </row>
    <row r="32" spans="2:8">
      <c r="B32" s="1" t="s">
        <v>1019</v>
      </c>
      <c r="C32" s="9" t="s">
        <v>127</v>
      </c>
      <c r="D32" s="1" t="s">
        <v>161</v>
      </c>
      <c r="E32" s="1" t="s">
        <v>264</v>
      </c>
      <c r="F32" s="4">
        <v>1794</v>
      </c>
      <c r="G32" s="4">
        <v>104.14</v>
      </c>
      <c r="H32" s="4">
        <v>0.56000000000000005</v>
      </c>
    </row>
    <row r="33" spans="2:8">
      <c r="B33" s="1" t="s">
        <v>1298</v>
      </c>
      <c r="C33" s="9" t="s">
        <v>127</v>
      </c>
      <c r="D33" s="1" t="s">
        <v>144</v>
      </c>
      <c r="E33" s="1" t="s">
        <v>188</v>
      </c>
      <c r="F33" s="4">
        <v>400</v>
      </c>
      <c r="G33" s="4">
        <v>100.14</v>
      </c>
      <c r="H33" s="4">
        <v>0.53</v>
      </c>
    </row>
    <row r="34" spans="2:8">
      <c r="B34" s="1" t="s">
        <v>1071</v>
      </c>
      <c r="C34" s="9" t="s">
        <v>127</v>
      </c>
      <c r="D34" s="1" t="s">
        <v>225</v>
      </c>
      <c r="E34" s="1" t="s">
        <v>265</v>
      </c>
      <c r="F34" s="4">
        <v>2650</v>
      </c>
      <c r="G34" s="4">
        <v>96.75</v>
      </c>
      <c r="H34" s="4">
        <v>0.52</v>
      </c>
    </row>
    <row r="35" spans="2:8">
      <c r="B35" s="1" t="s">
        <v>1018</v>
      </c>
      <c r="C35" s="9" t="s">
        <v>127</v>
      </c>
      <c r="D35" s="1" t="s">
        <v>144</v>
      </c>
      <c r="E35" s="1" t="s">
        <v>175</v>
      </c>
      <c r="F35" s="4">
        <v>12300</v>
      </c>
      <c r="G35" s="4">
        <v>95.77</v>
      </c>
      <c r="H35" s="4">
        <v>0.51</v>
      </c>
    </row>
    <row r="36" spans="2:8">
      <c r="B36" s="1" t="s">
        <v>1027</v>
      </c>
      <c r="C36" s="9" t="s">
        <v>127</v>
      </c>
      <c r="D36" s="1" t="s">
        <v>166</v>
      </c>
      <c r="E36" s="1" t="s">
        <v>266</v>
      </c>
      <c r="F36" s="4">
        <v>25550</v>
      </c>
      <c r="G36" s="4">
        <v>95.71</v>
      </c>
      <c r="H36" s="4">
        <v>0.51</v>
      </c>
    </row>
    <row r="37" spans="2:8">
      <c r="B37" s="1" t="s">
        <v>1056</v>
      </c>
      <c r="C37" s="9" t="s">
        <v>127</v>
      </c>
      <c r="D37" s="1" t="s">
        <v>177</v>
      </c>
      <c r="E37" s="1" t="s">
        <v>189</v>
      </c>
      <c r="F37" s="4">
        <v>12600</v>
      </c>
      <c r="G37" s="4">
        <v>85.78</v>
      </c>
      <c r="H37" s="4">
        <v>0.46</v>
      </c>
    </row>
    <row r="38" spans="2:8">
      <c r="B38" s="1" t="s">
        <v>1133</v>
      </c>
      <c r="C38" s="9" t="s">
        <v>127</v>
      </c>
      <c r="D38" s="1" t="s">
        <v>128</v>
      </c>
      <c r="E38" s="1" t="s">
        <v>136</v>
      </c>
      <c r="F38" s="4">
        <v>4300</v>
      </c>
      <c r="G38" s="4">
        <v>84.36</v>
      </c>
      <c r="H38" s="4">
        <v>0.45</v>
      </c>
    </row>
    <row r="39" spans="2:8">
      <c r="B39" s="1" t="s">
        <v>1061</v>
      </c>
      <c r="C39" s="9" t="s">
        <v>127</v>
      </c>
      <c r="D39" s="1" t="s">
        <v>154</v>
      </c>
      <c r="E39" s="1" t="s">
        <v>155</v>
      </c>
      <c r="F39" s="4">
        <v>1650</v>
      </c>
      <c r="G39" s="4">
        <v>80.5</v>
      </c>
      <c r="H39" s="4">
        <v>0.43</v>
      </c>
    </row>
    <row r="40" spans="2:8">
      <c r="B40" s="1" t="s">
        <v>1082</v>
      </c>
      <c r="C40" s="9" t="s">
        <v>127</v>
      </c>
      <c r="D40" s="1" t="s">
        <v>139</v>
      </c>
      <c r="E40" s="1" t="s">
        <v>140</v>
      </c>
      <c r="F40" s="4">
        <v>3000</v>
      </c>
      <c r="G40" s="4">
        <v>80.19</v>
      </c>
      <c r="H40" s="4">
        <v>0.43</v>
      </c>
    </row>
    <row r="41" spans="2:8">
      <c r="B41" s="1" t="s">
        <v>1127</v>
      </c>
      <c r="C41" s="9" t="s">
        <v>127</v>
      </c>
      <c r="D41" s="1" t="s">
        <v>137</v>
      </c>
      <c r="E41" s="1" t="s">
        <v>269</v>
      </c>
      <c r="F41" s="4">
        <v>5286</v>
      </c>
      <c r="G41" s="4">
        <v>71.91</v>
      </c>
      <c r="H41" s="4">
        <v>0.38</v>
      </c>
    </row>
    <row r="42" spans="2:8">
      <c r="B42" s="1" t="s">
        <v>1091</v>
      </c>
      <c r="C42" s="9" t="s">
        <v>127</v>
      </c>
      <c r="D42" s="1" t="s">
        <v>177</v>
      </c>
      <c r="E42" s="1" t="s">
        <v>270</v>
      </c>
      <c r="F42" s="4">
        <v>11600</v>
      </c>
      <c r="G42" s="4">
        <v>68.790000000000006</v>
      </c>
      <c r="H42" s="4">
        <v>0.37</v>
      </c>
    </row>
    <row r="43" spans="2:8">
      <c r="B43" s="1" t="s">
        <v>1078</v>
      </c>
      <c r="C43" s="9" t="s">
        <v>127</v>
      </c>
      <c r="D43" s="1" t="s">
        <v>166</v>
      </c>
      <c r="E43" s="1" t="s">
        <v>176</v>
      </c>
      <c r="F43" s="4">
        <v>3000</v>
      </c>
      <c r="G43" s="4">
        <v>68.59</v>
      </c>
      <c r="H43" s="4">
        <v>0.37</v>
      </c>
    </row>
    <row r="44" spans="2:8">
      <c r="B44" s="1" t="s">
        <v>1433</v>
      </c>
      <c r="C44" s="9" t="s">
        <v>127</v>
      </c>
      <c r="D44" s="1" t="s">
        <v>144</v>
      </c>
      <c r="E44" s="1" t="s">
        <v>273</v>
      </c>
      <c r="F44" s="4">
        <v>10000</v>
      </c>
      <c r="G44" s="4">
        <v>59.63</v>
      </c>
      <c r="H44" s="4">
        <v>0.32</v>
      </c>
    </row>
    <row r="45" spans="2:8">
      <c r="B45" s="1" t="s">
        <v>1434</v>
      </c>
      <c r="C45" s="9" t="s">
        <v>127</v>
      </c>
      <c r="D45" s="1" t="s">
        <v>193</v>
      </c>
      <c r="E45" s="1" t="s">
        <v>279</v>
      </c>
      <c r="F45" s="4">
        <v>4495</v>
      </c>
      <c r="G45" s="4">
        <v>59.35</v>
      </c>
      <c r="H45" s="4">
        <v>0.32</v>
      </c>
    </row>
    <row r="46" spans="2:8">
      <c r="B46" s="1" t="s">
        <v>1042</v>
      </c>
      <c r="C46" s="9" t="s">
        <v>127</v>
      </c>
      <c r="D46" s="1" t="s">
        <v>186</v>
      </c>
      <c r="E46" s="1" t="s">
        <v>187</v>
      </c>
      <c r="F46" s="4">
        <v>11900</v>
      </c>
      <c r="G46" s="4">
        <v>57.63</v>
      </c>
      <c r="H46" s="4">
        <v>0.31</v>
      </c>
    </row>
    <row r="47" spans="2:8">
      <c r="B47" s="1" t="s">
        <v>1388</v>
      </c>
      <c r="C47" s="9" t="s">
        <v>127</v>
      </c>
      <c r="D47" s="1" t="s">
        <v>146</v>
      </c>
      <c r="E47" s="1" t="s">
        <v>147</v>
      </c>
      <c r="F47" s="4">
        <v>5240</v>
      </c>
      <c r="G47" s="4">
        <v>57.41</v>
      </c>
      <c r="H47" s="4">
        <v>0.31</v>
      </c>
    </row>
    <row r="48" spans="2:8">
      <c r="B48" s="1" t="s">
        <v>285</v>
      </c>
      <c r="C48" s="9" t="s">
        <v>127</v>
      </c>
      <c r="D48" s="1" t="s">
        <v>144</v>
      </c>
      <c r="E48" s="1" t="s">
        <v>286</v>
      </c>
      <c r="F48" s="4">
        <v>10000</v>
      </c>
      <c r="G48" s="4">
        <v>56.93</v>
      </c>
      <c r="H48" s="4">
        <v>0.3</v>
      </c>
    </row>
    <row r="49" spans="2:8">
      <c r="B49" s="1" t="s">
        <v>1435</v>
      </c>
      <c r="C49" s="9" t="s">
        <v>127</v>
      </c>
      <c r="D49" s="1" t="s">
        <v>277</v>
      </c>
      <c r="E49" s="1" t="s">
        <v>278</v>
      </c>
      <c r="F49" s="4">
        <v>13000</v>
      </c>
      <c r="G49" s="4">
        <v>56.3</v>
      </c>
      <c r="H49" s="4">
        <v>0.3</v>
      </c>
    </row>
    <row r="50" spans="2:8">
      <c r="B50" s="1" t="s">
        <v>1098</v>
      </c>
      <c r="C50" s="9" t="s">
        <v>127</v>
      </c>
      <c r="D50" s="1" t="s">
        <v>177</v>
      </c>
      <c r="E50" s="1" t="s">
        <v>178</v>
      </c>
      <c r="F50" s="4">
        <v>3800</v>
      </c>
      <c r="G50" s="4">
        <v>54.62</v>
      </c>
      <c r="H50" s="4">
        <v>0.28999999999999998</v>
      </c>
    </row>
    <row r="51" spans="2:8">
      <c r="B51" s="1" t="s">
        <v>1112</v>
      </c>
      <c r="C51" s="9" t="s">
        <v>127</v>
      </c>
      <c r="D51" s="1" t="s">
        <v>133</v>
      </c>
      <c r="E51" s="1" t="s">
        <v>156</v>
      </c>
      <c r="F51" s="4">
        <v>1250</v>
      </c>
      <c r="G51" s="4">
        <v>54.11</v>
      </c>
      <c r="H51" s="4">
        <v>0.28999999999999998</v>
      </c>
    </row>
    <row r="52" spans="2:8">
      <c r="B52" s="1" t="s">
        <v>1009</v>
      </c>
      <c r="C52" s="9" t="s">
        <v>127</v>
      </c>
      <c r="D52" s="1" t="s">
        <v>244</v>
      </c>
      <c r="E52" s="1" t="s">
        <v>282</v>
      </c>
      <c r="F52" s="4">
        <v>1650</v>
      </c>
      <c r="G52" s="4">
        <v>53.46</v>
      </c>
      <c r="H52" s="4">
        <v>0.28999999999999998</v>
      </c>
    </row>
    <row r="53" spans="2:8">
      <c r="B53" s="1" t="s">
        <v>1075</v>
      </c>
      <c r="C53" s="9" t="s">
        <v>127</v>
      </c>
      <c r="D53" s="1" t="s">
        <v>177</v>
      </c>
      <c r="E53" s="1" t="s">
        <v>274</v>
      </c>
      <c r="F53" s="4">
        <v>4600</v>
      </c>
      <c r="G53" s="4">
        <v>53.39</v>
      </c>
      <c r="H53" s="4">
        <v>0.28000000000000003</v>
      </c>
    </row>
    <row r="54" spans="2:8">
      <c r="B54" s="1" t="s">
        <v>1069</v>
      </c>
      <c r="C54" s="9" t="s">
        <v>127</v>
      </c>
      <c r="D54" s="1" t="s">
        <v>150</v>
      </c>
      <c r="E54" s="1" t="s">
        <v>151</v>
      </c>
      <c r="F54" s="4">
        <v>70</v>
      </c>
      <c r="G54" s="4">
        <v>52.24</v>
      </c>
      <c r="H54" s="4">
        <v>0.28000000000000003</v>
      </c>
    </row>
    <row r="55" spans="2:8">
      <c r="B55" s="1" t="s">
        <v>280</v>
      </c>
      <c r="C55" s="9" t="s">
        <v>127</v>
      </c>
      <c r="D55" s="1" t="s">
        <v>128</v>
      </c>
      <c r="E55" s="1" t="s">
        <v>281</v>
      </c>
      <c r="F55" s="4">
        <v>11200</v>
      </c>
      <c r="G55" s="4">
        <v>51.58</v>
      </c>
      <c r="H55" s="4">
        <v>0.28000000000000003</v>
      </c>
    </row>
    <row r="56" spans="2:8">
      <c r="B56" s="1" t="s">
        <v>1447</v>
      </c>
      <c r="C56" s="9" t="s">
        <v>127</v>
      </c>
      <c r="D56" s="1" t="s">
        <v>154</v>
      </c>
      <c r="E56" s="1" t="s">
        <v>287</v>
      </c>
      <c r="F56" s="4">
        <v>985</v>
      </c>
      <c r="G56" s="4">
        <v>51.19</v>
      </c>
      <c r="H56" s="4">
        <v>0.27</v>
      </c>
    </row>
    <row r="57" spans="2:8">
      <c r="B57" s="1" t="s">
        <v>1431</v>
      </c>
      <c r="C57" s="9" t="s">
        <v>127</v>
      </c>
      <c r="D57" s="1" t="s">
        <v>161</v>
      </c>
      <c r="E57" s="1" t="s">
        <v>271</v>
      </c>
      <c r="F57" s="4">
        <v>5363</v>
      </c>
      <c r="G57" s="4">
        <v>50.27</v>
      </c>
      <c r="H57" s="4">
        <v>0.27</v>
      </c>
    </row>
    <row r="58" spans="2:8">
      <c r="B58" s="1" t="s">
        <v>1495</v>
      </c>
      <c r="C58" s="9" t="s">
        <v>127</v>
      </c>
      <c r="D58" s="1" t="s">
        <v>157</v>
      </c>
      <c r="E58" s="1" t="s">
        <v>284</v>
      </c>
      <c r="F58" s="4">
        <v>6858</v>
      </c>
      <c r="G58" s="4">
        <v>49.96</v>
      </c>
      <c r="H58" s="4">
        <v>0.27</v>
      </c>
    </row>
    <row r="59" spans="2:8">
      <c r="B59" s="1" t="s">
        <v>1051</v>
      </c>
      <c r="C59" s="9" t="s">
        <v>127</v>
      </c>
      <c r="D59" s="1" t="s">
        <v>139</v>
      </c>
      <c r="E59" s="1" t="s">
        <v>283</v>
      </c>
      <c r="F59" s="4">
        <v>3500</v>
      </c>
      <c r="G59" s="4">
        <v>49.92</v>
      </c>
      <c r="H59" s="4">
        <v>0.27</v>
      </c>
    </row>
    <row r="60" spans="2:8">
      <c r="B60" s="1" t="s">
        <v>1492</v>
      </c>
      <c r="C60" s="9" t="s">
        <v>127</v>
      </c>
      <c r="D60" s="1" t="s">
        <v>193</v>
      </c>
      <c r="E60" s="1" t="s">
        <v>194</v>
      </c>
      <c r="F60" s="4">
        <v>928</v>
      </c>
      <c r="G60" s="4">
        <v>42.73</v>
      </c>
      <c r="H60" s="4">
        <v>0.23</v>
      </c>
    </row>
    <row r="61" spans="2:8">
      <c r="B61" s="2" t="s">
        <v>195</v>
      </c>
      <c r="C61" s="11"/>
      <c r="D61" s="2"/>
      <c r="E61" s="2"/>
      <c r="F61" s="7"/>
      <c r="G61" s="7">
        <f>SUM(G12:G60)</f>
        <v>5128.9800000000005</v>
      </c>
      <c r="H61" s="7">
        <f>SUM(H12:H60)</f>
        <v>27.400000000000002</v>
      </c>
    </row>
    <row r="62" spans="2:8">
      <c r="B62" s="5" t="s">
        <v>93</v>
      </c>
      <c r="C62" s="10" t="s">
        <v>94</v>
      </c>
      <c r="D62" s="5" t="s">
        <v>95</v>
      </c>
      <c r="E62" s="5" t="s">
        <v>96</v>
      </c>
      <c r="F62" s="6" t="s">
        <v>97</v>
      </c>
      <c r="G62" s="6" t="s">
        <v>98</v>
      </c>
      <c r="H62" s="6" t="s">
        <v>99</v>
      </c>
    </row>
    <row r="63" spans="2:8">
      <c r="B63" s="2" t="s">
        <v>100</v>
      </c>
    </row>
    <row r="64" spans="2:8">
      <c r="B64" s="2" t="s">
        <v>101</v>
      </c>
    </row>
    <row r="65" spans="2:8">
      <c r="B65" s="2" t="s">
        <v>102</v>
      </c>
    </row>
    <row r="66" spans="2:8">
      <c r="B66" s="1" t="s">
        <v>441</v>
      </c>
      <c r="C66" s="9">
        <v>4.7300000000000004</v>
      </c>
      <c r="D66" s="1" t="s">
        <v>103</v>
      </c>
      <c r="E66" s="1" t="s">
        <v>442</v>
      </c>
      <c r="F66" s="4">
        <v>2500000</v>
      </c>
      <c r="G66" s="4">
        <v>2631.25</v>
      </c>
      <c r="H66" s="4">
        <v>14.03</v>
      </c>
    </row>
    <row r="67" spans="2:8">
      <c r="B67" s="1" t="s">
        <v>296</v>
      </c>
      <c r="C67" s="9">
        <v>5.68</v>
      </c>
      <c r="D67" s="1" t="s">
        <v>103</v>
      </c>
      <c r="E67" s="1" t="s">
        <v>297</v>
      </c>
      <c r="F67" s="4">
        <v>1000000</v>
      </c>
      <c r="G67" s="4">
        <v>1060.3900000000001</v>
      </c>
      <c r="H67" s="4">
        <v>5.66</v>
      </c>
    </row>
    <row r="68" spans="2:8">
      <c r="B68" s="1" t="s">
        <v>1577</v>
      </c>
      <c r="C68" s="9">
        <v>4.26</v>
      </c>
      <c r="D68" s="1" t="s">
        <v>103</v>
      </c>
      <c r="E68" s="1" t="s">
        <v>683</v>
      </c>
      <c r="F68" s="4">
        <v>916800</v>
      </c>
      <c r="G68" s="4">
        <v>940.77</v>
      </c>
      <c r="H68" s="4">
        <v>5.0199999999999996</v>
      </c>
    </row>
    <row r="69" spans="2:8">
      <c r="B69" s="1" t="s">
        <v>1576</v>
      </c>
      <c r="C69" s="9">
        <v>5.92</v>
      </c>
      <c r="D69" s="1" t="s">
        <v>103</v>
      </c>
      <c r="E69" s="1" t="s">
        <v>1575</v>
      </c>
      <c r="F69" s="4">
        <v>550000</v>
      </c>
      <c r="G69" s="4">
        <v>606.39</v>
      </c>
      <c r="H69" s="4">
        <v>3.23</v>
      </c>
    </row>
    <row r="70" spans="2:8">
      <c r="B70" s="1" t="s">
        <v>1574</v>
      </c>
      <c r="C70" s="9">
        <v>5.47</v>
      </c>
      <c r="D70" s="1" t="s">
        <v>103</v>
      </c>
      <c r="E70" s="1" t="s">
        <v>1573</v>
      </c>
      <c r="F70" s="4">
        <v>500000</v>
      </c>
      <c r="G70" s="4">
        <v>546.27</v>
      </c>
      <c r="H70" s="4">
        <v>2.91</v>
      </c>
    </row>
    <row r="71" spans="2:8">
      <c r="B71" s="1" t="s">
        <v>1572</v>
      </c>
      <c r="C71" s="9">
        <v>6.73</v>
      </c>
      <c r="D71" s="1" t="s">
        <v>103</v>
      </c>
      <c r="E71" s="1" t="s">
        <v>1571</v>
      </c>
      <c r="F71" s="4">
        <v>500000</v>
      </c>
      <c r="G71" s="4">
        <v>543.04999999999995</v>
      </c>
      <c r="H71" s="4">
        <v>2.9</v>
      </c>
    </row>
    <row r="72" spans="2:8">
      <c r="B72" s="1" t="s">
        <v>1570</v>
      </c>
      <c r="C72" s="9">
        <v>5.32</v>
      </c>
      <c r="D72" s="1" t="s">
        <v>103</v>
      </c>
      <c r="E72" s="1" t="s">
        <v>1569</v>
      </c>
      <c r="F72" s="4">
        <v>350000</v>
      </c>
      <c r="G72" s="4">
        <v>379.8</v>
      </c>
      <c r="H72" s="4">
        <v>2.0299999999999998</v>
      </c>
    </row>
    <row r="73" spans="2:8">
      <c r="B73" s="2" t="s">
        <v>105</v>
      </c>
      <c r="C73" s="11"/>
      <c r="D73" s="2"/>
      <c r="E73" s="2"/>
      <c r="F73" s="7"/>
      <c r="G73" s="7">
        <f>SUM(G62:G72)</f>
        <v>6707.92</v>
      </c>
      <c r="H73" s="7">
        <f>SUM(H62:H72)</f>
        <v>35.78</v>
      </c>
    </row>
    <row r="74" spans="2:8">
      <c r="B74" s="2" t="s">
        <v>304</v>
      </c>
    </row>
    <row r="75" spans="2:8">
      <c r="B75" s="1" t="s">
        <v>316</v>
      </c>
      <c r="C75" s="9">
        <v>5.61</v>
      </c>
      <c r="D75" s="1" t="s">
        <v>305</v>
      </c>
      <c r="E75" s="1" t="s">
        <v>317</v>
      </c>
      <c r="F75" s="4">
        <v>100</v>
      </c>
      <c r="G75" s="4">
        <v>1048.18</v>
      </c>
      <c r="H75" s="4">
        <v>5.59</v>
      </c>
    </row>
    <row r="76" spans="2:8">
      <c r="B76" s="1" t="s">
        <v>1358</v>
      </c>
      <c r="C76" s="9">
        <v>5.85</v>
      </c>
      <c r="D76" s="1" t="s">
        <v>305</v>
      </c>
      <c r="E76" s="1" t="s">
        <v>307</v>
      </c>
      <c r="F76" s="4">
        <v>100</v>
      </c>
      <c r="G76" s="4">
        <v>996.11</v>
      </c>
      <c r="H76" s="4">
        <v>5.31</v>
      </c>
    </row>
    <row r="77" spans="2:8">
      <c r="B77" s="1" t="s">
        <v>1302</v>
      </c>
      <c r="C77" s="9">
        <v>6.58</v>
      </c>
      <c r="D77" s="1" t="s">
        <v>305</v>
      </c>
      <c r="E77" s="1" t="s">
        <v>308</v>
      </c>
      <c r="F77" s="4">
        <v>100</v>
      </c>
      <c r="G77" s="4">
        <v>992.29</v>
      </c>
      <c r="H77" s="4">
        <v>5.29</v>
      </c>
    </row>
    <row r="78" spans="2:8">
      <c r="B78" s="1" t="s">
        <v>1309</v>
      </c>
      <c r="C78" s="9">
        <v>6.65</v>
      </c>
      <c r="D78" s="1" t="s">
        <v>619</v>
      </c>
      <c r="E78" s="1" t="s">
        <v>620</v>
      </c>
      <c r="F78" s="4">
        <v>80</v>
      </c>
      <c r="G78" s="4">
        <v>804.41</v>
      </c>
      <c r="H78" s="4">
        <v>4.29</v>
      </c>
    </row>
    <row r="79" spans="2:8">
      <c r="B79" s="1" t="s">
        <v>1568</v>
      </c>
      <c r="C79" s="9">
        <v>3.7</v>
      </c>
      <c r="D79" s="1" t="s">
        <v>1567</v>
      </c>
      <c r="E79" s="1" t="s">
        <v>1566</v>
      </c>
      <c r="F79" s="4">
        <v>50</v>
      </c>
      <c r="G79" s="4">
        <v>507.79</v>
      </c>
      <c r="H79" s="4">
        <v>2.71</v>
      </c>
    </row>
    <row r="80" spans="2:8">
      <c r="B80" s="1" t="s">
        <v>1344</v>
      </c>
      <c r="C80" s="9">
        <v>6.65</v>
      </c>
      <c r="D80" s="1" t="s">
        <v>305</v>
      </c>
      <c r="E80" s="1" t="s">
        <v>309</v>
      </c>
      <c r="F80" s="4">
        <v>50</v>
      </c>
      <c r="G80" s="4">
        <v>494.71</v>
      </c>
      <c r="H80" s="4">
        <v>2.64</v>
      </c>
    </row>
    <row r="81" spans="2:8">
      <c r="B81" s="2" t="s">
        <v>326</v>
      </c>
      <c r="C81" s="11"/>
      <c r="D81" s="2"/>
      <c r="E81" s="2"/>
      <c r="F81" s="7"/>
      <c r="G81" s="7">
        <f>SUM(G74:G80)</f>
        <v>4843.49</v>
      </c>
      <c r="H81" s="7">
        <f>SUM(H74:H80)</f>
        <v>25.83</v>
      </c>
    </row>
    <row r="82" spans="2:8">
      <c r="B82" s="2" t="s">
        <v>106</v>
      </c>
    </row>
    <row r="83" spans="2:8">
      <c r="B83" s="1" t="s">
        <v>1372</v>
      </c>
      <c r="C83" s="9">
        <v>4.66</v>
      </c>
      <c r="D83" s="1" t="s">
        <v>107</v>
      </c>
      <c r="E83" s="1" t="s">
        <v>331</v>
      </c>
      <c r="F83" s="4">
        <v>200</v>
      </c>
      <c r="G83" s="4">
        <v>975.47</v>
      </c>
      <c r="H83" s="4">
        <v>5.2</v>
      </c>
    </row>
    <row r="84" spans="2:8">
      <c r="B84" s="1" t="s">
        <v>1328</v>
      </c>
      <c r="C84" s="9">
        <v>5</v>
      </c>
      <c r="D84" s="1" t="s">
        <v>107</v>
      </c>
      <c r="E84" s="1" t="s">
        <v>332</v>
      </c>
      <c r="F84" s="4">
        <v>100</v>
      </c>
      <c r="G84" s="4">
        <v>482.04</v>
      </c>
      <c r="H84" s="4">
        <v>2.57</v>
      </c>
    </row>
    <row r="85" spans="2:8">
      <c r="B85" s="2" t="s">
        <v>110</v>
      </c>
      <c r="C85" s="11"/>
      <c r="D85" s="2"/>
      <c r="E85" s="2"/>
      <c r="F85" s="7"/>
      <c r="G85" s="7">
        <f>SUM(G82:G84)</f>
        <v>1457.51</v>
      </c>
      <c r="H85" s="7">
        <f>SUM(H82:H84)</f>
        <v>7.77</v>
      </c>
    </row>
    <row r="86" spans="2:8">
      <c r="B86" s="2" t="s">
        <v>333</v>
      </c>
      <c r="C86" s="11"/>
      <c r="D86" s="2"/>
      <c r="E86" s="2"/>
      <c r="F86" s="7"/>
      <c r="G86" s="7">
        <v>405.51</v>
      </c>
      <c r="H86" s="7">
        <v>2.16</v>
      </c>
    </row>
    <row r="87" spans="2:8">
      <c r="B87" s="2" t="s">
        <v>112</v>
      </c>
      <c r="C87" s="11"/>
      <c r="D87" s="2"/>
      <c r="E87" s="2"/>
      <c r="F87" s="7"/>
      <c r="G87" s="7">
        <v>18543.41</v>
      </c>
      <c r="H87" s="7">
        <v>98.91</v>
      </c>
    </row>
    <row r="88" spans="2:8">
      <c r="B88" s="2" t="s">
        <v>113</v>
      </c>
      <c r="C88" s="11"/>
      <c r="D88" s="2"/>
      <c r="E88" s="2"/>
      <c r="F88" s="7"/>
      <c r="G88" s="7">
        <v>204.67065869999919</v>
      </c>
      <c r="H88" s="7">
        <v>1.0900000000000034</v>
      </c>
    </row>
    <row r="89" spans="2:8">
      <c r="B89" s="2" t="s">
        <v>114</v>
      </c>
      <c r="C89" s="11"/>
      <c r="D89" s="2"/>
      <c r="E89" s="2"/>
      <c r="F89" s="7"/>
      <c r="G89" s="7">
        <v>18748.080658700001</v>
      </c>
      <c r="H89" s="7">
        <v>100</v>
      </c>
    </row>
    <row r="90" spans="2:8">
      <c r="B90" s="1" t="s">
        <v>115</v>
      </c>
    </row>
    <row r="91" spans="2:8">
      <c r="B91" s="1" t="s">
        <v>116</v>
      </c>
    </row>
    <row r="92" spans="2:8">
      <c r="B92" s="2" t="s">
        <v>117</v>
      </c>
      <c r="C92" s="93">
        <v>44530</v>
      </c>
    </row>
    <row r="93" spans="2:8" ht="25.5">
      <c r="B93" s="8" t="s">
        <v>118</v>
      </c>
      <c r="C93" s="9" t="s">
        <v>119</v>
      </c>
    </row>
    <row r="94" spans="2:8">
      <c r="B94" s="2"/>
    </row>
    <row r="95" spans="2:8">
      <c r="B95" s="2" t="s">
        <v>120</v>
      </c>
    </row>
    <row r="96" spans="2:8">
      <c r="B96" s="2" t="s">
        <v>121</v>
      </c>
    </row>
    <row r="97" spans="2:3">
      <c r="B97" s="2" t="s">
        <v>1565</v>
      </c>
      <c r="C97" s="11"/>
    </row>
    <row r="98" spans="2:3">
      <c r="B98" s="2" t="s">
        <v>1564</v>
      </c>
      <c r="C98" s="11"/>
    </row>
    <row r="99" spans="2:3">
      <c r="B99" s="2" t="s">
        <v>1563</v>
      </c>
      <c r="C99" s="11"/>
    </row>
    <row r="100" spans="2:3">
      <c r="B100" s="2" t="s">
        <v>1562</v>
      </c>
      <c r="C100" s="11"/>
    </row>
    <row r="101" spans="2:3">
      <c r="B101" s="2" t="s">
        <v>122</v>
      </c>
      <c r="C101" s="11"/>
    </row>
    <row r="102" spans="2:3">
      <c r="B102" s="70" t="s">
        <v>1561</v>
      </c>
    </row>
    <row r="103" spans="2:3">
      <c r="B103" s="2" t="s">
        <v>123</v>
      </c>
    </row>
  </sheetData>
  <mergeCells count="3">
    <mergeCell ref="B1:E1"/>
    <mergeCell ref="C3:C6"/>
    <mergeCell ref="D3:D6"/>
  </mergeCells>
  <hyperlinks>
    <hyperlink ref="A1" location="Index!A1" display="Index" xr:uid="{771A8710-9BFC-4838-A538-97F73BDA491A}"/>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45FFF-D3D9-467E-9BEB-D1AA9537EC2C}">
  <dimension ref="A1:IV141"/>
  <sheetViews>
    <sheetView workbookViewId="0">
      <selection activeCell="B1" sqref="B1:E1"/>
    </sheetView>
  </sheetViews>
  <sheetFormatPr defaultRowHeight="12.75"/>
  <cols>
    <col min="1" max="1" width="5.42578125" style="1" bestFit="1" customWidth="1"/>
    <col min="2" max="2" width="82.7109375" style="1" customWidth="1"/>
    <col min="3" max="3" width="25.7109375" style="9" customWidth="1"/>
    <col min="4" max="4" width="25.7109375" style="1" customWidth="1"/>
    <col min="5" max="5" width="14.7109375" style="1" bestFit="1" customWidth="1"/>
    <col min="6" max="6" width="11.5703125" style="4" bestFit="1" customWidth="1"/>
    <col min="7" max="7" width="18.140625" style="4" bestFit="1" customWidth="1"/>
    <col min="8" max="8" width="9.140625" style="4" bestFit="1"/>
    <col min="9" max="16384" width="9.140625" style="1"/>
  </cols>
  <sheetData>
    <row r="1" spans="1:256">
      <c r="A1" s="3" t="s">
        <v>0</v>
      </c>
      <c r="B1" s="398" t="s">
        <v>18</v>
      </c>
      <c r="C1" s="398"/>
      <c r="D1" s="398"/>
      <c r="E1" s="398"/>
    </row>
    <row r="2" spans="1:256" ht="13.5" thickBot="1"/>
    <row r="3" spans="1:256" ht="15">
      <c r="A3" s="12"/>
      <c r="B3" s="97" t="s">
        <v>2406</v>
      </c>
      <c r="C3" s="402"/>
      <c r="D3" s="405"/>
      <c r="E3" s="12"/>
      <c r="F3" s="20"/>
      <c r="G3" s="20"/>
      <c r="H3" s="20"/>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15">
      <c r="A4" s="12"/>
      <c r="B4" s="96" t="s">
        <v>2405</v>
      </c>
      <c r="C4" s="403"/>
      <c r="D4" s="406"/>
      <c r="E4" s="12"/>
      <c r="F4" s="20"/>
      <c r="G4" s="20"/>
      <c r="H4" s="20"/>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96"/>
      <c r="C5" s="403"/>
      <c r="D5" s="406"/>
      <c r="E5" s="12"/>
      <c r="F5" s="20"/>
      <c r="G5" s="20"/>
      <c r="H5" s="20"/>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 r="A6" s="12"/>
      <c r="B6" s="96" t="s">
        <v>1581</v>
      </c>
      <c r="C6" s="403"/>
      <c r="D6" s="406"/>
      <c r="E6" s="12"/>
      <c r="F6" s="20"/>
      <c r="G6" s="20"/>
      <c r="H6" s="20"/>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
      <c r="A7" s="12"/>
      <c r="B7" s="96" t="s">
        <v>1934</v>
      </c>
      <c r="C7" s="403"/>
      <c r="D7" s="406"/>
      <c r="E7" s="12"/>
      <c r="F7" s="20"/>
      <c r="G7" s="20"/>
      <c r="H7" s="20"/>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ht="15.75" thickBot="1">
      <c r="A8" s="12"/>
      <c r="B8" s="95" t="s">
        <v>2404</v>
      </c>
      <c r="C8" s="404"/>
      <c r="D8" s="407"/>
      <c r="E8" s="12"/>
      <c r="F8" s="20"/>
      <c r="G8" s="20"/>
      <c r="H8" s="20"/>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9" spans="1:256">
      <c r="A9" s="12"/>
      <c r="B9" s="12"/>
      <c r="C9" s="14" t="s">
        <v>1579</v>
      </c>
      <c r="D9" s="14" t="s">
        <v>1578</v>
      </c>
      <c r="E9" s="12"/>
      <c r="F9" s="20"/>
      <c r="G9" s="20"/>
      <c r="H9" s="20"/>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c r="HW9" s="12"/>
      <c r="HX9" s="12"/>
      <c r="HY9" s="12"/>
      <c r="HZ9" s="12"/>
      <c r="IA9" s="12"/>
      <c r="IB9" s="12"/>
      <c r="IC9" s="12"/>
      <c r="ID9" s="12"/>
      <c r="IE9" s="12"/>
      <c r="IF9" s="12"/>
      <c r="IG9" s="12"/>
      <c r="IH9" s="12"/>
      <c r="II9" s="12"/>
      <c r="IJ9" s="12"/>
      <c r="IK9" s="12"/>
      <c r="IL9" s="12"/>
      <c r="IM9" s="12"/>
      <c r="IN9" s="12"/>
      <c r="IO9" s="12"/>
      <c r="IP9" s="12"/>
      <c r="IQ9" s="12"/>
      <c r="IR9" s="12"/>
      <c r="IS9" s="12"/>
      <c r="IT9" s="12"/>
      <c r="IU9" s="12"/>
      <c r="IV9" s="12"/>
    </row>
    <row r="11" spans="1:256" ht="15">
      <c r="B11" s="444"/>
      <c r="C11" s="444"/>
      <c r="D11" s="444"/>
      <c r="E11" s="444"/>
    </row>
    <row r="12" spans="1:256">
      <c r="B12" s="445" t="s">
        <v>3134</v>
      </c>
      <c r="C12" s="445"/>
      <c r="D12" s="445"/>
      <c r="E12" s="445"/>
    </row>
    <row r="13" spans="1:256">
      <c r="B13" s="152" t="s">
        <v>3135</v>
      </c>
      <c r="C13" s="445" t="s">
        <v>3136</v>
      </c>
      <c r="D13" s="445" t="s">
        <v>3137</v>
      </c>
      <c r="E13" s="445" t="s">
        <v>3138</v>
      </c>
    </row>
    <row r="14" spans="1:256">
      <c r="B14" s="152" t="s">
        <v>3139</v>
      </c>
      <c r="C14" s="445"/>
      <c r="D14" s="445"/>
      <c r="E14" s="445"/>
    </row>
    <row r="15" spans="1:256">
      <c r="B15" s="387" t="s">
        <v>3140</v>
      </c>
      <c r="C15" s="388"/>
      <c r="D15" s="388" t="s">
        <v>3144</v>
      </c>
      <c r="E15" s="388"/>
    </row>
    <row r="16" spans="1:256">
      <c r="B16" s="387" t="s">
        <v>3142</v>
      </c>
      <c r="C16" s="388"/>
      <c r="D16" s="388"/>
      <c r="E16" s="388"/>
    </row>
    <row r="17" spans="2:8">
      <c r="B17" s="387" t="s">
        <v>3143</v>
      </c>
      <c r="C17" s="388"/>
      <c r="D17" s="388"/>
      <c r="E17" s="388"/>
    </row>
    <row r="18" spans="2:8">
      <c r="B18" s="460" t="s">
        <v>3150</v>
      </c>
      <c r="C18" s="386"/>
      <c r="D18" s="386"/>
      <c r="E18" s="386"/>
    </row>
    <row r="19" spans="2:8">
      <c r="B19" s="461"/>
      <c r="C19" s="462"/>
      <c r="D19" s="462"/>
      <c r="E19" s="462"/>
    </row>
    <row r="20" spans="2:8">
      <c r="B20" s="1" t="s">
        <v>92</v>
      </c>
    </row>
    <row r="22" spans="2:8">
      <c r="B22" s="5" t="s">
        <v>93</v>
      </c>
      <c r="C22" s="10" t="s">
        <v>94</v>
      </c>
      <c r="D22" s="5" t="s">
        <v>95</v>
      </c>
      <c r="E22" s="5" t="s">
        <v>96</v>
      </c>
      <c r="F22" s="6" t="s">
        <v>97</v>
      </c>
      <c r="G22" s="6" t="s">
        <v>98</v>
      </c>
      <c r="H22" s="6" t="s">
        <v>99</v>
      </c>
    </row>
    <row r="23" spans="2:8">
      <c r="B23" s="2" t="s">
        <v>100</v>
      </c>
    </row>
    <row r="24" spans="2:8">
      <c r="B24" s="2" t="s">
        <v>101</v>
      </c>
    </row>
    <row r="25" spans="2:8">
      <c r="B25" s="2" t="s">
        <v>102</v>
      </c>
    </row>
    <row r="26" spans="2:8">
      <c r="B26" s="1" t="s">
        <v>2167</v>
      </c>
      <c r="C26" s="9">
        <v>3.77</v>
      </c>
      <c r="D26" s="1" t="s">
        <v>103</v>
      </c>
      <c r="E26" s="1" t="s">
        <v>590</v>
      </c>
      <c r="F26" s="4">
        <v>75000000</v>
      </c>
      <c r="G26" s="4">
        <v>75356.850000000006</v>
      </c>
      <c r="H26" s="4">
        <v>9.34</v>
      </c>
    </row>
    <row r="27" spans="2:8">
      <c r="B27" s="1" t="s">
        <v>2033</v>
      </c>
      <c r="C27" s="9">
        <v>3.51</v>
      </c>
      <c r="D27" s="1" t="s">
        <v>103</v>
      </c>
      <c r="E27" s="1" t="s">
        <v>104</v>
      </c>
      <c r="F27" s="4">
        <v>44074700</v>
      </c>
      <c r="G27" s="4">
        <v>44484.82</v>
      </c>
      <c r="H27" s="4">
        <v>5.51</v>
      </c>
    </row>
    <row r="28" spans="2:8">
      <c r="B28" s="1" t="s">
        <v>2403</v>
      </c>
      <c r="C28" s="9">
        <v>3.9</v>
      </c>
      <c r="D28" s="1" t="s">
        <v>103</v>
      </c>
      <c r="E28" s="1" t="s">
        <v>680</v>
      </c>
      <c r="F28" s="4">
        <v>13500000</v>
      </c>
      <c r="G28" s="4">
        <v>13796.95</v>
      </c>
      <c r="H28" s="4">
        <v>1.71</v>
      </c>
    </row>
    <row r="29" spans="2:8">
      <c r="B29" s="1" t="s">
        <v>2402</v>
      </c>
      <c r="C29" s="9">
        <v>3.72</v>
      </c>
      <c r="D29" s="1" t="s">
        <v>103</v>
      </c>
      <c r="E29" s="1" t="s">
        <v>2401</v>
      </c>
      <c r="F29" s="4">
        <v>2400000</v>
      </c>
      <c r="G29" s="4">
        <v>2433.02</v>
      </c>
      <c r="H29" s="4">
        <v>0.3</v>
      </c>
    </row>
    <row r="30" spans="2:8">
      <c r="B30" s="1" t="s">
        <v>2400</v>
      </c>
      <c r="C30" s="9">
        <v>3.62</v>
      </c>
      <c r="D30" s="1" t="s">
        <v>103</v>
      </c>
      <c r="E30" s="1" t="s">
        <v>2399</v>
      </c>
      <c r="F30" s="4">
        <v>1500000</v>
      </c>
      <c r="G30" s="4">
        <v>1501.51</v>
      </c>
      <c r="H30" s="4">
        <v>0.19</v>
      </c>
    </row>
    <row r="31" spans="2:8">
      <c r="B31" s="1" t="s">
        <v>2398</v>
      </c>
      <c r="C31" s="9">
        <v>3.73</v>
      </c>
      <c r="D31" s="1" t="s">
        <v>103</v>
      </c>
      <c r="E31" s="1" t="s">
        <v>2397</v>
      </c>
      <c r="F31" s="4">
        <v>1100000</v>
      </c>
      <c r="G31" s="4">
        <v>1112.1300000000001</v>
      </c>
      <c r="H31" s="4">
        <v>0.14000000000000001</v>
      </c>
    </row>
    <row r="32" spans="2:8">
      <c r="B32" s="1" t="s">
        <v>2396</v>
      </c>
      <c r="C32" s="9">
        <v>3.69</v>
      </c>
      <c r="D32" s="1" t="s">
        <v>103</v>
      </c>
      <c r="E32" s="1" t="s">
        <v>2395</v>
      </c>
      <c r="F32" s="4">
        <v>1100000</v>
      </c>
      <c r="G32" s="4">
        <v>1105.92</v>
      </c>
      <c r="H32" s="4">
        <v>0.14000000000000001</v>
      </c>
    </row>
    <row r="33" spans="2:9">
      <c r="B33" s="1" t="s">
        <v>2394</v>
      </c>
      <c r="C33" s="9">
        <v>3.72</v>
      </c>
      <c r="D33" s="1" t="s">
        <v>103</v>
      </c>
      <c r="E33" s="1" t="s">
        <v>2393</v>
      </c>
      <c r="F33" s="4">
        <v>1000000</v>
      </c>
      <c r="G33" s="4">
        <v>1013.73</v>
      </c>
      <c r="H33" s="4">
        <v>0.13</v>
      </c>
    </row>
    <row r="34" spans="2:9">
      <c r="B34" s="1" t="s">
        <v>2392</v>
      </c>
      <c r="C34" s="9">
        <v>3.73</v>
      </c>
      <c r="D34" s="1" t="s">
        <v>103</v>
      </c>
      <c r="E34" s="1" t="s">
        <v>2391</v>
      </c>
      <c r="F34" s="4">
        <v>1000000</v>
      </c>
      <c r="G34" s="4">
        <v>1008.71</v>
      </c>
      <c r="H34" s="4">
        <v>0.12</v>
      </c>
    </row>
    <row r="35" spans="2:9">
      <c r="B35" s="1" t="s">
        <v>2390</v>
      </c>
      <c r="C35" s="9">
        <v>3.72</v>
      </c>
      <c r="D35" s="1" t="s">
        <v>103</v>
      </c>
      <c r="E35" s="1" t="s">
        <v>2389</v>
      </c>
      <c r="F35" s="4">
        <v>681400</v>
      </c>
      <c r="G35" s="4">
        <v>693.67</v>
      </c>
      <c r="H35" s="4">
        <v>0.09</v>
      </c>
    </row>
    <row r="36" spans="2:9">
      <c r="B36" s="1" t="s">
        <v>2388</v>
      </c>
      <c r="C36" s="9">
        <v>4.09</v>
      </c>
      <c r="D36" s="1" t="s">
        <v>103</v>
      </c>
      <c r="E36" s="1" t="s">
        <v>682</v>
      </c>
      <c r="F36" s="4">
        <v>500000</v>
      </c>
      <c r="G36" s="4">
        <v>515.80999999999995</v>
      </c>
      <c r="H36" s="4">
        <v>0.06</v>
      </c>
    </row>
    <row r="37" spans="2:9">
      <c r="B37" s="1" t="s">
        <v>2387</v>
      </c>
      <c r="C37" s="9">
        <v>3.72</v>
      </c>
      <c r="D37" s="1" t="s">
        <v>103</v>
      </c>
      <c r="E37" s="1" t="s">
        <v>2386</v>
      </c>
      <c r="F37" s="4">
        <v>500000</v>
      </c>
      <c r="G37" s="4">
        <v>505.47</v>
      </c>
      <c r="H37" s="4">
        <v>0.06</v>
      </c>
    </row>
    <row r="38" spans="2:9">
      <c r="B38" s="1" t="s">
        <v>2385</v>
      </c>
      <c r="C38" s="9">
        <v>3.7</v>
      </c>
      <c r="D38" s="1" t="s">
        <v>103</v>
      </c>
      <c r="E38" s="1" t="s">
        <v>2384</v>
      </c>
      <c r="F38" s="4">
        <v>500000</v>
      </c>
      <c r="G38" s="4">
        <v>504.48</v>
      </c>
      <c r="H38" s="4">
        <v>0.06</v>
      </c>
    </row>
    <row r="39" spans="2:9">
      <c r="B39" s="1" t="s">
        <v>2383</v>
      </c>
      <c r="C39" s="9">
        <v>3.62</v>
      </c>
      <c r="D39" s="1" t="s">
        <v>103</v>
      </c>
      <c r="E39" s="1" t="s">
        <v>2382</v>
      </c>
      <c r="F39" s="4">
        <v>500000</v>
      </c>
      <c r="G39" s="4">
        <v>500.44</v>
      </c>
      <c r="H39" s="4">
        <v>0.06</v>
      </c>
    </row>
    <row r="40" spans="2:9">
      <c r="B40" s="1" t="s">
        <v>2381</v>
      </c>
      <c r="C40" s="9">
        <v>3.72</v>
      </c>
      <c r="D40" s="1" t="s">
        <v>103</v>
      </c>
      <c r="E40" s="1" t="s">
        <v>2380</v>
      </c>
      <c r="F40" s="4">
        <v>300000</v>
      </c>
      <c r="G40" s="4">
        <v>302.68</v>
      </c>
      <c r="H40" s="4">
        <v>0.04</v>
      </c>
    </row>
    <row r="41" spans="2:9">
      <c r="B41" s="1" t="s">
        <v>2379</v>
      </c>
      <c r="C41" s="9">
        <v>3.73</v>
      </c>
      <c r="D41" s="1" t="s">
        <v>103</v>
      </c>
      <c r="E41" s="1" t="s">
        <v>2378</v>
      </c>
      <c r="F41" s="4">
        <v>118600</v>
      </c>
      <c r="G41" s="4">
        <v>120.73</v>
      </c>
      <c r="H41" s="4">
        <v>0.01</v>
      </c>
    </row>
    <row r="42" spans="2:9">
      <c r="B42" s="1" t="s">
        <v>2377</v>
      </c>
      <c r="C42" s="9">
        <v>3.96</v>
      </c>
      <c r="D42" s="1" t="s">
        <v>103</v>
      </c>
      <c r="E42" s="1" t="s">
        <v>2376</v>
      </c>
      <c r="F42" s="4">
        <v>100000</v>
      </c>
      <c r="G42" s="4">
        <v>102.22</v>
      </c>
      <c r="H42" s="4">
        <v>0.01</v>
      </c>
    </row>
    <row r="43" spans="2:9">
      <c r="B43" s="1" t="s">
        <v>2375</v>
      </c>
      <c r="C43" s="9">
        <v>3.72</v>
      </c>
      <c r="D43" s="1" t="s">
        <v>103</v>
      </c>
      <c r="E43" s="1" t="s">
        <v>2374</v>
      </c>
      <c r="F43" s="4">
        <v>100000</v>
      </c>
      <c r="G43" s="4">
        <v>101.49</v>
      </c>
      <c r="H43" s="4">
        <v>0.01</v>
      </c>
    </row>
    <row r="44" spans="2:9">
      <c r="B44" s="1" t="s">
        <v>2373</v>
      </c>
      <c r="C44" s="9">
        <v>3.72</v>
      </c>
      <c r="D44" s="1" t="s">
        <v>103</v>
      </c>
      <c r="E44" s="1" t="s">
        <v>2372</v>
      </c>
      <c r="F44" s="4">
        <v>30000</v>
      </c>
      <c r="G44" s="4">
        <v>30.27</v>
      </c>
      <c r="H44" s="4">
        <v>0</v>
      </c>
      <c r="I44" s="1" t="s">
        <v>392</v>
      </c>
    </row>
    <row r="45" spans="2:9">
      <c r="B45" s="2" t="s">
        <v>105</v>
      </c>
      <c r="C45" s="11"/>
      <c r="D45" s="2"/>
      <c r="E45" s="2"/>
      <c r="F45" s="7"/>
      <c r="G45" s="7">
        <f>SUM(G22:G44)</f>
        <v>145190.90000000005</v>
      </c>
      <c r="H45" s="7">
        <f>SUM(H22:H44)</f>
        <v>17.98</v>
      </c>
    </row>
    <row r="46" spans="2:9">
      <c r="B46" s="2" t="s">
        <v>106</v>
      </c>
    </row>
    <row r="47" spans="2:9">
      <c r="B47" s="1" t="s">
        <v>2371</v>
      </c>
      <c r="C47" s="9">
        <v>3.81</v>
      </c>
      <c r="D47" s="1" t="s">
        <v>109</v>
      </c>
      <c r="E47" s="1" t="s">
        <v>2370</v>
      </c>
      <c r="F47" s="4">
        <v>8000</v>
      </c>
      <c r="G47" s="4">
        <v>39603.68</v>
      </c>
      <c r="H47" s="4">
        <v>4.91</v>
      </c>
    </row>
    <row r="48" spans="2:9">
      <c r="B48" s="1" t="s">
        <v>2369</v>
      </c>
      <c r="C48" s="9">
        <v>3.7</v>
      </c>
      <c r="D48" s="1" t="s">
        <v>1909</v>
      </c>
      <c r="E48" s="1" t="s">
        <v>2368</v>
      </c>
      <c r="F48" s="4">
        <v>6500</v>
      </c>
      <c r="G48" s="4">
        <v>32141.59</v>
      </c>
      <c r="H48" s="4">
        <v>3.98</v>
      </c>
    </row>
    <row r="49" spans="2:8">
      <c r="B49" s="1" t="s">
        <v>1901</v>
      </c>
      <c r="C49" s="9">
        <v>3.84</v>
      </c>
      <c r="D49" s="1" t="s">
        <v>109</v>
      </c>
      <c r="E49" s="1" t="s">
        <v>1900</v>
      </c>
      <c r="F49" s="4">
        <v>5500</v>
      </c>
      <c r="G49" s="4">
        <v>27245.24</v>
      </c>
      <c r="H49" s="4">
        <v>3.38</v>
      </c>
    </row>
    <row r="50" spans="2:8">
      <c r="B50" s="1" t="s">
        <v>2013</v>
      </c>
      <c r="C50" s="9">
        <v>3.48</v>
      </c>
      <c r="D50" s="1" t="s">
        <v>1909</v>
      </c>
      <c r="E50" s="1" t="s">
        <v>2012</v>
      </c>
      <c r="F50" s="4">
        <v>5000</v>
      </c>
      <c r="G50" s="4">
        <v>24938.28</v>
      </c>
      <c r="H50" s="4">
        <v>3.09</v>
      </c>
    </row>
    <row r="51" spans="2:8">
      <c r="B51" s="1" t="s">
        <v>2367</v>
      </c>
      <c r="C51" s="9">
        <v>4.43</v>
      </c>
      <c r="D51" s="1" t="s">
        <v>107</v>
      </c>
      <c r="E51" s="1" t="s">
        <v>2366</v>
      </c>
      <c r="F51" s="4">
        <v>5000</v>
      </c>
      <c r="G51" s="4">
        <v>24393.43</v>
      </c>
      <c r="H51" s="4">
        <v>3.02</v>
      </c>
    </row>
    <row r="52" spans="2:8">
      <c r="B52" s="1" t="s">
        <v>2009</v>
      </c>
      <c r="C52" s="9">
        <v>3.45</v>
      </c>
      <c r="D52" s="1" t="s">
        <v>107</v>
      </c>
      <c r="E52" s="1" t="s">
        <v>2008</v>
      </c>
      <c r="F52" s="4">
        <v>4000</v>
      </c>
      <c r="G52" s="4">
        <v>19945.34</v>
      </c>
      <c r="H52" s="4">
        <v>2.4700000000000002</v>
      </c>
    </row>
    <row r="53" spans="2:8">
      <c r="B53" s="1" t="s">
        <v>1971</v>
      </c>
      <c r="C53" s="9">
        <v>3.64</v>
      </c>
      <c r="D53" s="1" t="s">
        <v>107</v>
      </c>
      <c r="E53" s="1" t="s">
        <v>1970</v>
      </c>
      <c r="F53" s="4">
        <v>4000</v>
      </c>
      <c r="G53" s="4">
        <v>19914.72</v>
      </c>
      <c r="H53" s="4">
        <v>2.4700000000000002</v>
      </c>
    </row>
    <row r="54" spans="2:8">
      <c r="B54" s="1" t="s">
        <v>2365</v>
      </c>
      <c r="C54" s="9">
        <v>3.57</v>
      </c>
      <c r="D54" s="1" t="s">
        <v>107</v>
      </c>
      <c r="E54" s="1" t="s">
        <v>2364</v>
      </c>
      <c r="F54" s="4">
        <v>4000</v>
      </c>
      <c r="G54" s="4">
        <v>19865.919999999998</v>
      </c>
      <c r="H54" s="4">
        <v>2.46</v>
      </c>
    </row>
    <row r="55" spans="2:8">
      <c r="B55" s="1" t="s">
        <v>2363</v>
      </c>
      <c r="C55" s="9">
        <v>3.68</v>
      </c>
      <c r="D55" s="1" t="s">
        <v>107</v>
      </c>
      <c r="E55" s="1" t="s">
        <v>2362</v>
      </c>
      <c r="F55" s="4">
        <v>4000</v>
      </c>
      <c r="G55" s="4">
        <v>19790.5</v>
      </c>
      <c r="H55" s="4">
        <v>2.4500000000000002</v>
      </c>
    </row>
    <row r="56" spans="2:8">
      <c r="B56" s="1" t="s">
        <v>1907</v>
      </c>
      <c r="C56" s="9">
        <v>3.82</v>
      </c>
      <c r="D56" s="1" t="s">
        <v>107</v>
      </c>
      <c r="E56" s="1" t="s">
        <v>1906</v>
      </c>
      <c r="F56" s="4">
        <v>20000</v>
      </c>
      <c r="G56" s="4">
        <v>19784.66</v>
      </c>
      <c r="H56" s="4">
        <v>2.4500000000000002</v>
      </c>
    </row>
    <row r="57" spans="2:8">
      <c r="B57" s="1" t="s">
        <v>2361</v>
      </c>
      <c r="C57" s="9">
        <v>5.25</v>
      </c>
      <c r="D57" s="1" t="s">
        <v>107</v>
      </c>
      <c r="E57" s="1" t="s">
        <v>2360</v>
      </c>
      <c r="F57" s="4">
        <v>3500</v>
      </c>
      <c r="G57" s="4">
        <v>16649.830000000002</v>
      </c>
      <c r="H57" s="4">
        <v>2.06</v>
      </c>
    </row>
    <row r="58" spans="2:8">
      <c r="B58" s="1" t="s">
        <v>2359</v>
      </c>
      <c r="C58" s="9">
        <v>3.7</v>
      </c>
      <c r="D58" s="1" t="s">
        <v>107</v>
      </c>
      <c r="E58" s="1" t="s">
        <v>2358</v>
      </c>
      <c r="F58" s="4">
        <v>3000</v>
      </c>
      <c r="G58" s="4">
        <v>14918.34</v>
      </c>
      <c r="H58" s="4">
        <v>1.85</v>
      </c>
    </row>
    <row r="59" spans="2:8">
      <c r="B59" s="1" t="s">
        <v>2357</v>
      </c>
      <c r="C59" s="9">
        <v>3.57</v>
      </c>
      <c r="D59" s="1" t="s">
        <v>107</v>
      </c>
      <c r="E59" s="1" t="s">
        <v>2356</v>
      </c>
      <c r="F59" s="4">
        <v>3000</v>
      </c>
      <c r="G59" s="4">
        <v>14896.56</v>
      </c>
      <c r="H59" s="4">
        <v>1.85</v>
      </c>
    </row>
    <row r="60" spans="2:8">
      <c r="B60" s="1" t="s">
        <v>2355</v>
      </c>
      <c r="C60" s="9">
        <v>4.43</v>
      </c>
      <c r="D60" s="1" t="s">
        <v>107</v>
      </c>
      <c r="E60" s="1" t="s">
        <v>2354</v>
      </c>
      <c r="F60" s="4">
        <v>3000</v>
      </c>
      <c r="G60" s="4">
        <v>14636.06</v>
      </c>
      <c r="H60" s="4">
        <v>1.81</v>
      </c>
    </row>
    <row r="61" spans="2:8">
      <c r="B61" s="1" t="s">
        <v>1897</v>
      </c>
      <c r="C61" s="9">
        <v>6.69</v>
      </c>
      <c r="D61" s="1" t="s">
        <v>107</v>
      </c>
      <c r="E61" s="1" t="s">
        <v>1896</v>
      </c>
      <c r="F61" s="4">
        <v>3000</v>
      </c>
      <c r="G61" s="4">
        <v>14627.34</v>
      </c>
      <c r="H61" s="4">
        <v>1.81</v>
      </c>
    </row>
    <row r="62" spans="2:8">
      <c r="B62" s="1" t="s">
        <v>2353</v>
      </c>
      <c r="C62" s="9">
        <v>4.49</v>
      </c>
      <c r="D62" s="1" t="s">
        <v>107</v>
      </c>
      <c r="E62" s="1" t="s">
        <v>2352</v>
      </c>
      <c r="F62" s="4">
        <v>3000</v>
      </c>
      <c r="G62" s="4">
        <v>14608.26</v>
      </c>
      <c r="H62" s="4">
        <v>1.81</v>
      </c>
    </row>
    <row r="63" spans="2:8">
      <c r="B63" s="1" t="s">
        <v>1903</v>
      </c>
      <c r="C63" s="9">
        <v>4.05</v>
      </c>
      <c r="D63" s="1" t="s">
        <v>107</v>
      </c>
      <c r="E63" s="1" t="s">
        <v>1902</v>
      </c>
      <c r="F63" s="4">
        <v>2500</v>
      </c>
      <c r="G63" s="4">
        <v>12420.18</v>
      </c>
      <c r="H63" s="4">
        <v>1.54</v>
      </c>
    </row>
    <row r="64" spans="2:8">
      <c r="B64" s="1" t="s">
        <v>2106</v>
      </c>
      <c r="C64" s="9">
        <v>3.69</v>
      </c>
      <c r="D64" s="1" t="s">
        <v>109</v>
      </c>
      <c r="E64" s="1" t="s">
        <v>2105</v>
      </c>
      <c r="F64" s="4">
        <v>2500</v>
      </c>
      <c r="G64" s="4">
        <v>12392.26</v>
      </c>
      <c r="H64" s="4">
        <v>1.54</v>
      </c>
    </row>
    <row r="65" spans="2:8">
      <c r="B65" s="1" t="s">
        <v>2351</v>
      </c>
      <c r="C65" s="9">
        <v>3.42</v>
      </c>
      <c r="D65" s="1" t="s">
        <v>103</v>
      </c>
      <c r="E65" s="1" t="s">
        <v>2350</v>
      </c>
      <c r="F65" s="4">
        <v>10000000</v>
      </c>
      <c r="G65" s="4">
        <v>9953.3700000000008</v>
      </c>
      <c r="H65" s="4">
        <v>1.23</v>
      </c>
    </row>
    <row r="66" spans="2:8">
      <c r="B66" s="1" t="s">
        <v>2349</v>
      </c>
      <c r="C66" s="9">
        <v>3.64</v>
      </c>
      <c r="D66" s="1" t="s">
        <v>107</v>
      </c>
      <c r="E66" s="1" t="s">
        <v>2348</v>
      </c>
      <c r="F66" s="4">
        <v>10000</v>
      </c>
      <c r="G66" s="4">
        <v>9945.5300000000007</v>
      </c>
      <c r="H66" s="4">
        <v>1.23</v>
      </c>
    </row>
    <row r="67" spans="2:8">
      <c r="B67" s="1" t="s">
        <v>2347</v>
      </c>
      <c r="C67" s="9">
        <v>3.94</v>
      </c>
      <c r="D67" s="1" t="s">
        <v>107</v>
      </c>
      <c r="E67" s="1" t="s">
        <v>2346</v>
      </c>
      <c r="F67" s="4">
        <v>2000</v>
      </c>
      <c r="G67" s="4">
        <v>9937.86</v>
      </c>
      <c r="H67" s="4">
        <v>1.23</v>
      </c>
    </row>
    <row r="68" spans="2:8">
      <c r="B68" s="1" t="s">
        <v>2345</v>
      </c>
      <c r="C68" s="9">
        <v>3.66</v>
      </c>
      <c r="D68" s="1" t="s">
        <v>107</v>
      </c>
      <c r="E68" s="1" t="s">
        <v>2344</v>
      </c>
      <c r="F68" s="4">
        <v>2000</v>
      </c>
      <c r="G68" s="4">
        <v>9930.2999999999993</v>
      </c>
      <c r="H68" s="4">
        <v>1.23</v>
      </c>
    </row>
    <row r="69" spans="2:8">
      <c r="B69" s="1" t="s">
        <v>2343</v>
      </c>
      <c r="C69" s="9">
        <v>3.85</v>
      </c>
      <c r="D69" s="1" t="s">
        <v>107</v>
      </c>
      <c r="E69" s="1" t="s">
        <v>2342</v>
      </c>
      <c r="F69" s="4">
        <v>2000</v>
      </c>
      <c r="G69" s="4">
        <v>9924.6299999999992</v>
      </c>
      <c r="H69" s="4">
        <v>1.23</v>
      </c>
    </row>
    <row r="70" spans="2:8">
      <c r="B70" s="1" t="s">
        <v>1371</v>
      </c>
      <c r="C70" s="9">
        <v>4.0199999999999996</v>
      </c>
      <c r="D70" s="1" t="s">
        <v>109</v>
      </c>
      <c r="E70" s="1" t="s">
        <v>633</v>
      </c>
      <c r="F70" s="4">
        <v>2000</v>
      </c>
      <c r="G70" s="4">
        <v>9924.58</v>
      </c>
      <c r="H70" s="4">
        <v>1.23</v>
      </c>
    </row>
    <row r="71" spans="2:8">
      <c r="B71" s="1" t="s">
        <v>2001</v>
      </c>
      <c r="C71" s="9">
        <v>3.73</v>
      </c>
      <c r="D71" s="1" t="s">
        <v>107</v>
      </c>
      <c r="E71" s="1" t="s">
        <v>2000</v>
      </c>
      <c r="F71" s="4">
        <v>2000</v>
      </c>
      <c r="G71" s="4">
        <v>9909.99</v>
      </c>
      <c r="H71" s="4">
        <v>1.23</v>
      </c>
    </row>
    <row r="72" spans="2:8">
      <c r="B72" s="1" t="s">
        <v>2341</v>
      </c>
      <c r="C72" s="9">
        <v>4.6900000000000004</v>
      </c>
      <c r="D72" s="1" t="s">
        <v>107</v>
      </c>
      <c r="E72" s="1" t="s">
        <v>2340</v>
      </c>
      <c r="F72" s="4">
        <v>2000</v>
      </c>
      <c r="G72" s="4">
        <v>9890.76</v>
      </c>
      <c r="H72" s="4">
        <v>1.23</v>
      </c>
    </row>
    <row r="73" spans="2:8">
      <c r="B73" s="1" t="s">
        <v>2339</v>
      </c>
      <c r="C73" s="9">
        <v>3.7</v>
      </c>
      <c r="D73" s="1" t="s">
        <v>109</v>
      </c>
      <c r="E73" s="1" t="s">
        <v>2338</v>
      </c>
      <c r="F73" s="4">
        <v>10000</v>
      </c>
      <c r="G73" s="4">
        <v>9882.7900000000009</v>
      </c>
      <c r="H73" s="4">
        <v>1.22</v>
      </c>
    </row>
    <row r="74" spans="2:8">
      <c r="B74" s="1" t="s">
        <v>2337</v>
      </c>
      <c r="C74" s="9">
        <v>3.76</v>
      </c>
      <c r="D74" s="1" t="s">
        <v>107</v>
      </c>
      <c r="E74" s="1" t="s">
        <v>2336</v>
      </c>
      <c r="F74" s="4">
        <v>2000</v>
      </c>
      <c r="G74" s="4">
        <v>9879.9</v>
      </c>
      <c r="H74" s="4">
        <v>1.22</v>
      </c>
    </row>
    <row r="75" spans="2:8">
      <c r="B75" s="1" t="s">
        <v>2335</v>
      </c>
      <c r="C75" s="9">
        <v>4.62</v>
      </c>
      <c r="D75" s="1" t="s">
        <v>107</v>
      </c>
      <c r="E75" s="1" t="s">
        <v>2334</v>
      </c>
      <c r="F75" s="4">
        <v>2000</v>
      </c>
      <c r="G75" s="4">
        <v>9827.01</v>
      </c>
      <c r="H75" s="4">
        <v>1.22</v>
      </c>
    </row>
    <row r="76" spans="2:8">
      <c r="B76" s="1" t="s">
        <v>2333</v>
      </c>
      <c r="C76" s="9">
        <v>4.18</v>
      </c>
      <c r="D76" s="1" t="s">
        <v>107</v>
      </c>
      <c r="E76" s="1" t="s">
        <v>2332</v>
      </c>
      <c r="F76" s="4">
        <v>2000</v>
      </c>
      <c r="G76" s="4">
        <v>9780.4699999999993</v>
      </c>
      <c r="H76" s="4">
        <v>1.21</v>
      </c>
    </row>
    <row r="77" spans="2:8">
      <c r="B77" s="1" t="s">
        <v>2331</v>
      </c>
      <c r="C77" s="9">
        <v>4.0999999999999996</v>
      </c>
      <c r="D77" s="1" t="s">
        <v>1909</v>
      </c>
      <c r="E77" s="1" t="s">
        <v>2330</v>
      </c>
      <c r="F77" s="4">
        <v>2000</v>
      </c>
      <c r="G77" s="4">
        <v>9778.1299999999992</v>
      </c>
      <c r="H77" s="4">
        <v>1.21</v>
      </c>
    </row>
    <row r="78" spans="2:8">
      <c r="B78" s="1" t="s">
        <v>1372</v>
      </c>
      <c r="C78" s="9">
        <v>4.66</v>
      </c>
      <c r="D78" s="1" t="s">
        <v>107</v>
      </c>
      <c r="E78" s="1" t="s">
        <v>331</v>
      </c>
      <c r="F78" s="4">
        <v>2000</v>
      </c>
      <c r="G78" s="4">
        <v>9754.66</v>
      </c>
      <c r="H78" s="4">
        <v>1.21</v>
      </c>
    </row>
    <row r="79" spans="2:8">
      <c r="B79" s="1" t="s">
        <v>2329</v>
      </c>
      <c r="C79" s="9">
        <v>4.88</v>
      </c>
      <c r="D79" s="1" t="s">
        <v>107</v>
      </c>
      <c r="E79" s="1" t="s">
        <v>2328</v>
      </c>
      <c r="F79" s="4">
        <v>2000</v>
      </c>
      <c r="G79" s="4">
        <v>9650.7000000000007</v>
      </c>
      <c r="H79" s="4">
        <v>1.2</v>
      </c>
    </row>
    <row r="80" spans="2:8">
      <c r="B80" s="1" t="s">
        <v>2327</v>
      </c>
      <c r="C80" s="9">
        <v>4.4000000000000004</v>
      </c>
      <c r="D80" s="1" t="s">
        <v>107</v>
      </c>
      <c r="E80" s="1" t="s">
        <v>2326</v>
      </c>
      <c r="F80" s="4">
        <v>1500</v>
      </c>
      <c r="G80" s="4">
        <v>7476.57</v>
      </c>
      <c r="H80" s="4">
        <v>0.93</v>
      </c>
    </row>
    <row r="81" spans="2:8">
      <c r="B81" s="1" t="s">
        <v>2325</v>
      </c>
      <c r="C81" s="9">
        <v>4.2699999999999996</v>
      </c>
      <c r="D81" s="1" t="s">
        <v>107</v>
      </c>
      <c r="E81" s="1" t="s">
        <v>2324</v>
      </c>
      <c r="F81" s="4">
        <v>1500</v>
      </c>
      <c r="G81" s="4">
        <v>7413.28</v>
      </c>
      <c r="H81" s="4">
        <v>0.92</v>
      </c>
    </row>
    <row r="82" spans="2:8">
      <c r="B82" s="1" t="s">
        <v>1373</v>
      </c>
      <c r="C82" s="9">
        <v>5.6</v>
      </c>
      <c r="D82" s="1" t="s">
        <v>109</v>
      </c>
      <c r="E82" s="1" t="s">
        <v>330</v>
      </c>
      <c r="F82" s="4">
        <v>1500</v>
      </c>
      <c r="G82" s="4">
        <v>7340.09</v>
      </c>
      <c r="H82" s="4">
        <v>0.91</v>
      </c>
    </row>
    <row r="83" spans="2:8">
      <c r="B83" s="1" t="s">
        <v>2104</v>
      </c>
      <c r="C83" s="9">
        <v>4.2699999999999996</v>
      </c>
      <c r="D83" s="1" t="s">
        <v>107</v>
      </c>
      <c r="E83" s="1" t="s">
        <v>2103</v>
      </c>
      <c r="F83" s="4">
        <v>1100</v>
      </c>
      <c r="G83" s="4">
        <v>5440.8</v>
      </c>
      <c r="H83" s="4">
        <v>0.67</v>
      </c>
    </row>
    <row r="84" spans="2:8">
      <c r="B84" s="1" t="s">
        <v>2323</v>
      </c>
      <c r="C84" s="9">
        <v>4.0599999999999996</v>
      </c>
      <c r="D84" s="1" t="s">
        <v>107</v>
      </c>
      <c r="E84" s="1" t="s">
        <v>2322</v>
      </c>
      <c r="F84" s="4">
        <v>1000</v>
      </c>
      <c r="G84" s="4">
        <v>4976.75</v>
      </c>
      <c r="H84" s="4">
        <v>0.62</v>
      </c>
    </row>
    <row r="85" spans="2:8">
      <c r="B85" s="1" t="s">
        <v>2321</v>
      </c>
      <c r="C85" s="9">
        <v>4</v>
      </c>
      <c r="D85" s="1" t="s">
        <v>109</v>
      </c>
      <c r="E85" s="1" t="s">
        <v>2320</v>
      </c>
      <c r="F85" s="4">
        <v>1000</v>
      </c>
      <c r="G85" s="4">
        <v>4973.84</v>
      </c>
      <c r="H85" s="4">
        <v>0.62</v>
      </c>
    </row>
    <row r="86" spans="2:8">
      <c r="B86" s="1" t="s">
        <v>2319</v>
      </c>
      <c r="C86" s="9">
        <v>3.58</v>
      </c>
      <c r="D86" s="1" t="s">
        <v>107</v>
      </c>
      <c r="E86" s="1" t="s">
        <v>2318</v>
      </c>
      <c r="F86" s="4">
        <v>5000</v>
      </c>
      <c r="G86" s="4">
        <v>4966.4399999999996</v>
      </c>
      <c r="H86" s="4">
        <v>0.62</v>
      </c>
    </row>
    <row r="87" spans="2:8">
      <c r="B87" s="1" t="s">
        <v>2317</v>
      </c>
      <c r="C87" s="9">
        <v>3.73</v>
      </c>
      <c r="D87" s="1" t="s">
        <v>107</v>
      </c>
      <c r="E87" s="1" t="s">
        <v>2316</v>
      </c>
      <c r="F87" s="4">
        <v>1000</v>
      </c>
      <c r="G87" s="4">
        <v>4962.0200000000004</v>
      </c>
      <c r="H87" s="4">
        <v>0.61</v>
      </c>
    </row>
    <row r="88" spans="2:8">
      <c r="B88" s="1" t="s">
        <v>2108</v>
      </c>
      <c r="C88" s="9">
        <v>4</v>
      </c>
      <c r="D88" s="1" t="s">
        <v>107</v>
      </c>
      <c r="E88" s="1" t="s">
        <v>2107</v>
      </c>
      <c r="F88" s="4">
        <v>1000</v>
      </c>
      <c r="G88" s="4">
        <v>4957.68</v>
      </c>
      <c r="H88" s="4">
        <v>0.61</v>
      </c>
    </row>
    <row r="89" spans="2:8">
      <c r="B89" s="1" t="s">
        <v>2315</v>
      </c>
      <c r="C89" s="9">
        <v>4.2300000000000004</v>
      </c>
      <c r="D89" s="1" t="s">
        <v>107</v>
      </c>
      <c r="E89" s="1" t="s">
        <v>2314</v>
      </c>
      <c r="F89" s="4">
        <v>1000</v>
      </c>
      <c r="G89" s="4">
        <v>4952.96</v>
      </c>
      <c r="H89" s="4">
        <v>0.61</v>
      </c>
    </row>
    <row r="90" spans="2:8">
      <c r="B90" s="1" t="s">
        <v>2313</v>
      </c>
      <c r="C90" s="9">
        <v>4.3600000000000003</v>
      </c>
      <c r="D90" s="1" t="s">
        <v>107</v>
      </c>
      <c r="E90" s="1" t="s">
        <v>2312</v>
      </c>
      <c r="F90" s="4">
        <v>1000</v>
      </c>
      <c r="G90" s="4">
        <v>4931.17</v>
      </c>
      <c r="H90" s="4">
        <v>0.61</v>
      </c>
    </row>
    <row r="91" spans="2:8">
      <c r="B91" s="1" t="s">
        <v>2311</v>
      </c>
      <c r="C91" s="9">
        <v>4.66</v>
      </c>
      <c r="D91" s="1" t="s">
        <v>107</v>
      </c>
      <c r="E91" s="1" t="s">
        <v>2310</v>
      </c>
      <c r="F91" s="4">
        <v>1000</v>
      </c>
      <c r="G91" s="4">
        <v>4908.51</v>
      </c>
      <c r="H91" s="4">
        <v>0.61</v>
      </c>
    </row>
    <row r="92" spans="2:8">
      <c r="B92" s="1" t="s">
        <v>2309</v>
      </c>
      <c r="C92" s="9">
        <v>4.79</v>
      </c>
      <c r="D92" s="1" t="s">
        <v>107</v>
      </c>
      <c r="E92" s="1" t="s">
        <v>2308</v>
      </c>
      <c r="F92" s="4">
        <v>1000</v>
      </c>
      <c r="G92" s="4">
        <v>4890.8900000000003</v>
      </c>
      <c r="H92" s="4">
        <v>0.61</v>
      </c>
    </row>
    <row r="93" spans="2:8">
      <c r="B93" s="1" t="s">
        <v>1893</v>
      </c>
      <c r="C93" s="9">
        <v>5</v>
      </c>
      <c r="D93" s="1" t="s">
        <v>107</v>
      </c>
      <c r="E93" s="1" t="s">
        <v>1892</v>
      </c>
      <c r="F93" s="4">
        <v>1000</v>
      </c>
      <c r="G93" s="4">
        <v>4887.5200000000004</v>
      </c>
      <c r="H93" s="4">
        <v>0.61</v>
      </c>
    </row>
    <row r="94" spans="2:8">
      <c r="B94" s="1" t="s">
        <v>2307</v>
      </c>
      <c r="C94" s="9">
        <v>5</v>
      </c>
      <c r="D94" s="1" t="s">
        <v>107</v>
      </c>
      <c r="E94" s="1" t="s">
        <v>2306</v>
      </c>
      <c r="F94" s="4">
        <v>1000</v>
      </c>
      <c r="G94" s="4">
        <v>4886.87</v>
      </c>
      <c r="H94" s="4">
        <v>0.61</v>
      </c>
    </row>
    <row r="95" spans="2:8">
      <c r="B95" s="1" t="s">
        <v>2305</v>
      </c>
      <c r="C95" s="9">
        <v>4.9000000000000004</v>
      </c>
      <c r="D95" s="1" t="s">
        <v>109</v>
      </c>
      <c r="E95" s="1" t="s">
        <v>2304</v>
      </c>
      <c r="F95" s="4">
        <v>1000</v>
      </c>
      <c r="G95" s="4">
        <v>4806.62</v>
      </c>
      <c r="H95" s="4">
        <v>0.6</v>
      </c>
    </row>
    <row r="96" spans="2:8">
      <c r="B96" s="1" t="s">
        <v>1891</v>
      </c>
      <c r="C96" s="9">
        <v>3.88</v>
      </c>
      <c r="D96" s="1" t="s">
        <v>107</v>
      </c>
      <c r="E96" s="1" t="s">
        <v>1890</v>
      </c>
      <c r="F96" s="4">
        <v>900</v>
      </c>
      <c r="G96" s="4">
        <v>4500</v>
      </c>
      <c r="H96" s="4">
        <v>0.56000000000000005</v>
      </c>
    </row>
    <row r="97" spans="2:8">
      <c r="B97" s="1" t="s">
        <v>2303</v>
      </c>
      <c r="C97" s="9">
        <v>4.79</v>
      </c>
      <c r="D97" s="1" t="s">
        <v>107</v>
      </c>
      <c r="E97" s="1" t="s">
        <v>2302</v>
      </c>
      <c r="F97" s="4">
        <v>900</v>
      </c>
      <c r="G97" s="4">
        <v>4393.8999999999996</v>
      </c>
      <c r="H97" s="4">
        <v>0.54</v>
      </c>
    </row>
    <row r="98" spans="2:8">
      <c r="B98" s="1" t="s">
        <v>1969</v>
      </c>
      <c r="C98" s="9">
        <v>3.95</v>
      </c>
      <c r="D98" s="1" t="s">
        <v>107</v>
      </c>
      <c r="E98" s="1" t="s">
        <v>1968</v>
      </c>
      <c r="F98" s="4">
        <v>500</v>
      </c>
      <c r="G98" s="4">
        <v>2484.41</v>
      </c>
      <c r="H98" s="4">
        <v>0.31</v>
      </c>
    </row>
    <row r="99" spans="2:8">
      <c r="B99" s="1" t="s">
        <v>1955</v>
      </c>
      <c r="C99" s="9">
        <v>4.18</v>
      </c>
      <c r="D99" s="1" t="s">
        <v>107</v>
      </c>
      <c r="E99" s="1" t="s">
        <v>1954</v>
      </c>
      <c r="F99" s="4">
        <v>500</v>
      </c>
      <c r="G99" s="4">
        <v>2481.5500000000002</v>
      </c>
      <c r="H99" s="4">
        <v>0.31</v>
      </c>
    </row>
    <row r="100" spans="2:8">
      <c r="B100" s="1" t="s">
        <v>2301</v>
      </c>
      <c r="C100" s="9">
        <v>4.29</v>
      </c>
      <c r="D100" s="1" t="s">
        <v>107</v>
      </c>
      <c r="E100" s="1" t="s">
        <v>2300</v>
      </c>
      <c r="F100" s="4">
        <v>500</v>
      </c>
      <c r="G100" s="4">
        <v>2479.02</v>
      </c>
      <c r="H100" s="4">
        <v>0.31</v>
      </c>
    </row>
    <row r="101" spans="2:8">
      <c r="B101" s="1" t="s">
        <v>2299</v>
      </c>
      <c r="C101" s="9">
        <v>3.67</v>
      </c>
      <c r="D101" s="1" t="s">
        <v>107</v>
      </c>
      <c r="E101" s="1" t="s">
        <v>2298</v>
      </c>
      <c r="F101" s="4">
        <v>2500</v>
      </c>
      <c r="G101" s="4">
        <v>2477.83</v>
      </c>
      <c r="H101" s="4">
        <v>0.31</v>
      </c>
    </row>
    <row r="102" spans="2:8">
      <c r="B102" s="1" t="s">
        <v>2297</v>
      </c>
      <c r="C102" s="9">
        <v>3.79</v>
      </c>
      <c r="D102" s="1" t="s">
        <v>109</v>
      </c>
      <c r="E102" s="1" t="s">
        <v>2296</v>
      </c>
      <c r="F102" s="4">
        <v>500</v>
      </c>
      <c r="G102" s="4">
        <v>2474.34</v>
      </c>
      <c r="H102" s="4">
        <v>0.31</v>
      </c>
    </row>
    <row r="103" spans="2:8">
      <c r="B103" s="1" t="s">
        <v>1715</v>
      </c>
      <c r="C103" s="9">
        <v>4.4800000000000004</v>
      </c>
      <c r="D103" s="1" t="s">
        <v>107</v>
      </c>
      <c r="E103" s="1" t="s">
        <v>1714</v>
      </c>
      <c r="F103" s="4">
        <v>500</v>
      </c>
      <c r="G103" s="4">
        <v>2472.9899999999998</v>
      </c>
      <c r="H103" s="4">
        <v>0.31</v>
      </c>
    </row>
    <row r="104" spans="2:8">
      <c r="B104" s="1" t="s">
        <v>2295</v>
      </c>
      <c r="C104" s="9">
        <v>4.41</v>
      </c>
      <c r="D104" s="1" t="s">
        <v>107</v>
      </c>
      <c r="E104" s="1" t="s">
        <v>2294</v>
      </c>
      <c r="F104" s="4">
        <v>500</v>
      </c>
      <c r="G104" s="4">
        <v>2471.37</v>
      </c>
      <c r="H104" s="4">
        <v>0.31</v>
      </c>
    </row>
    <row r="105" spans="2:8">
      <c r="B105" s="1" t="s">
        <v>1889</v>
      </c>
      <c r="C105" s="9">
        <v>4.6399999999999997</v>
      </c>
      <c r="D105" s="1" t="s">
        <v>107</v>
      </c>
      <c r="E105" s="1" t="s">
        <v>1888</v>
      </c>
      <c r="F105" s="4">
        <v>500</v>
      </c>
      <c r="G105" s="4">
        <v>2468.65</v>
      </c>
      <c r="H105" s="4">
        <v>0.31</v>
      </c>
    </row>
    <row r="106" spans="2:8">
      <c r="B106" s="1" t="s">
        <v>2102</v>
      </c>
      <c r="C106" s="9">
        <v>4.6399999999999997</v>
      </c>
      <c r="D106" s="1" t="s">
        <v>107</v>
      </c>
      <c r="E106" s="1" t="s">
        <v>2101</v>
      </c>
      <c r="F106" s="4">
        <v>500</v>
      </c>
      <c r="G106" s="4">
        <v>2468.65</v>
      </c>
      <c r="H106" s="4">
        <v>0.31</v>
      </c>
    </row>
    <row r="107" spans="2:8">
      <c r="B107" s="1" t="s">
        <v>1630</v>
      </c>
      <c r="C107" s="9">
        <v>4.0999999999999996</v>
      </c>
      <c r="D107" s="1" t="s">
        <v>107</v>
      </c>
      <c r="E107" s="1" t="s">
        <v>1629</v>
      </c>
      <c r="F107" s="4">
        <v>2500</v>
      </c>
      <c r="G107" s="4">
        <v>2449.38</v>
      </c>
      <c r="H107" s="4">
        <v>0.3</v>
      </c>
    </row>
    <row r="108" spans="2:8">
      <c r="B108" s="1" t="s">
        <v>2293</v>
      </c>
      <c r="C108" s="9">
        <v>3.27</v>
      </c>
      <c r="D108" s="1" t="s">
        <v>103</v>
      </c>
      <c r="E108" s="1" t="s">
        <v>2292</v>
      </c>
      <c r="F108" s="4">
        <v>401500</v>
      </c>
      <c r="G108" s="4">
        <v>400.71</v>
      </c>
      <c r="H108" s="4">
        <v>0.05</v>
      </c>
    </row>
    <row r="109" spans="2:8">
      <c r="B109" s="2" t="s">
        <v>110</v>
      </c>
      <c r="C109" s="11"/>
      <c r="D109" s="2"/>
      <c r="E109" s="2"/>
      <c r="F109" s="7"/>
      <c r="G109" s="7">
        <f>SUM(G46:G108)</f>
        <v>631537.68000000017</v>
      </c>
      <c r="H109" s="7">
        <f>SUM(H46:H108)</f>
        <v>78.290000000000006</v>
      </c>
    </row>
    <row r="110" spans="2:8">
      <c r="B110" s="2" t="s">
        <v>1628</v>
      </c>
      <c r="C110" s="11"/>
      <c r="D110" s="2"/>
      <c r="E110" s="2"/>
      <c r="F110" s="7"/>
      <c r="G110" s="7">
        <v>37800</v>
      </c>
      <c r="H110" s="7">
        <v>4.68</v>
      </c>
    </row>
    <row r="111" spans="2:8">
      <c r="B111" s="2" t="s">
        <v>111</v>
      </c>
      <c r="C111" s="11"/>
      <c r="D111" s="2"/>
      <c r="E111" s="2"/>
      <c r="F111" s="7"/>
      <c r="G111" s="7">
        <v>5633.89</v>
      </c>
      <c r="H111" s="7">
        <v>0.7</v>
      </c>
    </row>
    <row r="112" spans="2:8">
      <c r="B112" s="2" t="s">
        <v>112</v>
      </c>
      <c r="C112" s="11"/>
      <c r="D112" s="2"/>
      <c r="E112" s="2"/>
      <c r="F112" s="7"/>
      <c r="G112" s="7">
        <v>820162.47</v>
      </c>
      <c r="H112" s="7">
        <v>101.6</v>
      </c>
    </row>
    <row r="113" spans="2:8">
      <c r="B113" s="2" t="s">
        <v>249</v>
      </c>
      <c r="C113" s="11"/>
      <c r="D113" s="2"/>
      <c r="E113" s="2"/>
      <c r="F113" s="7"/>
      <c r="G113" s="7">
        <v>-12934.969778290004</v>
      </c>
      <c r="H113" s="7">
        <v>-1.5999999999999943</v>
      </c>
    </row>
    <row r="114" spans="2:8">
      <c r="B114" s="2" t="s">
        <v>114</v>
      </c>
      <c r="C114" s="11"/>
      <c r="D114" s="2"/>
      <c r="E114" s="2"/>
      <c r="F114" s="7"/>
      <c r="G114" s="7">
        <v>807227.50022170995</v>
      </c>
      <c r="H114" s="7">
        <v>100</v>
      </c>
    </row>
    <row r="115" spans="2:8">
      <c r="B115" s="1" t="s">
        <v>115</v>
      </c>
    </row>
    <row r="116" spans="2:8">
      <c r="B116" s="1" t="s">
        <v>116</v>
      </c>
    </row>
    <row r="117" spans="2:8">
      <c r="B117" s="2" t="s">
        <v>117</v>
      </c>
      <c r="C117" s="93">
        <v>44530</v>
      </c>
    </row>
    <row r="118" spans="2:8" ht="25.5">
      <c r="B118" s="8" t="s">
        <v>118</v>
      </c>
      <c r="C118" s="24" t="s">
        <v>119</v>
      </c>
    </row>
    <row r="119" spans="2:8">
      <c r="B119" s="2"/>
      <c r="C119" s="24"/>
    </row>
    <row r="120" spans="2:8">
      <c r="B120" s="70" t="s">
        <v>2227</v>
      </c>
      <c r="C120" s="24"/>
    </row>
    <row r="121" spans="2:8">
      <c r="B121" s="2" t="s">
        <v>121</v>
      </c>
    </row>
    <row r="122" spans="2:8">
      <c r="B122" s="2" t="s">
        <v>2291</v>
      </c>
      <c r="C122" s="11"/>
    </row>
    <row r="123" spans="2:8">
      <c r="B123" s="2" t="s">
        <v>3110</v>
      </c>
      <c r="C123" s="11"/>
    </row>
    <row r="124" spans="2:8">
      <c r="B124" s="2" t="s">
        <v>2290</v>
      </c>
      <c r="C124" s="11"/>
    </row>
    <row r="125" spans="2:8">
      <c r="B125" s="2" t="s">
        <v>3111</v>
      </c>
      <c r="C125" s="11"/>
    </row>
    <row r="126" spans="2:8">
      <c r="B126" s="2" t="s">
        <v>2289</v>
      </c>
      <c r="C126" s="11"/>
    </row>
    <row r="127" spans="2:8">
      <c r="B127" s="2" t="s">
        <v>3112</v>
      </c>
      <c r="C127" s="11"/>
    </row>
    <row r="128" spans="2:8">
      <c r="B128" s="2" t="s">
        <v>2288</v>
      </c>
      <c r="C128" s="11"/>
    </row>
    <row r="129" spans="2:7">
      <c r="B129" s="2" t="s">
        <v>3113</v>
      </c>
      <c r="C129" s="11"/>
    </row>
    <row r="130" spans="2:7">
      <c r="B130" s="70" t="s">
        <v>2287</v>
      </c>
    </row>
    <row r="132" spans="2:7">
      <c r="B132" s="70" t="s">
        <v>2210</v>
      </c>
      <c r="C132" s="140"/>
      <c r="D132" s="139"/>
      <c r="E132" s="139"/>
      <c r="F132" s="138"/>
      <c r="G132" s="138"/>
    </row>
    <row r="133" spans="2:7" ht="128.25">
      <c r="B133" s="149" t="s">
        <v>2209</v>
      </c>
      <c r="C133" s="148" t="s">
        <v>2208</v>
      </c>
      <c r="D133" s="147" t="s">
        <v>2207</v>
      </c>
      <c r="E133" s="147" t="s">
        <v>2206</v>
      </c>
      <c r="F133" s="146" t="s">
        <v>2205</v>
      </c>
      <c r="G133" s="138"/>
    </row>
    <row r="134" spans="2:7">
      <c r="B134" s="144" t="s">
        <v>2286</v>
      </c>
      <c r="C134" s="143" t="s">
        <v>2285</v>
      </c>
      <c r="D134" s="142" t="s">
        <v>2196</v>
      </c>
      <c r="E134" s="142" t="s">
        <v>2195</v>
      </c>
      <c r="F134" s="145">
        <v>5000</v>
      </c>
      <c r="G134" s="138" t="s">
        <v>2202</v>
      </c>
    </row>
    <row r="135" spans="2:7">
      <c r="B135" s="139"/>
      <c r="C135" s="140"/>
      <c r="D135" s="139"/>
      <c r="E135" s="139"/>
      <c r="F135" s="138"/>
      <c r="G135" s="138"/>
    </row>
    <row r="136" spans="2:7">
      <c r="B136" s="139" t="s">
        <v>2284</v>
      </c>
      <c r="C136" s="140"/>
      <c r="D136" s="139"/>
      <c r="E136" s="139"/>
      <c r="F136" s="138"/>
      <c r="G136" s="138"/>
    </row>
    <row r="137" spans="2:7">
      <c r="B137" s="139"/>
      <c r="C137" s="140"/>
      <c r="D137" s="139"/>
      <c r="E137" s="139"/>
      <c r="F137" s="138"/>
      <c r="G137" s="138"/>
    </row>
    <row r="139" spans="2:7">
      <c r="B139" s="124" t="s">
        <v>1875</v>
      </c>
      <c r="C139" s="123"/>
      <c r="D139" s="122"/>
    </row>
    <row r="140" spans="2:7" ht="30">
      <c r="B140" s="120" t="s">
        <v>1874</v>
      </c>
      <c r="C140" s="121" t="s">
        <v>1873</v>
      </c>
      <c r="D140" s="120" t="s">
        <v>1872</v>
      </c>
    </row>
    <row r="141" spans="2:7">
      <c r="B141" s="118" t="s">
        <v>1938</v>
      </c>
      <c r="C141" s="117">
        <v>715.1</v>
      </c>
      <c r="D141" s="126">
        <v>6.12</v>
      </c>
      <c r="F141" s="127"/>
    </row>
  </sheetData>
  <mergeCells count="8">
    <mergeCell ref="B1:E1"/>
    <mergeCell ref="C3:C8"/>
    <mergeCell ref="D3:D8"/>
    <mergeCell ref="B11:E11"/>
    <mergeCell ref="B12:E12"/>
    <mergeCell ref="C13:C14"/>
    <mergeCell ref="D13:D14"/>
    <mergeCell ref="E13:E14"/>
  </mergeCells>
  <hyperlinks>
    <hyperlink ref="A1" location="Index!A1" display="Index" xr:uid="{33D37F63-EA09-4040-892D-32D66534276C}"/>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8730E-1EBC-4966-B094-D59B9AF3C1EF}">
  <dimension ref="A1:IV218"/>
  <sheetViews>
    <sheetView workbookViewId="0">
      <selection activeCell="B1" sqref="B1:E1"/>
    </sheetView>
  </sheetViews>
  <sheetFormatPr defaultRowHeight="12.75"/>
  <cols>
    <col min="1" max="1" width="5.42578125" style="1" bestFit="1" customWidth="1"/>
    <col min="2" max="2" width="82.7109375" style="1" customWidth="1"/>
    <col min="3" max="3" width="25.7109375" style="9" customWidth="1"/>
    <col min="4" max="4" width="25.7109375" style="1" customWidth="1"/>
    <col min="5" max="5" width="14.85546875" style="1" bestFit="1" customWidth="1"/>
    <col min="6" max="6" width="11.5703125" style="4" bestFit="1" customWidth="1"/>
    <col min="7" max="7" width="18.140625" style="4" bestFit="1" customWidth="1"/>
    <col min="8" max="8" width="9.140625" style="4" bestFit="1"/>
    <col min="9" max="16384" width="9.140625" style="1"/>
  </cols>
  <sheetData>
    <row r="1" spans="1:256">
      <c r="A1" s="3" t="s">
        <v>0</v>
      </c>
      <c r="B1" s="398" t="s">
        <v>949</v>
      </c>
      <c r="C1" s="398"/>
      <c r="D1" s="398"/>
      <c r="E1" s="398"/>
    </row>
    <row r="2" spans="1:256" ht="13.5" thickBot="1"/>
    <row r="3" spans="1:256" ht="15" customHeight="1">
      <c r="A3" s="12"/>
      <c r="B3" s="97" t="s">
        <v>2283</v>
      </c>
      <c r="C3" s="402"/>
      <c r="D3" s="405"/>
      <c r="E3" s="12"/>
      <c r="F3" s="20"/>
      <c r="G3" s="20"/>
      <c r="H3" s="20"/>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15" customHeight="1">
      <c r="A4" s="12"/>
      <c r="B4" s="96" t="s">
        <v>2282</v>
      </c>
      <c r="C4" s="403"/>
      <c r="D4" s="406"/>
      <c r="E4" s="12"/>
      <c r="F4" s="20"/>
      <c r="G4" s="20"/>
      <c r="H4" s="20"/>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ustomHeight="1">
      <c r="A5" s="12"/>
      <c r="B5" s="96" t="s">
        <v>1581</v>
      </c>
      <c r="C5" s="403"/>
      <c r="D5" s="406"/>
      <c r="E5" s="12"/>
      <c r="F5" s="20"/>
      <c r="G5" s="20"/>
      <c r="H5" s="20"/>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ustomHeight="1">
      <c r="A6" s="12"/>
      <c r="B6" s="96" t="s">
        <v>2281</v>
      </c>
      <c r="C6" s="403"/>
      <c r="D6" s="406"/>
      <c r="E6" s="12"/>
      <c r="F6" s="20"/>
      <c r="G6" s="20"/>
      <c r="H6" s="20"/>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 customHeight="1" thickBot="1">
      <c r="A7" s="12"/>
      <c r="B7" s="95" t="s">
        <v>2280</v>
      </c>
      <c r="C7" s="404"/>
      <c r="D7" s="407"/>
      <c r="E7" s="12"/>
      <c r="F7" s="20"/>
      <c r="G7" s="20"/>
      <c r="H7" s="20"/>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ht="14.25" customHeight="1">
      <c r="A8" s="12"/>
      <c r="B8" s="12"/>
      <c r="C8" s="14" t="s">
        <v>1579</v>
      </c>
      <c r="D8" s="14" t="s">
        <v>1578</v>
      </c>
      <c r="E8" s="12"/>
      <c r="F8" s="20"/>
      <c r="G8" s="20"/>
      <c r="H8" s="20"/>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10" spans="1:256" ht="15">
      <c r="B10" s="444"/>
      <c r="C10" s="444"/>
      <c r="D10" s="444"/>
      <c r="E10" s="444"/>
    </row>
    <row r="11" spans="1:256">
      <c r="B11" s="445" t="s">
        <v>3134</v>
      </c>
      <c r="C11" s="445"/>
      <c r="D11" s="445"/>
      <c r="E11" s="445"/>
    </row>
    <row r="12" spans="1:256">
      <c r="B12" s="152" t="s">
        <v>3135</v>
      </c>
      <c r="C12" s="445" t="s">
        <v>3136</v>
      </c>
      <c r="D12" s="445" t="s">
        <v>3137</v>
      </c>
      <c r="E12" s="445" t="s">
        <v>3138</v>
      </c>
    </row>
    <row r="13" spans="1:256">
      <c r="B13" s="152" t="s">
        <v>3147</v>
      </c>
      <c r="C13" s="445"/>
      <c r="D13" s="445"/>
      <c r="E13" s="445"/>
    </row>
    <row r="14" spans="1:256">
      <c r="B14" s="152" t="s">
        <v>3148</v>
      </c>
      <c r="C14" s="445"/>
      <c r="D14" s="445"/>
      <c r="E14" s="445"/>
    </row>
    <row r="15" spans="1:256">
      <c r="B15" s="387" t="s">
        <v>3140</v>
      </c>
      <c r="C15" s="388"/>
      <c r="D15" s="388"/>
      <c r="E15" s="388"/>
    </row>
    <row r="16" spans="1:256">
      <c r="B16" s="387" t="s">
        <v>3142</v>
      </c>
      <c r="C16" s="388"/>
      <c r="D16" s="388"/>
      <c r="E16" s="388"/>
    </row>
    <row r="17" spans="2:8">
      <c r="B17" s="387" t="s">
        <v>3143</v>
      </c>
      <c r="C17" s="388"/>
      <c r="D17" s="388" t="s">
        <v>3146</v>
      </c>
      <c r="E17" s="388"/>
    </row>
    <row r="18" spans="2:8">
      <c r="B18" s="460" t="s">
        <v>3150</v>
      </c>
      <c r="C18" s="386"/>
      <c r="D18" s="386"/>
      <c r="E18" s="386"/>
    </row>
    <row r="19" spans="2:8">
      <c r="B19" s="461"/>
      <c r="C19" s="462"/>
      <c r="D19" s="462"/>
      <c r="E19" s="462"/>
    </row>
    <row r="20" spans="2:8">
      <c r="B20" s="1" t="s">
        <v>92</v>
      </c>
    </row>
    <row r="22" spans="2:8">
      <c r="B22" s="5" t="s">
        <v>93</v>
      </c>
      <c r="C22" s="10" t="s">
        <v>94</v>
      </c>
      <c r="D22" s="5" t="s">
        <v>95</v>
      </c>
      <c r="E22" s="5" t="s">
        <v>96</v>
      </c>
      <c r="F22" s="6" t="s">
        <v>97</v>
      </c>
      <c r="G22" s="6" t="s">
        <v>98</v>
      </c>
      <c r="H22" s="6" t="s">
        <v>99</v>
      </c>
    </row>
    <row r="23" spans="2:8">
      <c r="B23" s="2" t="s">
        <v>100</v>
      </c>
    </row>
    <row r="24" spans="2:8">
      <c r="B24" s="2" t="s">
        <v>101</v>
      </c>
    </row>
    <row r="25" spans="2:8">
      <c r="B25" s="2" t="s">
        <v>102</v>
      </c>
    </row>
    <row r="26" spans="2:8">
      <c r="B26" s="1" t="s">
        <v>597</v>
      </c>
      <c r="C26" s="9">
        <v>5.65</v>
      </c>
      <c r="D26" s="1" t="s">
        <v>103</v>
      </c>
      <c r="E26" s="1" t="s">
        <v>598</v>
      </c>
      <c r="F26" s="4">
        <v>35000000</v>
      </c>
      <c r="G26" s="4">
        <v>34976.03</v>
      </c>
      <c r="H26" s="4">
        <v>11.27</v>
      </c>
    </row>
    <row r="27" spans="2:8">
      <c r="B27" s="1" t="s">
        <v>599</v>
      </c>
      <c r="C27" s="9">
        <v>4.72</v>
      </c>
      <c r="D27" s="1" t="s">
        <v>103</v>
      </c>
      <c r="E27" s="1" t="s">
        <v>600</v>
      </c>
      <c r="F27" s="4">
        <v>10568400</v>
      </c>
      <c r="G27" s="4">
        <v>11168.88</v>
      </c>
      <c r="H27" s="4">
        <v>3.6</v>
      </c>
    </row>
    <row r="28" spans="2:8">
      <c r="B28" s="1" t="s">
        <v>1727</v>
      </c>
      <c r="C28" s="9">
        <v>4.53</v>
      </c>
      <c r="D28" s="1" t="s">
        <v>103</v>
      </c>
      <c r="E28" s="1" t="s">
        <v>770</v>
      </c>
      <c r="F28" s="4">
        <v>6500000</v>
      </c>
      <c r="G28" s="4">
        <v>6740.51</v>
      </c>
      <c r="H28" s="4">
        <v>2.17</v>
      </c>
    </row>
    <row r="29" spans="2:8">
      <c r="B29" s="1" t="s">
        <v>1726</v>
      </c>
      <c r="C29" s="9">
        <v>4.53</v>
      </c>
      <c r="D29" s="1" t="s">
        <v>103</v>
      </c>
      <c r="E29" s="1" t="s">
        <v>681</v>
      </c>
      <c r="F29" s="4">
        <v>5000000</v>
      </c>
      <c r="G29" s="4">
        <v>5187.1899999999996</v>
      </c>
      <c r="H29" s="4">
        <v>1.67</v>
      </c>
    </row>
    <row r="30" spans="2:8">
      <c r="B30" s="1" t="s">
        <v>300</v>
      </c>
      <c r="C30" s="9">
        <v>6.33</v>
      </c>
      <c r="D30" s="1" t="s">
        <v>103</v>
      </c>
      <c r="E30" s="1" t="s">
        <v>301</v>
      </c>
      <c r="F30" s="4">
        <v>3500000</v>
      </c>
      <c r="G30" s="4">
        <v>3442.78</v>
      </c>
      <c r="H30" s="4">
        <v>1.1100000000000001</v>
      </c>
    </row>
    <row r="31" spans="2:8">
      <c r="B31" s="1" t="s">
        <v>2279</v>
      </c>
      <c r="C31" s="9">
        <v>5.7</v>
      </c>
      <c r="D31" s="1" t="s">
        <v>103</v>
      </c>
      <c r="E31" s="1" t="s">
        <v>776</v>
      </c>
      <c r="F31" s="4">
        <v>1000000</v>
      </c>
      <c r="G31" s="4">
        <v>1052.17</v>
      </c>
      <c r="H31" s="4">
        <v>0.34</v>
      </c>
    </row>
    <row r="32" spans="2:8">
      <c r="B32" s="1" t="s">
        <v>441</v>
      </c>
      <c r="C32" s="9">
        <v>4.7300000000000004</v>
      </c>
      <c r="D32" s="1" t="s">
        <v>103</v>
      </c>
      <c r="E32" s="1" t="s">
        <v>442</v>
      </c>
      <c r="F32" s="4">
        <v>558200</v>
      </c>
      <c r="G32" s="4">
        <v>587.5</v>
      </c>
      <c r="H32" s="4">
        <v>0.19</v>
      </c>
    </row>
    <row r="33" spans="2:9">
      <c r="B33" s="1" t="s">
        <v>302</v>
      </c>
      <c r="C33" s="9">
        <v>6.22</v>
      </c>
      <c r="D33" s="1" t="s">
        <v>103</v>
      </c>
      <c r="E33" s="1" t="s">
        <v>303</v>
      </c>
      <c r="F33" s="4">
        <v>525500</v>
      </c>
      <c r="G33" s="4">
        <v>556.45000000000005</v>
      </c>
      <c r="H33" s="4">
        <v>0.18</v>
      </c>
    </row>
    <row r="34" spans="2:9">
      <c r="B34" s="1" t="s">
        <v>2278</v>
      </c>
      <c r="C34" s="9">
        <v>5.95</v>
      </c>
      <c r="D34" s="1" t="s">
        <v>103</v>
      </c>
      <c r="E34" s="1" t="s">
        <v>2277</v>
      </c>
      <c r="F34" s="4">
        <v>500000</v>
      </c>
      <c r="G34" s="4">
        <v>519.37</v>
      </c>
      <c r="H34" s="4">
        <v>0.17</v>
      </c>
    </row>
    <row r="35" spans="2:9">
      <c r="B35" s="1" t="s">
        <v>296</v>
      </c>
      <c r="C35" s="9">
        <v>5.68</v>
      </c>
      <c r="D35" s="1" t="s">
        <v>103</v>
      </c>
      <c r="E35" s="1" t="s">
        <v>297</v>
      </c>
      <c r="F35" s="4">
        <v>480500</v>
      </c>
      <c r="G35" s="4">
        <v>509.52</v>
      </c>
      <c r="H35" s="4">
        <v>0.16</v>
      </c>
    </row>
    <row r="36" spans="2:9">
      <c r="B36" s="1" t="s">
        <v>1577</v>
      </c>
      <c r="C36" s="9">
        <v>4.26</v>
      </c>
      <c r="D36" s="1" t="s">
        <v>103</v>
      </c>
      <c r="E36" s="1" t="s">
        <v>683</v>
      </c>
      <c r="F36" s="4">
        <v>300000</v>
      </c>
      <c r="G36" s="4">
        <v>307.85000000000002</v>
      </c>
      <c r="H36" s="4">
        <v>0.1</v>
      </c>
    </row>
    <row r="37" spans="2:9">
      <c r="B37" s="1" t="s">
        <v>2276</v>
      </c>
      <c r="C37" s="9">
        <v>6.29</v>
      </c>
      <c r="D37" s="1" t="s">
        <v>103</v>
      </c>
      <c r="E37" s="1" t="s">
        <v>2275</v>
      </c>
      <c r="F37" s="4">
        <v>205500</v>
      </c>
      <c r="G37" s="4">
        <v>198.87</v>
      </c>
      <c r="H37" s="4">
        <v>0.06</v>
      </c>
    </row>
    <row r="38" spans="2:9">
      <c r="B38" s="1" t="s">
        <v>443</v>
      </c>
      <c r="C38" s="9">
        <v>6.29</v>
      </c>
      <c r="D38" s="1" t="s">
        <v>103</v>
      </c>
      <c r="E38" s="1" t="s">
        <v>444</v>
      </c>
      <c r="F38" s="4">
        <v>60900</v>
      </c>
      <c r="G38" s="4">
        <v>58.81</v>
      </c>
      <c r="H38" s="4">
        <v>0.02</v>
      </c>
    </row>
    <row r="39" spans="2:9">
      <c r="B39" s="1" t="s">
        <v>603</v>
      </c>
      <c r="C39" s="9">
        <v>6.71</v>
      </c>
      <c r="D39" s="1" t="s">
        <v>103</v>
      </c>
      <c r="E39" s="1" t="s">
        <v>604</v>
      </c>
      <c r="F39" s="4">
        <v>38500</v>
      </c>
      <c r="G39" s="4">
        <v>36.79</v>
      </c>
      <c r="H39" s="4">
        <v>0.01</v>
      </c>
    </row>
    <row r="40" spans="2:9">
      <c r="B40" s="1" t="s">
        <v>2274</v>
      </c>
      <c r="C40" s="9">
        <v>6.63</v>
      </c>
      <c r="D40" s="1" t="s">
        <v>103</v>
      </c>
      <c r="E40" s="1" t="s">
        <v>2273</v>
      </c>
      <c r="F40" s="4">
        <v>400</v>
      </c>
      <c r="G40" s="4">
        <v>0.43</v>
      </c>
      <c r="H40" s="4">
        <v>0</v>
      </c>
      <c r="I40" s="1" t="s">
        <v>392</v>
      </c>
    </row>
    <row r="41" spans="2:9">
      <c r="B41" s="2" t="s">
        <v>105</v>
      </c>
      <c r="C41" s="11"/>
      <c r="D41" s="2"/>
      <c r="E41" s="2"/>
      <c r="F41" s="7"/>
      <c r="G41" s="7">
        <f>SUM(G26:G40)</f>
        <v>65343.149999999994</v>
      </c>
      <c r="H41" s="7">
        <f>SUM(H26:H40)</f>
        <v>21.050000000000004</v>
      </c>
    </row>
    <row r="42" spans="2:9">
      <c r="B42" s="2" t="s">
        <v>304</v>
      </c>
    </row>
    <row r="43" spans="2:9">
      <c r="B43" s="1" t="s">
        <v>1302</v>
      </c>
      <c r="C43" s="9">
        <v>6.58</v>
      </c>
      <c r="D43" s="1" t="s">
        <v>305</v>
      </c>
      <c r="E43" s="1" t="s">
        <v>308</v>
      </c>
      <c r="F43" s="4">
        <v>1500</v>
      </c>
      <c r="G43" s="4">
        <v>14884.34</v>
      </c>
      <c r="H43" s="4">
        <v>4.8</v>
      </c>
    </row>
    <row r="44" spans="2:9">
      <c r="B44" s="1" t="s">
        <v>2156</v>
      </c>
      <c r="C44" s="9">
        <v>4.45</v>
      </c>
      <c r="D44" s="1" t="s">
        <v>305</v>
      </c>
      <c r="E44" s="1" t="s">
        <v>2155</v>
      </c>
      <c r="F44" s="4">
        <v>1350</v>
      </c>
      <c r="G44" s="4">
        <v>13576.15</v>
      </c>
      <c r="H44" s="4">
        <v>4.38</v>
      </c>
    </row>
    <row r="45" spans="2:9">
      <c r="B45" s="1" t="s">
        <v>2272</v>
      </c>
      <c r="C45" s="9">
        <v>4.6900000000000004</v>
      </c>
      <c r="D45" s="1" t="s">
        <v>305</v>
      </c>
      <c r="E45" s="1" t="s">
        <v>2271</v>
      </c>
      <c r="F45" s="4">
        <v>1250</v>
      </c>
      <c r="G45" s="4">
        <v>12841.21</v>
      </c>
      <c r="H45" s="4">
        <v>4.1399999999999997</v>
      </c>
    </row>
    <row r="46" spans="2:9">
      <c r="B46" s="1" t="s">
        <v>2270</v>
      </c>
      <c r="C46" s="9">
        <v>5.34</v>
      </c>
      <c r="D46" s="1" t="s">
        <v>305</v>
      </c>
      <c r="E46" s="1" t="s">
        <v>2269</v>
      </c>
      <c r="F46" s="4">
        <v>1000</v>
      </c>
      <c r="G46" s="4">
        <v>10054.129999999999</v>
      </c>
      <c r="H46" s="4">
        <v>3.24</v>
      </c>
    </row>
    <row r="47" spans="2:9">
      <c r="B47" s="1" t="s">
        <v>2268</v>
      </c>
      <c r="C47" s="9">
        <v>4.5999999999999996</v>
      </c>
      <c r="D47" s="1" t="s">
        <v>305</v>
      </c>
      <c r="E47" s="1" t="s">
        <v>2267</v>
      </c>
      <c r="F47" s="4">
        <v>750</v>
      </c>
      <c r="G47" s="4">
        <v>7703.55</v>
      </c>
      <c r="H47" s="4">
        <v>2.48</v>
      </c>
    </row>
    <row r="48" spans="2:9">
      <c r="B48" s="1" t="s">
        <v>1305</v>
      </c>
      <c r="C48" s="9">
        <v>4.68</v>
      </c>
      <c r="D48" s="1" t="s">
        <v>305</v>
      </c>
      <c r="E48" s="1" t="s">
        <v>782</v>
      </c>
      <c r="F48" s="4">
        <v>750</v>
      </c>
      <c r="G48" s="4">
        <v>7671.71</v>
      </c>
      <c r="H48" s="4">
        <v>2.4700000000000002</v>
      </c>
    </row>
    <row r="49" spans="2:8">
      <c r="B49" s="1" t="s">
        <v>778</v>
      </c>
      <c r="C49" s="9">
        <v>4.6100000000000003</v>
      </c>
      <c r="D49" s="1" t="s">
        <v>305</v>
      </c>
      <c r="E49" s="1" t="s">
        <v>779</v>
      </c>
      <c r="F49" s="4">
        <v>750</v>
      </c>
      <c r="G49" s="4">
        <v>7533.66</v>
      </c>
      <c r="H49" s="4">
        <v>2.4300000000000002</v>
      </c>
    </row>
    <row r="50" spans="2:8">
      <c r="B50" s="1" t="s">
        <v>1310</v>
      </c>
      <c r="C50" s="9">
        <v>6.28</v>
      </c>
      <c r="D50" s="1" t="s">
        <v>305</v>
      </c>
      <c r="E50" s="1" t="s">
        <v>791</v>
      </c>
      <c r="F50" s="4">
        <v>750</v>
      </c>
      <c r="G50" s="4">
        <v>7527.68</v>
      </c>
      <c r="H50" s="4">
        <v>2.4300000000000002</v>
      </c>
    </row>
    <row r="51" spans="2:8">
      <c r="B51" s="1" t="s">
        <v>1313</v>
      </c>
      <c r="C51" s="9">
        <v>5.17</v>
      </c>
      <c r="D51" s="1" t="s">
        <v>305</v>
      </c>
      <c r="E51" s="1" t="s">
        <v>798</v>
      </c>
      <c r="F51" s="4">
        <v>750</v>
      </c>
      <c r="G51" s="4">
        <v>7441.55</v>
      </c>
      <c r="H51" s="4">
        <v>2.4</v>
      </c>
    </row>
    <row r="52" spans="2:8">
      <c r="B52" s="1" t="s">
        <v>2266</v>
      </c>
      <c r="C52" s="9">
        <v>4.92</v>
      </c>
      <c r="D52" s="1" t="s">
        <v>305</v>
      </c>
      <c r="E52" s="1" t="s">
        <v>2265</v>
      </c>
      <c r="F52" s="4">
        <v>650</v>
      </c>
      <c r="G52" s="4">
        <v>6645.57</v>
      </c>
      <c r="H52" s="4">
        <v>2.14</v>
      </c>
    </row>
    <row r="53" spans="2:8">
      <c r="B53" s="1" t="s">
        <v>2264</v>
      </c>
      <c r="C53" s="9">
        <v>5.08</v>
      </c>
      <c r="D53" s="1" t="s">
        <v>305</v>
      </c>
      <c r="E53" s="1" t="s">
        <v>2263</v>
      </c>
      <c r="F53" s="4">
        <v>500</v>
      </c>
      <c r="G53" s="4">
        <v>5329.31</v>
      </c>
      <c r="H53" s="4">
        <v>1.72</v>
      </c>
    </row>
    <row r="54" spans="2:8">
      <c r="B54" s="1" t="s">
        <v>2262</v>
      </c>
      <c r="C54" s="9">
        <v>4.91</v>
      </c>
      <c r="D54" s="1" t="s">
        <v>305</v>
      </c>
      <c r="E54" s="1" t="s">
        <v>2261</v>
      </c>
      <c r="F54" s="4">
        <v>500</v>
      </c>
      <c r="G54" s="4">
        <v>5205.09</v>
      </c>
      <c r="H54" s="4">
        <v>1.68</v>
      </c>
    </row>
    <row r="55" spans="2:8">
      <c r="B55" s="1" t="s">
        <v>1857</v>
      </c>
      <c r="C55" s="9">
        <v>5.14</v>
      </c>
      <c r="D55" s="1" t="s">
        <v>305</v>
      </c>
      <c r="E55" s="1" t="s">
        <v>1856</v>
      </c>
      <c r="F55" s="4">
        <v>500</v>
      </c>
      <c r="G55" s="4">
        <v>5129.22</v>
      </c>
      <c r="H55" s="4">
        <v>1.65</v>
      </c>
    </row>
    <row r="56" spans="2:8">
      <c r="B56" s="1" t="s">
        <v>2260</v>
      </c>
      <c r="C56" s="9">
        <v>4.79</v>
      </c>
      <c r="D56" s="1" t="s">
        <v>305</v>
      </c>
      <c r="E56" s="1" t="s">
        <v>2259</v>
      </c>
      <c r="F56" s="4">
        <v>500</v>
      </c>
      <c r="G56" s="4">
        <v>5116.87</v>
      </c>
      <c r="H56" s="4">
        <v>1.65</v>
      </c>
    </row>
    <row r="57" spans="2:8">
      <c r="B57" s="1" t="s">
        <v>2128</v>
      </c>
      <c r="C57" s="9">
        <v>4.49</v>
      </c>
      <c r="D57" s="1" t="s">
        <v>305</v>
      </c>
      <c r="E57" s="1" t="s">
        <v>2127</v>
      </c>
      <c r="F57" s="4">
        <v>500</v>
      </c>
      <c r="G57" s="4">
        <v>5087.95</v>
      </c>
      <c r="H57" s="4">
        <v>1.64</v>
      </c>
    </row>
    <row r="58" spans="2:8">
      <c r="B58" s="1" t="s">
        <v>2258</v>
      </c>
      <c r="C58" s="9">
        <v>4.68</v>
      </c>
      <c r="D58" s="1" t="s">
        <v>305</v>
      </c>
      <c r="E58" s="1" t="s">
        <v>2257</v>
      </c>
      <c r="F58" s="4">
        <v>500</v>
      </c>
      <c r="G58" s="4">
        <v>5078.79</v>
      </c>
      <c r="H58" s="4">
        <v>1.64</v>
      </c>
    </row>
    <row r="59" spans="2:8">
      <c r="B59" s="1" t="s">
        <v>2256</v>
      </c>
      <c r="C59" s="9">
        <v>5.26</v>
      </c>
      <c r="D59" s="1" t="s">
        <v>305</v>
      </c>
      <c r="E59" s="1" t="s">
        <v>2255</v>
      </c>
      <c r="F59" s="4">
        <v>500</v>
      </c>
      <c r="G59" s="4">
        <v>4984.5600000000004</v>
      </c>
      <c r="H59" s="4">
        <v>1.61</v>
      </c>
    </row>
    <row r="60" spans="2:8">
      <c r="B60" s="1" t="s">
        <v>2254</v>
      </c>
      <c r="C60" s="9">
        <v>6.63</v>
      </c>
      <c r="D60" s="1" t="s">
        <v>305</v>
      </c>
      <c r="E60" s="1" t="s">
        <v>448</v>
      </c>
      <c r="F60" s="4">
        <v>500</v>
      </c>
      <c r="G60" s="4">
        <v>4949.0200000000004</v>
      </c>
      <c r="H60" s="4">
        <v>1.59</v>
      </c>
    </row>
    <row r="61" spans="2:8">
      <c r="B61" s="1" t="s">
        <v>1318</v>
      </c>
      <c r="C61" s="9">
        <v>6.64</v>
      </c>
      <c r="D61" s="1" t="s">
        <v>305</v>
      </c>
      <c r="E61" s="1" t="s">
        <v>310</v>
      </c>
      <c r="F61" s="4">
        <v>500</v>
      </c>
      <c r="G61" s="4">
        <v>4937.17</v>
      </c>
      <c r="H61" s="4">
        <v>1.59</v>
      </c>
    </row>
    <row r="62" spans="2:8">
      <c r="B62" s="1" t="s">
        <v>2055</v>
      </c>
      <c r="C62" s="9">
        <v>6.44</v>
      </c>
      <c r="D62" s="1" t="s">
        <v>305</v>
      </c>
      <c r="E62" s="1" t="s">
        <v>2054</v>
      </c>
      <c r="F62" s="4">
        <v>490</v>
      </c>
      <c r="G62" s="4">
        <v>4895.3500000000004</v>
      </c>
      <c r="H62" s="4">
        <v>1.58</v>
      </c>
    </row>
    <row r="63" spans="2:8">
      <c r="B63" s="1" t="s">
        <v>2059</v>
      </c>
      <c r="C63" s="9">
        <v>4.9000000000000004</v>
      </c>
      <c r="D63" s="1" t="s">
        <v>305</v>
      </c>
      <c r="E63" s="1" t="s">
        <v>2058</v>
      </c>
      <c r="F63" s="4">
        <v>470</v>
      </c>
      <c r="G63" s="4">
        <v>4854.6400000000003</v>
      </c>
      <c r="H63" s="4">
        <v>1.56</v>
      </c>
    </row>
    <row r="64" spans="2:8">
      <c r="B64" s="1" t="s">
        <v>1930</v>
      </c>
      <c r="C64" s="9">
        <v>4.5999999999999996</v>
      </c>
      <c r="D64" s="1" t="s">
        <v>305</v>
      </c>
      <c r="E64" s="1" t="s">
        <v>1929</v>
      </c>
      <c r="F64" s="4">
        <v>350</v>
      </c>
      <c r="G64" s="4">
        <v>3585.82</v>
      </c>
      <c r="H64" s="4">
        <v>1.1599999999999999</v>
      </c>
    </row>
    <row r="65" spans="2:8">
      <c r="B65" s="1" t="s">
        <v>2253</v>
      </c>
      <c r="C65" s="9">
        <v>5.73</v>
      </c>
      <c r="D65" s="1" t="s">
        <v>305</v>
      </c>
      <c r="E65" s="1" t="s">
        <v>2252</v>
      </c>
      <c r="F65" s="4">
        <v>300</v>
      </c>
      <c r="G65" s="4">
        <v>3124.12</v>
      </c>
      <c r="H65" s="4">
        <v>1.01</v>
      </c>
    </row>
    <row r="66" spans="2:8">
      <c r="B66" s="1" t="s">
        <v>871</v>
      </c>
      <c r="C66" s="9">
        <v>4.42</v>
      </c>
      <c r="D66" s="1" t="s">
        <v>305</v>
      </c>
      <c r="E66" s="1" t="s">
        <v>872</v>
      </c>
      <c r="F66" s="4">
        <v>300</v>
      </c>
      <c r="G66" s="4">
        <v>3053.16</v>
      </c>
      <c r="H66" s="4">
        <v>0.98</v>
      </c>
    </row>
    <row r="67" spans="2:8">
      <c r="B67" s="1" t="s">
        <v>2251</v>
      </c>
      <c r="C67" s="9">
        <v>4.51</v>
      </c>
      <c r="D67" s="1" t="s">
        <v>318</v>
      </c>
      <c r="E67" s="1" t="s">
        <v>2250</v>
      </c>
      <c r="F67" s="4">
        <v>250</v>
      </c>
      <c r="G67" s="4">
        <v>2552.13</v>
      </c>
      <c r="H67" s="4">
        <v>0.82</v>
      </c>
    </row>
    <row r="68" spans="2:8">
      <c r="B68" s="1" t="s">
        <v>2249</v>
      </c>
      <c r="C68" s="9">
        <v>4.5199999999999996</v>
      </c>
      <c r="D68" s="1" t="s">
        <v>305</v>
      </c>
      <c r="E68" s="1" t="s">
        <v>2248</v>
      </c>
      <c r="F68" s="4">
        <v>250</v>
      </c>
      <c r="G68" s="4">
        <v>2549.0300000000002</v>
      </c>
      <c r="H68" s="4">
        <v>0.82</v>
      </c>
    </row>
    <row r="69" spans="2:8">
      <c r="B69" s="1" t="s">
        <v>2247</v>
      </c>
      <c r="C69" s="9">
        <v>4.2</v>
      </c>
      <c r="D69" s="1" t="s">
        <v>305</v>
      </c>
      <c r="E69" s="1" t="s">
        <v>2246</v>
      </c>
      <c r="F69" s="4">
        <v>250</v>
      </c>
      <c r="G69" s="4">
        <v>2536.37</v>
      </c>
      <c r="H69" s="4">
        <v>0.82</v>
      </c>
    </row>
    <row r="70" spans="2:8">
      <c r="B70" s="1" t="s">
        <v>1306</v>
      </c>
      <c r="C70" s="9">
        <v>5.01</v>
      </c>
      <c r="D70" s="1" t="s">
        <v>305</v>
      </c>
      <c r="E70" s="1" t="s">
        <v>616</v>
      </c>
      <c r="F70" s="4">
        <v>250</v>
      </c>
      <c r="G70" s="4">
        <v>2528.77</v>
      </c>
      <c r="H70" s="4">
        <v>0.81</v>
      </c>
    </row>
    <row r="71" spans="2:8">
      <c r="B71" s="1" t="s">
        <v>1272</v>
      </c>
      <c r="C71" s="9">
        <v>4.6900000000000004</v>
      </c>
      <c r="D71" s="1" t="s">
        <v>305</v>
      </c>
      <c r="E71" s="1" t="s">
        <v>870</v>
      </c>
      <c r="F71" s="4">
        <v>250</v>
      </c>
      <c r="G71" s="4">
        <v>2503.86</v>
      </c>
      <c r="H71" s="4">
        <v>0.81</v>
      </c>
    </row>
    <row r="72" spans="2:8">
      <c r="B72" s="1" t="s">
        <v>1342</v>
      </c>
      <c r="C72" s="9">
        <v>5.88</v>
      </c>
      <c r="D72" s="1" t="s">
        <v>305</v>
      </c>
      <c r="E72" s="1" t="s">
        <v>447</v>
      </c>
      <c r="F72" s="4">
        <v>250</v>
      </c>
      <c r="G72" s="4">
        <v>2497.9699999999998</v>
      </c>
      <c r="H72" s="4">
        <v>0.81</v>
      </c>
    </row>
    <row r="73" spans="2:8">
      <c r="B73" s="1" t="s">
        <v>1357</v>
      </c>
      <c r="C73" s="9">
        <v>5.8</v>
      </c>
      <c r="D73" s="1" t="s">
        <v>305</v>
      </c>
      <c r="E73" s="1" t="s">
        <v>617</v>
      </c>
      <c r="F73" s="4">
        <v>250</v>
      </c>
      <c r="G73" s="4">
        <v>2497.2399999999998</v>
      </c>
      <c r="H73" s="4">
        <v>0.8</v>
      </c>
    </row>
    <row r="74" spans="2:8">
      <c r="B74" s="1" t="s">
        <v>2245</v>
      </c>
      <c r="C74" s="9">
        <v>5.35</v>
      </c>
      <c r="D74" s="1" t="s">
        <v>305</v>
      </c>
      <c r="E74" s="1" t="s">
        <v>2244</v>
      </c>
      <c r="F74" s="4">
        <v>250</v>
      </c>
      <c r="G74" s="4">
        <v>2494.41</v>
      </c>
      <c r="H74" s="4">
        <v>0.8</v>
      </c>
    </row>
    <row r="75" spans="2:8">
      <c r="B75" s="1" t="s">
        <v>1358</v>
      </c>
      <c r="C75" s="9">
        <v>5.85</v>
      </c>
      <c r="D75" s="1" t="s">
        <v>305</v>
      </c>
      <c r="E75" s="1" t="s">
        <v>307</v>
      </c>
      <c r="F75" s="4">
        <v>250</v>
      </c>
      <c r="G75" s="4">
        <v>2490.2800000000002</v>
      </c>
      <c r="H75" s="4">
        <v>0.8</v>
      </c>
    </row>
    <row r="76" spans="2:8">
      <c r="B76" s="1" t="s">
        <v>2243</v>
      </c>
      <c r="C76" s="9">
        <v>6.64</v>
      </c>
      <c r="D76" s="1" t="s">
        <v>305</v>
      </c>
      <c r="E76" s="1" t="s">
        <v>2242</v>
      </c>
      <c r="F76" s="4">
        <v>250</v>
      </c>
      <c r="G76" s="4">
        <v>2471.9499999999998</v>
      </c>
      <c r="H76" s="4">
        <v>0.8</v>
      </c>
    </row>
    <row r="77" spans="2:8">
      <c r="B77" s="1" t="s">
        <v>2241</v>
      </c>
      <c r="C77" s="9">
        <v>5.2</v>
      </c>
      <c r="D77" s="1" t="s">
        <v>305</v>
      </c>
      <c r="E77" s="1" t="s">
        <v>2240</v>
      </c>
      <c r="F77" s="4">
        <v>230000</v>
      </c>
      <c r="G77" s="4">
        <v>2370.33</v>
      </c>
      <c r="H77" s="4">
        <v>0.76</v>
      </c>
    </row>
    <row r="78" spans="2:8">
      <c r="B78" s="1" t="s">
        <v>2239</v>
      </c>
      <c r="C78" s="9">
        <v>5.81</v>
      </c>
      <c r="D78" s="1" t="s">
        <v>305</v>
      </c>
      <c r="E78" s="1" t="s">
        <v>2238</v>
      </c>
      <c r="F78" s="4">
        <v>200</v>
      </c>
      <c r="G78" s="4">
        <v>2087.15</v>
      </c>
      <c r="H78" s="4">
        <v>0.67</v>
      </c>
    </row>
    <row r="79" spans="2:8">
      <c r="B79" s="1" t="s">
        <v>1273</v>
      </c>
      <c r="C79" s="9">
        <v>4.21</v>
      </c>
      <c r="D79" s="1" t="s">
        <v>305</v>
      </c>
      <c r="E79" s="1" t="s">
        <v>873</v>
      </c>
      <c r="F79" s="4">
        <v>200</v>
      </c>
      <c r="G79" s="4">
        <v>2019.29</v>
      </c>
      <c r="H79" s="4">
        <v>0.65</v>
      </c>
    </row>
    <row r="80" spans="2:8">
      <c r="B80" s="1" t="s">
        <v>2237</v>
      </c>
      <c r="C80" s="9">
        <v>5.98</v>
      </c>
      <c r="D80" s="1" t="s">
        <v>318</v>
      </c>
      <c r="E80" s="1" t="s">
        <v>2236</v>
      </c>
      <c r="F80" s="4">
        <v>750</v>
      </c>
      <c r="G80" s="4">
        <v>1593.49</v>
      </c>
      <c r="H80" s="4">
        <v>0.51</v>
      </c>
    </row>
    <row r="81" spans="2:8">
      <c r="B81" s="1" t="s">
        <v>451</v>
      </c>
      <c r="C81" s="9">
        <v>4.82</v>
      </c>
      <c r="D81" s="1" t="s">
        <v>305</v>
      </c>
      <c r="E81" s="1" t="s">
        <v>452</v>
      </c>
      <c r="F81" s="4">
        <v>150</v>
      </c>
      <c r="G81" s="4">
        <v>1536.52</v>
      </c>
      <c r="H81" s="4">
        <v>0.5</v>
      </c>
    </row>
    <row r="82" spans="2:8">
      <c r="B82" s="1" t="s">
        <v>1367</v>
      </c>
      <c r="C82" s="9">
        <v>5.46</v>
      </c>
      <c r="D82" s="1" t="s">
        <v>305</v>
      </c>
      <c r="E82" s="1" t="s">
        <v>629</v>
      </c>
      <c r="F82" s="4">
        <v>100</v>
      </c>
      <c r="G82" s="4">
        <v>1005.86</v>
      </c>
      <c r="H82" s="4">
        <v>0.32</v>
      </c>
    </row>
    <row r="83" spans="2:8">
      <c r="B83" s="1" t="s">
        <v>1641</v>
      </c>
      <c r="C83" s="9">
        <v>5.15</v>
      </c>
      <c r="D83" s="1" t="s">
        <v>318</v>
      </c>
      <c r="E83" s="1" t="s">
        <v>1640</v>
      </c>
      <c r="F83" s="4">
        <v>100</v>
      </c>
      <c r="G83" s="4">
        <v>992.12</v>
      </c>
      <c r="H83" s="4">
        <v>0.32</v>
      </c>
    </row>
    <row r="84" spans="2:8">
      <c r="B84" s="1" t="s">
        <v>1363</v>
      </c>
      <c r="C84" s="9">
        <v>5.88</v>
      </c>
      <c r="D84" s="1" t="s">
        <v>318</v>
      </c>
      <c r="E84" s="1" t="s">
        <v>319</v>
      </c>
      <c r="F84" s="4">
        <v>250</v>
      </c>
      <c r="G84" s="4">
        <v>522.6</v>
      </c>
      <c r="H84" s="4">
        <v>0.17</v>
      </c>
    </row>
    <row r="85" spans="2:8">
      <c r="B85" s="1" t="s">
        <v>1364</v>
      </c>
      <c r="C85" s="9">
        <v>6.11</v>
      </c>
      <c r="D85" s="1" t="s">
        <v>318</v>
      </c>
      <c r="E85" s="1" t="s">
        <v>320</v>
      </c>
      <c r="F85" s="4">
        <v>250</v>
      </c>
      <c r="G85" s="4">
        <v>522.09</v>
      </c>
      <c r="H85" s="4">
        <v>0.17</v>
      </c>
    </row>
    <row r="86" spans="2:8">
      <c r="B86" s="1" t="s">
        <v>2235</v>
      </c>
      <c r="C86" s="9">
        <v>5.44</v>
      </c>
      <c r="D86" s="1" t="s">
        <v>305</v>
      </c>
      <c r="E86" s="1" t="s">
        <v>2234</v>
      </c>
      <c r="F86" s="4">
        <v>50</v>
      </c>
      <c r="G86" s="4">
        <v>507.89</v>
      </c>
      <c r="H86" s="4">
        <v>0.16</v>
      </c>
    </row>
    <row r="87" spans="2:8">
      <c r="B87" s="1" t="s">
        <v>1717</v>
      </c>
      <c r="C87" s="9">
        <v>5.84</v>
      </c>
      <c r="D87" s="1" t="s">
        <v>305</v>
      </c>
      <c r="E87" s="1" t="s">
        <v>1716</v>
      </c>
      <c r="F87" s="4">
        <v>33</v>
      </c>
      <c r="G87" s="4">
        <v>346.02</v>
      </c>
      <c r="H87" s="4">
        <v>0.11</v>
      </c>
    </row>
    <row r="88" spans="2:8">
      <c r="B88" s="1" t="s">
        <v>2061</v>
      </c>
      <c r="C88" s="9">
        <v>6.69</v>
      </c>
      <c r="D88" s="1" t="s">
        <v>305</v>
      </c>
      <c r="E88" s="1" t="s">
        <v>2060</v>
      </c>
      <c r="F88" s="4">
        <v>10</v>
      </c>
      <c r="G88" s="4">
        <v>109.37</v>
      </c>
      <c r="H88" s="4">
        <v>0.04</v>
      </c>
    </row>
    <row r="89" spans="2:8">
      <c r="B89" s="1" t="s">
        <v>449</v>
      </c>
      <c r="C89" s="9">
        <v>4.57</v>
      </c>
      <c r="D89" s="1" t="s">
        <v>305</v>
      </c>
      <c r="E89" s="1" t="s">
        <v>450</v>
      </c>
      <c r="F89" s="4">
        <v>10</v>
      </c>
      <c r="G89" s="4">
        <v>104.34</v>
      </c>
      <c r="H89" s="4">
        <v>0.03</v>
      </c>
    </row>
    <row r="90" spans="2:8">
      <c r="B90" s="1" t="s">
        <v>2233</v>
      </c>
      <c r="C90" s="9">
        <v>5.73</v>
      </c>
      <c r="D90" s="1" t="s">
        <v>305</v>
      </c>
      <c r="E90" s="1" t="s">
        <v>2232</v>
      </c>
      <c r="F90" s="4">
        <v>10</v>
      </c>
      <c r="G90" s="4">
        <v>103.05</v>
      </c>
      <c r="H90" s="4">
        <v>0.03</v>
      </c>
    </row>
    <row r="91" spans="2:8">
      <c r="B91" s="1" t="s">
        <v>1282</v>
      </c>
      <c r="C91" s="9">
        <v>5.61</v>
      </c>
      <c r="D91" s="1" t="s">
        <v>305</v>
      </c>
      <c r="E91" s="1" t="s">
        <v>623</v>
      </c>
      <c r="F91" s="4">
        <v>8</v>
      </c>
      <c r="G91" s="4">
        <v>81.569999999999993</v>
      </c>
      <c r="H91" s="4">
        <v>0.03</v>
      </c>
    </row>
    <row r="92" spans="2:8">
      <c r="B92" s="1" t="s">
        <v>2231</v>
      </c>
      <c r="C92" s="9">
        <v>6.69</v>
      </c>
      <c r="D92" s="1" t="s">
        <v>305</v>
      </c>
      <c r="E92" s="1" t="s">
        <v>2230</v>
      </c>
      <c r="F92" s="4">
        <v>3</v>
      </c>
      <c r="G92" s="4">
        <v>32.67</v>
      </c>
      <c r="H92" s="4">
        <v>0.01</v>
      </c>
    </row>
    <row r="93" spans="2:8">
      <c r="B93" s="2" t="s">
        <v>326</v>
      </c>
      <c r="C93" s="11"/>
      <c r="D93" s="2"/>
      <c r="E93" s="2"/>
      <c r="F93" s="7"/>
      <c r="G93" s="7">
        <f>SUM(G43:G92)</f>
        <v>200266.98999999993</v>
      </c>
      <c r="H93" s="7">
        <f>SUM(H43:H92)</f>
        <v>64.540000000000006</v>
      </c>
    </row>
    <row r="94" spans="2:8">
      <c r="B94" s="2" t="s">
        <v>327</v>
      </c>
    </row>
    <row r="95" spans="2:8">
      <c r="B95" s="1" t="s">
        <v>1788</v>
      </c>
      <c r="C95" s="9">
        <v>5.5650000000000004</v>
      </c>
      <c r="D95" s="1" t="s">
        <v>305</v>
      </c>
      <c r="E95" s="1" t="s">
        <v>1787</v>
      </c>
      <c r="F95" s="4">
        <v>860</v>
      </c>
      <c r="G95" s="4">
        <v>8918.7900000000009</v>
      </c>
      <c r="H95" s="4">
        <v>2.87</v>
      </c>
    </row>
    <row r="96" spans="2:8">
      <c r="B96" s="1" t="s">
        <v>1502</v>
      </c>
      <c r="C96" s="9">
        <v>5.6849999999999996</v>
      </c>
      <c r="D96" s="1" t="s">
        <v>305</v>
      </c>
      <c r="E96" s="1" t="s">
        <v>328</v>
      </c>
      <c r="F96" s="4">
        <v>652</v>
      </c>
      <c r="G96" s="4">
        <v>6791.45</v>
      </c>
      <c r="H96" s="4">
        <v>2.19</v>
      </c>
    </row>
    <row r="97" spans="2:8">
      <c r="B97" s="2" t="s">
        <v>329</v>
      </c>
      <c r="C97" s="11"/>
      <c r="D97" s="2"/>
      <c r="E97" s="2"/>
      <c r="F97" s="7"/>
      <c r="G97" s="7">
        <f>SUM(G95:G96)</f>
        <v>15710.240000000002</v>
      </c>
      <c r="H97" s="7">
        <f>SUM(H95:H96)</f>
        <v>5.0600000000000005</v>
      </c>
    </row>
    <row r="98" spans="2:8">
      <c r="B98" s="2" t="s">
        <v>106</v>
      </c>
    </row>
    <row r="99" spans="2:8">
      <c r="B99" s="1" t="s">
        <v>2229</v>
      </c>
      <c r="C99" s="9">
        <v>4.45</v>
      </c>
      <c r="D99" s="1" t="s">
        <v>107</v>
      </c>
      <c r="E99" s="1" t="s">
        <v>2228</v>
      </c>
      <c r="F99" s="4">
        <v>1000</v>
      </c>
      <c r="G99" s="4">
        <v>4795.6000000000004</v>
      </c>
      <c r="H99" s="4">
        <v>1.55</v>
      </c>
    </row>
    <row r="100" spans="2:8">
      <c r="B100" s="1" t="s">
        <v>1328</v>
      </c>
      <c r="C100" s="9">
        <v>5</v>
      </c>
      <c r="D100" s="1" t="s">
        <v>107</v>
      </c>
      <c r="E100" s="1" t="s">
        <v>332</v>
      </c>
      <c r="F100" s="4">
        <v>600</v>
      </c>
      <c r="G100" s="4">
        <v>2892.24</v>
      </c>
      <c r="H100" s="4">
        <v>0.93</v>
      </c>
    </row>
    <row r="101" spans="2:8">
      <c r="B101" s="1" t="s">
        <v>2104</v>
      </c>
      <c r="C101" s="9">
        <v>4.2699999999999996</v>
      </c>
      <c r="D101" s="1" t="s">
        <v>107</v>
      </c>
      <c r="E101" s="1" t="s">
        <v>2103</v>
      </c>
      <c r="F101" s="4">
        <v>500</v>
      </c>
      <c r="G101" s="4">
        <v>2473.09</v>
      </c>
      <c r="H101" s="4">
        <v>0.8</v>
      </c>
    </row>
    <row r="102" spans="2:8">
      <c r="B102" s="1" t="s">
        <v>1918</v>
      </c>
      <c r="C102" s="9">
        <v>3.29</v>
      </c>
      <c r="D102" s="1" t="s">
        <v>103</v>
      </c>
      <c r="E102" s="1" t="s">
        <v>1917</v>
      </c>
      <c r="F102" s="4">
        <v>490100</v>
      </c>
      <c r="G102" s="4">
        <v>488.82</v>
      </c>
      <c r="H102" s="4">
        <v>0.16</v>
      </c>
    </row>
    <row r="103" spans="2:8">
      <c r="B103" s="2" t="s">
        <v>110</v>
      </c>
      <c r="C103" s="11"/>
      <c r="D103" s="2"/>
      <c r="E103" s="2"/>
      <c r="F103" s="7"/>
      <c r="G103" s="7">
        <f>SUM(G99:G102)</f>
        <v>10649.75</v>
      </c>
      <c r="H103" s="7">
        <f>SUM(H99:H102)</f>
        <v>3.4400000000000004</v>
      </c>
    </row>
    <row r="104" spans="2:8">
      <c r="B104" s="2" t="s">
        <v>333</v>
      </c>
      <c r="C104" s="11"/>
      <c r="D104" s="2"/>
      <c r="E104" s="2"/>
      <c r="F104" s="7"/>
      <c r="G104" s="7">
        <v>11763.85</v>
      </c>
      <c r="H104" s="7">
        <v>3.79</v>
      </c>
    </row>
    <row r="105" spans="2:8">
      <c r="B105" s="2" t="s">
        <v>112</v>
      </c>
      <c r="C105" s="11"/>
      <c r="D105" s="2"/>
      <c r="E105" s="2"/>
      <c r="F105" s="7"/>
      <c r="G105" s="7">
        <f>+G41+G93+G97+G103+G104</f>
        <v>303733.97999999986</v>
      </c>
      <c r="H105" s="7">
        <f>+H41+H93+H97+H103+H104</f>
        <v>97.88000000000001</v>
      </c>
    </row>
    <row r="106" spans="2:8">
      <c r="B106" s="2" t="s">
        <v>113</v>
      </c>
      <c r="C106" s="11"/>
      <c r="D106" s="2"/>
      <c r="E106" s="2"/>
      <c r="F106" s="7"/>
      <c r="G106" s="7">
        <f>+G107-G105</f>
        <v>6566.6396525001619</v>
      </c>
      <c r="H106" s="7">
        <f>+H107-H105</f>
        <v>2.1199999999999903</v>
      </c>
    </row>
    <row r="107" spans="2:8">
      <c r="B107" s="2" t="s">
        <v>114</v>
      </c>
      <c r="C107" s="11"/>
      <c r="D107" s="2"/>
      <c r="E107" s="2"/>
      <c r="F107" s="7"/>
      <c r="G107" s="7">
        <v>310300.61965250003</v>
      </c>
      <c r="H107" s="7">
        <v>100</v>
      </c>
    </row>
    <row r="108" spans="2:8">
      <c r="B108" s="1" t="s">
        <v>115</v>
      </c>
    </row>
    <row r="109" spans="2:8">
      <c r="B109" s="1" t="s">
        <v>116</v>
      </c>
    </row>
    <row r="110" spans="2:8">
      <c r="B110" s="2" t="s">
        <v>1839</v>
      </c>
    </row>
    <row r="112" spans="2:8">
      <c r="B112" s="2" t="s">
        <v>117</v>
      </c>
      <c r="C112" s="93">
        <v>44530</v>
      </c>
    </row>
    <row r="113" spans="2:3" ht="25.5">
      <c r="B113" s="8" t="s">
        <v>118</v>
      </c>
      <c r="C113" s="24" t="s">
        <v>119</v>
      </c>
    </row>
    <row r="114" spans="2:3">
      <c r="C114" s="24"/>
    </row>
    <row r="115" spans="2:3">
      <c r="B115" s="70" t="s">
        <v>2227</v>
      </c>
      <c r="C115" s="24"/>
    </row>
    <row r="116" spans="2:3">
      <c r="B116" s="2" t="s">
        <v>121</v>
      </c>
    </row>
    <row r="117" spans="2:3">
      <c r="B117" s="2" t="s">
        <v>2226</v>
      </c>
      <c r="C117" s="11"/>
    </row>
    <row r="118" spans="2:3">
      <c r="B118" s="2" t="s">
        <v>2225</v>
      </c>
      <c r="C118" s="11"/>
    </row>
    <row r="119" spans="2:3">
      <c r="B119" s="2" t="s">
        <v>2224</v>
      </c>
      <c r="C119" s="11"/>
    </row>
    <row r="120" spans="2:3">
      <c r="B120" s="2" t="s">
        <v>2223</v>
      </c>
      <c r="C120" s="11"/>
    </row>
    <row r="121" spans="2:3">
      <c r="B121" s="2" t="s">
        <v>2222</v>
      </c>
      <c r="C121" s="11"/>
    </row>
    <row r="122" spans="2:3">
      <c r="B122" s="2" t="s">
        <v>2221</v>
      </c>
      <c r="C122" s="11"/>
    </row>
    <row r="123" spans="2:3">
      <c r="B123" s="2" t="s">
        <v>2220</v>
      </c>
      <c r="C123" s="11"/>
    </row>
    <row r="124" spans="2:3">
      <c r="B124" s="2" t="s">
        <v>2219</v>
      </c>
      <c r="C124" s="11"/>
    </row>
    <row r="125" spans="2:3">
      <c r="B125" s="2" t="s">
        <v>2218</v>
      </c>
      <c r="C125" s="11"/>
    </row>
    <row r="126" spans="2:3">
      <c r="B126" s="2" t="s">
        <v>2217</v>
      </c>
      <c r="C126" s="11"/>
    </row>
    <row r="127" spans="2:3">
      <c r="B127" s="2" t="s">
        <v>2216</v>
      </c>
      <c r="C127" s="11"/>
    </row>
    <row r="128" spans="2:3">
      <c r="B128" s="2" t="s">
        <v>2215</v>
      </c>
      <c r="C128" s="11"/>
    </row>
    <row r="129" spans="2:9">
      <c r="B129" s="2" t="s">
        <v>122</v>
      </c>
      <c r="C129" s="11"/>
    </row>
    <row r="130" spans="2:9">
      <c r="B130" s="70" t="s">
        <v>2214</v>
      </c>
    </row>
    <row r="132" spans="2:9" ht="15">
      <c r="B132" s="112" t="s">
        <v>2213</v>
      </c>
    </row>
    <row r="134" spans="2:9">
      <c r="B134" s="70" t="s">
        <v>1828</v>
      </c>
    </row>
    <row r="135" spans="2:9">
      <c r="B135" s="449" t="s">
        <v>1827</v>
      </c>
      <c r="C135" s="446" t="s">
        <v>1826</v>
      </c>
      <c r="D135" s="446"/>
      <c r="E135" s="446" t="s">
        <v>1825</v>
      </c>
      <c r="F135" s="446" t="s">
        <v>1824</v>
      </c>
      <c r="I135" s="4"/>
    </row>
    <row r="136" spans="2:9">
      <c r="B136" s="449"/>
      <c r="C136" s="446"/>
      <c r="D136" s="446"/>
      <c r="E136" s="446"/>
      <c r="F136" s="446"/>
      <c r="I136" s="110"/>
    </row>
    <row r="137" spans="2:9" ht="15">
      <c r="B137" s="109" t="s">
        <v>2212</v>
      </c>
      <c r="C137" s="447" t="s">
        <v>1816</v>
      </c>
      <c r="D137" s="447"/>
      <c r="E137" s="150">
        <v>-500000000</v>
      </c>
      <c r="F137" s="107">
        <v>-1.62</v>
      </c>
      <c r="G137" s="111"/>
      <c r="I137" s="110"/>
    </row>
    <row r="140" spans="2:9" s="101" customFormat="1" ht="15">
      <c r="B140" s="448" t="s">
        <v>2211</v>
      </c>
      <c r="C140" s="448"/>
      <c r="D140" s="448"/>
      <c r="E140" s="448"/>
      <c r="F140" s="448"/>
      <c r="G140" s="103"/>
      <c r="H140" s="102"/>
    </row>
    <row r="143" spans="2:9">
      <c r="B143" s="70" t="s">
        <v>2210</v>
      </c>
      <c r="C143" s="140"/>
      <c r="D143" s="139"/>
      <c r="E143" s="139"/>
      <c r="F143" s="138"/>
      <c r="G143" s="138"/>
    </row>
    <row r="144" spans="2:9" ht="128.25">
      <c r="B144" s="149" t="s">
        <v>2209</v>
      </c>
      <c r="C144" s="148" t="s">
        <v>2208</v>
      </c>
      <c r="D144" s="147" t="s">
        <v>2207</v>
      </c>
      <c r="E144" s="147" t="s">
        <v>2206</v>
      </c>
      <c r="F144" s="146" t="s">
        <v>2205</v>
      </c>
      <c r="G144" s="138"/>
    </row>
    <row r="145" spans="1:7">
      <c r="B145" s="144" t="s">
        <v>2204</v>
      </c>
      <c r="C145" s="143" t="s">
        <v>2203</v>
      </c>
      <c r="D145" s="142" t="s">
        <v>2196</v>
      </c>
      <c r="E145" s="142" t="s">
        <v>2195</v>
      </c>
      <c r="F145" s="145">
        <v>2500</v>
      </c>
      <c r="G145" s="138" t="s">
        <v>2202</v>
      </c>
    </row>
    <row r="146" spans="1:7">
      <c r="B146" s="144" t="s">
        <v>2201</v>
      </c>
      <c r="C146" s="143" t="s">
        <v>2200</v>
      </c>
      <c r="D146" s="142" t="s">
        <v>2196</v>
      </c>
      <c r="E146" s="142" t="s">
        <v>2195</v>
      </c>
      <c r="F146" s="141">
        <v>14500</v>
      </c>
      <c r="G146" s="138" t="s">
        <v>2199</v>
      </c>
    </row>
    <row r="147" spans="1:7">
      <c r="B147" s="144" t="s">
        <v>2198</v>
      </c>
      <c r="C147" s="143" t="s">
        <v>2197</v>
      </c>
      <c r="D147" s="142" t="s">
        <v>2196</v>
      </c>
      <c r="E147" s="142" t="s">
        <v>2195</v>
      </c>
      <c r="F147" s="141">
        <v>2766.5839900000001</v>
      </c>
      <c r="G147" s="138" t="s">
        <v>2194</v>
      </c>
    </row>
    <row r="148" spans="1:7">
      <c r="B148" s="139"/>
      <c r="C148" s="140"/>
      <c r="D148" s="139"/>
      <c r="E148" s="139"/>
      <c r="F148" s="138"/>
      <c r="G148" s="138"/>
    </row>
    <row r="149" spans="1:7">
      <c r="B149" s="139"/>
      <c r="C149" s="140"/>
      <c r="D149" s="139"/>
      <c r="E149" s="139"/>
      <c r="F149" s="138"/>
      <c r="G149" s="138"/>
    </row>
    <row r="150" spans="1:7">
      <c r="B150" s="139" t="s">
        <v>2193</v>
      </c>
      <c r="C150" s="140"/>
      <c r="D150" s="139"/>
      <c r="E150" s="139"/>
      <c r="F150" s="138"/>
      <c r="G150" s="138"/>
    </row>
    <row r="151" spans="1:7">
      <c r="B151" s="139" t="s">
        <v>2192</v>
      </c>
      <c r="C151" s="140"/>
      <c r="D151" s="139"/>
      <c r="E151" s="139"/>
      <c r="F151" s="138"/>
      <c r="G151" s="138"/>
    </row>
    <row r="152" spans="1:7">
      <c r="B152" s="139" t="s">
        <v>2191</v>
      </c>
      <c r="C152" s="140"/>
      <c r="D152" s="139"/>
      <c r="E152" s="139"/>
      <c r="F152" s="138"/>
      <c r="G152" s="138"/>
    </row>
    <row r="155" spans="1:7">
      <c r="A155" s="3" t="s">
        <v>0</v>
      </c>
      <c r="B155" s="398" t="s">
        <v>2190</v>
      </c>
      <c r="C155" s="398"/>
      <c r="D155" s="398"/>
      <c r="E155" s="398"/>
    </row>
    <row r="159" spans="1:7">
      <c r="B159" s="1" t="s">
        <v>92</v>
      </c>
    </row>
    <row r="161" spans="2:8">
      <c r="B161" s="5" t="s">
        <v>93</v>
      </c>
      <c r="C161" s="10" t="s">
        <v>94</v>
      </c>
      <c r="D161" s="5" t="s">
        <v>95</v>
      </c>
      <c r="E161" s="5" t="s">
        <v>96</v>
      </c>
      <c r="F161" s="6" t="s">
        <v>97</v>
      </c>
      <c r="G161" s="6" t="s">
        <v>98</v>
      </c>
      <c r="H161" s="6" t="s">
        <v>99</v>
      </c>
    </row>
    <row r="162" spans="2:8">
      <c r="B162" s="2" t="s">
        <v>100</v>
      </c>
    </row>
    <row r="163" spans="2:8">
      <c r="B163" s="2" t="s">
        <v>101</v>
      </c>
    </row>
    <row r="164" spans="2:8">
      <c r="B164" s="2" t="s">
        <v>378</v>
      </c>
    </row>
    <row r="165" spans="2:8">
      <c r="B165" s="1" t="s">
        <v>1499</v>
      </c>
      <c r="C165" s="9">
        <v>11.06</v>
      </c>
      <c r="D165" s="1" t="s">
        <v>314</v>
      </c>
      <c r="E165" s="1" t="s">
        <v>315</v>
      </c>
      <c r="F165" s="4">
        <v>140088</v>
      </c>
      <c r="G165" s="4">
        <v>1157.9100000000001</v>
      </c>
      <c r="H165" s="4">
        <v>98.59</v>
      </c>
    </row>
    <row r="166" spans="2:8">
      <c r="B166" s="2" t="s">
        <v>326</v>
      </c>
      <c r="C166" s="11"/>
      <c r="D166" s="2"/>
      <c r="E166" s="2"/>
      <c r="F166" s="7"/>
      <c r="G166" s="7">
        <f>SUM(G161:G165)</f>
        <v>1157.9100000000001</v>
      </c>
      <c r="H166" s="7">
        <f>SUM(H161:H165)</f>
        <v>98.59</v>
      </c>
    </row>
    <row r="167" spans="2:8">
      <c r="B167" s="2" t="s">
        <v>112</v>
      </c>
      <c r="C167" s="11"/>
      <c r="D167" s="2"/>
      <c r="E167" s="2"/>
      <c r="F167" s="7"/>
      <c r="G167" s="7">
        <v>1157.9100000000001</v>
      </c>
      <c r="H167" s="7">
        <v>98.59</v>
      </c>
    </row>
    <row r="168" spans="2:8">
      <c r="B168" s="2" t="s">
        <v>113</v>
      </c>
      <c r="C168" s="11"/>
      <c r="D168" s="2"/>
      <c r="E168" s="2"/>
      <c r="F168" s="7"/>
      <c r="G168" s="7">
        <v>16.583523699999887</v>
      </c>
      <c r="H168" s="7">
        <v>1.4099999999999966</v>
      </c>
    </row>
    <row r="169" spans="2:8">
      <c r="B169" s="2" t="s">
        <v>114</v>
      </c>
      <c r="C169" s="11"/>
      <c r="D169" s="2"/>
      <c r="E169" s="2"/>
      <c r="F169" s="7"/>
      <c r="G169" s="7">
        <v>1174.4935237</v>
      </c>
      <c r="H169" s="7">
        <v>100</v>
      </c>
    </row>
    <row r="170" spans="2:8">
      <c r="B170" s="1" t="s">
        <v>115</v>
      </c>
    </row>
    <row r="171" spans="2:8">
      <c r="B171" s="1" t="s">
        <v>116</v>
      </c>
    </row>
    <row r="172" spans="2:8">
      <c r="B172" s="2" t="s">
        <v>117</v>
      </c>
    </row>
    <row r="173" spans="2:8" ht="25.5">
      <c r="B173" s="8" t="s">
        <v>118</v>
      </c>
      <c r="C173" s="9" t="s">
        <v>119</v>
      </c>
    </row>
    <row r="174" spans="2:8">
      <c r="B174" s="2"/>
    </row>
    <row r="175" spans="2:8">
      <c r="B175" s="2" t="s">
        <v>120</v>
      </c>
    </row>
    <row r="176" spans="2:8">
      <c r="B176" s="2" t="s">
        <v>121</v>
      </c>
    </row>
    <row r="177" spans="2:3">
      <c r="B177" s="2" t="s">
        <v>2189</v>
      </c>
      <c r="C177" s="11"/>
    </row>
    <row r="178" spans="2:3">
      <c r="B178" s="2" t="s">
        <v>2188</v>
      </c>
      <c r="C178" s="11"/>
    </row>
    <row r="179" spans="2:3">
      <c r="B179" s="2" t="s">
        <v>2187</v>
      </c>
      <c r="C179" s="11"/>
    </row>
    <row r="180" spans="2:3">
      <c r="B180" s="2" t="s">
        <v>2186</v>
      </c>
      <c r="C180" s="11"/>
    </row>
    <row r="181" spans="2:3">
      <c r="B181" s="2" t="s">
        <v>2185</v>
      </c>
      <c r="C181" s="11"/>
    </row>
    <row r="182" spans="2:3">
      <c r="B182" s="2" t="s">
        <v>2184</v>
      </c>
      <c r="C182" s="11"/>
    </row>
    <row r="183" spans="2:3">
      <c r="B183" s="2" t="s">
        <v>2183</v>
      </c>
      <c r="C183" s="11"/>
    </row>
    <row r="184" spans="2:3">
      <c r="B184" s="2" t="s">
        <v>2182</v>
      </c>
      <c r="C184" s="11"/>
    </row>
    <row r="185" spans="2:3">
      <c r="B185" s="2" t="s">
        <v>2181</v>
      </c>
      <c r="C185" s="11"/>
    </row>
    <row r="186" spans="2:3">
      <c r="B186" s="2" t="s">
        <v>2180</v>
      </c>
      <c r="C186" s="11"/>
    </row>
    <row r="187" spans="2:3">
      <c r="B187" s="2" t="s">
        <v>2179</v>
      </c>
      <c r="C187" s="11"/>
    </row>
    <row r="188" spans="2:3">
      <c r="B188" s="2" t="s">
        <v>2178</v>
      </c>
      <c r="C188" s="11"/>
    </row>
    <row r="189" spans="2:3">
      <c r="B189" s="2" t="s">
        <v>2177</v>
      </c>
      <c r="C189" s="11"/>
    </row>
    <row r="190" spans="2:3">
      <c r="B190" s="2" t="s">
        <v>2176</v>
      </c>
      <c r="C190" s="11"/>
    </row>
    <row r="191" spans="2:3">
      <c r="B191" s="2" t="s">
        <v>2175</v>
      </c>
      <c r="C191" s="11"/>
    </row>
    <row r="192" spans="2:3">
      <c r="B192" s="2" t="s">
        <v>2174</v>
      </c>
      <c r="C192" s="11"/>
    </row>
    <row r="193" spans="1:4">
      <c r="B193" s="2" t="s">
        <v>122</v>
      </c>
      <c r="C193" s="11"/>
      <c r="D193" s="85"/>
    </row>
    <row r="194" spans="1:4">
      <c r="B194" s="2"/>
      <c r="D194" s="85"/>
    </row>
    <row r="195" spans="1:4">
      <c r="D195" s="85"/>
    </row>
    <row r="196" spans="1:4">
      <c r="A196" s="129"/>
      <c r="B196" s="76" t="s">
        <v>1556</v>
      </c>
      <c r="C196" s="133"/>
      <c r="D196" s="85"/>
    </row>
    <row r="197" spans="1:4">
      <c r="A197"/>
      <c r="B197"/>
      <c r="C197" s="133"/>
      <c r="D197" s="85"/>
    </row>
    <row r="198" spans="1:4">
      <c r="A198"/>
      <c r="B198"/>
      <c r="C198" s="133"/>
      <c r="D198" s="85"/>
    </row>
    <row r="199" spans="1:4">
      <c r="A199"/>
      <c r="B199" t="s">
        <v>1555</v>
      </c>
      <c r="C199" s="84">
        <v>577958246.57000005</v>
      </c>
      <c r="D199" s="85"/>
    </row>
    <row r="200" spans="1:4">
      <c r="A200"/>
      <c r="B200"/>
      <c r="C200" s="92"/>
      <c r="D200" s="85"/>
    </row>
    <row r="201" spans="1:4">
      <c r="A201"/>
      <c r="B201" t="s">
        <v>1522</v>
      </c>
      <c r="C201" s="84">
        <v>465538246.57000005</v>
      </c>
      <c r="D201" s="85"/>
    </row>
    <row r="202" spans="1:4">
      <c r="A202"/>
      <c r="B202"/>
      <c r="C202" s="92"/>
      <c r="D202" s="85"/>
    </row>
    <row r="203" spans="1:4">
      <c r="A203" s="91" t="s">
        <v>1554</v>
      </c>
      <c r="B203" t="s">
        <v>1523</v>
      </c>
      <c r="C203" s="92">
        <v>112420000</v>
      </c>
      <c r="D203" s="85"/>
    </row>
    <row r="204" spans="1:4">
      <c r="A204" s="91"/>
      <c r="B204"/>
      <c r="C204" s="92"/>
      <c r="D204" s="85"/>
    </row>
    <row r="205" spans="1:4">
      <c r="A205" s="91"/>
      <c r="B205" s="76" t="s">
        <v>1524</v>
      </c>
      <c r="C205" s="90">
        <v>256691020</v>
      </c>
      <c r="D205" s="85"/>
    </row>
    <row r="206" spans="1:4">
      <c r="A206" s="91"/>
      <c r="B206"/>
      <c r="C206" s="92"/>
      <c r="D206" s="85"/>
    </row>
    <row r="207" spans="1:4">
      <c r="A207" s="91"/>
      <c r="B207" t="s">
        <v>1553</v>
      </c>
      <c r="C207" s="84">
        <v>116603020</v>
      </c>
      <c r="D207" s="85"/>
    </row>
    <row r="208" spans="1:4">
      <c r="A208" s="91"/>
      <c r="B208"/>
      <c r="C208" s="92"/>
      <c r="D208" s="85"/>
    </row>
    <row r="209" spans="1:4" ht="25.5">
      <c r="A209" s="91"/>
      <c r="B209" s="81" t="s">
        <v>1552</v>
      </c>
      <c r="C209" s="84">
        <v>140088000</v>
      </c>
      <c r="D209" s="85"/>
    </row>
    <row r="210" spans="1:4">
      <c r="A210" s="91"/>
      <c r="B210"/>
      <c r="C210" s="92"/>
      <c r="D210" s="85"/>
    </row>
    <row r="211" spans="1:4">
      <c r="A211" s="91" t="s">
        <v>1551</v>
      </c>
      <c r="B211" s="76" t="s">
        <v>1527</v>
      </c>
      <c r="C211" s="90">
        <v>256691020</v>
      </c>
      <c r="D211" s="85"/>
    </row>
    <row r="212" spans="1:4">
      <c r="B212" s="89"/>
      <c r="D212" s="85"/>
    </row>
    <row r="213" spans="1:4">
      <c r="A213" s="85" t="s">
        <v>1550</v>
      </c>
      <c r="B213" s="1" t="s">
        <v>1549</v>
      </c>
      <c r="C213" s="84"/>
      <c r="D213" s="85"/>
    </row>
    <row r="214" spans="1:4">
      <c r="B214" s="2"/>
      <c r="D214" s="85"/>
    </row>
    <row r="215" spans="1:4">
      <c r="B215" s="2"/>
      <c r="D215" s="85"/>
    </row>
    <row r="216" spans="1:4" ht="38.25">
      <c r="B216" s="8" t="s">
        <v>2173</v>
      </c>
      <c r="C216" s="24"/>
    </row>
    <row r="217" spans="1:4">
      <c r="C217" s="24"/>
    </row>
    <row r="218" spans="1:4">
      <c r="C218" s="24"/>
    </row>
  </sheetData>
  <mergeCells count="15">
    <mergeCell ref="B155:E155"/>
    <mergeCell ref="F135:F136"/>
    <mergeCell ref="C137:D137"/>
    <mergeCell ref="B140:F140"/>
    <mergeCell ref="B1:E1"/>
    <mergeCell ref="C3:C7"/>
    <mergeCell ref="D3:D7"/>
    <mergeCell ref="B135:B136"/>
    <mergeCell ref="C135:D136"/>
    <mergeCell ref="E135:E136"/>
    <mergeCell ref="B10:E10"/>
    <mergeCell ref="B11:E11"/>
    <mergeCell ref="C12:C14"/>
    <mergeCell ref="D12:D14"/>
    <mergeCell ref="E12:E14"/>
  </mergeCells>
  <hyperlinks>
    <hyperlink ref="A1" location="Index!A1" display="Index" xr:uid="{D031F212-E1E6-4E37-B1B9-25AA8DE3AC7E}"/>
    <hyperlink ref="A155" location="Index!A1" display="Index" xr:uid="{9374E8D8-A39D-4FB4-A006-4310BB92267A}"/>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12829-C0C2-408D-965B-F2F6C8CF95F7}">
  <dimension ref="A1:IV200"/>
  <sheetViews>
    <sheetView workbookViewId="0">
      <selection activeCell="B1" sqref="B1:E1"/>
    </sheetView>
  </sheetViews>
  <sheetFormatPr defaultRowHeight="12.75"/>
  <cols>
    <col min="1" max="1" width="5.42578125" style="1" bestFit="1" customWidth="1"/>
    <col min="2" max="2" width="82.7109375" style="1" customWidth="1"/>
    <col min="3" max="3" width="25.7109375" style="9" customWidth="1"/>
    <col min="4" max="4" width="25.7109375" style="1" customWidth="1"/>
    <col min="5" max="5" width="14.5703125" style="1" bestFit="1" customWidth="1"/>
    <col min="6" max="6" width="11.5703125" style="4" bestFit="1" customWidth="1"/>
    <col min="7" max="7" width="18.140625" style="4" bestFit="1" customWidth="1"/>
    <col min="8" max="8" width="9.140625" style="4" bestFit="1"/>
    <col min="9" max="16384" width="9.140625" style="1"/>
  </cols>
  <sheetData>
    <row r="1" spans="1:256">
      <c r="A1" s="3" t="s">
        <v>0</v>
      </c>
      <c r="B1" s="398" t="s">
        <v>2172</v>
      </c>
      <c r="C1" s="398"/>
      <c r="D1" s="398"/>
      <c r="E1" s="398"/>
    </row>
    <row r="2" spans="1:256" ht="13.5" thickBot="1"/>
    <row r="3" spans="1:256" ht="15">
      <c r="A3" s="12"/>
      <c r="B3" s="97" t="s">
        <v>2171</v>
      </c>
      <c r="C3" s="402"/>
      <c r="D3" s="405"/>
      <c r="E3" s="12"/>
      <c r="F3" s="20"/>
      <c r="G3" s="20"/>
      <c r="H3" s="20"/>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30">
      <c r="A4" s="12"/>
      <c r="B4" s="96" t="s">
        <v>2170</v>
      </c>
      <c r="C4" s="403"/>
      <c r="D4" s="406"/>
      <c r="E4" s="12"/>
      <c r="F4" s="20"/>
      <c r="G4" s="20"/>
      <c r="H4" s="20"/>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96" t="s">
        <v>1581</v>
      </c>
      <c r="C5" s="403"/>
      <c r="D5" s="406"/>
      <c r="E5" s="12"/>
      <c r="F5" s="20"/>
      <c r="G5" s="20"/>
      <c r="H5" s="20"/>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 r="A6" s="12"/>
      <c r="B6" s="96" t="s">
        <v>2169</v>
      </c>
      <c r="C6" s="403"/>
      <c r="D6" s="406"/>
      <c r="E6" s="12"/>
      <c r="F6" s="20"/>
      <c r="G6" s="20"/>
      <c r="H6" s="20"/>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75" thickBot="1">
      <c r="A7" s="12"/>
      <c r="B7" s="95" t="s">
        <v>2168</v>
      </c>
      <c r="C7" s="404"/>
      <c r="D7" s="407"/>
      <c r="E7" s="12"/>
      <c r="F7" s="20"/>
      <c r="G7" s="20"/>
      <c r="H7" s="20"/>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t="s">
        <v>1579</v>
      </c>
      <c r="D8" s="14" t="s">
        <v>1578</v>
      </c>
      <c r="E8" s="12"/>
      <c r="F8" s="20"/>
      <c r="G8" s="20"/>
      <c r="H8" s="20"/>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10" spans="1:256">
      <c r="B10" s="445" t="s">
        <v>3134</v>
      </c>
      <c r="C10" s="445"/>
      <c r="D10" s="445"/>
      <c r="E10" s="445"/>
    </row>
    <row r="11" spans="1:256">
      <c r="B11" s="152" t="s">
        <v>3135</v>
      </c>
      <c r="C11" s="445" t="s">
        <v>3136</v>
      </c>
      <c r="D11" s="445" t="s">
        <v>3137</v>
      </c>
      <c r="E11" s="445" t="s">
        <v>3138</v>
      </c>
    </row>
    <row r="12" spans="1:256">
      <c r="B12" s="152" t="s">
        <v>3139</v>
      </c>
      <c r="C12" s="445"/>
      <c r="D12" s="445"/>
      <c r="E12" s="445"/>
    </row>
    <row r="13" spans="1:256">
      <c r="B13" s="387" t="s">
        <v>3140</v>
      </c>
      <c r="C13" s="388"/>
      <c r="D13" s="388"/>
      <c r="E13" s="388"/>
    </row>
    <row r="14" spans="1:256">
      <c r="B14" s="387" t="s">
        <v>3142</v>
      </c>
      <c r="C14" s="388"/>
      <c r="D14" s="388" t="s">
        <v>3145</v>
      </c>
      <c r="E14" s="388"/>
    </row>
    <row r="15" spans="1:256">
      <c r="B15" s="387" t="s">
        <v>3143</v>
      </c>
      <c r="C15" s="388"/>
      <c r="D15" s="388"/>
      <c r="E15" s="388"/>
    </row>
    <row r="16" spans="1:256">
      <c r="B16" s="460" t="s">
        <v>3150</v>
      </c>
      <c r="C16" s="386"/>
      <c r="D16" s="386"/>
      <c r="E16" s="386"/>
    </row>
    <row r="17" spans="2:8">
      <c r="B17" s="461"/>
      <c r="C17" s="462"/>
      <c r="D17" s="462"/>
      <c r="E17" s="462"/>
    </row>
    <row r="18" spans="2:8">
      <c r="B18" s="1" t="s">
        <v>92</v>
      </c>
    </row>
    <row r="20" spans="2:8">
      <c r="B20" s="5" t="s">
        <v>93</v>
      </c>
      <c r="C20" s="10" t="s">
        <v>94</v>
      </c>
      <c r="D20" s="5" t="s">
        <v>95</v>
      </c>
      <c r="E20" s="5" t="s">
        <v>96</v>
      </c>
      <c r="F20" s="6" t="s">
        <v>97</v>
      </c>
      <c r="G20" s="6" t="s">
        <v>98</v>
      </c>
      <c r="H20" s="6" t="s">
        <v>99</v>
      </c>
    </row>
    <row r="21" spans="2:8">
      <c r="B21" s="2" t="s">
        <v>100</v>
      </c>
    </row>
    <row r="22" spans="2:8">
      <c r="B22" s="2" t="s">
        <v>101</v>
      </c>
    </row>
    <row r="23" spans="2:8">
      <c r="B23" s="2" t="s">
        <v>102</v>
      </c>
    </row>
    <row r="24" spans="2:8">
      <c r="B24" s="1" t="s">
        <v>1577</v>
      </c>
      <c r="C24" s="9">
        <v>4.26</v>
      </c>
      <c r="D24" s="1" t="s">
        <v>103</v>
      </c>
      <c r="E24" s="1" t="s">
        <v>683</v>
      </c>
      <c r="F24" s="4">
        <v>10000000</v>
      </c>
      <c r="G24" s="4">
        <v>10261.5</v>
      </c>
      <c r="H24" s="4">
        <v>3.81</v>
      </c>
    </row>
    <row r="25" spans="2:8">
      <c r="B25" s="1" t="s">
        <v>2033</v>
      </c>
      <c r="C25" s="9">
        <v>3.51</v>
      </c>
      <c r="D25" s="1" t="s">
        <v>103</v>
      </c>
      <c r="E25" s="1" t="s">
        <v>104</v>
      </c>
      <c r="F25" s="4">
        <v>10000000</v>
      </c>
      <c r="G25" s="4">
        <v>10093.049999999999</v>
      </c>
      <c r="H25" s="4">
        <v>3.75</v>
      </c>
    </row>
    <row r="26" spans="2:8">
      <c r="B26" s="1" t="s">
        <v>2167</v>
      </c>
      <c r="C26" s="9">
        <v>3.77</v>
      </c>
      <c r="D26" s="1" t="s">
        <v>103</v>
      </c>
      <c r="E26" s="1" t="s">
        <v>590</v>
      </c>
      <c r="F26" s="4">
        <v>10000000</v>
      </c>
      <c r="G26" s="4">
        <v>10047.58</v>
      </c>
      <c r="H26" s="4">
        <v>3.73</v>
      </c>
    </row>
    <row r="27" spans="2:8">
      <c r="B27" s="1" t="s">
        <v>2166</v>
      </c>
      <c r="C27" s="9">
        <v>4.55</v>
      </c>
      <c r="D27" s="1" t="s">
        <v>103</v>
      </c>
      <c r="E27" s="1" t="s">
        <v>2165</v>
      </c>
      <c r="F27" s="4">
        <v>2500000</v>
      </c>
      <c r="G27" s="4">
        <v>2619.0500000000002</v>
      </c>
      <c r="H27" s="4">
        <v>0.97</v>
      </c>
    </row>
    <row r="28" spans="2:8">
      <c r="B28" s="1" t="s">
        <v>2164</v>
      </c>
      <c r="C28" s="9">
        <v>3.97</v>
      </c>
      <c r="D28" s="1" t="s">
        <v>103</v>
      </c>
      <c r="E28" s="1" t="s">
        <v>2163</v>
      </c>
      <c r="F28" s="4">
        <v>2500000</v>
      </c>
      <c r="G28" s="4">
        <v>2507.06</v>
      </c>
      <c r="H28" s="4">
        <v>0.93</v>
      </c>
    </row>
    <row r="29" spans="2:8">
      <c r="B29" s="1" t="s">
        <v>2162</v>
      </c>
      <c r="C29" s="9">
        <v>3.97</v>
      </c>
      <c r="D29" s="1" t="s">
        <v>103</v>
      </c>
      <c r="E29" s="1" t="s">
        <v>2161</v>
      </c>
      <c r="F29" s="4">
        <v>1000000</v>
      </c>
      <c r="G29" s="4">
        <v>1024.25</v>
      </c>
      <c r="H29" s="4">
        <v>0.38</v>
      </c>
    </row>
    <row r="30" spans="2:8">
      <c r="B30" s="1" t="s">
        <v>2160</v>
      </c>
      <c r="C30" s="9">
        <v>4.54</v>
      </c>
      <c r="D30" s="1" t="s">
        <v>103</v>
      </c>
      <c r="E30" s="1" t="s">
        <v>2159</v>
      </c>
      <c r="F30" s="4">
        <v>1000000</v>
      </c>
      <c r="G30" s="4">
        <v>1002.83</v>
      </c>
      <c r="H30" s="4">
        <v>0.37</v>
      </c>
    </row>
    <row r="31" spans="2:8">
      <c r="B31" s="1" t="s">
        <v>2158</v>
      </c>
      <c r="C31" s="9">
        <v>3.72</v>
      </c>
      <c r="D31" s="1" t="s">
        <v>103</v>
      </c>
      <c r="E31" s="1" t="s">
        <v>2157</v>
      </c>
      <c r="F31" s="4">
        <v>500000</v>
      </c>
      <c r="G31" s="4">
        <v>505.46</v>
      </c>
      <c r="H31" s="4">
        <v>0.19</v>
      </c>
    </row>
    <row r="32" spans="2:8">
      <c r="B32" s="2" t="s">
        <v>105</v>
      </c>
      <c r="C32" s="11"/>
      <c r="D32" s="2"/>
      <c r="E32" s="2"/>
      <c r="F32" s="7"/>
      <c r="G32" s="7">
        <f>SUM(G20:G31)</f>
        <v>38060.78</v>
      </c>
      <c r="H32" s="7">
        <f>SUM(H20:H31)</f>
        <v>14.13</v>
      </c>
    </row>
    <row r="33" spans="2:8">
      <c r="B33" s="2" t="s">
        <v>777</v>
      </c>
    </row>
    <row r="34" spans="2:8">
      <c r="B34" s="1" t="s">
        <v>1357</v>
      </c>
      <c r="C34" s="9">
        <v>5.8</v>
      </c>
      <c r="D34" s="1" t="s">
        <v>305</v>
      </c>
      <c r="E34" s="1" t="s">
        <v>617</v>
      </c>
      <c r="F34" s="4">
        <v>1000</v>
      </c>
      <c r="G34" s="4">
        <v>9988.9500000000007</v>
      </c>
      <c r="H34" s="4">
        <v>3.71</v>
      </c>
    </row>
    <row r="35" spans="2:8">
      <c r="B35" s="1" t="s">
        <v>1606</v>
      </c>
      <c r="C35" s="9">
        <v>3.82</v>
      </c>
      <c r="D35" s="1" t="s">
        <v>305</v>
      </c>
      <c r="E35" s="1" t="s">
        <v>1605</v>
      </c>
      <c r="F35" s="4">
        <v>750</v>
      </c>
      <c r="G35" s="4">
        <v>7583.85</v>
      </c>
      <c r="H35" s="4">
        <v>2.81</v>
      </c>
    </row>
    <row r="36" spans="2:8">
      <c r="B36" s="1" t="s">
        <v>1602</v>
      </c>
      <c r="C36" s="9">
        <v>3.7</v>
      </c>
      <c r="D36" s="1" t="s">
        <v>305</v>
      </c>
      <c r="E36" s="1" t="s">
        <v>1601</v>
      </c>
      <c r="F36" s="4">
        <v>660</v>
      </c>
      <c r="G36" s="4">
        <v>6670.87</v>
      </c>
      <c r="H36" s="4">
        <v>2.48</v>
      </c>
    </row>
    <row r="37" spans="2:8">
      <c r="B37" s="1" t="s">
        <v>778</v>
      </c>
      <c r="C37" s="9">
        <v>4.6100000000000003</v>
      </c>
      <c r="D37" s="1" t="s">
        <v>305</v>
      </c>
      <c r="E37" s="1" t="s">
        <v>779</v>
      </c>
      <c r="F37" s="4">
        <v>650</v>
      </c>
      <c r="G37" s="4">
        <v>6529.17</v>
      </c>
      <c r="H37" s="4">
        <v>2.42</v>
      </c>
    </row>
    <row r="38" spans="2:8">
      <c r="B38" s="1" t="s">
        <v>2156</v>
      </c>
      <c r="C38" s="9">
        <v>4.45</v>
      </c>
      <c r="D38" s="1" t="s">
        <v>305</v>
      </c>
      <c r="E38" s="1" t="s">
        <v>2155</v>
      </c>
      <c r="F38" s="4">
        <v>600</v>
      </c>
      <c r="G38" s="4">
        <v>6033.85</v>
      </c>
      <c r="H38" s="4">
        <v>2.2400000000000002</v>
      </c>
    </row>
    <row r="39" spans="2:8">
      <c r="B39" s="1" t="s">
        <v>1930</v>
      </c>
      <c r="C39" s="9">
        <v>4.5999999999999996</v>
      </c>
      <c r="D39" s="1" t="s">
        <v>305</v>
      </c>
      <c r="E39" s="1" t="s">
        <v>1929</v>
      </c>
      <c r="F39" s="4">
        <v>550</v>
      </c>
      <c r="G39" s="4">
        <v>5634.85</v>
      </c>
      <c r="H39" s="4">
        <v>2.09</v>
      </c>
    </row>
    <row r="40" spans="2:8">
      <c r="B40" s="1" t="s">
        <v>1857</v>
      </c>
      <c r="C40" s="9">
        <v>5.14</v>
      </c>
      <c r="D40" s="1" t="s">
        <v>305</v>
      </c>
      <c r="E40" s="1" t="s">
        <v>1856</v>
      </c>
      <c r="F40" s="4">
        <v>500</v>
      </c>
      <c r="G40" s="4">
        <v>5129.22</v>
      </c>
      <c r="H40" s="4">
        <v>1.9</v>
      </c>
    </row>
    <row r="41" spans="2:8">
      <c r="B41" s="1" t="s">
        <v>2154</v>
      </c>
      <c r="C41" s="9">
        <v>4.5999999999999996</v>
      </c>
      <c r="D41" s="1" t="s">
        <v>305</v>
      </c>
      <c r="E41" s="1" t="s">
        <v>2153</v>
      </c>
      <c r="F41" s="4">
        <v>500</v>
      </c>
      <c r="G41" s="4">
        <v>5095.75</v>
      </c>
      <c r="H41" s="4">
        <v>1.89</v>
      </c>
    </row>
    <row r="42" spans="2:8">
      <c r="B42" s="1" t="s">
        <v>2152</v>
      </c>
      <c r="C42" s="9">
        <v>3.8</v>
      </c>
      <c r="D42" s="1" t="s">
        <v>305</v>
      </c>
      <c r="E42" s="1" t="s">
        <v>2151</v>
      </c>
      <c r="F42" s="4">
        <v>500</v>
      </c>
      <c r="G42" s="4">
        <v>5009.9399999999996</v>
      </c>
      <c r="H42" s="4">
        <v>1.86</v>
      </c>
    </row>
    <row r="43" spans="2:8">
      <c r="B43" s="1" t="s">
        <v>1312</v>
      </c>
      <c r="C43" s="9">
        <v>3.75</v>
      </c>
      <c r="D43" s="1" t="s">
        <v>305</v>
      </c>
      <c r="E43" s="1" t="s">
        <v>795</v>
      </c>
      <c r="F43" s="4">
        <v>500</v>
      </c>
      <c r="G43" s="4">
        <v>5003.82</v>
      </c>
      <c r="H43" s="4">
        <v>1.86</v>
      </c>
    </row>
    <row r="44" spans="2:8">
      <c r="B44" s="1" t="s">
        <v>2055</v>
      </c>
      <c r="C44" s="9">
        <v>6.44</v>
      </c>
      <c r="D44" s="1" t="s">
        <v>305</v>
      </c>
      <c r="E44" s="1" t="s">
        <v>2054</v>
      </c>
      <c r="F44" s="4">
        <v>500</v>
      </c>
      <c r="G44" s="4">
        <v>4995.26</v>
      </c>
      <c r="H44" s="4">
        <v>1.85</v>
      </c>
    </row>
    <row r="45" spans="2:8">
      <c r="B45" s="1" t="s">
        <v>1598</v>
      </c>
      <c r="C45" s="9">
        <v>3.4</v>
      </c>
      <c r="D45" s="1" t="s">
        <v>305</v>
      </c>
      <c r="E45" s="1" t="s">
        <v>1597</v>
      </c>
      <c r="F45" s="4">
        <v>400</v>
      </c>
      <c r="G45" s="4">
        <v>4004.26</v>
      </c>
      <c r="H45" s="4">
        <v>1.49</v>
      </c>
    </row>
    <row r="46" spans="2:8">
      <c r="B46" s="1" t="s">
        <v>1281</v>
      </c>
      <c r="C46" s="9">
        <v>4.9000000000000004</v>
      </c>
      <c r="D46" s="1" t="s">
        <v>305</v>
      </c>
      <c r="E46" s="1" t="s">
        <v>882</v>
      </c>
      <c r="F46" s="4">
        <v>350</v>
      </c>
      <c r="G46" s="4">
        <v>3677.06</v>
      </c>
      <c r="H46" s="4">
        <v>1.36</v>
      </c>
    </row>
    <row r="47" spans="2:8">
      <c r="B47" s="1" t="s">
        <v>2150</v>
      </c>
      <c r="C47" s="9">
        <v>3.5</v>
      </c>
      <c r="D47" s="1" t="s">
        <v>305</v>
      </c>
      <c r="E47" s="1" t="s">
        <v>2149</v>
      </c>
      <c r="F47" s="4">
        <v>350</v>
      </c>
      <c r="G47" s="4">
        <v>3507.09</v>
      </c>
      <c r="H47" s="4">
        <v>1.3</v>
      </c>
    </row>
    <row r="48" spans="2:8">
      <c r="B48" s="1" t="s">
        <v>2148</v>
      </c>
      <c r="C48" s="9">
        <v>3.55</v>
      </c>
      <c r="D48" s="1" t="s">
        <v>305</v>
      </c>
      <c r="E48" s="1" t="s">
        <v>2147</v>
      </c>
      <c r="F48" s="4">
        <v>300</v>
      </c>
      <c r="G48" s="4">
        <v>3001.82</v>
      </c>
      <c r="H48" s="4">
        <v>1.1100000000000001</v>
      </c>
    </row>
    <row r="49" spans="2:8">
      <c r="B49" s="1" t="s">
        <v>1316</v>
      </c>
      <c r="C49" s="9">
        <v>4.55</v>
      </c>
      <c r="D49" s="1" t="s">
        <v>305</v>
      </c>
      <c r="E49" s="1" t="s">
        <v>803</v>
      </c>
      <c r="F49" s="4">
        <v>300</v>
      </c>
      <c r="G49" s="4">
        <v>2953.97</v>
      </c>
      <c r="H49" s="4">
        <v>1.1000000000000001</v>
      </c>
    </row>
    <row r="50" spans="2:8">
      <c r="B50" s="1" t="s">
        <v>449</v>
      </c>
      <c r="C50" s="9">
        <v>4.57</v>
      </c>
      <c r="D50" s="1" t="s">
        <v>305</v>
      </c>
      <c r="E50" s="1" t="s">
        <v>450</v>
      </c>
      <c r="F50" s="4">
        <v>250</v>
      </c>
      <c r="G50" s="4">
        <v>2608.59</v>
      </c>
      <c r="H50" s="4">
        <v>0.97</v>
      </c>
    </row>
    <row r="51" spans="2:8">
      <c r="B51" s="1" t="s">
        <v>2146</v>
      </c>
      <c r="C51" s="9">
        <v>4.7</v>
      </c>
      <c r="D51" s="1" t="s">
        <v>305</v>
      </c>
      <c r="E51" s="1" t="s">
        <v>2145</v>
      </c>
      <c r="F51" s="4">
        <v>250</v>
      </c>
      <c r="G51" s="4">
        <v>2595.4699999999998</v>
      </c>
      <c r="H51" s="4">
        <v>0.96</v>
      </c>
    </row>
    <row r="52" spans="2:8">
      <c r="B52" s="1" t="s">
        <v>1650</v>
      </c>
      <c r="C52" s="9">
        <v>4.67</v>
      </c>
      <c r="D52" s="1" t="s">
        <v>305</v>
      </c>
      <c r="E52" s="1" t="s">
        <v>1649</v>
      </c>
      <c r="F52" s="4">
        <v>250</v>
      </c>
      <c r="G52" s="4">
        <v>2560.35</v>
      </c>
      <c r="H52" s="4">
        <v>0.95</v>
      </c>
    </row>
    <row r="53" spans="2:8">
      <c r="B53" s="1" t="s">
        <v>2144</v>
      </c>
      <c r="C53" s="9">
        <v>4.83</v>
      </c>
      <c r="D53" s="1" t="s">
        <v>305</v>
      </c>
      <c r="E53" s="1" t="s">
        <v>2143</v>
      </c>
      <c r="F53" s="4">
        <v>250</v>
      </c>
      <c r="G53" s="4">
        <v>2559.12</v>
      </c>
      <c r="H53" s="4">
        <v>0.95</v>
      </c>
    </row>
    <row r="54" spans="2:8">
      <c r="B54" s="1" t="s">
        <v>1721</v>
      </c>
      <c r="C54" s="9">
        <v>5.15</v>
      </c>
      <c r="D54" s="1" t="s">
        <v>305</v>
      </c>
      <c r="E54" s="1" t="s">
        <v>1720</v>
      </c>
      <c r="F54" s="4">
        <v>250</v>
      </c>
      <c r="G54" s="4">
        <v>2554.42</v>
      </c>
      <c r="H54" s="4">
        <v>0.95</v>
      </c>
    </row>
    <row r="55" spans="2:8">
      <c r="B55" s="1" t="s">
        <v>2142</v>
      </c>
      <c r="C55" s="9">
        <v>4.6100000000000003</v>
      </c>
      <c r="D55" s="1" t="s">
        <v>305</v>
      </c>
      <c r="E55" s="1" t="s">
        <v>2141</v>
      </c>
      <c r="F55" s="4">
        <v>250</v>
      </c>
      <c r="G55" s="4">
        <v>2513.1999999999998</v>
      </c>
      <c r="H55" s="4">
        <v>0.93</v>
      </c>
    </row>
    <row r="56" spans="2:8">
      <c r="B56" s="1" t="s">
        <v>1310</v>
      </c>
      <c r="C56" s="9">
        <v>6.28</v>
      </c>
      <c r="D56" s="1" t="s">
        <v>305</v>
      </c>
      <c r="E56" s="1" t="s">
        <v>791</v>
      </c>
      <c r="F56" s="4">
        <v>250</v>
      </c>
      <c r="G56" s="4">
        <v>2509.23</v>
      </c>
      <c r="H56" s="4">
        <v>0.93</v>
      </c>
    </row>
    <row r="57" spans="2:8">
      <c r="B57" s="1" t="s">
        <v>793</v>
      </c>
      <c r="C57" s="9">
        <v>5.67</v>
      </c>
      <c r="D57" s="1" t="s">
        <v>305</v>
      </c>
      <c r="E57" s="1" t="s">
        <v>794</v>
      </c>
      <c r="F57" s="4">
        <v>250</v>
      </c>
      <c r="G57" s="4">
        <v>2502.8000000000002</v>
      </c>
      <c r="H57" s="4">
        <v>0.93</v>
      </c>
    </row>
    <row r="58" spans="2:8">
      <c r="B58" s="1" t="s">
        <v>1302</v>
      </c>
      <c r="C58" s="9">
        <v>6.58</v>
      </c>
      <c r="D58" s="1" t="s">
        <v>305</v>
      </c>
      <c r="E58" s="1" t="s">
        <v>308</v>
      </c>
      <c r="F58" s="4">
        <v>250</v>
      </c>
      <c r="G58" s="4">
        <v>2480.7199999999998</v>
      </c>
      <c r="H58" s="4">
        <v>0.92</v>
      </c>
    </row>
    <row r="59" spans="2:8">
      <c r="B59" s="1" t="s">
        <v>1369</v>
      </c>
      <c r="C59" s="9">
        <v>4.0999999999999996</v>
      </c>
      <c r="D59" s="1" t="s">
        <v>318</v>
      </c>
      <c r="E59" s="1" t="s">
        <v>631</v>
      </c>
      <c r="F59" s="4">
        <v>200</v>
      </c>
      <c r="G59" s="4">
        <v>2030.17</v>
      </c>
      <c r="H59" s="4">
        <v>0.75</v>
      </c>
    </row>
    <row r="60" spans="2:8">
      <c r="B60" s="1" t="s">
        <v>2140</v>
      </c>
      <c r="C60" s="9">
        <v>4.47</v>
      </c>
      <c r="D60" s="1" t="s">
        <v>305</v>
      </c>
      <c r="E60" s="1" t="s">
        <v>2139</v>
      </c>
      <c r="F60" s="4">
        <v>150</v>
      </c>
      <c r="G60" s="4">
        <v>2015.02</v>
      </c>
      <c r="H60" s="4">
        <v>0.75</v>
      </c>
    </row>
    <row r="61" spans="2:8">
      <c r="B61" s="1" t="s">
        <v>1308</v>
      </c>
      <c r="C61" s="9">
        <v>5.28</v>
      </c>
      <c r="D61" s="1" t="s">
        <v>305</v>
      </c>
      <c r="E61" s="1" t="s">
        <v>788</v>
      </c>
      <c r="F61" s="4">
        <v>200</v>
      </c>
      <c r="G61" s="4">
        <v>2013.13</v>
      </c>
      <c r="H61" s="4">
        <v>0.75</v>
      </c>
    </row>
    <row r="62" spans="2:8">
      <c r="B62" s="1" t="s">
        <v>2138</v>
      </c>
      <c r="C62" s="9">
        <v>4.6900000000000004</v>
      </c>
      <c r="D62" s="1" t="s">
        <v>305</v>
      </c>
      <c r="E62" s="1" t="s">
        <v>2137</v>
      </c>
      <c r="F62" s="4">
        <v>150</v>
      </c>
      <c r="G62" s="4">
        <v>1529.92</v>
      </c>
      <c r="H62" s="4">
        <v>0.56999999999999995</v>
      </c>
    </row>
    <row r="63" spans="2:8">
      <c r="B63" s="1" t="s">
        <v>1279</v>
      </c>
      <c r="C63" s="9">
        <v>4.4000000000000004</v>
      </c>
      <c r="D63" s="1" t="s">
        <v>318</v>
      </c>
      <c r="E63" s="1" t="s">
        <v>880</v>
      </c>
      <c r="F63" s="4">
        <v>150</v>
      </c>
      <c r="G63" s="4">
        <v>1528.01</v>
      </c>
      <c r="H63" s="4">
        <v>0.56999999999999995</v>
      </c>
    </row>
    <row r="64" spans="2:8">
      <c r="B64" s="1" t="s">
        <v>1719</v>
      </c>
      <c r="C64" s="9">
        <v>4.47</v>
      </c>
      <c r="D64" s="1" t="s">
        <v>305</v>
      </c>
      <c r="E64" s="1" t="s">
        <v>1718</v>
      </c>
      <c r="F64" s="4">
        <v>150</v>
      </c>
      <c r="G64" s="4">
        <v>1525.22</v>
      </c>
      <c r="H64" s="4">
        <v>0.56999999999999995</v>
      </c>
    </row>
    <row r="65" spans="2:8">
      <c r="B65" s="1" t="s">
        <v>1600</v>
      </c>
      <c r="C65" s="9">
        <v>3.78</v>
      </c>
      <c r="D65" s="1" t="s">
        <v>305</v>
      </c>
      <c r="E65" s="1" t="s">
        <v>1599</v>
      </c>
      <c r="F65" s="4">
        <v>150</v>
      </c>
      <c r="G65" s="4">
        <v>1518.38</v>
      </c>
      <c r="H65" s="4">
        <v>0.56000000000000005</v>
      </c>
    </row>
    <row r="66" spans="2:8">
      <c r="B66" s="1" t="s">
        <v>2136</v>
      </c>
      <c r="C66" s="9">
        <v>3.57</v>
      </c>
      <c r="D66" s="1" t="s">
        <v>305</v>
      </c>
      <c r="E66" s="1" t="s">
        <v>2135</v>
      </c>
      <c r="F66" s="4">
        <v>150</v>
      </c>
      <c r="G66" s="4">
        <v>1503.57</v>
      </c>
      <c r="H66" s="4">
        <v>0.56000000000000005</v>
      </c>
    </row>
    <row r="67" spans="2:8">
      <c r="B67" s="1" t="s">
        <v>2134</v>
      </c>
      <c r="C67" s="9">
        <v>4.8600000000000003</v>
      </c>
      <c r="D67" s="1" t="s">
        <v>305</v>
      </c>
      <c r="E67" s="1" t="s">
        <v>2133</v>
      </c>
      <c r="F67" s="4">
        <v>150</v>
      </c>
      <c r="G67" s="4">
        <v>1497.13</v>
      </c>
      <c r="H67" s="4">
        <v>0.56000000000000005</v>
      </c>
    </row>
    <row r="68" spans="2:8">
      <c r="B68" s="1" t="s">
        <v>2132</v>
      </c>
      <c r="C68" s="9">
        <v>4.57</v>
      </c>
      <c r="D68" s="1" t="s">
        <v>305</v>
      </c>
      <c r="E68" s="1" t="s">
        <v>2131</v>
      </c>
      <c r="F68" s="4">
        <v>100</v>
      </c>
      <c r="G68" s="4">
        <v>1052.8</v>
      </c>
      <c r="H68" s="4">
        <v>0.39</v>
      </c>
    </row>
    <row r="69" spans="2:8">
      <c r="B69" s="1" t="s">
        <v>2130</v>
      </c>
      <c r="C69" s="9">
        <v>4.83</v>
      </c>
      <c r="D69" s="1" t="s">
        <v>305</v>
      </c>
      <c r="E69" s="1" t="s">
        <v>2129</v>
      </c>
      <c r="F69" s="4">
        <v>100</v>
      </c>
      <c r="G69" s="4">
        <v>1021.71</v>
      </c>
      <c r="H69" s="4">
        <v>0.38</v>
      </c>
    </row>
    <row r="70" spans="2:8">
      <c r="B70" s="1" t="s">
        <v>2128</v>
      </c>
      <c r="C70" s="9">
        <v>4.49</v>
      </c>
      <c r="D70" s="1" t="s">
        <v>305</v>
      </c>
      <c r="E70" s="1" t="s">
        <v>2127</v>
      </c>
      <c r="F70" s="4">
        <v>100</v>
      </c>
      <c r="G70" s="4">
        <v>1017.59</v>
      </c>
      <c r="H70" s="4">
        <v>0.38</v>
      </c>
    </row>
    <row r="71" spans="2:8">
      <c r="B71" s="1" t="s">
        <v>2126</v>
      </c>
      <c r="C71" s="9">
        <v>3.8</v>
      </c>
      <c r="D71" s="1" t="s">
        <v>305</v>
      </c>
      <c r="E71" s="1" t="s">
        <v>2125</v>
      </c>
      <c r="F71" s="4">
        <v>100</v>
      </c>
      <c r="G71" s="4">
        <v>1011.42</v>
      </c>
      <c r="H71" s="4">
        <v>0.38</v>
      </c>
    </row>
    <row r="72" spans="2:8">
      <c r="B72" s="1" t="s">
        <v>1850</v>
      </c>
      <c r="C72" s="9">
        <v>6.15</v>
      </c>
      <c r="D72" s="1" t="s">
        <v>305</v>
      </c>
      <c r="E72" s="1" t="s">
        <v>1849</v>
      </c>
      <c r="F72" s="4">
        <v>100</v>
      </c>
      <c r="G72" s="4">
        <v>1003.92</v>
      </c>
      <c r="H72" s="4">
        <v>0.37</v>
      </c>
    </row>
    <row r="73" spans="2:8">
      <c r="B73" s="1" t="s">
        <v>2124</v>
      </c>
      <c r="C73" s="9">
        <v>4.33</v>
      </c>
      <c r="D73" s="1" t="s">
        <v>318</v>
      </c>
      <c r="E73" s="1" t="s">
        <v>2123</v>
      </c>
      <c r="F73" s="4">
        <v>500</v>
      </c>
      <c r="G73" s="4">
        <v>512.1</v>
      </c>
      <c r="H73" s="4">
        <v>0.19</v>
      </c>
    </row>
    <row r="74" spans="2:8">
      <c r="B74" s="1" t="s">
        <v>806</v>
      </c>
      <c r="C74" s="9">
        <v>4.74</v>
      </c>
      <c r="D74" s="1" t="s">
        <v>305</v>
      </c>
      <c r="E74" s="1" t="s">
        <v>807</v>
      </c>
      <c r="F74" s="4">
        <v>50</v>
      </c>
      <c r="G74" s="4">
        <v>511.28</v>
      </c>
      <c r="H74" s="4">
        <v>0.19</v>
      </c>
    </row>
    <row r="75" spans="2:8">
      <c r="B75" s="1" t="s">
        <v>2122</v>
      </c>
      <c r="C75" s="9">
        <v>4.58</v>
      </c>
      <c r="D75" s="1" t="s">
        <v>305</v>
      </c>
      <c r="E75" s="1" t="s">
        <v>2121</v>
      </c>
      <c r="F75" s="4">
        <v>50</v>
      </c>
      <c r="G75" s="4">
        <v>510.43</v>
      </c>
      <c r="H75" s="4">
        <v>0.19</v>
      </c>
    </row>
    <row r="76" spans="2:8">
      <c r="B76" s="1" t="s">
        <v>2120</v>
      </c>
      <c r="C76" s="9">
        <v>4.4400000000000004</v>
      </c>
      <c r="D76" s="1" t="s">
        <v>318</v>
      </c>
      <c r="E76" s="1" t="s">
        <v>2119</v>
      </c>
      <c r="F76" s="4">
        <v>50</v>
      </c>
      <c r="G76" s="4">
        <v>508.88</v>
      </c>
      <c r="H76" s="4">
        <v>0.19</v>
      </c>
    </row>
    <row r="77" spans="2:8">
      <c r="B77" s="1" t="s">
        <v>874</v>
      </c>
      <c r="C77" s="9">
        <v>3.6</v>
      </c>
      <c r="D77" s="1" t="s">
        <v>305</v>
      </c>
      <c r="E77" s="1" t="s">
        <v>875</v>
      </c>
      <c r="F77" s="4">
        <v>4</v>
      </c>
      <c r="G77" s="4">
        <v>40.32</v>
      </c>
      <c r="H77" s="4">
        <v>0.01</v>
      </c>
    </row>
    <row r="78" spans="2:8">
      <c r="B78" s="2" t="s">
        <v>1503</v>
      </c>
      <c r="C78" s="11"/>
      <c r="D78" s="2"/>
      <c r="E78" s="2"/>
      <c r="F78" s="7"/>
      <c r="G78" s="7">
        <f>SUM(G33:G77)</f>
        <v>130054.63000000002</v>
      </c>
      <c r="H78" s="7">
        <f>SUM(H33:H77)</f>
        <v>48.27000000000001</v>
      </c>
    </row>
    <row r="79" spans="2:8">
      <c r="B79" s="2" t="s">
        <v>106</v>
      </c>
    </row>
    <row r="80" spans="2:8">
      <c r="B80" s="1" t="s">
        <v>1901</v>
      </c>
      <c r="C80" s="9">
        <v>3.84</v>
      </c>
      <c r="D80" s="1" t="s">
        <v>109</v>
      </c>
      <c r="E80" s="1" t="s">
        <v>1900</v>
      </c>
      <c r="F80" s="4">
        <v>1500</v>
      </c>
      <c r="G80" s="4">
        <v>7430.52</v>
      </c>
      <c r="H80" s="4">
        <v>2.76</v>
      </c>
    </row>
    <row r="81" spans="2:8">
      <c r="B81" s="1" t="s">
        <v>2118</v>
      </c>
      <c r="C81" s="9">
        <v>3.35</v>
      </c>
      <c r="D81" s="1" t="s">
        <v>107</v>
      </c>
      <c r="E81" s="1" t="s">
        <v>2117</v>
      </c>
      <c r="F81" s="4">
        <v>5000</v>
      </c>
      <c r="G81" s="4">
        <v>4992.67</v>
      </c>
      <c r="H81" s="4">
        <v>1.85</v>
      </c>
    </row>
    <row r="82" spans="2:8">
      <c r="B82" s="1" t="s">
        <v>1918</v>
      </c>
      <c r="C82" s="9">
        <v>3.29</v>
      </c>
      <c r="D82" s="1" t="s">
        <v>103</v>
      </c>
      <c r="E82" s="1" t="s">
        <v>1917</v>
      </c>
      <c r="F82" s="4">
        <v>5000000</v>
      </c>
      <c r="G82" s="4">
        <v>4986.99</v>
      </c>
      <c r="H82" s="4">
        <v>1.85</v>
      </c>
    </row>
    <row r="83" spans="2:8">
      <c r="B83" s="1" t="s">
        <v>2116</v>
      </c>
      <c r="C83" s="9">
        <v>3.85</v>
      </c>
      <c r="D83" s="1" t="s">
        <v>107</v>
      </c>
      <c r="E83" s="1" t="s">
        <v>2115</v>
      </c>
      <c r="F83" s="4">
        <v>1000</v>
      </c>
      <c r="G83" s="4">
        <v>4985.8</v>
      </c>
      <c r="H83" s="4">
        <v>1.85</v>
      </c>
    </row>
    <row r="84" spans="2:8">
      <c r="B84" s="1" t="s">
        <v>1914</v>
      </c>
      <c r="C84" s="9">
        <v>3.55</v>
      </c>
      <c r="D84" s="1" t="s">
        <v>107</v>
      </c>
      <c r="E84" s="1" t="s">
        <v>1913</v>
      </c>
      <c r="F84" s="4">
        <v>5000</v>
      </c>
      <c r="G84" s="4">
        <v>4971.96</v>
      </c>
      <c r="H84" s="4">
        <v>1.85</v>
      </c>
    </row>
    <row r="85" spans="2:8">
      <c r="B85" s="1" t="s">
        <v>1903</v>
      </c>
      <c r="C85" s="9">
        <v>4.05</v>
      </c>
      <c r="D85" s="1" t="s">
        <v>107</v>
      </c>
      <c r="E85" s="1" t="s">
        <v>1902</v>
      </c>
      <c r="F85" s="4">
        <v>1000</v>
      </c>
      <c r="G85" s="4">
        <v>4968.07</v>
      </c>
      <c r="H85" s="4">
        <v>1.84</v>
      </c>
    </row>
    <row r="86" spans="2:8">
      <c r="B86" s="1" t="s">
        <v>1326</v>
      </c>
      <c r="C86" s="9">
        <v>3.65</v>
      </c>
      <c r="D86" s="1" t="s">
        <v>107</v>
      </c>
      <c r="E86" s="1" t="s">
        <v>820</v>
      </c>
      <c r="F86" s="4">
        <v>5000</v>
      </c>
      <c r="G86" s="4">
        <v>4962.34</v>
      </c>
      <c r="H86" s="4">
        <v>1.84</v>
      </c>
    </row>
    <row r="87" spans="2:8">
      <c r="B87" s="1" t="s">
        <v>1987</v>
      </c>
      <c r="C87" s="9">
        <v>3.66</v>
      </c>
      <c r="D87" s="1" t="s">
        <v>107</v>
      </c>
      <c r="E87" s="1" t="s">
        <v>1986</v>
      </c>
      <c r="F87" s="4">
        <v>1000</v>
      </c>
      <c r="G87" s="4">
        <v>4957.75</v>
      </c>
      <c r="H87" s="4">
        <v>1.84</v>
      </c>
    </row>
    <row r="88" spans="2:8">
      <c r="B88" s="1" t="s">
        <v>1907</v>
      </c>
      <c r="C88" s="9">
        <v>3.82</v>
      </c>
      <c r="D88" s="1" t="s">
        <v>107</v>
      </c>
      <c r="E88" s="1" t="s">
        <v>1906</v>
      </c>
      <c r="F88" s="4">
        <v>5000</v>
      </c>
      <c r="G88" s="4">
        <v>4946.17</v>
      </c>
      <c r="H88" s="4">
        <v>1.84</v>
      </c>
    </row>
    <row r="89" spans="2:8">
      <c r="B89" s="1" t="s">
        <v>2114</v>
      </c>
      <c r="C89" s="9">
        <v>3.7</v>
      </c>
      <c r="D89" s="1" t="s">
        <v>107</v>
      </c>
      <c r="E89" s="1" t="s">
        <v>2113</v>
      </c>
      <c r="F89" s="4">
        <v>5000</v>
      </c>
      <c r="G89" s="4">
        <v>4942.88</v>
      </c>
      <c r="H89" s="4">
        <v>1.83</v>
      </c>
    </row>
    <row r="90" spans="2:8">
      <c r="B90" s="1" t="s">
        <v>1284</v>
      </c>
      <c r="C90" s="9">
        <v>4.78</v>
      </c>
      <c r="D90" s="1" t="s">
        <v>107</v>
      </c>
      <c r="E90" s="1" t="s">
        <v>884</v>
      </c>
      <c r="F90" s="4">
        <v>1000</v>
      </c>
      <c r="G90" s="4">
        <v>4904.99</v>
      </c>
      <c r="H90" s="4">
        <v>1.82</v>
      </c>
    </row>
    <row r="91" spans="2:8">
      <c r="B91" s="1" t="s">
        <v>2112</v>
      </c>
      <c r="C91" s="9">
        <v>5.25</v>
      </c>
      <c r="D91" s="1" t="s">
        <v>107</v>
      </c>
      <c r="E91" s="1" t="s">
        <v>2111</v>
      </c>
      <c r="F91" s="4">
        <v>1000</v>
      </c>
      <c r="G91" s="4">
        <v>4757.1000000000004</v>
      </c>
      <c r="H91" s="4">
        <v>1.77</v>
      </c>
    </row>
    <row r="92" spans="2:8">
      <c r="B92" s="1" t="s">
        <v>1893</v>
      </c>
      <c r="C92" s="9">
        <v>5</v>
      </c>
      <c r="D92" s="1" t="s">
        <v>107</v>
      </c>
      <c r="E92" s="1" t="s">
        <v>1892</v>
      </c>
      <c r="F92" s="4">
        <v>600</v>
      </c>
      <c r="G92" s="4">
        <v>2932.51</v>
      </c>
      <c r="H92" s="4">
        <v>1.0900000000000001</v>
      </c>
    </row>
    <row r="93" spans="2:8">
      <c r="B93" s="1" t="s">
        <v>1916</v>
      </c>
      <c r="C93" s="9">
        <v>3.38</v>
      </c>
      <c r="D93" s="1" t="s">
        <v>107</v>
      </c>
      <c r="E93" s="1" t="s">
        <v>1915</v>
      </c>
      <c r="F93" s="4">
        <v>500</v>
      </c>
      <c r="G93" s="4">
        <v>2493.0700000000002</v>
      </c>
      <c r="H93" s="4">
        <v>0.93</v>
      </c>
    </row>
    <row r="94" spans="2:8">
      <c r="B94" s="1" t="s">
        <v>2110</v>
      </c>
      <c r="C94" s="9">
        <v>3.6</v>
      </c>
      <c r="D94" s="1" t="s">
        <v>107</v>
      </c>
      <c r="E94" s="1" t="s">
        <v>2109</v>
      </c>
      <c r="F94" s="4">
        <v>2500</v>
      </c>
      <c r="G94" s="4">
        <v>2480.67</v>
      </c>
      <c r="H94" s="4">
        <v>0.92</v>
      </c>
    </row>
    <row r="95" spans="2:8">
      <c r="B95" s="1" t="s">
        <v>2108</v>
      </c>
      <c r="C95" s="9">
        <v>4</v>
      </c>
      <c r="D95" s="1" t="s">
        <v>107</v>
      </c>
      <c r="E95" s="1" t="s">
        <v>2107</v>
      </c>
      <c r="F95" s="4">
        <v>500</v>
      </c>
      <c r="G95" s="4">
        <v>2478.84</v>
      </c>
      <c r="H95" s="4">
        <v>0.92</v>
      </c>
    </row>
    <row r="96" spans="2:8">
      <c r="B96" s="1" t="s">
        <v>2106</v>
      </c>
      <c r="C96" s="9">
        <v>3.69</v>
      </c>
      <c r="D96" s="1" t="s">
        <v>109</v>
      </c>
      <c r="E96" s="1" t="s">
        <v>2105</v>
      </c>
      <c r="F96" s="4">
        <v>500</v>
      </c>
      <c r="G96" s="4">
        <v>2478.4499999999998</v>
      </c>
      <c r="H96" s="4">
        <v>0.92</v>
      </c>
    </row>
    <row r="97" spans="2:8">
      <c r="B97" s="1" t="s">
        <v>1327</v>
      </c>
      <c r="C97" s="9">
        <v>3.68</v>
      </c>
      <c r="D97" s="1" t="s">
        <v>107</v>
      </c>
      <c r="E97" s="1" t="s">
        <v>634</v>
      </c>
      <c r="F97" s="4">
        <v>2500</v>
      </c>
      <c r="G97" s="4">
        <v>2475.33</v>
      </c>
      <c r="H97" s="4">
        <v>0.92</v>
      </c>
    </row>
    <row r="98" spans="2:8">
      <c r="B98" s="1" t="s">
        <v>1912</v>
      </c>
      <c r="C98" s="9">
        <v>3.74</v>
      </c>
      <c r="D98" s="1" t="s">
        <v>107</v>
      </c>
      <c r="E98" s="1" t="s">
        <v>1911</v>
      </c>
      <c r="F98" s="4">
        <v>500</v>
      </c>
      <c r="G98" s="4">
        <v>2473.9299999999998</v>
      </c>
      <c r="H98" s="4">
        <v>0.92</v>
      </c>
    </row>
    <row r="99" spans="2:8">
      <c r="B99" s="1" t="s">
        <v>2104</v>
      </c>
      <c r="C99" s="9">
        <v>4.2699999999999996</v>
      </c>
      <c r="D99" s="1" t="s">
        <v>107</v>
      </c>
      <c r="E99" s="1" t="s">
        <v>2103</v>
      </c>
      <c r="F99" s="4">
        <v>500</v>
      </c>
      <c r="G99" s="4">
        <v>2473.09</v>
      </c>
      <c r="H99" s="4">
        <v>0.92</v>
      </c>
    </row>
    <row r="100" spans="2:8">
      <c r="B100" s="1" t="s">
        <v>1897</v>
      </c>
      <c r="C100" s="9">
        <v>6.69</v>
      </c>
      <c r="D100" s="1" t="s">
        <v>107</v>
      </c>
      <c r="E100" s="1" t="s">
        <v>1896</v>
      </c>
      <c r="F100" s="4">
        <v>500</v>
      </c>
      <c r="G100" s="4">
        <v>2437.89</v>
      </c>
      <c r="H100" s="4">
        <v>0.9</v>
      </c>
    </row>
    <row r="101" spans="2:8">
      <c r="B101" s="1" t="s">
        <v>1895</v>
      </c>
      <c r="C101" s="9">
        <v>5.0999999999999996</v>
      </c>
      <c r="D101" s="1" t="s">
        <v>107</v>
      </c>
      <c r="E101" s="1" t="s">
        <v>1894</v>
      </c>
      <c r="F101" s="4">
        <v>500</v>
      </c>
      <c r="G101" s="4">
        <v>2423.44</v>
      </c>
      <c r="H101" s="4">
        <v>0.9</v>
      </c>
    </row>
    <row r="102" spans="2:8">
      <c r="B102" s="1" t="s">
        <v>2102</v>
      </c>
      <c r="C102" s="9">
        <v>4.6399999999999997</v>
      </c>
      <c r="D102" s="1" t="s">
        <v>107</v>
      </c>
      <c r="E102" s="1" t="s">
        <v>2101</v>
      </c>
      <c r="F102" s="4">
        <v>300</v>
      </c>
      <c r="G102" s="4">
        <v>1481.19</v>
      </c>
      <c r="H102" s="4">
        <v>0.55000000000000004</v>
      </c>
    </row>
    <row r="103" spans="2:8">
      <c r="B103" s="1" t="s">
        <v>1891</v>
      </c>
      <c r="C103" s="9">
        <v>3.88</v>
      </c>
      <c r="D103" s="1" t="s">
        <v>107</v>
      </c>
      <c r="E103" s="1" t="s">
        <v>1890</v>
      </c>
      <c r="F103" s="4">
        <v>200</v>
      </c>
      <c r="G103" s="4">
        <v>1000</v>
      </c>
      <c r="H103" s="4">
        <v>0.37</v>
      </c>
    </row>
    <row r="104" spans="2:8">
      <c r="B104" s="1" t="s">
        <v>1715</v>
      </c>
      <c r="C104" s="9">
        <v>4.4800000000000004</v>
      </c>
      <c r="D104" s="1" t="s">
        <v>107</v>
      </c>
      <c r="E104" s="1" t="s">
        <v>1714</v>
      </c>
      <c r="F104" s="4">
        <v>200</v>
      </c>
      <c r="G104" s="4">
        <v>989.2</v>
      </c>
      <c r="H104" s="4">
        <v>0.37</v>
      </c>
    </row>
    <row r="105" spans="2:8">
      <c r="B105" s="2" t="s">
        <v>110</v>
      </c>
      <c r="C105" s="11"/>
      <c r="D105" s="2"/>
      <c r="E105" s="2"/>
      <c r="F105" s="7"/>
      <c r="G105" s="7">
        <f>SUM(G79:G104)</f>
        <v>90424.849999999977</v>
      </c>
      <c r="H105" s="7">
        <f>SUM(H79:H104)</f>
        <v>33.57</v>
      </c>
    </row>
    <row r="106" spans="2:8">
      <c r="B106" s="2" t="s">
        <v>333</v>
      </c>
      <c r="C106" s="11"/>
      <c r="D106" s="2"/>
      <c r="E106" s="2"/>
      <c r="F106" s="7"/>
      <c r="G106" s="7">
        <v>8313.49</v>
      </c>
      <c r="H106" s="7">
        <v>3.09</v>
      </c>
    </row>
    <row r="107" spans="2:8">
      <c r="B107" s="2" t="s">
        <v>112</v>
      </c>
      <c r="C107" s="11"/>
      <c r="D107" s="2"/>
      <c r="E107" s="2"/>
      <c r="F107" s="7"/>
      <c r="G107" s="7">
        <v>266853.75</v>
      </c>
      <c r="H107" s="7">
        <v>99.04</v>
      </c>
    </row>
    <row r="108" spans="2:8">
      <c r="B108" s="2" t="s">
        <v>113</v>
      </c>
      <c r="C108" s="11"/>
      <c r="D108" s="2"/>
      <c r="E108" s="2"/>
      <c r="F108" s="7"/>
      <c r="G108" s="7">
        <v>2590.9156549099625</v>
      </c>
      <c r="H108" s="7">
        <v>0.95999999999999375</v>
      </c>
    </row>
    <row r="109" spans="2:8">
      <c r="B109" s="2" t="s">
        <v>114</v>
      </c>
      <c r="C109" s="11"/>
      <c r="D109" s="2"/>
      <c r="E109" s="2"/>
      <c r="F109" s="7"/>
      <c r="G109" s="7">
        <v>269444.66565490997</v>
      </c>
      <c r="H109" s="7">
        <v>100</v>
      </c>
    </row>
    <row r="110" spans="2:8">
      <c r="B110" s="1" t="s">
        <v>115</v>
      </c>
    </row>
    <row r="111" spans="2:8">
      <c r="B111" s="1" t="s">
        <v>116</v>
      </c>
    </row>
    <row r="112" spans="2:8">
      <c r="B112" s="2" t="s">
        <v>117</v>
      </c>
      <c r="C112" s="93">
        <v>44530</v>
      </c>
    </row>
    <row r="113" spans="2:3" ht="25.5">
      <c r="B113" s="8" t="s">
        <v>118</v>
      </c>
      <c r="C113" s="9" t="s">
        <v>119</v>
      </c>
    </row>
    <row r="114" spans="2:3">
      <c r="B114" s="2"/>
    </row>
    <row r="115" spans="2:3">
      <c r="B115" s="2" t="s">
        <v>120</v>
      </c>
    </row>
    <row r="116" spans="2:3">
      <c r="B116" s="2" t="s">
        <v>121</v>
      </c>
    </row>
    <row r="117" spans="2:3">
      <c r="B117" s="2" t="s">
        <v>2100</v>
      </c>
      <c r="C117" s="11"/>
    </row>
    <row r="118" spans="2:3">
      <c r="B118" s="2" t="s">
        <v>2099</v>
      </c>
      <c r="C118" s="11"/>
    </row>
    <row r="119" spans="2:3">
      <c r="B119" s="2" t="s">
        <v>2098</v>
      </c>
      <c r="C119" s="11"/>
    </row>
    <row r="120" spans="2:3">
      <c r="B120" s="2" t="s">
        <v>2097</v>
      </c>
      <c r="C120" s="11"/>
    </row>
    <row r="121" spans="2:3">
      <c r="B121" s="2" t="s">
        <v>2096</v>
      </c>
      <c r="C121" s="11"/>
    </row>
    <row r="122" spans="2:3">
      <c r="B122" s="2" t="s">
        <v>2095</v>
      </c>
      <c r="C122" s="11"/>
    </row>
    <row r="123" spans="2:3">
      <c r="B123" s="2" t="s">
        <v>2094</v>
      </c>
      <c r="C123" s="11"/>
    </row>
    <row r="124" spans="2:3">
      <c r="B124" s="2" t="s">
        <v>2093</v>
      </c>
      <c r="C124" s="11"/>
    </row>
    <row r="125" spans="2:3">
      <c r="B125" s="2" t="s">
        <v>2092</v>
      </c>
      <c r="C125" s="11"/>
    </row>
    <row r="126" spans="2:3">
      <c r="B126" s="2" t="s">
        <v>2091</v>
      </c>
      <c r="C126" s="11"/>
    </row>
    <row r="127" spans="2:3">
      <c r="B127" s="2" t="s">
        <v>2090</v>
      </c>
      <c r="C127" s="11"/>
    </row>
    <row r="128" spans="2:3">
      <c r="B128" s="2" t="s">
        <v>2089</v>
      </c>
      <c r="C128" s="11"/>
    </row>
    <row r="129" spans="1:6">
      <c r="B129" s="2" t="s">
        <v>2088</v>
      </c>
      <c r="C129" s="11"/>
    </row>
    <row r="130" spans="1:6">
      <c r="B130" s="2" t="s">
        <v>3114</v>
      </c>
      <c r="C130" s="11"/>
    </row>
    <row r="131" spans="1:6">
      <c r="B131" s="2" t="s">
        <v>2087</v>
      </c>
      <c r="C131" s="11"/>
    </row>
    <row r="132" spans="1:6">
      <c r="B132" s="2" t="s">
        <v>2086</v>
      </c>
      <c r="C132" s="11"/>
    </row>
    <row r="133" spans="1:6">
      <c r="B133" s="70" t="s">
        <v>1504</v>
      </c>
      <c r="C133" s="11"/>
    </row>
    <row r="134" spans="1:6">
      <c r="B134" s="70" t="s">
        <v>2085</v>
      </c>
    </row>
    <row r="136" spans="1:6">
      <c r="B136" s="124" t="s">
        <v>1875</v>
      </c>
      <c r="C136" s="123"/>
      <c r="D136" s="122"/>
    </row>
    <row r="137" spans="1:6" ht="30">
      <c r="B137" s="120" t="s">
        <v>1874</v>
      </c>
      <c r="C137" s="121" t="s">
        <v>1873</v>
      </c>
      <c r="D137" s="120" t="s">
        <v>1872</v>
      </c>
    </row>
    <row r="138" spans="1:6">
      <c r="B138" s="118" t="s">
        <v>1938</v>
      </c>
      <c r="C138" s="117">
        <v>250.87</v>
      </c>
      <c r="D138" s="126">
        <v>2.15</v>
      </c>
      <c r="F138" s="127"/>
    </row>
    <row r="140" spans="1:6">
      <c r="A140" s="3" t="s">
        <v>0</v>
      </c>
      <c r="B140" s="398" t="s">
        <v>2084</v>
      </c>
      <c r="C140" s="398"/>
      <c r="D140" s="398"/>
      <c r="E140" s="398"/>
    </row>
    <row r="144" spans="1:6">
      <c r="B144" s="1" t="s">
        <v>92</v>
      </c>
    </row>
    <row r="146" spans="2:8">
      <c r="B146" s="5" t="s">
        <v>93</v>
      </c>
      <c r="C146" s="10" t="s">
        <v>94</v>
      </c>
      <c r="D146" s="5" t="s">
        <v>95</v>
      </c>
      <c r="E146" s="5" t="s">
        <v>96</v>
      </c>
      <c r="F146" s="6" t="s">
        <v>97</v>
      </c>
      <c r="G146" s="6" t="s">
        <v>98</v>
      </c>
      <c r="H146" s="6" t="s">
        <v>99</v>
      </c>
    </row>
    <row r="147" spans="2:8">
      <c r="B147" s="2" t="s">
        <v>100</v>
      </c>
    </row>
    <row r="148" spans="2:8">
      <c r="B148" s="2" t="s">
        <v>101</v>
      </c>
    </row>
    <row r="149" spans="2:8">
      <c r="B149" s="2" t="s">
        <v>378</v>
      </c>
    </row>
    <row r="150" spans="2:8">
      <c r="B150" s="1" t="s">
        <v>1499</v>
      </c>
      <c r="C150" s="9">
        <v>11.06</v>
      </c>
      <c r="D150" s="1" t="s">
        <v>314</v>
      </c>
      <c r="E150" s="1" t="s">
        <v>315</v>
      </c>
      <c r="F150" s="4">
        <v>174656</v>
      </c>
      <c r="G150" s="4">
        <v>1443.63</v>
      </c>
      <c r="H150" s="4">
        <v>98.59</v>
      </c>
    </row>
    <row r="151" spans="2:8">
      <c r="B151" s="2" t="s">
        <v>326</v>
      </c>
      <c r="C151" s="11"/>
      <c r="D151" s="2"/>
      <c r="E151" s="2"/>
      <c r="F151" s="7"/>
      <c r="G151" s="7">
        <f>SUM(G146:G150)</f>
        <v>1443.63</v>
      </c>
      <c r="H151" s="7">
        <f>SUM(H146:H150)</f>
        <v>98.59</v>
      </c>
    </row>
    <row r="152" spans="2:8">
      <c r="B152" s="2" t="s">
        <v>112</v>
      </c>
      <c r="C152" s="11"/>
      <c r="D152" s="2"/>
      <c r="E152" s="2"/>
      <c r="F152" s="7"/>
      <c r="G152" s="7">
        <v>1443.63</v>
      </c>
      <c r="H152" s="7">
        <v>98.59</v>
      </c>
    </row>
    <row r="153" spans="2:8">
      <c r="B153" s="2" t="s">
        <v>113</v>
      </c>
      <c r="C153" s="11"/>
      <c r="D153" s="2"/>
      <c r="E153" s="2"/>
      <c r="F153" s="7"/>
      <c r="G153" s="7">
        <v>20.672708099999909</v>
      </c>
      <c r="H153" s="7">
        <v>1.4099999999999966</v>
      </c>
    </row>
    <row r="154" spans="2:8">
      <c r="B154" s="2" t="s">
        <v>114</v>
      </c>
      <c r="C154" s="11"/>
      <c r="D154" s="2"/>
      <c r="E154" s="2"/>
      <c r="F154" s="7"/>
      <c r="G154" s="7">
        <v>1464.3027081</v>
      </c>
      <c r="H154" s="7">
        <v>100</v>
      </c>
    </row>
    <row r="155" spans="2:8">
      <c r="B155" s="1" t="s">
        <v>115</v>
      </c>
    </row>
    <row r="156" spans="2:8">
      <c r="B156" s="1" t="s">
        <v>116</v>
      </c>
    </row>
    <row r="157" spans="2:8">
      <c r="B157" s="2" t="s">
        <v>117</v>
      </c>
    </row>
    <row r="158" spans="2:8" ht="25.5">
      <c r="B158" s="8" t="s">
        <v>118</v>
      </c>
      <c r="C158" s="9" t="s">
        <v>119</v>
      </c>
    </row>
    <row r="159" spans="2:8">
      <c r="B159" s="2"/>
    </row>
    <row r="160" spans="2:8">
      <c r="B160" s="2" t="s">
        <v>120</v>
      </c>
    </row>
    <row r="161" spans="2:3">
      <c r="B161" s="2" t="s">
        <v>121</v>
      </c>
    </row>
    <row r="162" spans="2:3">
      <c r="B162" s="2" t="s">
        <v>2083</v>
      </c>
      <c r="C162" s="11"/>
    </row>
    <row r="163" spans="2:3">
      <c r="B163" s="2" t="s">
        <v>2082</v>
      </c>
      <c r="C163" s="11"/>
    </row>
    <row r="164" spans="2:3">
      <c r="B164" s="2" t="s">
        <v>2081</v>
      </c>
      <c r="C164" s="11"/>
    </row>
    <row r="165" spans="2:3">
      <c r="B165" s="2" t="s">
        <v>3115</v>
      </c>
      <c r="C165" s="11"/>
    </row>
    <row r="166" spans="2:3">
      <c r="B166" s="2" t="s">
        <v>2080</v>
      </c>
      <c r="C166" s="11"/>
    </row>
    <row r="167" spans="2:3">
      <c r="B167" s="2" t="s">
        <v>2079</v>
      </c>
      <c r="C167" s="11"/>
    </row>
    <row r="168" spans="2:3">
      <c r="B168" s="2" t="s">
        <v>2078</v>
      </c>
      <c r="C168" s="11"/>
    </row>
    <row r="169" spans="2:3">
      <c r="B169" s="2" t="s">
        <v>2077</v>
      </c>
      <c r="C169" s="11"/>
    </row>
    <row r="170" spans="2:3">
      <c r="B170" s="2" t="s">
        <v>2076</v>
      </c>
      <c r="C170" s="11"/>
    </row>
    <row r="171" spans="2:3">
      <c r="B171" s="2" t="s">
        <v>2075</v>
      </c>
      <c r="C171" s="11"/>
    </row>
    <row r="172" spans="2:3">
      <c r="B172" s="2" t="s">
        <v>2074</v>
      </c>
      <c r="C172" s="11"/>
    </row>
    <row r="173" spans="2:3">
      <c r="B173" s="2" t="s">
        <v>2073</v>
      </c>
      <c r="C173" s="11"/>
    </row>
    <row r="174" spans="2:3">
      <c r="B174" s="2" t="s">
        <v>2072</v>
      </c>
      <c r="C174" s="11"/>
    </row>
    <row r="175" spans="2:3">
      <c r="B175" s="2" t="s">
        <v>2071</v>
      </c>
      <c r="C175" s="11"/>
    </row>
    <row r="176" spans="2:3">
      <c r="B176" s="2" t="s">
        <v>2070</v>
      </c>
      <c r="C176" s="11"/>
    </row>
    <row r="177" spans="1:10">
      <c r="B177" s="2" t="s">
        <v>2069</v>
      </c>
      <c r="C177" s="11"/>
    </row>
    <row r="178" spans="1:10">
      <c r="B178" s="2" t="s">
        <v>122</v>
      </c>
      <c r="C178" s="11"/>
    </row>
    <row r="179" spans="1:10">
      <c r="B179" s="2"/>
    </row>
    <row r="180" spans="1:10" s="129" customFormat="1">
      <c r="B180" s="76" t="s">
        <v>1556</v>
      </c>
      <c r="C180" s="133"/>
      <c r="D180" s="132"/>
      <c r="E180" s="132"/>
      <c r="F180" s="131"/>
      <c r="G180" s="131"/>
      <c r="H180" s="131"/>
      <c r="J180" s="130"/>
    </row>
    <row r="181" spans="1:10" s="129" customFormat="1">
      <c r="A181"/>
      <c r="B181"/>
      <c r="C181" s="133"/>
      <c r="D181" s="132"/>
      <c r="E181" s="132"/>
      <c r="F181" s="131"/>
      <c r="G181" s="131"/>
      <c r="H181" s="131"/>
      <c r="J181" s="130"/>
    </row>
    <row r="182" spans="1:10" s="129" customFormat="1">
      <c r="A182"/>
      <c r="B182"/>
      <c r="C182" s="133"/>
      <c r="D182" s="132"/>
      <c r="E182" s="132"/>
      <c r="F182" s="131"/>
      <c r="G182" s="131"/>
      <c r="H182" s="131"/>
      <c r="J182" s="130"/>
    </row>
    <row r="183" spans="1:10" s="129" customFormat="1">
      <c r="A183"/>
      <c r="B183" t="s">
        <v>1555</v>
      </c>
      <c r="C183" s="128">
        <v>788527303.70000005</v>
      </c>
      <c r="D183" s="132"/>
      <c r="E183" s="130"/>
      <c r="F183" s="131"/>
      <c r="G183" s="131"/>
      <c r="H183" s="131"/>
      <c r="J183" s="130"/>
    </row>
    <row r="184" spans="1:10" s="129" customFormat="1">
      <c r="A184"/>
      <c r="B184"/>
      <c r="C184" s="128"/>
      <c r="D184" s="132"/>
      <c r="E184" s="130"/>
      <c r="F184" s="131"/>
      <c r="G184" s="131"/>
      <c r="H184" s="131"/>
      <c r="J184" s="130"/>
    </row>
    <row r="185" spans="1:10" s="129" customFormat="1">
      <c r="A185"/>
      <c r="B185" t="s">
        <v>1522</v>
      </c>
      <c r="C185" s="128">
        <v>669327303.70000005</v>
      </c>
      <c r="D185" s="132"/>
      <c r="E185" s="130"/>
      <c r="F185" s="131"/>
      <c r="G185" s="131"/>
      <c r="H185" s="131"/>
      <c r="J185" s="130"/>
    </row>
    <row r="186" spans="1:10" s="129" customFormat="1">
      <c r="A186"/>
      <c r="B186"/>
      <c r="C186" s="128"/>
      <c r="D186" s="132"/>
      <c r="E186" s="130"/>
      <c r="F186" s="131"/>
      <c r="G186" s="131"/>
      <c r="H186" s="131"/>
      <c r="J186" s="130"/>
    </row>
    <row r="187" spans="1:10" s="129" customFormat="1">
      <c r="A187" s="91" t="s">
        <v>1554</v>
      </c>
      <c r="B187" t="s">
        <v>1523</v>
      </c>
      <c r="C187" s="128">
        <v>119200000</v>
      </c>
      <c r="D187" s="132"/>
      <c r="E187" s="130"/>
      <c r="F187" s="131"/>
      <c r="G187" s="131"/>
      <c r="H187" s="131"/>
      <c r="J187" s="130"/>
    </row>
    <row r="188" spans="1:10" s="129" customFormat="1">
      <c r="A188" s="91"/>
      <c r="B188"/>
      <c r="C188" s="128"/>
      <c r="D188" s="132"/>
      <c r="E188" s="130"/>
      <c r="F188" s="131"/>
      <c r="G188" s="131"/>
      <c r="H188" s="131"/>
      <c r="J188" s="130"/>
    </row>
    <row r="189" spans="1:10" s="129" customFormat="1">
      <c r="A189" s="91"/>
      <c r="B189" s="76" t="s">
        <v>1524</v>
      </c>
      <c r="C189" s="135">
        <v>320030263</v>
      </c>
      <c r="D189" s="132"/>
      <c r="E189" s="137"/>
      <c r="F189" s="131"/>
      <c r="G189" s="131"/>
      <c r="H189" s="131"/>
      <c r="J189" s="130"/>
    </row>
    <row r="190" spans="1:10" s="129" customFormat="1">
      <c r="A190" s="91"/>
      <c r="B190"/>
      <c r="C190" s="128"/>
      <c r="D190" s="132"/>
      <c r="E190" s="130"/>
      <c r="F190" s="131"/>
      <c r="G190" s="131"/>
      <c r="H190" s="131"/>
      <c r="J190" s="130"/>
    </row>
    <row r="191" spans="1:10" s="129" customFormat="1">
      <c r="A191" s="91"/>
      <c r="B191" t="s">
        <v>1553</v>
      </c>
      <c r="C191" s="128">
        <v>145374263</v>
      </c>
      <c r="D191" s="132"/>
      <c r="E191" s="130"/>
      <c r="F191" s="131"/>
      <c r="G191" s="131"/>
      <c r="H191" s="131"/>
      <c r="J191" s="130"/>
    </row>
    <row r="192" spans="1:10" s="129" customFormat="1">
      <c r="A192" s="91"/>
      <c r="B192"/>
      <c r="C192" s="128"/>
      <c r="D192" s="132"/>
      <c r="E192" s="130"/>
      <c r="F192" s="131"/>
      <c r="G192" s="131"/>
      <c r="H192" s="131"/>
      <c r="J192" s="130"/>
    </row>
    <row r="193" spans="1:10" s="129" customFormat="1" ht="25.5">
      <c r="A193" s="91"/>
      <c r="B193" s="81" t="s">
        <v>1552</v>
      </c>
      <c r="C193" s="128">
        <v>174656000</v>
      </c>
      <c r="D193" s="132"/>
      <c r="E193" s="130"/>
      <c r="F193" s="131"/>
      <c r="G193" s="131"/>
      <c r="H193" s="131"/>
      <c r="J193" s="130"/>
    </row>
    <row r="194" spans="1:10" s="129" customFormat="1">
      <c r="A194" s="91"/>
      <c r="B194"/>
      <c r="C194" s="128"/>
      <c r="D194" s="132"/>
      <c r="E194" s="130"/>
      <c r="F194" s="131"/>
      <c r="G194" s="131"/>
      <c r="H194" s="131"/>
      <c r="J194" s="130"/>
    </row>
    <row r="195" spans="1:10" s="129" customFormat="1">
      <c r="A195" s="91" t="s">
        <v>1551</v>
      </c>
      <c r="B195" s="76" t="s">
        <v>1527</v>
      </c>
      <c r="C195" s="135">
        <v>320030263</v>
      </c>
      <c r="D195" s="132"/>
      <c r="E195" s="137"/>
      <c r="F195" s="131"/>
      <c r="G195" s="131"/>
      <c r="H195" s="131"/>
      <c r="J195" s="130"/>
    </row>
    <row r="196" spans="1:10">
      <c r="B196" s="89"/>
      <c r="D196" s="85"/>
    </row>
    <row r="197" spans="1:10">
      <c r="A197" s="85" t="s">
        <v>1550</v>
      </c>
      <c r="B197" s="1" t="s">
        <v>1549</v>
      </c>
      <c r="C197" s="128"/>
      <c r="D197" s="85"/>
    </row>
    <row r="198" spans="1:10">
      <c r="D198" s="85"/>
    </row>
    <row r="199" spans="1:10">
      <c r="D199" s="85"/>
    </row>
    <row r="200" spans="1:10">
      <c r="C200" s="24"/>
    </row>
  </sheetData>
  <mergeCells count="8">
    <mergeCell ref="B140:E140"/>
    <mergeCell ref="B10:E10"/>
    <mergeCell ref="C11:C12"/>
    <mergeCell ref="D11:D12"/>
    <mergeCell ref="E11:E12"/>
    <mergeCell ref="B1:E1"/>
    <mergeCell ref="C3:C7"/>
    <mergeCell ref="D3:D7"/>
  </mergeCells>
  <hyperlinks>
    <hyperlink ref="A1" location="Index!A1" display="Index" xr:uid="{BF397869-5D45-4094-B8B1-D016B7928978}"/>
    <hyperlink ref="A140" location="Index!A1" display="Index" xr:uid="{649342B3-1A33-42E4-84AF-101D510F955A}"/>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A1313-5C20-4B70-9996-43AC5639C328}">
  <dimension ref="A1:IV123"/>
  <sheetViews>
    <sheetView workbookViewId="0">
      <selection activeCell="B1" sqref="B1:E1"/>
    </sheetView>
  </sheetViews>
  <sheetFormatPr defaultRowHeight="12.75"/>
  <cols>
    <col min="1" max="1" width="5.42578125" style="1" bestFit="1" customWidth="1"/>
    <col min="2" max="2" width="82.7109375" style="1" customWidth="1"/>
    <col min="3" max="3" width="25.7109375" style="9" customWidth="1"/>
    <col min="4" max="4" width="25.7109375" style="1" customWidth="1"/>
    <col min="5" max="5" width="14.140625" style="1" bestFit="1" customWidth="1"/>
    <col min="6" max="6" width="10.28515625" style="4" bestFit="1" customWidth="1"/>
    <col min="7" max="7" width="18.140625" style="4" bestFit="1" customWidth="1"/>
    <col min="8" max="8" width="9.140625" style="4" bestFit="1"/>
    <col min="9" max="16384" width="9.140625" style="1"/>
  </cols>
  <sheetData>
    <row r="1" spans="1:256">
      <c r="A1" s="3" t="s">
        <v>0</v>
      </c>
      <c r="B1" s="398" t="s">
        <v>2068</v>
      </c>
      <c r="C1" s="398"/>
      <c r="D1" s="398"/>
      <c r="E1" s="398"/>
    </row>
    <row r="2" spans="1:256" ht="13.5" thickBot="1"/>
    <row r="3" spans="1:256" ht="15">
      <c r="A3" s="12"/>
      <c r="B3" s="97" t="s">
        <v>2067</v>
      </c>
      <c r="C3" s="402"/>
      <c r="D3" s="405"/>
      <c r="E3" s="12"/>
      <c r="F3" s="20"/>
      <c r="G3" s="20"/>
      <c r="H3" s="20"/>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30">
      <c r="A4" s="12"/>
      <c r="B4" s="96" t="s">
        <v>2066</v>
      </c>
      <c r="C4" s="403"/>
      <c r="D4" s="406"/>
      <c r="E4" s="12"/>
      <c r="F4" s="20"/>
      <c r="G4" s="20"/>
      <c r="H4" s="20"/>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96" t="s">
        <v>1581</v>
      </c>
      <c r="C5" s="403"/>
      <c r="D5" s="406"/>
      <c r="E5" s="12"/>
      <c r="F5" s="20"/>
      <c r="G5" s="20"/>
      <c r="H5" s="20"/>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 r="A6" s="12"/>
      <c r="B6" s="96" t="s">
        <v>2065</v>
      </c>
      <c r="C6" s="403"/>
      <c r="D6" s="406"/>
      <c r="E6" s="12"/>
      <c r="F6" s="20"/>
      <c r="G6" s="20"/>
      <c r="H6" s="20"/>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75" thickBot="1">
      <c r="A7" s="12"/>
      <c r="B7" s="95" t="s">
        <v>1728</v>
      </c>
      <c r="C7" s="404"/>
      <c r="D7" s="407"/>
      <c r="E7" s="12"/>
      <c r="F7" s="20"/>
      <c r="G7" s="20"/>
      <c r="H7" s="20"/>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t="s">
        <v>1579</v>
      </c>
      <c r="D8" s="14" t="s">
        <v>1578</v>
      </c>
      <c r="E8" s="12"/>
      <c r="F8" s="20"/>
      <c r="G8" s="20"/>
      <c r="H8" s="20"/>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10" spans="1:256" ht="15">
      <c r="B10" s="444"/>
      <c r="C10" s="444"/>
      <c r="D10" s="444"/>
      <c r="E10" s="444"/>
    </row>
    <row r="11" spans="1:256">
      <c r="B11" s="445" t="s">
        <v>3134</v>
      </c>
      <c r="C11" s="445"/>
      <c r="D11" s="445"/>
      <c r="E11" s="445"/>
    </row>
    <row r="12" spans="1:256">
      <c r="B12" s="152" t="s">
        <v>3135</v>
      </c>
      <c r="C12" s="445" t="s">
        <v>3136</v>
      </c>
      <c r="D12" s="445" t="s">
        <v>3137</v>
      </c>
      <c r="E12" s="445" t="s">
        <v>3138</v>
      </c>
    </row>
    <row r="13" spans="1:256">
      <c r="B13" s="152" t="s">
        <v>3139</v>
      </c>
      <c r="C13" s="445"/>
      <c r="D13" s="445"/>
      <c r="E13" s="445"/>
    </row>
    <row r="14" spans="1:256">
      <c r="B14" s="387" t="s">
        <v>3140</v>
      </c>
      <c r="C14" s="388"/>
      <c r="D14" s="388"/>
      <c r="E14" s="388"/>
    </row>
    <row r="15" spans="1:256">
      <c r="B15" s="387" t="s">
        <v>3142</v>
      </c>
      <c r="C15" s="388"/>
      <c r="D15" s="388"/>
      <c r="E15" s="388"/>
    </row>
    <row r="16" spans="1:256">
      <c r="B16" s="387" t="s">
        <v>3143</v>
      </c>
      <c r="C16" s="388"/>
      <c r="D16" s="388" t="s">
        <v>3146</v>
      </c>
      <c r="E16" s="388"/>
    </row>
    <row r="17" spans="2:8">
      <c r="B17" s="460" t="s">
        <v>3150</v>
      </c>
      <c r="C17" s="386"/>
      <c r="D17" s="386"/>
      <c r="E17" s="386"/>
    </row>
    <row r="18" spans="2:8">
      <c r="B18" s="461"/>
      <c r="C18" s="462"/>
      <c r="D18" s="462"/>
      <c r="E18" s="462"/>
    </row>
    <row r="19" spans="2:8">
      <c r="B19" s="1" t="s">
        <v>92</v>
      </c>
    </row>
    <row r="21" spans="2:8">
      <c r="B21" s="5" t="s">
        <v>93</v>
      </c>
      <c r="C21" s="10" t="s">
        <v>94</v>
      </c>
      <c r="D21" s="5" t="s">
        <v>95</v>
      </c>
      <c r="E21" s="5" t="s">
        <v>96</v>
      </c>
      <c r="F21" s="6" t="s">
        <v>97</v>
      </c>
      <c r="G21" s="6" t="s">
        <v>98</v>
      </c>
      <c r="H21" s="6" t="s">
        <v>99</v>
      </c>
    </row>
    <row r="22" spans="2:8">
      <c r="B22" s="2" t="s">
        <v>100</v>
      </c>
    </row>
    <row r="23" spans="2:8">
      <c r="B23" s="2" t="s">
        <v>101</v>
      </c>
    </row>
    <row r="24" spans="2:8">
      <c r="B24" s="2" t="s">
        <v>102</v>
      </c>
    </row>
    <row r="25" spans="2:8">
      <c r="B25" s="1" t="s">
        <v>1767</v>
      </c>
      <c r="C25" s="9">
        <v>6.38</v>
      </c>
      <c r="D25" s="1" t="s">
        <v>103</v>
      </c>
      <c r="E25" s="1" t="s">
        <v>1766</v>
      </c>
      <c r="F25" s="4">
        <v>700000</v>
      </c>
      <c r="G25" s="4">
        <v>714.98</v>
      </c>
      <c r="H25" s="4">
        <v>10.15</v>
      </c>
    </row>
    <row r="26" spans="2:8">
      <c r="B26" s="1" t="s">
        <v>597</v>
      </c>
      <c r="C26" s="9">
        <v>5.65</v>
      </c>
      <c r="D26" s="1" t="s">
        <v>103</v>
      </c>
      <c r="E26" s="1" t="s">
        <v>598</v>
      </c>
      <c r="F26" s="4">
        <v>400000</v>
      </c>
      <c r="G26" s="4">
        <v>399.73</v>
      </c>
      <c r="H26" s="4">
        <v>5.68</v>
      </c>
    </row>
    <row r="27" spans="2:8">
      <c r="B27" s="2" t="s">
        <v>105</v>
      </c>
      <c r="C27" s="11"/>
      <c r="D27" s="2"/>
      <c r="E27" s="2"/>
      <c r="F27" s="7"/>
      <c r="G27" s="7">
        <f>SUM(G21:G26)</f>
        <v>1114.71</v>
      </c>
      <c r="H27" s="7">
        <f>SUM(H21:H26)</f>
        <v>15.83</v>
      </c>
    </row>
    <row r="28" spans="2:8">
      <c r="B28" s="2" t="s">
        <v>304</v>
      </c>
    </row>
    <row r="29" spans="2:8">
      <c r="B29" s="1" t="s">
        <v>1309</v>
      </c>
      <c r="C29" s="9">
        <v>6.65</v>
      </c>
      <c r="D29" s="1" t="s">
        <v>619</v>
      </c>
      <c r="E29" s="1" t="s">
        <v>620</v>
      </c>
      <c r="F29" s="4">
        <v>60</v>
      </c>
      <c r="G29" s="4">
        <v>603.29999999999995</v>
      </c>
      <c r="H29" s="4">
        <v>8.57</v>
      </c>
    </row>
    <row r="30" spans="2:8">
      <c r="B30" s="1" t="s">
        <v>2064</v>
      </c>
      <c r="C30" s="9">
        <v>7.72</v>
      </c>
      <c r="D30" s="1" t="s">
        <v>2063</v>
      </c>
      <c r="E30" s="1" t="s">
        <v>2062</v>
      </c>
      <c r="F30" s="4">
        <v>50</v>
      </c>
      <c r="G30" s="4">
        <v>500.56</v>
      </c>
      <c r="H30" s="4">
        <v>7.11</v>
      </c>
    </row>
    <row r="31" spans="2:8">
      <c r="B31" s="1" t="s">
        <v>1355</v>
      </c>
      <c r="C31" s="9">
        <v>8.18</v>
      </c>
      <c r="D31" s="1" t="s">
        <v>609</v>
      </c>
      <c r="E31" s="1" t="s">
        <v>610</v>
      </c>
      <c r="F31" s="4">
        <v>50</v>
      </c>
      <c r="G31" s="4">
        <v>471.15</v>
      </c>
      <c r="H31" s="4">
        <v>6.69</v>
      </c>
    </row>
    <row r="32" spans="2:8">
      <c r="B32" s="1" t="s">
        <v>1644</v>
      </c>
      <c r="C32" s="9">
        <v>6.41</v>
      </c>
      <c r="D32" s="1" t="s">
        <v>1643</v>
      </c>
      <c r="E32" s="1" t="s">
        <v>1642</v>
      </c>
      <c r="F32" s="4">
        <v>40</v>
      </c>
      <c r="G32" s="4">
        <v>418.67</v>
      </c>
      <c r="H32" s="4">
        <v>5.95</v>
      </c>
    </row>
    <row r="33" spans="2:8">
      <c r="B33" s="1" t="s">
        <v>1282</v>
      </c>
      <c r="C33" s="9">
        <v>5.61</v>
      </c>
      <c r="D33" s="1" t="s">
        <v>305</v>
      </c>
      <c r="E33" s="1" t="s">
        <v>623</v>
      </c>
      <c r="F33" s="4">
        <v>40</v>
      </c>
      <c r="G33" s="4">
        <v>407.84</v>
      </c>
      <c r="H33" s="4">
        <v>5.79</v>
      </c>
    </row>
    <row r="34" spans="2:8">
      <c r="B34" s="1" t="s">
        <v>1362</v>
      </c>
      <c r="C34" s="9">
        <v>6.17</v>
      </c>
      <c r="D34" s="1" t="s">
        <v>624</v>
      </c>
      <c r="E34" s="1" t="s">
        <v>625</v>
      </c>
      <c r="F34" s="4">
        <v>40</v>
      </c>
      <c r="G34" s="4">
        <v>407.12</v>
      </c>
      <c r="H34" s="4">
        <v>5.78</v>
      </c>
    </row>
    <row r="35" spans="2:8">
      <c r="B35" s="1" t="s">
        <v>1323</v>
      </c>
      <c r="C35" s="9">
        <v>6.64</v>
      </c>
      <c r="D35" s="1" t="s">
        <v>305</v>
      </c>
      <c r="E35" s="1" t="s">
        <v>311</v>
      </c>
      <c r="F35" s="4">
        <v>40</v>
      </c>
      <c r="G35" s="4">
        <v>394.66</v>
      </c>
      <c r="H35" s="4">
        <v>5.6</v>
      </c>
    </row>
    <row r="36" spans="2:8">
      <c r="B36" s="1" t="s">
        <v>2061</v>
      </c>
      <c r="C36" s="9">
        <v>6.69</v>
      </c>
      <c r="D36" s="1" t="s">
        <v>305</v>
      </c>
      <c r="E36" s="1" t="s">
        <v>2060</v>
      </c>
      <c r="F36" s="4">
        <v>35</v>
      </c>
      <c r="G36" s="4">
        <v>382.78</v>
      </c>
      <c r="H36" s="4">
        <v>5.44</v>
      </c>
    </row>
    <row r="37" spans="2:8">
      <c r="B37" s="1" t="s">
        <v>1359</v>
      </c>
      <c r="C37" s="9">
        <v>6.38</v>
      </c>
      <c r="D37" s="1" t="s">
        <v>609</v>
      </c>
      <c r="E37" s="1" t="s">
        <v>618</v>
      </c>
      <c r="F37" s="4">
        <v>35</v>
      </c>
      <c r="G37" s="4">
        <v>363.1</v>
      </c>
      <c r="H37" s="4">
        <v>5.16</v>
      </c>
    </row>
    <row r="38" spans="2:8">
      <c r="B38" s="1" t="s">
        <v>2059</v>
      </c>
      <c r="C38" s="9">
        <v>4.9000000000000004</v>
      </c>
      <c r="D38" s="1" t="s">
        <v>305</v>
      </c>
      <c r="E38" s="1" t="s">
        <v>2058</v>
      </c>
      <c r="F38" s="4">
        <v>30</v>
      </c>
      <c r="G38" s="4">
        <v>309.87</v>
      </c>
      <c r="H38" s="4">
        <v>4.4000000000000004</v>
      </c>
    </row>
    <row r="39" spans="2:8">
      <c r="B39" s="1" t="s">
        <v>1324</v>
      </c>
      <c r="C39" s="9">
        <v>5.47</v>
      </c>
      <c r="D39" s="1" t="s">
        <v>619</v>
      </c>
      <c r="E39" s="1" t="s">
        <v>816</v>
      </c>
      <c r="F39" s="4">
        <v>30</v>
      </c>
      <c r="G39" s="4">
        <v>305.77999999999997</v>
      </c>
      <c r="H39" s="4">
        <v>4.34</v>
      </c>
    </row>
    <row r="40" spans="2:8">
      <c r="B40" s="1" t="s">
        <v>1497</v>
      </c>
      <c r="C40" s="9">
        <v>6.64</v>
      </c>
      <c r="D40" s="1" t="s">
        <v>305</v>
      </c>
      <c r="E40" s="1" t="s">
        <v>306</v>
      </c>
      <c r="F40" s="4">
        <v>30</v>
      </c>
      <c r="G40" s="4">
        <v>295.54000000000002</v>
      </c>
      <c r="H40" s="4">
        <v>4.2</v>
      </c>
    </row>
    <row r="41" spans="2:8">
      <c r="B41" s="1" t="s">
        <v>2057</v>
      </c>
      <c r="C41" s="9">
        <v>6.97</v>
      </c>
      <c r="D41" s="1" t="s">
        <v>305</v>
      </c>
      <c r="E41" s="1" t="s">
        <v>2056</v>
      </c>
      <c r="F41" s="4">
        <v>12</v>
      </c>
      <c r="G41" s="4">
        <v>127.24</v>
      </c>
      <c r="H41" s="4">
        <v>1.81</v>
      </c>
    </row>
    <row r="42" spans="2:8">
      <c r="B42" s="1" t="s">
        <v>1368</v>
      </c>
      <c r="C42" s="9">
        <v>6.44</v>
      </c>
      <c r="D42" s="1" t="s">
        <v>305</v>
      </c>
      <c r="E42" s="1" t="s">
        <v>630</v>
      </c>
      <c r="F42" s="4">
        <v>10</v>
      </c>
      <c r="G42" s="4">
        <v>101.1</v>
      </c>
      <c r="H42" s="4">
        <v>1.44</v>
      </c>
    </row>
    <row r="43" spans="2:8">
      <c r="B43" s="1" t="s">
        <v>1356</v>
      </c>
      <c r="C43" s="9">
        <v>6.84</v>
      </c>
      <c r="D43" s="1" t="s">
        <v>305</v>
      </c>
      <c r="E43" s="1" t="s">
        <v>611</v>
      </c>
      <c r="F43" s="4">
        <v>10</v>
      </c>
      <c r="G43" s="4">
        <v>100.58</v>
      </c>
      <c r="H43" s="4">
        <v>1.43</v>
      </c>
    </row>
    <row r="44" spans="2:8">
      <c r="B44" s="1" t="s">
        <v>2055</v>
      </c>
      <c r="C44" s="9">
        <v>6.44</v>
      </c>
      <c r="D44" s="1" t="s">
        <v>305</v>
      </c>
      <c r="E44" s="1" t="s">
        <v>2054</v>
      </c>
      <c r="F44" s="4">
        <v>10</v>
      </c>
      <c r="G44" s="4">
        <v>99.91</v>
      </c>
      <c r="H44" s="4">
        <v>1.42</v>
      </c>
    </row>
    <row r="45" spans="2:8">
      <c r="B45" s="2" t="s">
        <v>326</v>
      </c>
      <c r="C45" s="11"/>
      <c r="D45" s="2"/>
      <c r="E45" s="2"/>
      <c r="F45" s="7"/>
      <c r="G45" s="7">
        <f>SUM(G28:G44)</f>
        <v>5289.2</v>
      </c>
      <c r="H45" s="7">
        <f>SUM(H28:H44)</f>
        <v>75.13000000000001</v>
      </c>
    </row>
    <row r="46" spans="2:8">
      <c r="B46" s="2" t="s">
        <v>327</v>
      </c>
    </row>
    <row r="47" spans="2:8">
      <c r="B47" s="1" t="s">
        <v>1788</v>
      </c>
      <c r="C47" s="9">
        <v>5.5650000000000004</v>
      </c>
      <c r="D47" s="1" t="s">
        <v>305</v>
      </c>
      <c r="E47" s="1" t="s">
        <v>1787</v>
      </c>
      <c r="F47" s="4">
        <v>40</v>
      </c>
      <c r="G47" s="4">
        <v>414.83</v>
      </c>
      <c r="H47" s="4">
        <v>5.89</v>
      </c>
    </row>
    <row r="48" spans="2:8">
      <c r="B48" s="2" t="s">
        <v>329</v>
      </c>
      <c r="C48" s="11"/>
      <c r="D48" s="2"/>
      <c r="E48" s="2"/>
      <c r="F48" s="7"/>
      <c r="G48" s="7">
        <f>SUM(G46:G47)</f>
        <v>414.83</v>
      </c>
      <c r="H48" s="7">
        <f>SUM(H46:H47)</f>
        <v>5.89</v>
      </c>
    </row>
    <row r="49" spans="2:8">
      <c r="B49" s="2" t="s">
        <v>380</v>
      </c>
      <c r="C49" s="11"/>
      <c r="D49" s="2"/>
      <c r="E49" s="2"/>
      <c r="F49" s="7"/>
      <c r="G49" s="7">
        <v>53.33</v>
      </c>
      <c r="H49" s="7">
        <v>0.76</v>
      </c>
    </row>
    <row r="50" spans="2:8">
      <c r="B50" s="2" t="s">
        <v>112</v>
      </c>
      <c r="C50" s="11"/>
      <c r="D50" s="2"/>
      <c r="E50" s="2"/>
      <c r="F50" s="7"/>
      <c r="G50" s="7">
        <v>6872.07</v>
      </c>
      <c r="H50" s="7">
        <v>97.59</v>
      </c>
    </row>
    <row r="51" spans="2:8">
      <c r="B51" s="2" t="s">
        <v>113</v>
      </c>
      <c r="C51" s="11"/>
      <c r="D51" s="2"/>
      <c r="E51" s="2"/>
      <c r="F51" s="7"/>
      <c r="G51" s="7">
        <v>169.83077029999998</v>
      </c>
      <c r="H51" s="7">
        <v>2.4099999999999966</v>
      </c>
    </row>
    <row r="52" spans="2:8">
      <c r="B52" s="2" t="s">
        <v>114</v>
      </c>
      <c r="C52" s="11"/>
      <c r="D52" s="2"/>
      <c r="E52" s="2"/>
      <c r="F52" s="7"/>
      <c r="G52" s="7">
        <v>7041.9007702999997</v>
      </c>
      <c r="H52" s="7">
        <v>100</v>
      </c>
    </row>
    <row r="53" spans="2:8">
      <c r="B53" s="1" t="s">
        <v>115</v>
      </c>
    </row>
    <row r="54" spans="2:8">
      <c r="B54" s="1" t="s">
        <v>116</v>
      </c>
    </row>
    <row r="55" spans="2:8">
      <c r="B55" s="2" t="s">
        <v>117</v>
      </c>
      <c r="C55" s="93">
        <v>44530</v>
      </c>
    </row>
    <row r="56" spans="2:8" ht="25.5">
      <c r="B56" s="8" t="s">
        <v>118</v>
      </c>
      <c r="C56" s="9" t="s">
        <v>119</v>
      </c>
    </row>
    <row r="57" spans="2:8">
      <c r="B57" s="2"/>
    </row>
    <row r="58" spans="2:8">
      <c r="B58" s="2" t="s">
        <v>120</v>
      </c>
    </row>
    <row r="59" spans="2:8">
      <c r="B59" s="2" t="s">
        <v>121</v>
      </c>
    </row>
    <row r="60" spans="2:8">
      <c r="B60" s="2" t="s">
        <v>2053</v>
      </c>
      <c r="C60" s="11"/>
    </row>
    <row r="61" spans="2:8">
      <c r="B61" s="2" t="s">
        <v>2052</v>
      </c>
      <c r="C61" s="11"/>
    </row>
    <row r="62" spans="2:8">
      <c r="B62" s="2" t="s">
        <v>2051</v>
      </c>
      <c r="C62" s="11"/>
    </row>
    <row r="63" spans="2:8">
      <c r="B63" s="2" t="s">
        <v>2050</v>
      </c>
      <c r="C63" s="11"/>
    </row>
    <row r="64" spans="2:8">
      <c r="B64" s="2" t="s">
        <v>2049</v>
      </c>
      <c r="C64" s="11"/>
    </row>
    <row r="65" spans="1:8">
      <c r="B65" s="2" t="s">
        <v>2048</v>
      </c>
      <c r="C65" s="11"/>
    </row>
    <row r="66" spans="1:8">
      <c r="B66" s="2" t="s">
        <v>2047</v>
      </c>
      <c r="C66" s="11"/>
    </row>
    <row r="67" spans="1:8">
      <c r="B67" s="2" t="s">
        <v>2046</v>
      </c>
      <c r="C67" s="11"/>
    </row>
    <row r="68" spans="1:8" ht="12.75" customHeight="1">
      <c r="B68" s="2" t="s">
        <v>122</v>
      </c>
      <c r="C68" s="11"/>
    </row>
    <row r="69" spans="1:8" ht="12.75" customHeight="1">
      <c r="B69" s="70" t="s">
        <v>2045</v>
      </c>
    </row>
    <row r="72" spans="1:8">
      <c r="A72" s="3" t="s">
        <v>0</v>
      </c>
      <c r="B72" s="398" t="s">
        <v>2044</v>
      </c>
      <c r="C72" s="398"/>
      <c r="D72" s="398"/>
      <c r="E72" s="398"/>
    </row>
    <row r="76" spans="1:8">
      <c r="B76" s="1" t="s">
        <v>92</v>
      </c>
    </row>
    <row r="78" spans="1:8">
      <c r="B78" s="5" t="s">
        <v>93</v>
      </c>
      <c r="C78" s="10" t="s">
        <v>94</v>
      </c>
      <c r="D78" s="5" t="s">
        <v>95</v>
      </c>
      <c r="E78" s="5" t="s">
        <v>96</v>
      </c>
      <c r="F78" s="6" t="s">
        <v>97</v>
      </c>
      <c r="G78" s="6" t="s">
        <v>98</v>
      </c>
      <c r="H78" s="6" t="s">
        <v>99</v>
      </c>
    </row>
    <row r="79" spans="1:8">
      <c r="B79" s="2" t="s">
        <v>100</v>
      </c>
    </row>
    <row r="80" spans="1:8">
      <c r="B80" s="2" t="s">
        <v>101</v>
      </c>
    </row>
    <row r="81" spans="2:8">
      <c r="B81" s="2" t="s">
        <v>378</v>
      </c>
    </row>
    <row r="82" spans="2:8">
      <c r="B82" s="1" t="s">
        <v>1499</v>
      </c>
      <c r="C82" s="9">
        <v>11.06</v>
      </c>
      <c r="D82" s="1" t="s">
        <v>314</v>
      </c>
      <c r="E82" s="1" t="s">
        <v>315</v>
      </c>
      <c r="F82" s="4">
        <v>24792</v>
      </c>
      <c r="G82" s="4">
        <v>204.92</v>
      </c>
      <c r="H82" s="4">
        <v>98.59</v>
      </c>
    </row>
    <row r="83" spans="2:8">
      <c r="B83" s="2" t="s">
        <v>326</v>
      </c>
      <c r="C83" s="11"/>
      <c r="D83" s="2"/>
      <c r="E83" s="2"/>
      <c r="F83" s="7"/>
      <c r="G83" s="7">
        <f>SUM(G78:G82)</f>
        <v>204.92</v>
      </c>
      <c r="H83" s="7">
        <f>SUM(H78:H82)</f>
        <v>98.59</v>
      </c>
    </row>
    <row r="84" spans="2:8">
      <c r="B84" s="2" t="s">
        <v>112</v>
      </c>
      <c r="C84" s="11"/>
      <c r="D84" s="2"/>
      <c r="E84" s="2"/>
      <c r="F84" s="7"/>
      <c r="G84" s="7">
        <v>204.92</v>
      </c>
      <c r="H84" s="7">
        <v>98.59</v>
      </c>
    </row>
    <row r="85" spans="2:8">
      <c r="B85" s="2" t="s">
        <v>113</v>
      </c>
      <c r="C85" s="11"/>
      <c r="D85" s="2"/>
      <c r="E85" s="2"/>
      <c r="F85" s="7"/>
      <c r="G85" s="7">
        <v>2.9343025000000011</v>
      </c>
      <c r="H85" s="7">
        <v>1.4099999999999966</v>
      </c>
    </row>
    <row r="86" spans="2:8">
      <c r="B86" s="2" t="s">
        <v>114</v>
      </c>
      <c r="C86" s="11"/>
      <c r="D86" s="2"/>
      <c r="E86" s="2"/>
      <c r="F86" s="7"/>
      <c r="G86" s="7">
        <v>207.85430249999999</v>
      </c>
      <c r="H86" s="7">
        <v>100</v>
      </c>
    </row>
    <row r="87" spans="2:8">
      <c r="B87" s="1" t="s">
        <v>115</v>
      </c>
    </row>
    <row r="88" spans="2:8">
      <c r="B88" s="1" t="s">
        <v>116</v>
      </c>
    </row>
    <row r="89" spans="2:8">
      <c r="B89" s="2" t="s">
        <v>117</v>
      </c>
    </row>
    <row r="90" spans="2:8" ht="25.5">
      <c r="B90" s="8" t="s">
        <v>118</v>
      </c>
      <c r="C90" s="9" t="s">
        <v>119</v>
      </c>
    </row>
    <row r="91" spans="2:8">
      <c r="B91" s="2"/>
    </row>
    <row r="92" spans="2:8">
      <c r="B92" s="2" t="s">
        <v>120</v>
      </c>
    </row>
    <row r="93" spans="2:8">
      <c r="B93" s="2" t="s">
        <v>121</v>
      </c>
    </row>
    <row r="94" spans="2:8">
      <c r="B94" s="2" t="s">
        <v>2043</v>
      </c>
      <c r="C94" s="11"/>
    </row>
    <row r="95" spans="2:8">
      <c r="B95" s="2" t="s">
        <v>2042</v>
      </c>
      <c r="C95" s="11"/>
    </row>
    <row r="96" spans="2:8">
      <c r="B96" s="2" t="s">
        <v>2041</v>
      </c>
      <c r="C96" s="11"/>
    </row>
    <row r="97" spans="1:10">
      <c r="B97" s="2" t="s">
        <v>2040</v>
      </c>
      <c r="C97" s="11"/>
    </row>
    <row r="98" spans="1:10">
      <c r="B98" s="2" t="s">
        <v>3116</v>
      </c>
      <c r="C98" s="11"/>
    </row>
    <row r="99" spans="1:10">
      <c r="B99" s="2" t="s">
        <v>3117</v>
      </c>
      <c r="C99" s="11"/>
    </row>
    <row r="100" spans="1:10">
      <c r="B100" s="2" t="s">
        <v>3118</v>
      </c>
      <c r="C100" s="11"/>
    </row>
    <row r="101" spans="1:10">
      <c r="B101" s="2" t="s">
        <v>3119</v>
      </c>
      <c r="C101" s="11"/>
    </row>
    <row r="102" spans="1:10">
      <c r="B102" s="2" t="s">
        <v>122</v>
      </c>
      <c r="C102" s="11"/>
    </row>
    <row r="103" spans="1:10">
      <c r="B103" s="2"/>
    </row>
    <row r="104" spans="1:10" s="129" customFormat="1">
      <c r="B104" s="76" t="s">
        <v>1556</v>
      </c>
      <c r="C104" s="133"/>
      <c r="D104" s="132"/>
      <c r="E104" s="132"/>
      <c r="F104" s="131"/>
      <c r="G104" s="131"/>
      <c r="H104" s="131"/>
      <c r="J104" s="130"/>
    </row>
    <row r="105" spans="1:10" s="129" customFormat="1">
      <c r="A105"/>
      <c r="B105"/>
      <c r="C105" s="133"/>
      <c r="D105" s="132"/>
      <c r="E105" s="132"/>
      <c r="F105" s="131"/>
      <c r="G105" s="131"/>
      <c r="H105" s="131"/>
      <c r="J105" s="130"/>
    </row>
    <row r="106" spans="1:10" s="129" customFormat="1">
      <c r="A106"/>
      <c r="B106"/>
      <c r="C106" s="133"/>
      <c r="D106" s="132"/>
      <c r="E106" s="132"/>
      <c r="F106" s="131"/>
      <c r="G106" s="131"/>
      <c r="H106" s="131"/>
      <c r="J106" s="130"/>
    </row>
    <row r="107" spans="1:10" s="129" customFormat="1">
      <c r="A107"/>
      <c r="B107" t="s">
        <v>1555</v>
      </c>
      <c r="C107" s="128">
        <v>117800066.05</v>
      </c>
      <c r="D107" s="132"/>
      <c r="E107" s="136"/>
      <c r="F107" s="131"/>
      <c r="G107" s="131"/>
      <c r="H107" s="131"/>
      <c r="J107" s="130"/>
    </row>
    <row r="108" spans="1:10" s="129" customFormat="1">
      <c r="A108"/>
      <c r="B108"/>
      <c r="C108" s="128"/>
      <c r="D108" s="132"/>
      <c r="E108" s="136"/>
      <c r="F108" s="131"/>
      <c r="G108" s="131"/>
      <c r="H108" s="131"/>
      <c r="J108" s="130"/>
    </row>
    <row r="109" spans="1:10" s="129" customFormat="1">
      <c r="A109"/>
      <c r="B109" t="s">
        <v>1522</v>
      </c>
      <c r="C109" s="128">
        <v>102800066.05</v>
      </c>
      <c r="D109" s="132"/>
      <c r="E109" s="136"/>
      <c r="F109" s="131"/>
      <c r="G109" s="131"/>
      <c r="H109" s="131"/>
      <c r="J109" s="130"/>
    </row>
    <row r="110" spans="1:10" s="129" customFormat="1">
      <c r="A110"/>
      <c r="B110"/>
      <c r="C110" s="128"/>
      <c r="D110" s="132"/>
      <c r="E110" s="136"/>
      <c r="F110" s="131"/>
      <c r="G110" s="131"/>
      <c r="H110" s="131"/>
      <c r="J110" s="130"/>
    </row>
    <row r="111" spans="1:10" s="129" customFormat="1">
      <c r="A111" s="91" t="s">
        <v>1554</v>
      </c>
      <c r="B111" t="s">
        <v>1523</v>
      </c>
      <c r="C111" s="128">
        <v>15000000</v>
      </c>
      <c r="D111" s="132"/>
      <c r="E111" s="136"/>
      <c r="F111" s="131"/>
      <c r="G111" s="131"/>
      <c r="H111" s="131"/>
      <c r="J111" s="130"/>
    </row>
    <row r="112" spans="1:10" s="129" customFormat="1">
      <c r="A112" s="91"/>
      <c r="B112"/>
      <c r="C112" s="128"/>
      <c r="D112" s="132"/>
      <c r="E112" s="136"/>
      <c r="F112" s="131"/>
      <c r="G112" s="131"/>
      <c r="H112" s="131"/>
      <c r="J112" s="130"/>
    </row>
    <row r="113" spans="1:10" s="129" customFormat="1">
      <c r="A113" s="91"/>
      <c r="B113" s="76" t="s">
        <v>1524</v>
      </c>
      <c r="C113" s="135">
        <v>45427916</v>
      </c>
      <c r="D113" s="132"/>
      <c r="E113" s="134"/>
      <c r="F113" s="131"/>
      <c r="G113" s="131"/>
      <c r="H113" s="131"/>
      <c r="J113" s="130"/>
    </row>
    <row r="114" spans="1:10" s="129" customFormat="1">
      <c r="A114" s="91"/>
      <c r="B114"/>
      <c r="C114" s="128"/>
      <c r="D114" s="132"/>
      <c r="E114" s="136"/>
      <c r="F114" s="131"/>
      <c r="G114" s="131"/>
      <c r="H114" s="131"/>
      <c r="J114" s="130"/>
    </row>
    <row r="115" spans="1:10" s="129" customFormat="1">
      <c r="A115" s="91"/>
      <c r="B115" t="s">
        <v>1553</v>
      </c>
      <c r="C115" s="128">
        <v>20635916</v>
      </c>
      <c r="D115" s="132"/>
      <c r="E115" s="136"/>
      <c r="F115" s="131"/>
      <c r="G115" s="131"/>
      <c r="H115" s="131"/>
      <c r="J115" s="130"/>
    </row>
    <row r="116" spans="1:10" s="129" customFormat="1">
      <c r="A116" s="91"/>
      <c r="B116"/>
      <c r="C116" s="128"/>
      <c r="D116" s="132"/>
      <c r="E116" s="136"/>
      <c r="F116" s="131"/>
      <c r="G116" s="131"/>
      <c r="H116" s="131"/>
      <c r="J116" s="130"/>
    </row>
    <row r="117" spans="1:10" s="129" customFormat="1" ht="25.5">
      <c r="A117" s="91"/>
      <c r="B117" s="81" t="s">
        <v>1552</v>
      </c>
      <c r="C117" s="128">
        <v>24792000</v>
      </c>
      <c r="D117" s="132"/>
      <c r="E117" s="136"/>
      <c r="F117" s="131"/>
      <c r="G117" s="131"/>
      <c r="H117" s="131"/>
      <c r="J117" s="130"/>
    </row>
    <row r="118" spans="1:10" s="129" customFormat="1">
      <c r="A118" s="91"/>
      <c r="B118"/>
      <c r="C118" s="128"/>
      <c r="D118" s="132"/>
      <c r="E118" s="136"/>
      <c r="F118" s="131"/>
      <c r="G118" s="131"/>
      <c r="H118" s="131"/>
      <c r="J118" s="130"/>
    </row>
    <row r="119" spans="1:10" s="129" customFormat="1">
      <c r="A119" s="91" t="s">
        <v>1551</v>
      </c>
      <c r="B119" s="76" t="s">
        <v>1527</v>
      </c>
      <c r="C119" s="135">
        <v>45427916</v>
      </c>
      <c r="D119" s="132"/>
      <c r="E119" s="134"/>
      <c r="F119" s="131"/>
      <c r="G119" s="131"/>
      <c r="H119" s="131"/>
      <c r="J119" s="130"/>
    </row>
    <row r="120" spans="1:10" s="129" customFormat="1">
      <c r="A120" s="91"/>
      <c r="B120" s="89"/>
      <c r="C120" s="133"/>
      <c r="D120" s="132"/>
      <c r="E120" s="132"/>
      <c r="F120" s="131"/>
      <c r="G120" s="131"/>
      <c r="H120" s="131"/>
      <c r="J120" s="130"/>
    </row>
    <row r="121" spans="1:10">
      <c r="A121" s="85" t="s">
        <v>1550</v>
      </c>
      <c r="B121" s="1" t="s">
        <v>1549</v>
      </c>
      <c r="C121" s="128"/>
      <c r="D121" s="85"/>
    </row>
    <row r="122" spans="1:10">
      <c r="D122" s="85"/>
    </row>
    <row r="123" spans="1:10">
      <c r="D123" s="85"/>
    </row>
  </sheetData>
  <mergeCells count="9">
    <mergeCell ref="B1:E1"/>
    <mergeCell ref="C3:C7"/>
    <mergeCell ref="D3:D7"/>
    <mergeCell ref="B72:E72"/>
    <mergeCell ref="B10:E10"/>
    <mergeCell ref="B11:E11"/>
    <mergeCell ref="C12:C13"/>
    <mergeCell ref="D12:D13"/>
    <mergeCell ref="E12:E13"/>
  </mergeCells>
  <hyperlinks>
    <hyperlink ref="A1" location="Index!A1" display="Index" xr:uid="{2BEC5ED0-AA81-4649-B336-33A36A12FCC4}"/>
    <hyperlink ref="A72" location="Index!A1" display="Index" xr:uid="{FA9DCECE-B90D-4083-8BD8-DB4B896A4051}"/>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81988-3574-47A4-8F8A-42C32F07B7C5}">
  <dimension ref="A1:IV102"/>
  <sheetViews>
    <sheetView workbookViewId="0">
      <selection activeCell="B1" sqref="B1:E1"/>
    </sheetView>
  </sheetViews>
  <sheetFormatPr defaultRowHeight="12.75"/>
  <cols>
    <col min="1" max="1" width="5.42578125" style="1" bestFit="1" customWidth="1"/>
    <col min="2" max="2" width="82.7109375" style="1" customWidth="1"/>
    <col min="3" max="3" width="25.7109375" style="9" customWidth="1"/>
    <col min="4" max="4" width="25.7109375" style="1" customWidth="1"/>
    <col min="5" max="5" width="14.28515625" style="1" bestFit="1" customWidth="1"/>
    <col min="6" max="6" width="11.5703125" style="4" bestFit="1" customWidth="1"/>
    <col min="7" max="7" width="18.140625" style="4" bestFit="1" customWidth="1"/>
    <col min="8" max="8" width="9.140625" style="4" bestFit="1"/>
    <col min="9" max="16384" width="9.140625" style="1"/>
  </cols>
  <sheetData>
    <row r="1" spans="1:256">
      <c r="A1" s="3" t="s">
        <v>0</v>
      </c>
      <c r="B1" s="398" t="s">
        <v>91</v>
      </c>
      <c r="C1" s="398"/>
      <c r="D1" s="398"/>
      <c r="E1" s="398"/>
    </row>
    <row r="2" spans="1:256" ht="13.5" thickBot="1"/>
    <row r="3" spans="1:256" ht="15">
      <c r="A3" s="12"/>
      <c r="B3" s="97" t="s">
        <v>2039</v>
      </c>
      <c r="C3" s="450"/>
      <c r="D3" s="405"/>
      <c r="E3" s="12"/>
      <c r="F3" s="20"/>
      <c r="G3" s="20"/>
      <c r="H3" s="20"/>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15">
      <c r="A4" s="12"/>
      <c r="B4" s="99" t="s">
        <v>2038</v>
      </c>
      <c r="C4" s="451"/>
      <c r="D4" s="406"/>
      <c r="E4" s="12"/>
      <c r="F4" s="20"/>
      <c r="G4" s="20"/>
      <c r="H4" s="20"/>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96" t="s">
        <v>1581</v>
      </c>
      <c r="C5" s="451"/>
      <c r="D5" s="406"/>
      <c r="E5" s="12"/>
      <c r="F5" s="20"/>
      <c r="G5" s="20"/>
      <c r="H5" s="20"/>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 r="A6" s="12"/>
      <c r="B6" s="96" t="s">
        <v>2037</v>
      </c>
      <c r="C6" s="451"/>
      <c r="D6" s="406"/>
      <c r="E6" s="12"/>
      <c r="F6" s="20"/>
      <c r="G6" s="20"/>
      <c r="H6" s="20"/>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75" thickBot="1">
      <c r="A7" s="12"/>
      <c r="B7" s="98" t="s">
        <v>2036</v>
      </c>
      <c r="C7" s="452"/>
      <c r="D7" s="407"/>
      <c r="E7" s="12"/>
      <c r="F7" s="20"/>
      <c r="G7" s="20"/>
      <c r="H7" s="20"/>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t="s">
        <v>1579</v>
      </c>
      <c r="D8" s="14" t="s">
        <v>1578</v>
      </c>
      <c r="E8" s="12"/>
      <c r="F8" s="20"/>
      <c r="G8" s="20"/>
      <c r="H8" s="20"/>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10" spans="1:256">
      <c r="B10" s="445" t="s">
        <v>3134</v>
      </c>
      <c r="C10" s="445"/>
      <c r="D10" s="445"/>
      <c r="E10" s="445"/>
    </row>
    <row r="11" spans="1:256">
      <c r="B11" s="152" t="s">
        <v>3135</v>
      </c>
      <c r="C11" s="445" t="s">
        <v>3136</v>
      </c>
      <c r="D11" s="445" t="s">
        <v>3137</v>
      </c>
      <c r="E11" s="445" t="s">
        <v>3138</v>
      </c>
    </row>
    <row r="12" spans="1:256">
      <c r="B12" s="152" t="s">
        <v>3139</v>
      </c>
      <c r="C12" s="445"/>
      <c r="D12" s="445"/>
      <c r="E12" s="445"/>
    </row>
    <row r="13" spans="1:256">
      <c r="B13" s="387" t="s">
        <v>3140</v>
      </c>
      <c r="C13" s="388"/>
      <c r="D13" s="388" t="s">
        <v>3144</v>
      </c>
      <c r="E13" s="388"/>
    </row>
    <row r="14" spans="1:256">
      <c r="B14" s="387" t="s">
        <v>3142</v>
      </c>
      <c r="C14" s="388"/>
      <c r="D14" s="388"/>
      <c r="E14" s="388"/>
    </row>
    <row r="15" spans="1:256">
      <c r="B15" s="387" t="s">
        <v>3143</v>
      </c>
      <c r="C15" s="388"/>
      <c r="D15" s="388"/>
      <c r="E15" s="388"/>
    </row>
    <row r="16" spans="1:256">
      <c r="B16" s="460" t="s">
        <v>3150</v>
      </c>
      <c r="C16" s="386"/>
      <c r="D16" s="386"/>
      <c r="E16" s="386"/>
    </row>
    <row r="17" spans="2:8">
      <c r="B17" s="461"/>
      <c r="C17" s="462"/>
      <c r="D17" s="462"/>
      <c r="E17" s="462"/>
    </row>
    <row r="18" spans="2:8">
      <c r="B18" s="1" t="s">
        <v>92</v>
      </c>
    </row>
    <row r="20" spans="2:8">
      <c r="B20" s="5" t="s">
        <v>93</v>
      </c>
      <c r="C20" s="10" t="s">
        <v>94</v>
      </c>
      <c r="D20" s="5" t="s">
        <v>95</v>
      </c>
      <c r="E20" s="5" t="s">
        <v>96</v>
      </c>
      <c r="F20" s="6" t="s">
        <v>97</v>
      </c>
      <c r="G20" s="6" t="s">
        <v>98</v>
      </c>
      <c r="H20" s="6" t="s">
        <v>99</v>
      </c>
    </row>
    <row r="21" spans="2:8">
      <c r="B21" s="2" t="s">
        <v>100</v>
      </c>
    </row>
    <row r="22" spans="2:8">
      <c r="B22" s="2" t="s">
        <v>101</v>
      </c>
    </row>
    <row r="23" spans="2:8">
      <c r="B23" s="2" t="s">
        <v>102</v>
      </c>
    </row>
    <row r="24" spans="2:8">
      <c r="B24" s="1" t="s">
        <v>2035</v>
      </c>
      <c r="C24" s="9">
        <v>3.7</v>
      </c>
      <c r="D24" s="1" t="s">
        <v>103</v>
      </c>
      <c r="E24" s="1" t="s">
        <v>2034</v>
      </c>
      <c r="F24" s="4">
        <v>5000000</v>
      </c>
      <c r="G24" s="4">
        <v>5055.3999999999996</v>
      </c>
      <c r="H24" s="4">
        <v>0.39</v>
      </c>
    </row>
    <row r="25" spans="2:8">
      <c r="B25" s="1" t="s">
        <v>2033</v>
      </c>
      <c r="C25" s="9">
        <v>3.51</v>
      </c>
      <c r="D25" s="1" t="s">
        <v>103</v>
      </c>
      <c r="E25" s="1" t="s">
        <v>104</v>
      </c>
      <c r="F25" s="4">
        <v>5000000</v>
      </c>
      <c r="G25" s="4">
        <v>5046.53</v>
      </c>
      <c r="H25" s="4">
        <v>0.39</v>
      </c>
    </row>
    <row r="26" spans="2:8">
      <c r="B26" s="2" t="s">
        <v>105</v>
      </c>
      <c r="C26" s="11"/>
      <c r="D26" s="2"/>
      <c r="E26" s="2"/>
      <c r="F26" s="7"/>
      <c r="G26" s="7">
        <f>SUM(G20:G25)</f>
        <v>10101.93</v>
      </c>
      <c r="H26" s="7">
        <f>SUM(H20:H25)</f>
        <v>0.78</v>
      </c>
    </row>
    <row r="27" spans="2:8">
      <c r="B27" s="2" t="s">
        <v>106</v>
      </c>
    </row>
    <row r="28" spans="2:8">
      <c r="B28" s="1" t="s">
        <v>2032</v>
      </c>
      <c r="C28" s="9">
        <v>3.3</v>
      </c>
      <c r="D28" s="1" t="s">
        <v>103</v>
      </c>
      <c r="E28" s="1" t="s">
        <v>2031</v>
      </c>
      <c r="F28" s="4">
        <v>56000000</v>
      </c>
      <c r="G28" s="4">
        <v>55959.51</v>
      </c>
      <c r="H28" s="4">
        <v>4.37</v>
      </c>
    </row>
    <row r="29" spans="2:8">
      <c r="B29" s="1" t="s">
        <v>2030</v>
      </c>
      <c r="C29" s="9">
        <v>3.41</v>
      </c>
      <c r="D29" s="1" t="s">
        <v>103</v>
      </c>
      <c r="E29" s="1" t="s">
        <v>2029</v>
      </c>
      <c r="F29" s="4">
        <v>52000000</v>
      </c>
      <c r="G29" s="4">
        <v>51792.1</v>
      </c>
      <c r="H29" s="4">
        <v>4.04</v>
      </c>
    </row>
    <row r="30" spans="2:8">
      <c r="B30" s="1" t="s">
        <v>2028</v>
      </c>
      <c r="C30" s="9">
        <v>3.3</v>
      </c>
      <c r="D30" s="1" t="s">
        <v>107</v>
      </c>
      <c r="E30" s="1" t="s">
        <v>2027</v>
      </c>
      <c r="F30" s="4">
        <v>9700</v>
      </c>
      <c r="G30" s="4">
        <v>48443.06</v>
      </c>
      <c r="H30" s="4">
        <v>3.78</v>
      </c>
    </row>
    <row r="31" spans="2:8">
      <c r="B31" s="1" t="s">
        <v>2026</v>
      </c>
      <c r="C31" s="9">
        <v>3.3</v>
      </c>
      <c r="D31" s="1" t="s">
        <v>1909</v>
      </c>
      <c r="E31" s="1" t="s">
        <v>2025</v>
      </c>
      <c r="F31" s="4">
        <v>8000</v>
      </c>
      <c r="G31" s="4">
        <v>40000</v>
      </c>
      <c r="H31" s="4">
        <v>3.12</v>
      </c>
    </row>
    <row r="32" spans="2:8">
      <c r="B32" s="1" t="s">
        <v>2024</v>
      </c>
      <c r="C32" s="9">
        <v>4.2</v>
      </c>
      <c r="D32" s="1" t="s">
        <v>107</v>
      </c>
      <c r="E32" s="1" t="s">
        <v>2023</v>
      </c>
      <c r="F32" s="4">
        <v>8000</v>
      </c>
      <c r="G32" s="4">
        <v>39880.720000000001</v>
      </c>
      <c r="H32" s="4">
        <v>3.11</v>
      </c>
    </row>
    <row r="33" spans="2:8">
      <c r="B33" s="1" t="s">
        <v>2022</v>
      </c>
      <c r="C33" s="9">
        <v>3.64</v>
      </c>
      <c r="D33" s="1" t="s">
        <v>107</v>
      </c>
      <c r="E33" s="1" t="s">
        <v>2021</v>
      </c>
      <c r="F33" s="4">
        <v>8000</v>
      </c>
      <c r="G33" s="4">
        <v>39853.160000000003</v>
      </c>
      <c r="H33" s="4">
        <v>3.11</v>
      </c>
    </row>
    <row r="34" spans="2:8">
      <c r="B34" s="1" t="s">
        <v>2020</v>
      </c>
      <c r="C34" s="9">
        <v>3.62</v>
      </c>
      <c r="D34" s="1" t="s">
        <v>107</v>
      </c>
      <c r="E34" s="1" t="s">
        <v>2019</v>
      </c>
      <c r="F34" s="4">
        <v>8000</v>
      </c>
      <c r="G34" s="4">
        <v>39810.480000000003</v>
      </c>
      <c r="H34" s="4">
        <v>3.11</v>
      </c>
    </row>
    <row r="35" spans="2:8">
      <c r="B35" s="1" t="s">
        <v>2018</v>
      </c>
      <c r="C35" s="9">
        <v>4.1100000000000003</v>
      </c>
      <c r="D35" s="1" t="s">
        <v>107</v>
      </c>
      <c r="E35" s="1" t="s">
        <v>2017</v>
      </c>
      <c r="F35" s="4">
        <v>7000</v>
      </c>
      <c r="G35" s="4">
        <v>34952.79</v>
      </c>
      <c r="H35" s="4">
        <v>2.73</v>
      </c>
    </row>
    <row r="36" spans="2:8">
      <c r="B36" s="1" t="s">
        <v>2016</v>
      </c>
      <c r="C36" s="9">
        <v>3.49</v>
      </c>
      <c r="D36" s="1" t="s">
        <v>103</v>
      </c>
      <c r="E36" s="1" t="s">
        <v>2015</v>
      </c>
      <c r="F36" s="4">
        <v>35000000</v>
      </c>
      <c r="G36" s="4">
        <v>34717.83</v>
      </c>
      <c r="H36" s="4">
        <v>2.71</v>
      </c>
    </row>
    <row r="37" spans="2:8">
      <c r="B37" s="1" t="s">
        <v>2014</v>
      </c>
      <c r="C37" s="9">
        <v>3.41</v>
      </c>
      <c r="D37" s="1" t="s">
        <v>103</v>
      </c>
      <c r="E37" s="1" t="s">
        <v>108</v>
      </c>
      <c r="F37" s="4">
        <v>34500000</v>
      </c>
      <c r="G37" s="4">
        <v>34362.07</v>
      </c>
      <c r="H37" s="4">
        <v>2.68</v>
      </c>
    </row>
    <row r="38" spans="2:8">
      <c r="B38" s="1" t="s">
        <v>2013</v>
      </c>
      <c r="C38" s="9">
        <v>3.48</v>
      </c>
      <c r="D38" s="1" t="s">
        <v>1909</v>
      </c>
      <c r="E38" s="1" t="s">
        <v>2012</v>
      </c>
      <c r="F38" s="4">
        <v>6000</v>
      </c>
      <c r="G38" s="4">
        <v>29925.93</v>
      </c>
      <c r="H38" s="4">
        <v>2.33</v>
      </c>
    </row>
    <row r="39" spans="2:8">
      <c r="B39" s="1" t="s">
        <v>2011</v>
      </c>
      <c r="C39" s="9">
        <v>3.29</v>
      </c>
      <c r="D39" s="1" t="s">
        <v>103</v>
      </c>
      <c r="E39" s="1" t="s">
        <v>2010</v>
      </c>
      <c r="F39" s="4">
        <v>30000000</v>
      </c>
      <c r="G39" s="4">
        <v>29921.91</v>
      </c>
      <c r="H39" s="4">
        <v>2.33</v>
      </c>
    </row>
    <row r="40" spans="2:8">
      <c r="B40" s="1" t="s">
        <v>2009</v>
      </c>
      <c r="C40" s="9">
        <v>3.45</v>
      </c>
      <c r="D40" s="1" t="s">
        <v>107</v>
      </c>
      <c r="E40" s="1" t="s">
        <v>2008</v>
      </c>
      <c r="F40" s="4">
        <v>6000</v>
      </c>
      <c r="G40" s="4">
        <v>29918.01</v>
      </c>
      <c r="H40" s="4">
        <v>2.33</v>
      </c>
    </row>
    <row r="41" spans="2:8">
      <c r="B41" s="1" t="s">
        <v>2007</v>
      </c>
      <c r="C41" s="9">
        <v>3.7</v>
      </c>
      <c r="D41" s="1" t="s">
        <v>107</v>
      </c>
      <c r="E41" s="1" t="s">
        <v>2006</v>
      </c>
      <c r="F41" s="4">
        <v>6000</v>
      </c>
      <c r="G41" s="4">
        <v>29866.799999999999</v>
      </c>
      <c r="H41" s="4">
        <v>2.33</v>
      </c>
    </row>
    <row r="42" spans="2:8">
      <c r="B42" s="1" t="s">
        <v>2005</v>
      </c>
      <c r="C42" s="9">
        <v>3.41</v>
      </c>
      <c r="D42" s="1" t="s">
        <v>103</v>
      </c>
      <c r="E42" s="1" t="s">
        <v>2004</v>
      </c>
      <c r="F42" s="4">
        <v>30000000</v>
      </c>
      <c r="G42" s="4">
        <v>29860.41</v>
      </c>
      <c r="H42" s="4">
        <v>2.33</v>
      </c>
    </row>
    <row r="43" spans="2:8">
      <c r="B43" s="1" t="s">
        <v>2003</v>
      </c>
      <c r="C43" s="9">
        <v>3.81</v>
      </c>
      <c r="D43" s="1" t="s">
        <v>109</v>
      </c>
      <c r="E43" s="1" t="s">
        <v>2002</v>
      </c>
      <c r="F43" s="4">
        <v>5000</v>
      </c>
      <c r="G43" s="4">
        <v>24921.95</v>
      </c>
      <c r="H43" s="4">
        <v>1.94</v>
      </c>
    </row>
    <row r="44" spans="2:8">
      <c r="B44" s="1" t="s">
        <v>2001</v>
      </c>
      <c r="C44" s="9">
        <v>3.73</v>
      </c>
      <c r="D44" s="1" t="s">
        <v>107</v>
      </c>
      <c r="E44" s="1" t="s">
        <v>2000</v>
      </c>
      <c r="F44" s="4">
        <v>5000</v>
      </c>
      <c r="G44" s="4">
        <v>24774.98</v>
      </c>
      <c r="H44" s="4">
        <v>1.93</v>
      </c>
    </row>
    <row r="45" spans="2:8">
      <c r="B45" s="1" t="s">
        <v>1999</v>
      </c>
      <c r="C45" s="9">
        <v>3.42</v>
      </c>
      <c r="D45" s="1" t="s">
        <v>107</v>
      </c>
      <c r="E45" s="1" t="s">
        <v>1998</v>
      </c>
      <c r="F45" s="4">
        <v>4800</v>
      </c>
      <c r="G45" s="4">
        <v>23932.63</v>
      </c>
      <c r="H45" s="4">
        <v>1.87</v>
      </c>
    </row>
    <row r="46" spans="2:8">
      <c r="B46" s="1" t="s">
        <v>1997</v>
      </c>
      <c r="C46" s="9">
        <v>3.31</v>
      </c>
      <c r="D46" s="1" t="s">
        <v>107</v>
      </c>
      <c r="E46" s="1" t="s">
        <v>1996</v>
      </c>
      <c r="F46" s="4">
        <v>4000</v>
      </c>
      <c r="G46" s="4">
        <v>19978.259999999998</v>
      </c>
      <c r="H46" s="4">
        <v>1.56</v>
      </c>
    </row>
    <row r="47" spans="2:8">
      <c r="B47" s="1" t="s">
        <v>1995</v>
      </c>
      <c r="C47" s="9">
        <v>4.26</v>
      </c>
      <c r="D47" s="1" t="s">
        <v>107</v>
      </c>
      <c r="E47" s="1" t="s">
        <v>1994</v>
      </c>
      <c r="F47" s="4">
        <v>4000</v>
      </c>
      <c r="G47" s="4">
        <v>19955.759999999998</v>
      </c>
      <c r="H47" s="4">
        <v>1.56</v>
      </c>
    </row>
    <row r="48" spans="2:8">
      <c r="B48" s="1" t="s">
        <v>1993</v>
      </c>
      <c r="C48" s="9">
        <v>4.18</v>
      </c>
      <c r="D48" s="1" t="s">
        <v>109</v>
      </c>
      <c r="E48" s="1" t="s">
        <v>1992</v>
      </c>
      <c r="F48" s="4">
        <v>4000</v>
      </c>
      <c r="G48" s="4">
        <v>19920.16</v>
      </c>
      <c r="H48" s="4">
        <v>1.55</v>
      </c>
    </row>
    <row r="49" spans="2:8">
      <c r="B49" s="1" t="s">
        <v>1991</v>
      </c>
      <c r="C49" s="9">
        <v>3.8</v>
      </c>
      <c r="D49" s="1" t="s">
        <v>107</v>
      </c>
      <c r="E49" s="1" t="s">
        <v>1990</v>
      </c>
      <c r="F49" s="4">
        <v>4000</v>
      </c>
      <c r="G49" s="4">
        <v>19908.919999999998</v>
      </c>
      <c r="H49" s="4">
        <v>1.55</v>
      </c>
    </row>
    <row r="50" spans="2:8">
      <c r="B50" s="1" t="s">
        <v>1989</v>
      </c>
      <c r="C50" s="9">
        <v>3.7</v>
      </c>
      <c r="D50" s="1" t="s">
        <v>107</v>
      </c>
      <c r="E50" s="1" t="s">
        <v>1988</v>
      </c>
      <c r="F50" s="4">
        <v>4000</v>
      </c>
      <c r="G50" s="4">
        <v>19891.12</v>
      </c>
      <c r="H50" s="4">
        <v>1.55</v>
      </c>
    </row>
    <row r="51" spans="2:8">
      <c r="B51" s="1" t="s">
        <v>1987</v>
      </c>
      <c r="C51" s="9">
        <v>3.66</v>
      </c>
      <c r="D51" s="1" t="s">
        <v>107</v>
      </c>
      <c r="E51" s="1" t="s">
        <v>1986</v>
      </c>
      <c r="F51" s="4">
        <v>4000</v>
      </c>
      <c r="G51" s="4">
        <v>19830.98</v>
      </c>
      <c r="H51" s="4">
        <v>1.55</v>
      </c>
    </row>
    <row r="52" spans="2:8">
      <c r="B52" s="1" t="s">
        <v>1918</v>
      </c>
      <c r="C52" s="9">
        <v>3.29</v>
      </c>
      <c r="D52" s="1" t="s">
        <v>103</v>
      </c>
      <c r="E52" s="1" t="s">
        <v>1917</v>
      </c>
      <c r="F52" s="4">
        <v>15500000</v>
      </c>
      <c r="G52" s="4">
        <v>15459.65</v>
      </c>
      <c r="H52" s="4">
        <v>1.21</v>
      </c>
    </row>
    <row r="53" spans="2:8">
      <c r="B53" s="1" t="s">
        <v>1985</v>
      </c>
      <c r="C53" s="9">
        <v>4.47</v>
      </c>
      <c r="D53" s="1" t="s">
        <v>107</v>
      </c>
      <c r="E53" s="1" t="s">
        <v>1984</v>
      </c>
      <c r="F53" s="4">
        <v>3000</v>
      </c>
      <c r="G53" s="4">
        <v>14965.19</v>
      </c>
      <c r="H53" s="4">
        <v>1.17</v>
      </c>
    </row>
    <row r="54" spans="2:8">
      <c r="B54" s="1" t="s">
        <v>1983</v>
      </c>
      <c r="C54" s="9">
        <v>3.75</v>
      </c>
      <c r="D54" s="1" t="s">
        <v>109</v>
      </c>
      <c r="E54" s="1" t="s">
        <v>1982</v>
      </c>
      <c r="F54" s="4">
        <v>3000</v>
      </c>
      <c r="G54" s="4">
        <v>14928.02</v>
      </c>
      <c r="H54" s="4">
        <v>1.1599999999999999</v>
      </c>
    </row>
    <row r="55" spans="2:8">
      <c r="B55" s="1" t="s">
        <v>1981</v>
      </c>
      <c r="C55" s="9">
        <v>3.4</v>
      </c>
      <c r="D55" s="1" t="s">
        <v>107</v>
      </c>
      <c r="E55" s="1" t="s">
        <v>1980</v>
      </c>
      <c r="F55" s="4">
        <v>2500</v>
      </c>
      <c r="G55" s="4">
        <v>12465.13</v>
      </c>
      <c r="H55" s="4">
        <v>0.97</v>
      </c>
    </row>
    <row r="56" spans="2:8">
      <c r="B56" s="1" t="s">
        <v>1979</v>
      </c>
      <c r="C56" s="9">
        <v>3.3</v>
      </c>
      <c r="D56" s="1" t="s">
        <v>103</v>
      </c>
      <c r="E56" s="1" t="s">
        <v>1978</v>
      </c>
      <c r="F56" s="4">
        <v>10000000</v>
      </c>
      <c r="G56" s="4">
        <v>9999.1</v>
      </c>
      <c r="H56" s="4">
        <v>0.78</v>
      </c>
    </row>
    <row r="57" spans="2:8">
      <c r="B57" s="1" t="s">
        <v>1977</v>
      </c>
      <c r="C57" s="9">
        <v>3.74</v>
      </c>
      <c r="D57" s="1" t="s">
        <v>107</v>
      </c>
      <c r="E57" s="1" t="s">
        <v>1976</v>
      </c>
      <c r="F57" s="4">
        <v>2000</v>
      </c>
      <c r="G57" s="4">
        <v>9990.7800000000007</v>
      </c>
      <c r="H57" s="4">
        <v>0.78</v>
      </c>
    </row>
    <row r="58" spans="2:8">
      <c r="B58" s="1" t="s">
        <v>1975</v>
      </c>
      <c r="C58" s="9">
        <v>4.1399999999999997</v>
      </c>
      <c r="D58" s="1" t="s">
        <v>107</v>
      </c>
      <c r="E58" s="1" t="s">
        <v>1974</v>
      </c>
      <c r="F58" s="4">
        <v>2000</v>
      </c>
      <c r="G58" s="4">
        <v>9981.89</v>
      </c>
      <c r="H58" s="4">
        <v>0.78</v>
      </c>
    </row>
    <row r="59" spans="2:8">
      <c r="B59" s="1" t="s">
        <v>1916</v>
      </c>
      <c r="C59" s="9">
        <v>3.38</v>
      </c>
      <c r="D59" s="1" t="s">
        <v>107</v>
      </c>
      <c r="E59" s="1" t="s">
        <v>1915</v>
      </c>
      <c r="F59" s="4">
        <v>2000</v>
      </c>
      <c r="G59" s="4">
        <v>9972.26</v>
      </c>
      <c r="H59" s="4">
        <v>0.78</v>
      </c>
    </row>
    <row r="60" spans="2:8">
      <c r="B60" s="1" t="s">
        <v>1973</v>
      </c>
      <c r="C60" s="9">
        <v>3.41</v>
      </c>
      <c r="D60" s="1" t="s">
        <v>103</v>
      </c>
      <c r="E60" s="1" t="s">
        <v>1972</v>
      </c>
      <c r="F60" s="4">
        <v>10000000</v>
      </c>
      <c r="G60" s="4">
        <v>9966.49</v>
      </c>
      <c r="H60" s="4">
        <v>0.78</v>
      </c>
    </row>
    <row r="61" spans="2:8">
      <c r="B61" s="1" t="s">
        <v>1971</v>
      </c>
      <c r="C61" s="9">
        <v>3.64</v>
      </c>
      <c r="D61" s="1" t="s">
        <v>107</v>
      </c>
      <c r="E61" s="1" t="s">
        <v>1970</v>
      </c>
      <c r="F61" s="4">
        <v>2000</v>
      </c>
      <c r="G61" s="4">
        <v>9957.36</v>
      </c>
      <c r="H61" s="4">
        <v>0.78</v>
      </c>
    </row>
    <row r="62" spans="2:8">
      <c r="B62" s="1" t="s">
        <v>1969</v>
      </c>
      <c r="C62" s="9">
        <v>3.95</v>
      </c>
      <c r="D62" s="1" t="s">
        <v>107</v>
      </c>
      <c r="E62" s="1" t="s">
        <v>1968</v>
      </c>
      <c r="F62" s="4">
        <v>2000</v>
      </c>
      <c r="G62" s="4">
        <v>9937.6299999999992</v>
      </c>
      <c r="H62" s="4">
        <v>0.78</v>
      </c>
    </row>
    <row r="63" spans="2:8">
      <c r="B63" s="1" t="s">
        <v>1967</v>
      </c>
      <c r="C63" s="9">
        <v>6.45</v>
      </c>
      <c r="D63" s="1" t="s">
        <v>107</v>
      </c>
      <c r="E63" s="1" t="s">
        <v>1966</v>
      </c>
      <c r="F63" s="4">
        <v>2000</v>
      </c>
      <c r="G63" s="4">
        <v>9924.65</v>
      </c>
      <c r="H63" s="4">
        <v>0.77</v>
      </c>
    </row>
    <row r="64" spans="2:8">
      <c r="B64" s="1" t="s">
        <v>1965</v>
      </c>
      <c r="C64" s="9">
        <v>3.63</v>
      </c>
      <c r="D64" s="1" t="s">
        <v>107</v>
      </c>
      <c r="E64" s="1" t="s">
        <v>1964</v>
      </c>
      <c r="F64" s="4">
        <v>1500</v>
      </c>
      <c r="G64" s="4">
        <v>7469.54</v>
      </c>
      <c r="H64" s="4">
        <v>0.57999999999999996</v>
      </c>
    </row>
    <row r="65" spans="2:8">
      <c r="B65" s="1" t="s">
        <v>1963</v>
      </c>
      <c r="C65" s="9">
        <v>3.3</v>
      </c>
      <c r="D65" s="1" t="s">
        <v>103</v>
      </c>
      <c r="E65" s="1" t="s">
        <v>1962</v>
      </c>
      <c r="F65" s="4">
        <v>5000000</v>
      </c>
      <c r="G65" s="4">
        <v>4999.55</v>
      </c>
      <c r="H65" s="4">
        <v>0.39</v>
      </c>
    </row>
    <row r="66" spans="2:8">
      <c r="B66" s="1" t="s">
        <v>1961</v>
      </c>
      <c r="C66" s="9">
        <v>3.77</v>
      </c>
      <c r="D66" s="1" t="s">
        <v>107</v>
      </c>
      <c r="E66" s="1" t="s">
        <v>1960</v>
      </c>
      <c r="F66" s="4">
        <v>1000</v>
      </c>
      <c r="G66" s="4">
        <v>4998.97</v>
      </c>
      <c r="H66" s="4">
        <v>0.39</v>
      </c>
    </row>
    <row r="67" spans="2:8">
      <c r="B67" s="1" t="s">
        <v>1959</v>
      </c>
      <c r="C67" s="9">
        <v>3.54</v>
      </c>
      <c r="D67" s="1" t="s">
        <v>109</v>
      </c>
      <c r="E67" s="1" t="s">
        <v>1958</v>
      </c>
      <c r="F67" s="4">
        <v>1000</v>
      </c>
      <c r="G67" s="4">
        <v>4986</v>
      </c>
      <c r="H67" s="4">
        <v>0.39</v>
      </c>
    </row>
    <row r="68" spans="2:8">
      <c r="B68" s="1" t="s">
        <v>1957</v>
      </c>
      <c r="C68" s="9">
        <v>4.5599999999999996</v>
      </c>
      <c r="D68" s="1" t="s">
        <v>107</v>
      </c>
      <c r="E68" s="1" t="s">
        <v>1956</v>
      </c>
      <c r="F68" s="4">
        <v>1000</v>
      </c>
      <c r="G68" s="4">
        <v>4973.32</v>
      </c>
      <c r="H68" s="4">
        <v>0.39</v>
      </c>
    </row>
    <row r="69" spans="2:8">
      <c r="B69" s="1" t="s">
        <v>1955</v>
      </c>
      <c r="C69" s="9">
        <v>4.18</v>
      </c>
      <c r="D69" s="1" t="s">
        <v>107</v>
      </c>
      <c r="E69" s="1" t="s">
        <v>1954</v>
      </c>
      <c r="F69" s="4">
        <v>1000</v>
      </c>
      <c r="G69" s="4">
        <v>4963.1000000000004</v>
      </c>
      <c r="H69" s="4">
        <v>0.39</v>
      </c>
    </row>
    <row r="70" spans="2:8">
      <c r="B70" s="1" t="s">
        <v>1953</v>
      </c>
      <c r="C70" s="9">
        <v>3.82</v>
      </c>
      <c r="D70" s="1" t="s">
        <v>107</v>
      </c>
      <c r="E70" s="1" t="s">
        <v>1952</v>
      </c>
      <c r="F70" s="4">
        <v>1000</v>
      </c>
      <c r="G70" s="4">
        <v>4957.46</v>
      </c>
      <c r="H70" s="4">
        <v>0.39</v>
      </c>
    </row>
    <row r="71" spans="2:8">
      <c r="B71" s="1" t="s">
        <v>1951</v>
      </c>
      <c r="C71" s="9">
        <v>3.29</v>
      </c>
      <c r="D71" s="1" t="s">
        <v>103</v>
      </c>
      <c r="E71" s="1" t="s">
        <v>1950</v>
      </c>
      <c r="F71" s="4">
        <v>1000000</v>
      </c>
      <c r="G71" s="4">
        <v>998.65</v>
      </c>
      <c r="H71" s="4">
        <v>0.08</v>
      </c>
    </row>
    <row r="72" spans="2:8">
      <c r="B72" s="1" t="s">
        <v>1949</v>
      </c>
      <c r="C72" s="9">
        <v>3.49</v>
      </c>
      <c r="D72" s="1" t="s">
        <v>103</v>
      </c>
      <c r="E72" s="1" t="s">
        <v>1948</v>
      </c>
      <c r="F72" s="4">
        <v>293500</v>
      </c>
      <c r="G72" s="4">
        <v>291.52</v>
      </c>
      <c r="H72" s="4">
        <v>0.02</v>
      </c>
    </row>
    <row r="73" spans="2:8">
      <c r="B73" s="2" t="s">
        <v>110</v>
      </c>
      <c r="C73" s="11"/>
      <c r="D73" s="2"/>
      <c r="E73" s="2"/>
      <c r="F73" s="7"/>
      <c r="G73" s="7">
        <f>SUM(G27:G72)</f>
        <v>938565.8</v>
      </c>
      <c r="H73" s="7">
        <f>SUM(H27:H72)</f>
        <v>73.229999999999976</v>
      </c>
    </row>
    <row r="74" spans="2:8">
      <c r="B74" s="2" t="s">
        <v>1628</v>
      </c>
      <c r="C74" s="11"/>
      <c r="D74" s="2"/>
      <c r="E74" s="2"/>
      <c r="F74" s="7"/>
      <c r="G74" s="7">
        <v>196700</v>
      </c>
      <c r="H74" s="7">
        <v>15.35</v>
      </c>
    </row>
    <row r="75" spans="2:8">
      <c r="B75" s="2" t="s">
        <v>111</v>
      </c>
      <c r="C75" s="11"/>
      <c r="D75" s="2"/>
      <c r="E75" s="2"/>
      <c r="F75" s="7"/>
      <c r="G75" s="7">
        <v>135301.35</v>
      </c>
      <c r="H75" s="7">
        <v>10.56</v>
      </c>
    </row>
    <row r="76" spans="2:8">
      <c r="B76" s="2" t="s">
        <v>112</v>
      </c>
      <c r="C76" s="11"/>
      <c r="D76" s="2"/>
      <c r="E76" s="2"/>
      <c r="F76" s="7"/>
      <c r="G76" s="7">
        <v>1280669.08</v>
      </c>
      <c r="H76" s="7">
        <v>99.93</v>
      </c>
    </row>
    <row r="77" spans="2:8">
      <c r="B77" s="2" t="s">
        <v>113</v>
      </c>
      <c r="C77" s="11"/>
      <c r="D77" s="2"/>
      <c r="E77" s="2"/>
      <c r="F77" s="7"/>
      <c r="G77" s="7">
        <v>1001.342773899989</v>
      </c>
      <c r="H77" s="7">
        <v>6.9999999999993179E-2</v>
      </c>
    </row>
    <row r="78" spans="2:8">
      <c r="B78" s="2" t="s">
        <v>114</v>
      </c>
      <c r="C78" s="11"/>
      <c r="D78" s="2"/>
      <c r="E78" s="2"/>
      <c r="F78" s="7"/>
      <c r="G78" s="7">
        <v>1281670.4227739</v>
      </c>
      <c r="H78" s="7">
        <v>100</v>
      </c>
    </row>
    <row r="79" spans="2:8">
      <c r="B79" s="1" t="s">
        <v>115</v>
      </c>
    </row>
    <row r="80" spans="2:8">
      <c r="B80" s="1" t="s">
        <v>116</v>
      </c>
    </row>
    <row r="81" spans="2:3">
      <c r="B81" s="2" t="s">
        <v>117</v>
      </c>
      <c r="C81" s="93">
        <v>44530</v>
      </c>
    </row>
    <row r="82" spans="2:3" ht="25.5">
      <c r="B82" s="8" t="s">
        <v>118</v>
      </c>
      <c r="C82" s="9" t="s">
        <v>119</v>
      </c>
    </row>
    <row r="83" spans="2:3">
      <c r="B83" s="2"/>
    </row>
    <row r="84" spans="2:3">
      <c r="B84" s="2" t="s">
        <v>120</v>
      </c>
    </row>
    <row r="85" spans="2:3">
      <c r="B85" s="2" t="s">
        <v>121</v>
      </c>
    </row>
    <row r="86" spans="2:3">
      <c r="B86" s="2" t="s">
        <v>1947</v>
      </c>
      <c r="C86" s="11"/>
    </row>
    <row r="87" spans="2:3">
      <c r="B87" s="2" t="s">
        <v>1946</v>
      </c>
      <c r="C87" s="11"/>
    </row>
    <row r="88" spans="2:3">
      <c r="B88" s="2" t="s">
        <v>1945</v>
      </c>
      <c r="C88" s="11"/>
    </row>
    <row r="89" spans="2:3">
      <c r="B89" s="2" t="s">
        <v>1944</v>
      </c>
      <c r="C89" s="11"/>
    </row>
    <row r="90" spans="2:3">
      <c r="B90" s="2" t="s">
        <v>1943</v>
      </c>
      <c r="C90" s="11"/>
    </row>
    <row r="91" spans="2:3">
      <c r="B91" s="2" t="s">
        <v>1942</v>
      </c>
      <c r="C91" s="11"/>
    </row>
    <row r="92" spans="2:3">
      <c r="B92" s="2" t="s">
        <v>1941</v>
      </c>
      <c r="C92" s="11"/>
    </row>
    <row r="93" spans="2:3">
      <c r="B93" s="2" t="s">
        <v>1940</v>
      </c>
      <c r="C93" s="11"/>
    </row>
    <row r="94" spans="2:3">
      <c r="B94" s="70" t="s">
        <v>1504</v>
      </c>
      <c r="C94" s="11"/>
    </row>
    <row r="95" spans="2:3">
      <c r="B95" s="70" t="s">
        <v>1939</v>
      </c>
    </row>
    <row r="97" spans="2:6">
      <c r="B97" s="124" t="s">
        <v>1875</v>
      </c>
      <c r="C97" s="123"/>
      <c r="D97" s="122"/>
    </row>
    <row r="98" spans="2:6" ht="30">
      <c r="B98" s="120" t="s">
        <v>1874</v>
      </c>
      <c r="C98" s="121" t="s">
        <v>1873</v>
      </c>
      <c r="D98" s="120" t="s">
        <v>1872</v>
      </c>
    </row>
    <row r="99" spans="2:6">
      <c r="B99" s="118" t="s">
        <v>1938</v>
      </c>
      <c r="C99" s="117">
        <v>223</v>
      </c>
      <c r="D99" s="126">
        <v>1.91</v>
      </c>
      <c r="F99" s="127"/>
    </row>
    <row r="100" spans="2:6">
      <c r="B100" s="118" t="s">
        <v>1937</v>
      </c>
      <c r="C100" s="119">
        <v>29</v>
      </c>
      <c r="D100" s="126">
        <v>2.5</v>
      </c>
      <c r="F100" s="125"/>
    </row>
    <row r="102" spans="2:6">
      <c r="C102" s="24"/>
    </row>
  </sheetData>
  <mergeCells count="7">
    <mergeCell ref="B1:E1"/>
    <mergeCell ref="C3:C7"/>
    <mergeCell ref="D3:D7"/>
    <mergeCell ref="B10:E10"/>
    <mergeCell ref="C11:C12"/>
    <mergeCell ref="D11:D12"/>
    <mergeCell ref="E11:E12"/>
  </mergeCells>
  <hyperlinks>
    <hyperlink ref="A1" location="Index!A1" display="Index" xr:uid="{FE8E8029-11A6-4A84-8357-EB7C1B00F338}"/>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6E58F-3EE1-4C28-A894-DE0D136AAEFA}">
  <dimension ref="A1:IV86"/>
  <sheetViews>
    <sheetView workbookViewId="0">
      <selection activeCell="B1" sqref="B1:E1"/>
    </sheetView>
  </sheetViews>
  <sheetFormatPr defaultRowHeight="12.75"/>
  <cols>
    <col min="1" max="1" width="5.42578125" style="1" bestFit="1" customWidth="1"/>
    <col min="2" max="2" width="82.7109375" style="1" customWidth="1"/>
    <col min="3" max="3" width="25.7109375" style="9" customWidth="1"/>
    <col min="4" max="4" width="25.7109375" style="1" customWidth="1"/>
    <col min="5" max="5" width="14.28515625" style="1" bestFit="1" customWidth="1"/>
    <col min="6" max="6" width="11.5703125" style="4" bestFit="1" customWidth="1"/>
    <col min="7" max="7" width="18.140625" style="4" bestFit="1" customWidth="1"/>
    <col min="8" max="8" width="9.140625" style="4" bestFit="1"/>
    <col min="9" max="16384" width="9.140625" style="1"/>
  </cols>
  <sheetData>
    <row r="1" spans="1:256">
      <c r="A1" s="3" t="s">
        <v>0</v>
      </c>
      <c r="B1" s="398" t="s">
        <v>27</v>
      </c>
      <c r="C1" s="398"/>
      <c r="D1" s="398"/>
      <c r="E1" s="398"/>
    </row>
    <row r="2" spans="1:256" ht="13.5" thickBot="1"/>
    <row r="3" spans="1:256" ht="15" customHeight="1">
      <c r="A3" s="12"/>
      <c r="B3" s="97" t="s">
        <v>1936</v>
      </c>
      <c r="C3" s="402"/>
      <c r="D3" s="405"/>
      <c r="E3" s="12"/>
      <c r="F3" s="20"/>
      <c r="G3" s="20"/>
      <c r="H3" s="20"/>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15" customHeight="1">
      <c r="A4" s="12"/>
      <c r="B4" s="96" t="s">
        <v>1935</v>
      </c>
      <c r="C4" s="403"/>
      <c r="D4" s="406"/>
      <c r="E4" s="12"/>
      <c r="F4" s="20"/>
      <c r="G4" s="20"/>
      <c r="H4" s="20"/>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ustomHeight="1">
      <c r="A5" s="12"/>
      <c r="B5" s="96" t="s">
        <v>1581</v>
      </c>
      <c r="C5" s="403"/>
      <c r="D5" s="406"/>
      <c r="E5" s="12"/>
      <c r="F5" s="20"/>
      <c r="G5" s="20"/>
      <c r="H5" s="20"/>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ustomHeight="1">
      <c r="A6" s="12"/>
      <c r="B6" s="96" t="s">
        <v>1934</v>
      </c>
      <c r="C6" s="403"/>
      <c r="D6" s="406"/>
      <c r="E6" s="12"/>
      <c r="F6" s="20"/>
      <c r="G6" s="20"/>
      <c r="H6" s="20"/>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30.75" thickBot="1">
      <c r="A7" s="12"/>
      <c r="B7" s="95" t="s">
        <v>1933</v>
      </c>
      <c r="C7" s="404"/>
      <c r="D7" s="407"/>
      <c r="E7" s="12"/>
      <c r="F7" s="20"/>
      <c r="G7" s="20"/>
      <c r="H7" s="20"/>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ht="15" customHeight="1">
      <c r="A8" s="12"/>
      <c r="B8" s="12"/>
      <c r="C8" s="14" t="s">
        <v>1579</v>
      </c>
      <c r="D8" s="14" t="s">
        <v>1578</v>
      </c>
      <c r="E8" s="12"/>
      <c r="F8" s="20"/>
      <c r="G8" s="20"/>
      <c r="H8" s="20"/>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10" spans="1:256" ht="15">
      <c r="B10" s="444"/>
      <c r="C10" s="444"/>
      <c r="D10" s="444"/>
      <c r="E10" s="444"/>
    </row>
    <row r="11" spans="1:256">
      <c r="B11" s="445" t="s">
        <v>3134</v>
      </c>
      <c r="C11" s="445"/>
      <c r="D11" s="445"/>
      <c r="E11" s="445"/>
    </row>
    <row r="12" spans="1:256">
      <c r="B12" s="152" t="s">
        <v>3135</v>
      </c>
      <c r="C12" s="445" t="s">
        <v>3136</v>
      </c>
      <c r="D12" s="445" t="s">
        <v>3137</v>
      </c>
      <c r="E12" s="445" t="s">
        <v>3138</v>
      </c>
    </row>
    <row r="13" spans="1:256">
      <c r="B13" s="152" t="s">
        <v>3139</v>
      </c>
      <c r="C13" s="445"/>
      <c r="D13" s="445"/>
      <c r="E13" s="445"/>
    </row>
    <row r="14" spans="1:256">
      <c r="B14" s="387" t="s">
        <v>3140</v>
      </c>
      <c r="C14" s="388"/>
      <c r="D14" s="388" t="s">
        <v>3144</v>
      </c>
      <c r="E14" s="388"/>
    </row>
    <row r="15" spans="1:256">
      <c r="B15" s="387" t="s">
        <v>3142</v>
      </c>
      <c r="C15" s="388"/>
      <c r="D15" s="388"/>
      <c r="E15" s="388"/>
    </row>
    <row r="16" spans="1:256">
      <c r="B16" s="387" t="s">
        <v>3143</v>
      </c>
      <c r="C16" s="388"/>
      <c r="D16" s="388"/>
      <c r="E16" s="388"/>
    </row>
    <row r="17" spans="2:8">
      <c r="B17" s="460" t="s">
        <v>3150</v>
      </c>
      <c r="C17" s="386"/>
      <c r="D17" s="386"/>
      <c r="E17" s="386"/>
    </row>
    <row r="18" spans="2:8">
      <c r="B18" s="461"/>
      <c r="C18" s="462"/>
      <c r="D18" s="462"/>
      <c r="E18" s="462"/>
    </row>
    <row r="19" spans="2:8">
      <c r="B19" s="1" t="s">
        <v>92</v>
      </c>
    </row>
    <row r="21" spans="2:8">
      <c r="B21" s="5" t="s">
        <v>93</v>
      </c>
      <c r="C21" s="10" t="s">
        <v>94</v>
      </c>
      <c r="D21" s="5" t="s">
        <v>95</v>
      </c>
      <c r="E21" s="5" t="s">
        <v>96</v>
      </c>
      <c r="F21" s="6" t="s">
        <v>97</v>
      </c>
      <c r="G21" s="6" t="s">
        <v>98</v>
      </c>
      <c r="H21" s="6" t="s">
        <v>99</v>
      </c>
    </row>
    <row r="22" spans="2:8">
      <c r="B22" s="2" t="s">
        <v>100</v>
      </c>
    </row>
    <row r="23" spans="2:8">
      <c r="B23" s="2" t="s">
        <v>101</v>
      </c>
    </row>
    <row r="24" spans="2:8">
      <c r="B24" s="2" t="s">
        <v>378</v>
      </c>
    </row>
    <row r="25" spans="2:8">
      <c r="B25" s="1" t="s">
        <v>1932</v>
      </c>
      <c r="C25" s="9">
        <v>4.41</v>
      </c>
      <c r="D25" s="1" t="s">
        <v>305</v>
      </c>
      <c r="E25" s="1" t="s">
        <v>1931</v>
      </c>
      <c r="F25" s="4">
        <v>500</v>
      </c>
      <c r="G25" s="4">
        <v>5003.8500000000004</v>
      </c>
      <c r="H25" s="4">
        <v>4.8600000000000003</v>
      </c>
    </row>
    <row r="26" spans="2:8">
      <c r="B26" s="1" t="s">
        <v>1606</v>
      </c>
      <c r="C26" s="9">
        <v>3.82</v>
      </c>
      <c r="D26" s="1" t="s">
        <v>305</v>
      </c>
      <c r="E26" s="1" t="s">
        <v>1605</v>
      </c>
      <c r="F26" s="4">
        <v>350</v>
      </c>
      <c r="G26" s="4">
        <v>3539.13</v>
      </c>
      <c r="H26" s="4">
        <v>3.43</v>
      </c>
    </row>
    <row r="27" spans="2:8">
      <c r="B27" s="1" t="s">
        <v>1930</v>
      </c>
      <c r="C27" s="9">
        <v>4.5999999999999996</v>
      </c>
      <c r="D27" s="1" t="s">
        <v>305</v>
      </c>
      <c r="E27" s="1" t="s">
        <v>1929</v>
      </c>
      <c r="F27" s="4">
        <v>250</v>
      </c>
      <c r="G27" s="4">
        <v>2561.3000000000002</v>
      </c>
      <c r="H27" s="4">
        <v>2.4900000000000002</v>
      </c>
    </row>
    <row r="28" spans="2:8">
      <c r="B28" s="1" t="s">
        <v>1928</v>
      </c>
      <c r="C28" s="9">
        <v>4.5199999999999996</v>
      </c>
      <c r="D28" s="1" t="s">
        <v>305</v>
      </c>
      <c r="E28" s="1" t="s">
        <v>1927</v>
      </c>
      <c r="F28" s="4">
        <v>250</v>
      </c>
      <c r="G28" s="4">
        <v>2545.19</v>
      </c>
      <c r="H28" s="4">
        <v>2.4700000000000002</v>
      </c>
    </row>
    <row r="29" spans="2:8">
      <c r="B29" s="1" t="s">
        <v>1926</v>
      </c>
      <c r="C29" s="9">
        <v>4.3600000000000003</v>
      </c>
      <c r="D29" s="1" t="s">
        <v>312</v>
      </c>
      <c r="E29" s="1" t="s">
        <v>1925</v>
      </c>
      <c r="F29" s="4">
        <v>250</v>
      </c>
      <c r="G29" s="4">
        <v>2525.66</v>
      </c>
      <c r="H29" s="4">
        <v>2.4500000000000002</v>
      </c>
    </row>
    <row r="30" spans="2:8">
      <c r="B30" s="1" t="s">
        <v>1852</v>
      </c>
      <c r="C30" s="9">
        <v>6.55</v>
      </c>
      <c r="D30" s="1" t="s">
        <v>312</v>
      </c>
      <c r="E30" s="1" t="s">
        <v>1851</v>
      </c>
      <c r="F30" s="4">
        <v>250</v>
      </c>
      <c r="G30" s="4">
        <v>2509.7800000000002</v>
      </c>
      <c r="H30" s="4">
        <v>2.44</v>
      </c>
    </row>
    <row r="31" spans="2:8">
      <c r="B31" s="1" t="s">
        <v>1312</v>
      </c>
      <c r="C31" s="9">
        <v>3.75</v>
      </c>
      <c r="D31" s="1" t="s">
        <v>305</v>
      </c>
      <c r="E31" s="1" t="s">
        <v>795</v>
      </c>
      <c r="F31" s="4">
        <v>250</v>
      </c>
      <c r="G31" s="4">
        <v>2501.91</v>
      </c>
      <c r="H31" s="4">
        <v>2.4300000000000002</v>
      </c>
    </row>
    <row r="32" spans="2:8">
      <c r="B32" s="1" t="s">
        <v>1304</v>
      </c>
      <c r="C32" s="9">
        <v>5.43</v>
      </c>
      <c r="D32" s="1" t="s">
        <v>314</v>
      </c>
      <c r="E32" s="1" t="s">
        <v>781</v>
      </c>
      <c r="F32" s="4">
        <v>200</v>
      </c>
      <c r="G32" s="4">
        <v>2036.95</v>
      </c>
      <c r="H32" s="4">
        <v>1.98</v>
      </c>
    </row>
    <row r="33" spans="2:8">
      <c r="B33" s="1" t="s">
        <v>1303</v>
      </c>
      <c r="C33" s="9">
        <v>5.59</v>
      </c>
      <c r="D33" s="1" t="s">
        <v>312</v>
      </c>
      <c r="E33" s="1" t="s">
        <v>780</v>
      </c>
      <c r="F33" s="4">
        <v>200</v>
      </c>
      <c r="G33" s="4">
        <v>2029.1</v>
      </c>
      <c r="H33" s="4">
        <v>1.97</v>
      </c>
    </row>
    <row r="34" spans="2:8">
      <c r="B34" s="1" t="s">
        <v>1924</v>
      </c>
      <c r="C34" s="9">
        <v>3.8</v>
      </c>
      <c r="D34" s="1" t="s">
        <v>305</v>
      </c>
      <c r="E34" s="1" t="s">
        <v>1923</v>
      </c>
      <c r="F34" s="4">
        <v>50</v>
      </c>
      <c r="G34" s="4">
        <v>503.91</v>
      </c>
      <c r="H34" s="4">
        <v>0.49</v>
      </c>
    </row>
    <row r="35" spans="2:8">
      <c r="B35" s="1" t="s">
        <v>1922</v>
      </c>
      <c r="C35" s="9">
        <v>3.43</v>
      </c>
      <c r="D35" s="1" t="s">
        <v>305</v>
      </c>
      <c r="E35" s="1" t="s">
        <v>1921</v>
      </c>
      <c r="F35" s="4">
        <v>18</v>
      </c>
      <c r="G35" s="4">
        <v>180.07</v>
      </c>
      <c r="H35" s="4">
        <v>0.17</v>
      </c>
    </row>
    <row r="36" spans="2:8">
      <c r="B36" s="2" t="s">
        <v>326</v>
      </c>
      <c r="C36" s="11"/>
      <c r="D36" s="2"/>
      <c r="E36" s="2"/>
      <c r="F36" s="7"/>
      <c r="G36" s="7">
        <f>SUM(G21:G35)</f>
        <v>25936.85</v>
      </c>
      <c r="H36" s="7">
        <f>SUM(H21:H35)</f>
        <v>25.180000000000003</v>
      </c>
    </row>
    <row r="37" spans="2:8">
      <c r="B37" s="2" t="s">
        <v>106</v>
      </c>
    </row>
    <row r="38" spans="2:8">
      <c r="B38" s="1" t="s">
        <v>1920</v>
      </c>
      <c r="C38" s="9">
        <v>3.41</v>
      </c>
      <c r="D38" s="1" t="s">
        <v>103</v>
      </c>
      <c r="E38" s="1" t="s">
        <v>1919</v>
      </c>
      <c r="F38" s="4">
        <v>10000000</v>
      </c>
      <c r="G38" s="4">
        <v>9953.49</v>
      </c>
      <c r="H38" s="4">
        <v>9.66</v>
      </c>
    </row>
    <row r="39" spans="2:8">
      <c r="B39" s="1" t="s">
        <v>1918</v>
      </c>
      <c r="C39" s="9">
        <v>3.29</v>
      </c>
      <c r="D39" s="1" t="s">
        <v>103</v>
      </c>
      <c r="E39" s="1" t="s">
        <v>1917</v>
      </c>
      <c r="F39" s="4">
        <v>5000000</v>
      </c>
      <c r="G39" s="4">
        <v>4986.99</v>
      </c>
      <c r="H39" s="4">
        <v>4.84</v>
      </c>
    </row>
    <row r="40" spans="2:8">
      <c r="B40" s="1" t="s">
        <v>1916</v>
      </c>
      <c r="C40" s="9">
        <v>3.38</v>
      </c>
      <c r="D40" s="1" t="s">
        <v>107</v>
      </c>
      <c r="E40" s="1" t="s">
        <v>1915</v>
      </c>
      <c r="F40" s="4">
        <v>1000</v>
      </c>
      <c r="G40" s="4">
        <v>4986.13</v>
      </c>
      <c r="H40" s="4">
        <v>4.84</v>
      </c>
    </row>
    <row r="41" spans="2:8">
      <c r="B41" s="1" t="s">
        <v>1914</v>
      </c>
      <c r="C41" s="9">
        <v>3.55</v>
      </c>
      <c r="D41" s="1" t="s">
        <v>107</v>
      </c>
      <c r="E41" s="1" t="s">
        <v>1913</v>
      </c>
      <c r="F41" s="4">
        <v>5000</v>
      </c>
      <c r="G41" s="4">
        <v>4971.96</v>
      </c>
      <c r="H41" s="4">
        <v>4.82</v>
      </c>
    </row>
    <row r="42" spans="2:8">
      <c r="B42" s="1" t="s">
        <v>1912</v>
      </c>
      <c r="C42" s="9">
        <v>3.74</v>
      </c>
      <c r="D42" s="1" t="s">
        <v>107</v>
      </c>
      <c r="E42" s="1" t="s">
        <v>1911</v>
      </c>
      <c r="F42" s="4">
        <v>1000</v>
      </c>
      <c r="G42" s="4">
        <v>4947.8500000000004</v>
      </c>
      <c r="H42" s="4">
        <v>4.8</v>
      </c>
    </row>
    <row r="43" spans="2:8">
      <c r="B43" s="1" t="s">
        <v>1910</v>
      </c>
      <c r="C43" s="9">
        <v>3.7</v>
      </c>
      <c r="D43" s="1" t="s">
        <v>1909</v>
      </c>
      <c r="E43" s="1" t="s">
        <v>1908</v>
      </c>
      <c r="F43" s="4">
        <v>5000</v>
      </c>
      <c r="G43" s="4">
        <v>4946.3500000000004</v>
      </c>
      <c r="H43" s="4">
        <v>4.8</v>
      </c>
    </row>
    <row r="44" spans="2:8">
      <c r="B44" s="1" t="s">
        <v>1907</v>
      </c>
      <c r="C44" s="9">
        <v>3.82</v>
      </c>
      <c r="D44" s="1" t="s">
        <v>107</v>
      </c>
      <c r="E44" s="1" t="s">
        <v>1906</v>
      </c>
      <c r="F44" s="4">
        <v>5000</v>
      </c>
      <c r="G44" s="4">
        <v>4946.17</v>
      </c>
      <c r="H44" s="4">
        <v>4.8</v>
      </c>
    </row>
    <row r="45" spans="2:8">
      <c r="B45" s="1" t="s">
        <v>1905</v>
      </c>
      <c r="C45" s="9">
        <v>3.84</v>
      </c>
      <c r="D45" s="1" t="s">
        <v>107</v>
      </c>
      <c r="E45" s="1" t="s">
        <v>1904</v>
      </c>
      <c r="F45" s="4">
        <v>500</v>
      </c>
      <c r="G45" s="4">
        <v>2498.4299999999998</v>
      </c>
      <c r="H45" s="4">
        <v>2.42</v>
      </c>
    </row>
    <row r="46" spans="2:8">
      <c r="B46" s="1" t="s">
        <v>1903</v>
      </c>
      <c r="C46" s="9">
        <v>4.05</v>
      </c>
      <c r="D46" s="1" t="s">
        <v>107</v>
      </c>
      <c r="E46" s="1" t="s">
        <v>1902</v>
      </c>
      <c r="F46" s="4">
        <v>500</v>
      </c>
      <c r="G46" s="4">
        <v>2484.04</v>
      </c>
      <c r="H46" s="4">
        <v>2.41</v>
      </c>
    </row>
    <row r="47" spans="2:8">
      <c r="B47" s="1" t="s">
        <v>1326</v>
      </c>
      <c r="C47" s="9">
        <v>3.65</v>
      </c>
      <c r="D47" s="1" t="s">
        <v>107</v>
      </c>
      <c r="E47" s="1" t="s">
        <v>820</v>
      </c>
      <c r="F47" s="4">
        <v>2500</v>
      </c>
      <c r="G47" s="4">
        <v>2481.17</v>
      </c>
      <c r="H47" s="4">
        <v>2.41</v>
      </c>
    </row>
    <row r="48" spans="2:8">
      <c r="B48" s="1" t="s">
        <v>1901</v>
      </c>
      <c r="C48" s="9">
        <v>3.84</v>
      </c>
      <c r="D48" s="1" t="s">
        <v>109</v>
      </c>
      <c r="E48" s="1" t="s">
        <v>1900</v>
      </c>
      <c r="F48" s="4">
        <v>500</v>
      </c>
      <c r="G48" s="4">
        <v>2476.84</v>
      </c>
      <c r="H48" s="4">
        <v>2.4</v>
      </c>
    </row>
    <row r="49" spans="2:8">
      <c r="B49" s="1" t="s">
        <v>1899</v>
      </c>
      <c r="C49" s="9">
        <v>4.09</v>
      </c>
      <c r="D49" s="1" t="s">
        <v>107</v>
      </c>
      <c r="E49" s="1" t="s">
        <v>1898</v>
      </c>
      <c r="F49" s="4">
        <v>500</v>
      </c>
      <c r="G49" s="4">
        <v>2459.2199999999998</v>
      </c>
      <c r="H49" s="4">
        <v>2.39</v>
      </c>
    </row>
    <row r="50" spans="2:8">
      <c r="B50" s="1" t="s">
        <v>1373</v>
      </c>
      <c r="C50" s="9">
        <v>5.6</v>
      </c>
      <c r="D50" s="1" t="s">
        <v>109</v>
      </c>
      <c r="E50" s="1" t="s">
        <v>330</v>
      </c>
      <c r="F50" s="4">
        <v>500</v>
      </c>
      <c r="G50" s="4">
        <v>2446.6999999999998</v>
      </c>
      <c r="H50" s="4">
        <v>2.37</v>
      </c>
    </row>
    <row r="51" spans="2:8">
      <c r="B51" s="1" t="s">
        <v>1897</v>
      </c>
      <c r="C51" s="9">
        <v>6.69</v>
      </c>
      <c r="D51" s="1" t="s">
        <v>107</v>
      </c>
      <c r="E51" s="1" t="s">
        <v>1896</v>
      </c>
      <c r="F51" s="4">
        <v>500</v>
      </c>
      <c r="G51" s="4">
        <v>2437.89</v>
      </c>
      <c r="H51" s="4">
        <v>2.37</v>
      </c>
    </row>
    <row r="52" spans="2:8">
      <c r="B52" s="1" t="s">
        <v>1895</v>
      </c>
      <c r="C52" s="9">
        <v>5.0999999999999996</v>
      </c>
      <c r="D52" s="1" t="s">
        <v>107</v>
      </c>
      <c r="E52" s="1" t="s">
        <v>1894</v>
      </c>
      <c r="F52" s="4">
        <v>500</v>
      </c>
      <c r="G52" s="4">
        <v>2423.44</v>
      </c>
      <c r="H52" s="4">
        <v>2.35</v>
      </c>
    </row>
    <row r="53" spans="2:8">
      <c r="B53" s="1" t="s">
        <v>1893</v>
      </c>
      <c r="C53" s="9">
        <v>5</v>
      </c>
      <c r="D53" s="1" t="s">
        <v>107</v>
      </c>
      <c r="E53" s="1" t="s">
        <v>1892</v>
      </c>
      <c r="F53" s="4">
        <v>400</v>
      </c>
      <c r="G53" s="4">
        <v>1955.01</v>
      </c>
      <c r="H53" s="4">
        <v>1.9</v>
      </c>
    </row>
    <row r="54" spans="2:8">
      <c r="B54" s="1" t="s">
        <v>1891</v>
      </c>
      <c r="C54" s="9">
        <v>3.88</v>
      </c>
      <c r="D54" s="1" t="s">
        <v>107</v>
      </c>
      <c r="E54" s="1" t="s">
        <v>1890</v>
      </c>
      <c r="F54" s="4">
        <v>300</v>
      </c>
      <c r="G54" s="4">
        <v>1500</v>
      </c>
      <c r="H54" s="4">
        <v>1.46</v>
      </c>
    </row>
    <row r="55" spans="2:8">
      <c r="B55" s="1" t="s">
        <v>1889</v>
      </c>
      <c r="C55" s="9">
        <v>4.6399999999999997</v>
      </c>
      <c r="D55" s="1" t="s">
        <v>107</v>
      </c>
      <c r="E55" s="1" t="s">
        <v>1888</v>
      </c>
      <c r="F55" s="4">
        <v>300</v>
      </c>
      <c r="G55" s="4">
        <v>1481.19</v>
      </c>
      <c r="H55" s="4">
        <v>1.44</v>
      </c>
    </row>
    <row r="56" spans="2:8">
      <c r="B56" s="2" t="s">
        <v>110</v>
      </c>
      <c r="C56" s="11"/>
      <c r="D56" s="2"/>
      <c r="E56" s="2"/>
      <c r="F56" s="7"/>
      <c r="G56" s="7">
        <f>SUM(G37:G55)</f>
        <v>64382.87</v>
      </c>
      <c r="H56" s="7">
        <f>SUM(H37:H55)</f>
        <v>62.47999999999999</v>
      </c>
    </row>
    <row r="57" spans="2:8">
      <c r="B57" s="2" t="s">
        <v>333</v>
      </c>
      <c r="C57" s="11"/>
      <c r="D57" s="2"/>
      <c r="E57" s="2"/>
      <c r="F57" s="7"/>
      <c r="G57" s="7">
        <v>16843.310000000001</v>
      </c>
      <c r="H57" s="7">
        <v>16.34</v>
      </c>
    </row>
    <row r="58" spans="2:8">
      <c r="B58" s="2" t="s">
        <v>112</v>
      </c>
      <c r="C58" s="11"/>
      <c r="D58" s="2"/>
      <c r="E58" s="2"/>
      <c r="F58" s="7"/>
      <c r="G58" s="7">
        <v>107163.03</v>
      </c>
      <c r="H58" s="7">
        <v>103.98</v>
      </c>
    </row>
    <row r="59" spans="2:8">
      <c r="B59" s="2" t="s">
        <v>249</v>
      </c>
      <c r="C59" s="11"/>
      <c r="D59" s="2"/>
      <c r="E59" s="2"/>
      <c r="F59" s="7"/>
      <c r="G59" s="7">
        <v>-4099.8916172200006</v>
      </c>
      <c r="H59" s="7">
        <v>-3.980000000000004</v>
      </c>
    </row>
    <row r="60" spans="2:8">
      <c r="B60" s="2" t="s">
        <v>114</v>
      </c>
      <c r="C60" s="11"/>
      <c r="D60" s="2"/>
      <c r="E60" s="2"/>
      <c r="F60" s="7"/>
      <c r="G60" s="7">
        <v>103063.13838278</v>
      </c>
      <c r="H60" s="7">
        <v>100</v>
      </c>
    </row>
    <row r="61" spans="2:8">
      <c r="B61" s="1" t="s">
        <v>115</v>
      </c>
    </row>
    <row r="62" spans="2:8">
      <c r="B62" s="1" t="s">
        <v>116</v>
      </c>
    </row>
    <row r="63" spans="2:8">
      <c r="B63" s="2" t="s">
        <v>117</v>
      </c>
      <c r="C63" s="93">
        <v>44530</v>
      </c>
    </row>
    <row r="64" spans="2:8" ht="25.5">
      <c r="B64" s="8" t="s">
        <v>118</v>
      </c>
      <c r="C64" s="9" t="s">
        <v>119</v>
      </c>
    </row>
    <row r="65" spans="2:3">
      <c r="B65" s="2"/>
    </row>
    <row r="66" spans="2:3">
      <c r="B66" s="2" t="s">
        <v>120</v>
      </c>
    </row>
    <row r="67" spans="2:3">
      <c r="B67" s="2" t="s">
        <v>121</v>
      </c>
    </row>
    <row r="68" spans="2:3">
      <c r="B68" s="2" t="s">
        <v>1887</v>
      </c>
      <c r="C68" s="11"/>
    </row>
    <row r="69" spans="2:3">
      <c r="B69" s="2" t="s">
        <v>1886</v>
      </c>
      <c r="C69" s="11"/>
    </row>
    <row r="70" spans="2:3">
      <c r="B70" s="2" t="s">
        <v>1885</v>
      </c>
      <c r="C70" s="11"/>
    </row>
    <row r="71" spans="2:3">
      <c r="B71" s="2" t="s">
        <v>1884</v>
      </c>
      <c r="C71" s="11"/>
    </row>
    <row r="72" spans="2:3">
      <c r="B72" s="2" t="s">
        <v>1883</v>
      </c>
      <c r="C72" s="11"/>
    </row>
    <row r="73" spans="2:3">
      <c r="B73" s="2" t="s">
        <v>1882</v>
      </c>
      <c r="C73" s="11"/>
    </row>
    <row r="74" spans="2:3">
      <c r="B74" s="2" t="s">
        <v>1881</v>
      </c>
      <c r="C74" s="11"/>
    </row>
    <row r="75" spans="2:3">
      <c r="B75" s="2" t="s">
        <v>1880</v>
      </c>
      <c r="C75" s="11"/>
    </row>
    <row r="76" spans="2:3">
      <c r="B76" s="2" t="s">
        <v>1879</v>
      </c>
      <c r="C76" s="11"/>
    </row>
    <row r="77" spans="2:3">
      <c r="B77" s="2" t="s">
        <v>3120</v>
      </c>
      <c r="C77" s="11"/>
    </row>
    <row r="78" spans="2:3">
      <c r="B78" s="2" t="s">
        <v>1878</v>
      </c>
      <c r="C78" s="11"/>
    </row>
    <row r="79" spans="2:3">
      <c r="B79" s="2" t="s">
        <v>1877</v>
      </c>
      <c r="C79" s="11"/>
    </row>
    <row r="80" spans="2:3">
      <c r="B80" s="70" t="s">
        <v>1504</v>
      </c>
      <c r="C80" s="11"/>
    </row>
    <row r="81" spans="2:4">
      <c r="B81" s="70" t="s">
        <v>1876</v>
      </c>
    </row>
    <row r="83" spans="2:4">
      <c r="B83" s="124" t="s">
        <v>1875</v>
      </c>
      <c r="C83" s="123"/>
      <c r="D83" s="122"/>
    </row>
    <row r="84" spans="2:4" ht="30">
      <c r="B84" s="120" t="s">
        <v>1874</v>
      </c>
      <c r="C84" s="121" t="s">
        <v>1873</v>
      </c>
      <c r="D84" s="120" t="s">
        <v>1872</v>
      </c>
    </row>
    <row r="85" spans="2:4">
      <c r="B85" s="118" t="s">
        <v>1871</v>
      </c>
      <c r="C85" s="119">
        <v>90</v>
      </c>
      <c r="D85" s="116">
        <v>2.25</v>
      </c>
    </row>
    <row r="86" spans="2:4">
      <c r="B86" s="118" t="s">
        <v>1870</v>
      </c>
      <c r="C86" s="117">
        <v>50</v>
      </c>
      <c r="D86" s="116">
        <v>1.52</v>
      </c>
    </row>
  </sheetData>
  <mergeCells count="8">
    <mergeCell ref="B1:E1"/>
    <mergeCell ref="C3:C7"/>
    <mergeCell ref="D3:D7"/>
    <mergeCell ref="B10:E10"/>
    <mergeCell ref="B11:E11"/>
    <mergeCell ref="C12:C13"/>
    <mergeCell ref="D12:D13"/>
    <mergeCell ref="E12:E13"/>
  </mergeCells>
  <hyperlinks>
    <hyperlink ref="A1" location="Index!A1" display="Index" xr:uid="{94C190D6-301D-4025-8372-E4169F31CA1A}"/>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330BA-2477-47E9-BF7C-821A1A9CC431}">
  <dimension ref="A1:IV98"/>
  <sheetViews>
    <sheetView workbookViewId="0">
      <selection activeCell="B1" sqref="B1:E1"/>
    </sheetView>
  </sheetViews>
  <sheetFormatPr defaultRowHeight="12.75"/>
  <cols>
    <col min="1" max="1" width="5.42578125" style="1" bestFit="1" customWidth="1"/>
    <col min="2" max="2" width="82.7109375" style="1" customWidth="1"/>
    <col min="3" max="3" width="25.7109375" style="9" customWidth="1"/>
    <col min="4" max="4" width="25.7109375" style="1" customWidth="1"/>
    <col min="5" max="5" width="14.85546875" style="1" bestFit="1" customWidth="1"/>
    <col min="6" max="6" width="10.5703125" style="4" bestFit="1" customWidth="1"/>
    <col min="7" max="7" width="18.140625" style="4" bestFit="1" customWidth="1"/>
    <col min="8" max="8" width="9.140625" style="4" bestFit="1"/>
    <col min="9" max="16384" width="9.140625" style="1"/>
  </cols>
  <sheetData>
    <row r="1" spans="1:256">
      <c r="A1" s="3" t="s">
        <v>0</v>
      </c>
      <c r="B1" s="398" t="s">
        <v>11</v>
      </c>
      <c r="C1" s="398"/>
      <c r="D1" s="398"/>
      <c r="E1" s="398"/>
    </row>
    <row r="2" spans="1:256" ht="13.5" thickBot="1"/>
    <row r="3" spans="1:256" ht="15">
      <c r="A3" s="12"/>
      <c r="B3" s="115" t="s">
        <v>1869</v>
      </c>
      <c r="C3" s="457"/>
      <c r="D3" s="405"/>
      <c r="E3" s="12"/>
      <c r="F3" s="20"/>
      <c r="G3" s="20"/>
      <c r="H3" s="20"/>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45">
      <c r="A4" s="12"/>
      <c r="B4" s="114" t="s">
        <v>1868</v>
      </c>
      <c r="C4" s="458"/>
      <c r="D4" s="406"/>
      <c r="E4" s="12"/>
      <c r="F4" s="20"/>
      <c r="G4" s="20"/>
      <c r="H4" s="20"/>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114" t="s">
        <v>1867</v>
      </c>
      <c r="C5" s="458"/>
      <c r="D5" s="406"/>
      <c r="E5" s="12"/>
      <c r="F5" s="20"/>
      <c r="G5" s="20"/>
      <c r="H5" s="20"/>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45.75" thickBot="1">
      <c r="A6" s="12"/>
      <c r="B6" s="113" t="s">
        <v>1866</v>
      </c>
      <c r="C6" s="459"/>
      <c r="D6" s="407"/>
      <c r="E6" s="12"/>
      <c r="F6" s="20"/>
      <c r="G6" s="20"/>
      <c r="H6" s="20"/>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c r="A7" s="12"/>
      <c r="B7" s="12"/>
      <c r="C7" s="14" t="s">
        <v>1579</v>
      </c>
      <c r="D7" s="14" t="s">
        <v>1578</v>
      </c>
      <c r="E7" s="12"/>
      <c r="F7" s="20"/>
      <c r="G7" s="20"/>
      <c r="H7" s="20"/>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9" spans="1:256" ht="15">
      <c r="B9" s="444"/>
      <c r="C9" s="444"/>
      <c r="D9" s="444"/>
      <c r="E9" s="444"/>
    </row>
    <row r="10" spans="1:256">
      <c r="B10" s="445" t="s">
        <v>3134</v>
      </c>
      <c r="C10" s="445"/>
      <c r="D10" s="445"/>
      <c r="E10" s="445"/>
    </row>
    <row r="11" spans="1:256">
      <c r="B11" s="152" t="s">
        <v>3135</v>
      </c>
      <c r="C11" s="445" t="s">
        <v>3136</v>
      </c>
      <c r="D11" s="445" t="s">
        <v>3137</v>
      </c>
      <c r="E11" s="445" t="s">
        <v>3138</v>
      </c>
    </row>
    <row r="12" spans="1:256">
      <c r="B12" s="152" t="s">
        <v>3139</v>
      </c>
      <c r="C12" s="445"/>
      <c r="D12" s="445"/>
      <c r="E12" s="445"/>
    </row>
    <row r="13" spans="1:256">
      <c r="B13" s="387" t="s">
        <v>3140</v>
      </c>
      <c r="C13" s="389"/>
      <c r="D13" s="388"/>
      <c r="E13" s="388"/>
    </row>
    <row r="14" spans="1:256">
      <c r="B14" s="387" t="s">
        <v>3142</v>
      </c>
      <c r="C14" s="388"/>
      <c r="D14" s="388"/>
      <c r="E14" s="388"/>
    </row>
    <row r="15" spans="1:256">
      <c r="B15" s="387" t="s">
        <v>3143</v>
      </c>
      <c r="C15" s="388"/>
      <c r="D15" s="388" t="s">
        <v>3146</v>
      </c>
      <c r="E15" s="388"/>
    </row>
    <row r="16" spans="1:256">
      <c r="B16" s="460" t="s">
        <v>3150</v>
      </c>
      <c r="C16" s="386"/>
      <c r="D16" s="386"/>
      <c r="E16" s="386"/>
    </row>
    <row r="17" spans="2:9">
      <c r="B17" s="461"/>
      <c r="C17" s="462"/>
      <c r="D17" s="462"/>
      <c r="E17" s="462"/>
    </row>
    <row r="18" spans="2:9">
      <c r="B18" s="1" t="s">
        <v>92</v>
      </c>
    </row>
    <row r="20" spans="2:9">
      <c r="B20" s="5" t="s">
        <v>93</v>
      </c>
      <c r="C20" s="10" t="s">
        <v>94</v>
      </c>
      <c r="D20" s="5" t="s">
        <v>95</v>
      </c>
      <c r="E20" s="5" t="s">
        <v>96</v>
      </c>
      <c r="F20" s="6" t="s">
        <v>97</v>
      </c>
      <c r="G20" s="6" t="s">
        <v>98</v>
      </c>
      <c r="H20" s="6" t="s">
        <v>99</v>
      </c>
    </row>
    <row r="21" spans="2:9">
      <c r="B21" s="2" t="s">
        <v>100</v>
      </c>
    </row>
    <row r="22" spans="2:9">
      <c r="B22" s="2" t="s">
        <v>101</v>
      </c>
    </row>
    <row r="23" spans="2:9">
      <c r="B23" s="2" t="s">
        <v>102</v>
      </c>
    </row>
    <row r="24" spans="2:9">
      <c r="B24" s="1" t="s">
        <v>1865</v>
      </c>
      <c r="C24" s="9">
        <v>4.12</v>
      </c>
      <c r="D24" s="1" t="s">
        <v>103</v>
      </c>
      <c r="E24" s="1" t="s">
        <v>1864</v>
      </c>
      <c r="F24" s="4">
        <v>7500000</v>
      </c>
      <c r="G24" s="4">
        <v>7439.55</v>
      </c>
      <c r="H24" s="4">
        <v>13.81</v>
      </c>
      <c r="I24" s="9"/>
    </row>
    <row r="25" spans="2:9">
      <c r="B25" s="1" t="s">
        <v>1863</v>
      </c>
      <c r="C25" s="9">
        <v>4.7300000000000004</v>
      </c>
      <c r="D25" s="1" t="s">
        <v>103</v>
      </c>
      <c r="E25" s="1" t="s">
        <v>1862</v>
      </c>
      <c r="F25" s="4">
        <v>5000000</v>
      </c>
      <c r="G25" s="4">
        <v>5023.6400000000003</v>
      </c>
      <c r="H25" s="4">
        <v>9.32</v>
      </c>
      <c r="I25" s="9"/>
    </row>
    <row r="26" spans="2:9">
      <c r="B26" s="1" t="s">
        <v>1861</v>
      </c>
      <c r="C26" s="9">
        <v>4.51</v>
      </c>
      <c r="D26" s="1" t="s">
        <v>103</v>
      </c>
      <c r="E26" s="1" t="s">
        <v>1860</v>
      </c>
      <c r="F26" s="4">
        <v>5000000</v>
      </c>
      <c r="G26" s="4">
        <v>4969.93</v>
      </c>
      <c r="H26" s="4">
        <v>9.2200000000000006</v>
      </c>
      <c r="I26" s="9"/>
    </row>
    <row r="27" spans="2:9">
      <c r="B27" s="1" t="s">
        <v>1859</v>
      </c>
      <c r="C27" s="9">
        <v>5.15</v>
      </c>
      <c r="D27" s="1" t="s">
        <v>103</v>
      </c>
      <c r="E27" s="1" t="s">
        <v>1756</v>
      </c>
      <c r="F27" s="4">
        <v>1000000</v>
      </c>
      <c r="G27" s="4">
        <v>1096.79</v>
      </c>
      <c r="H27" s="4">
        <v>2.04</v>
      </c>
    </row>
    <row r="28" spans="2:9">
      <c r="B28" s="1" t="s">
        <v>1858</v>
      </c>
      <c r="C28" s="9">
        <v>3.89</v>
      </c>
      <c r="D28" s="1" t="s">
        <v>103</v>
      </c>
      <c r="E28" s="1" t="s">
        <v>771</v>
      </c>
      <c r="F28" s="4">
        <v>500000</v>
      </c>
      <c r="G28" s="4">
        <v>509.96</v>
      </c>
      <c r="H28" s="4">
        <v>0.95</v>
      </c>
    </row>
    <row r="29" spans="2:9">
      <c r="B29" s="2" t="s">
        <v>105</v>
      </c>
      <c r="C29" s="11"/>
      <c r="D29" s="2"/>
      <c r="E29" s="2"/>
      <c r="F29" s="7"/>
      <c r="G29" s="7">
        <f>SUM(G24:G28)</f>
        <v>19039.870000000003</v>
      </c>
      <c r="H29" s="7">
        <f>SUM(H24:H28)</f>
        <v>35.340000000000003</v>
      </c>
    </row>
    <row r="30" spans="2:9">
      <c r="B30" s="2" t="s">
        <v>304</v>
      </c>
    </row>
    <row r="31" spans="2:9">
      <c r="B31" s="1" t="s">
        <v>1357</v>
      </c>
      <c r="C31" s="9">
        <v>5.8</v>
      </c>
      <c r="D31" s="1" t="s">
        <v>305</v>
      </c>
      <c r="E31" s="1" t="s">
        <v>617</v>
      </c>
      <c r="F31" s="4">
        <v>500</v>
      </c>
      <c r="G31" s="4">
        <v>4994.4799999999996</v>
      </c>
      <c r="H31" s="4">
        <v>9.27</v>
      </c>
    </row>
    <row r="32" spans="2:9">
      <c r="B32" s="1" t="s">
        <v>801</v>
      </c>
      <c r="C32" s="9">
        <v>5.5</v>
      </c>
      <c r="D32" s="1" t="s">
        <v>305</v>
      </c>
      <c r="E32" s="1" t="s">
        <v>802</v>
      </c>
      <c r="F32" s="4">
        <v>450</v>
      </c>
      <c r="G32" s="4">
        <v>4513.76</v>
      </c>
      <c r="H32" s="4">
        <v>8.3800000000000008</v>
      </c>
    </row>
    <row r="33" spans="2:8">
      <c r="B33" s="1" t="s">
        <v>1309</v>
      </c>
      <c r="C33" s="9">
        <v>6.65</v>
      </c>
      <c r="D33" s="1" t="s">
        <v>619</v>
      </c>
      <c r="E33" s="1" t="s">
        <v>620</v>
      </c>
      <c r="F33" s="4">
        <v>340</v>
      </c>
      <c r="G33" s="4">
        <v>3418.72</v>
      </c>
      <c r="H33" s="4">
        <v>6.35</v>
      </c>
    </row>
    <row r="34" spans="2:8">
      <c r="B34" s="1" t="s">
        <v>1857</v>
      </c>
      <c r="C34" s="9">
        <v>5.14</v>
      </c>
      <c r="D34" s="1" t="s">
        <v>305</v>
      </c>
      <c r="E34" s="1" t="s">
        <v>1856</v>
      </c>
      <c r="F34" s="4">
        <v>250</v>
      </c>
      <c r="G34" s="4">
        <v>2564.61</v>
      </c>
      <c r="H34" s="4">
        <v>4.76</v>
      </c>
    </row>
    <row r="35" spans="2:8">
      <c r="B35" s="1" t="s">
        <v>1855</v>
      </c>
      <c r="C35" s="9">
        <v>5.25</v>
      </c>
      <c r="D35" s="1" t="s">
        <v>312</v>
      </c>
      <c r="E35" s="1" t="s">
        <v>792</v>
      </c>
      <c r="F35" s="4">
        <v>250</v>
      </c>
      <c r="G35" s="4">
        <v>2503.1999999999998</v>
      </c>
      <c r="H35" s="4">
        <v>4.6500000000000004</v>
      </c>
    </row>
    <row r="36" spans="2:8">
      <c r="B36" s="1" t="s">
        <v>1854</v>
      </c>
      <c r="C36" s="9">
        <v>6.08</v>
      </c>
      <c r="D36" s="1" t="s">
        <v>305</v>
      </c>
      <c r="E36" s="1" t="s">
        <v>1853</v>
      </c>
      <c r="F36" s="4">
        <v>250</v>
      </c>
      <c r="G36" s="4">
        <v>2485.2800000000002</v>
      </c>
      <c r="H36" s="4">
        <v>4.6100000000000003</v>
      </c>
    </row>
    <row r="37" spans="2:8">
      <c r="B37" s="1" t="s">
        <v>1852</v>
      </c>
      <c r="C37" s="9">
        <v>6.55</v>
      </c>
      <c r="D37" s="1" t="s">
        <v>312</v>
      </c>
      <c r="E37" s="1" t="s">
        <v>1851</v>
      </c>
      <c r="F37" s="4">
        <v>200</v>
      </c>
      <c r="G37" s="4">
        <v>2007.82</v>
      </c>
      <c r="H37" s="4">
        <v>3.73</v>
      </c>
    </row>
    <row r="38" spans="2:8">
      <c r="B38" s="1" t="s">
        <v>1850</v>
      </c>
      <c r="C38" s="9">
        <v>6.15</v>
      </c>
      <c r="D38" s="1" t="s">
        <v>305</v>
      </c>
      <c r="E38" s="1" t="s">
        <v>1849</v>
      </c>
      <c r="F38" s="4">
        <v>150</v>
      </c>
      <c r="G38" s="4">
        <v>1505.88</v>
      </c>
      <c r="H38" s="4">
        <v>2.8</v>
      </c>
    </row>
    <row r="39" spans="2:8">
      <c r="B39" s="1" t="s">
        <v>1848</v>
      </c>
      <c r="C39" s="9">
        <v>6.73</v>
      </c>
      <c r="D39" s="1" t="s">
        <v>312</v>
      </c>
      <c r="E39" s="1" t="s">
        <v>1847</v>
      </c>
      <c r="F39" s="4">
        <v>150</v>
      </c>
      <c r="G39" s="4">
        <v>1497.25</v>
      </c>
      <c r="H39" s="4">
        <v>2.78</v>
      </c>
    </row>
    <row r="40" spans="2:8">
      <c r="B40" s="1" t="s">
        <v>1846</v>
      </c>
      <c r="C40" s="9">
        <v>5.85</v>
      </c>
      <c r="D40" s="1" t="s">
        <v>305</v>
      </c>
      <c r="E40" s="1" t="s">
        <v>1845</v>
      </c>
      <c r="F40" s="4">
        <v>150</v>
      </c>
      <c r="G40" s="4">
        <v>1490.75</v>
      </c>
      <c r="H40" s="4">
        <v>2.77</v>
      </c>
    </row>
    <row r="41" spans="2:8">
      <c r="B41" s="1" t="s">
        <v>1302</v>
      </c>
      <c r="C41" s="9">
        <v>6.58</v>
      </c>
      <c r="D41" s="1" t="s">
        <v>305</v>
      </c>
      <c r="E41" s="1" t="s">
        <v>308</v>
      </c>
      <c r="F41" s="4">
        <v>150</v>
      </c>
      <c r="G41" s="4">
        <v>1488.43</v>
      </c>
      <c r="H41" s="4">
        <v>2.76</v>
      </c>
    </row>
    <row r="42" spans="2:8">
      <c r="B42" s="1" t="s">
        <v>1844</v>
      </c>
      <c r="C42" s="9">
        <v>6.64</v>
      </c>
      <c r="D42" s="1" t="s">
        <v>305</v>
      </c>
      <c r="E42" s="1" t="s">
        <v>310</v>
      </c>
      <c r="F42" s="4">
        <v>150</v>
      </c>
      <c r="G42" s="4">
        <v>1481.15</v>
      </c>
      <c r="H42" s="4">
        <v>2.75</v>
      </c>
    </row>
    <row r="43" spans="2:8">
      <c r="B43" s="1" t="s">
        <v>1843</v>
      </c>
      <c r="C43" s="9">
        <v>5.62</v>
      </c>
      <c r="D43" s="1" t="s">
        <v>305</v>
      </c>
      <c r="E43" s="1" t="s">
        <v>1842</v>
      </c>
      <c r="F43" s="4">
        <v>100000</v>
      </c>
      <c r="G43" s="4">
        <v>1054.99</v>
      </c>
      <c r="H43" s="4">
        <v>1.96</v>
      </c>
    </row>
    <row r="44" spans="2:8">
      <c r="B44" s="1" t="s">
        <v>1841</v>
      </c>
      <c r="C44" s="9">
        <v>5.98</v>
      </c>
      <c r="D44" s="1" t="s">
        <v>312</v>
      </c>
      <c r="E44" s="1" t="s">
        <v>1840</v>
      </c>
      <c r="F44" s="4">
        <v>50000</v>
      </c>
      <c r="G44" s="4">
        <v>504.36</v>
      </c>
      <c r="H44" s="4">
        <v>0.94</v>
      </c>
    </row>
    <row r="45" spans="2:8">
      <c r="B45" s="2" t="s">
        <v>326</v>
      </c>
      <c r="C45" s="11"/>
      <c r="D45" s="2"/>
      <c r="E45" s="2"/>
      <c r="F45" s="7"/>
      <c r="G45" s="7">
        <f>SUM(G31:G44)</f>
        <v>31510.680000000004</v>
      </c>
      <c r="H45" s="7">
        <f>SUM(H31:H44)</f>
        <v>58.509999999999991</v>
      </c>
    </row>
    <row r="46" spans="2:8">
      <c r="B46" s="2" t="s">
        <v>380</v>
      </c>
      <c r="C46" s="11"/>
      <c r="D46" s="2"/>
      <c r="E46" s="2"/>
      <c r="F46" s="7"/>
      <c r="G46" s="7">
        <v>2506.52</v>
      </c>
      <c r="H46" s="7">
        <v>4.6500000000000004</v>
      </c>
    </row>
    <row r="47" spans="2:8">
      <c r="B47" s="2" t="s">
        <v>112</v>
      </c>
      <c r="C47" s="11"/>
      <c r="D47" s="2"/>
      <c r="E47" s="2"/>
      <c r="F47" s="7"/>
      <c r="G47" s="7">
        <f>+G29+G45+G46</f>
        <v>53057.07</v>
      </c>
      <c r="H47" s="7">
        <f>+H29+H45+H46</f>
        <v>98.5</v>
      </c>
    </row>
    <row r="48" spans="2:8">
      <c r="B48" s="2" t="s">
        <v>249</v>
      </c>
      <c r="C48" s="11"/>
      <c r="D48" s="2"/>
      <c r="E48" s="2"/>
      <c r="F48" s="7"/>
      <c r="G48" s="7">
        <f>+G49-G47</f>
        <v>818.91055549999874</v>
      </c>
      <c r="H48" s="7">
        <f>+H49-H47</f>
        <v>1.5</v>
      </c>
    </row>
    <row r="49" spans="2:8">
      <c r="B49" s="2" t="s">
        <v>114</v>
      </c>
      <c r="C49" s="11"/>
      <c r="D49" s="2"/>
      <c r="E49" s="2"/>
      <c r="F49" s="7"/>
      <c r="G49" s="7">
        <v>53875.980555499998</v>
      </c>
      <c r="H49" s="7">
        <v>100</v>
      </c>
    </row>
    <row r="50" spans="2:8">
      <c r="B50" s="1" t="s">
        <v>115</v>
      </c>
    </row>
    <row r="51" spans="2:8">
      <c r="B51" s="1" t="s">
        <v>116</v>
      </c>
    </row>
    <row r="53" spans="2:8">
      <c r="B53" s="2" t="s">
        <v>1839</v>
      </c>
    </row>
    <row r="54" spans="2:8">
      <c r="B54" s="2" t="s">
        <v>117</v>
      </c>
      <c r="C54" s="93">
        <v>44530</v>
      </c>
    </row>
    <row r="55" spans="2:8" ht="25.5">
      <c r="B55" s="8" t="s">
        <v>118</v>
      </c>
      <c r="C55" s="9" t="s">
        <v>119</v>
      </c>
    </row>
    <row r="56" spans="2:8">
      <c r="B56" s="2"/>
    </row>
    <row r="57" spans="2:8">
      <c r="B57" s="2" t="s">
        <v>120</v>
      </c>
    </row>
    <row r="58" spans="2:8">
      <c r="B58" s="2" t="s">
        <v>121</v>
      </c>
    </row>
    <row r="59" spans="2:8">
      <c r="B59" s="2" t="s">
        <v>1838</v>
      </c>
      <c r="C59" s="11"/>
    </row>
    <row r="60" spans="2:8">
      <c r="B60" s="2" t="s">
        <v>1837</v>
      </c>
      <c r="C60" s="11"/>
    </row>
    <row r="61" spans="2:8">
      <c r="B61" s="2" t="s">
        <v>1836</v>
      </c>
      <c r="C61" s="11"/>
    </row>
    <row r="62" spans="2:8">
      <c r="B62" s="2" t="s">
        <v>1835</v>
      </c>
      <c r="C62" s="11"/>
    </row>
    <row r="63" spans="2:8">
      <c r="B63" s="2" t="s">
        <v>1834</v>
      </c>
      <c r="C63" s="11"/>
    </row>
    <row r="64" spans="2:8">
      <c r="B64" s="2" t="s">
        <v>1833</v>
      </c>
      <c r="C64" s="11"/>
    </row>
    <row r="65" spans="2:9">
      <c r="B65" s="2" t="s">
        <v>1832</v>
      </c>
      <c r="C65" s="11"/>
    </row>
    <row r="66" spans="2:9">
      <c r="B66" s="2" t="s">
        <v>1831</v>
      </c>
      <c r="C66" s="11"/>
    </row>
    <row r="67" spans="2:9">
      <c r="B67" s="2" t="s">
        <v>122</v>
      </c>
      <c r="C67" s="11"/>
    </row>
    <row r="68" spans="2:9">
      <c r="B68" s="70" t="s">
        <v>1830</v>
      </c>
    </row>
    <row r="70" spans="2:9" ht="15">
      <c r="B70" s="112" t="s">
        <v>1829</v>
      </c>
    </row>
    <row r="72" spans="2:9">
      <c r="B72" s="70" t="s">
        <v>1828</v>
      </c>
    </row>
    <row r="73" spans="2:9">
      <c r="B73" s="453" t="s">
        <v>1827</v>
      </c>
      <c r="C73" s="446" t="s">
        <v>1826</v>
      </c>
      <c r="D73" s="446"/>
      <c r="E73" s="455" t="s">
        <v>1825</v>
      </c>
      <c r="F73" s="446" t="s">
        <v>1824</v>
      </c>
      <c r="I73" s="4"/>
    </row>
    <row r="74" spans="2:9">
      <c r="B74" s="454"/>
      <c r="C74" s="446"/>
      <c r="D74" s="446"/>
      <c r="E74" s="456"/>
      <c r="F74" s="446"/>
      <c r="I74" s="110"/>
    </row>
    <row r="75" spans="2:9" ht="15">
      <c r="B75" s="109" t="s">
        <v>1823</v>
      </c>
      <c r="C75" s="447" t="s">
        <v>1816</v>
      </c>
      <c r="D75" s="447"/>
      <c r="E75" s="108">
        <v>-100000000</v>
      </c>
      <c r="F75" s="107">
        <v>-1.85</v>
      </c>
      <c r="G75" s="111"/>
      <c r="I75" s="110"/>
    </row>
    <row r="76" spans="2:9" ht="15">
      <c r="B76" s="109" t="s">
        <v>1822</v>
      </c>
      <c r="C76" s="447" t="s">
        <v>1816</v>
      </c>
      <c r="D76" s="447"/>
      <c r="E76" s="108">
        <v>-150000000</v>
      </c>
      <c r="F76" s="107">
        <v>-2.77</v>
      </c>
      <c r="G76" s="111"/>
      <c r="I76" s="110"/>
    </row>
    <row r="77" spans="2:9" ht="15">
      <c r="B77" s="109" t="s">
        <v>1821</v>
      </c>
      <c r="C77" s="447" t="s">
        <v>1816</v>
      </c>
      <c r="D77" s="447"/>
      <c r="E77" s="108">
        <v>-250000000</v>
      </c>
      <c r="F77" s="107">
        <v>-4.6399999999999997</v>
      </c>
    </row>
    <row r="78" spans="2:9" ht="15">
      <c r="B78" s="109" t="s">
        <v>1820</v>
      </c>
      <c r="C78" s="447" t="s">
        <v>1816</v>
      </c>
      <c r="D78" s="447"/>
      <c r="E78" s="108">
        <v>-150000000</v>
      </c>
      <c r="F78" s="107">
        <v>-2.77</v>
      </c>
    </row>
    <row r="79" spans="2:9" ht="15">
      <c r="B79" s="109" t="s">
        <v>1819</v>
      </c>
      <c r="C79" s="447" t="s">
        <v>1816</v>
      </c>
      <c r="D79" s="447"/>
      <c r="E79" s="108">
        <v>-50000000</v>
      </c>
      <c r="F79" s="107">
        <v>-0.93</v>
      </c>
    </row>
    <row r="80" spans="2:9" ht="15">
      <c r="B80" s="109" t="s">
        <v>1818</v>
      </c>
      <c r="C80" s="447" t="s">
        <v>1816</v>
      </c>
      <c r="D80" s="447"/>
      <c r="E80" s="108">
        <v>-100000000</v>
      </c>
      <c r="F80" s="107">
        <v>-1.85</v>
      </c>
    </row>
    <row r="81" spans="2:8" ht="15">
      <c r="B81" s="109" t="s">
        <v>1817</v>
      </c>
      <c r="C81" s="447" t="s">
        <v>1816</v>
      </c>
      <c r="D81" s="447"/>
      <c r="E81" s="108">
        <v>-250000000</v>
      </c>
      <c r="F81" s="107">
        <v>-4.62</v>
      </c>
    </row>
    <row r="84" spans="2:8" s="101" customFormat="1" ht="30" customHeight="1">
      <c r="B84" s="448" t="s">
        <v>1815</v>
      </c>
      <c r="C84" s="448"/>
      <c r="D84" s="448"/>
      <c r="E84" s="448"/>
      <c r="F84" s="448"/>
      <c r="G84" s="103"/>
      <c r="H84" s="102"/>
    </row>
    <row r="85" spans="2:8" s="104" customFormat="1">
      <c r="C85" s="106"/>
      <c r="F85" s="105"/>
      <c r="G85" s="106"/>
      <c r="H85" s="105"/>
    </row>
    <row r="86" spans="2:8" s="101" customFormat="1" ht="30" customHeight="1">
      <c r="B86" s="448" t="s">
        <v>1814</v>
      </c>
      <c r="C86" s="448"/>
      <c r="D86" s="448"/>
      <c r="E86" s="448"/>
      <c r="F86" s="448"/>
      <c r="G86" s="103"/>
      <c r="H86" s="102"/>
    </row>
    <row r="87" spans="2:8" s="104" customFormat="1">
      <c r="C87" s="106"/>
      <c r="F87" s="105"/>
      <c r="G87" s="106"/>
      <c r="H87" s="105"/>
    </row>
    <row r="88" spans="2:8" s="101" customFormat="1" ht="30" customHeight="1">
      <c r="B88" s="448" t="s">
        <v>1813</v>
      </c>
      <c r="C88" s="448"/>
      <c r="D88" s="448"/>
      <c r="E88" s="448"/>
      <c r="F88" s="448"/>
      <c r="G88" s="103"/>
      <c r="H88" s="102"/>
    </row>
    <row r="89" spans="2:8" s="104" customFormat="1">
      <c r="C89" s="106"/>
      <c r="F89" s="105"/>
      <c r="G89" s="106"/>
      <c r="H89" s="105"/>
    </row>
    <row r="90" spans="2:8" s="101" customFormat="1" ht="30" customHeight="1">
      <c r="B90" s="448" t="s">
        <v>1812</v>
      </c>
      <c r="C90" s="448"/>
      <c r="D90" s="448"/>
      <c r="E90" s="448"/>
      <c r="F90" s="448"/>
      <c r="G90" s="103"/>
      <c r="H90" s="102"/>
    </row>
    <row r="91" spans="2:8" s="104" customFormat="1">
      <c r="C91" s="106"/>
      <c r="F91" s="105"/>
      <c r="G91" s="106"/>
      <c r="H91" s="105"/>
    </row>
    <row r="92" spans="2:8" s="101" customFormat="1" ht="30" customHeight="1">
      <c r="B92" s="448" t="s">
        <v>1811</v>
      </c>
      <c r="C92" s="448"/>
      <c r="D92" s="448"/>
      <c r="E92" s="448"/>
      <c r="F92" s="448"/>
      <c r="G92" s="103"/>
      <c r="H92" s="102"/>
    </row>
    <row r="93" spans="2:8" s="104" customFormat="1">
      <c r="C93" s="106"/>
      <c r="F93" s="105"/>
      <c r="G93" s="106"/>
      <c r="H93" s="105"/>
    </row>
    <row r="94" spans="2:8" s="101" customFormat="1" ht="30" customHeight="1">
      <c r="B94" s="448" t="s">
        <v>1810</v>
      </c>
      <c r="C94" s="448"/>
      <c r="D94" s="448"/>
      <c r="E94" s="448"/>
      <c r="F94" s="448"/>
      <c r="G94" s="103"/>
      <c r="H94" s="102"/>
    </row>
    <row r="95" spans="2:8" s="104" customFormat="1">
      <c r="C95" s="106"/>
      <c r="F95" s="105"/>
      <c r="G95" s="106"/>
      <c r="H95" s="105"/>
    </row>
    <row r="96" spans="2:8" s="101" customFormat="1" ht="30" customHeight="1">
      <c r="B96" s="448" t="s">
        <v>1809</v>
      </c>
      <c r="C96" s="448"/>
      <c r="D96" s="448"/>
      <c r="E96" s="448"/>
      <c r="F96" s="448"/>
      <c r="G96" s="103"/>
      <c r="H96" s="102"/>
    </row>
    <row r="97" spans="2:7">
      <c r="B97" s="2"/>
      <c r="C97" s="11"/>
      <c r="D97" s="2"/>
      <c r="E97" s="2"/>
      <c r="F97" s="7"/>
      <c r="G97" s="100"/>
    </row>
    <row r="98" spans="2:7">
      <c r="B98" s="2"/>
      <c r="C98" s="11"/>
      <c r="D98" s="2"/>
      <c r="E98" s="2"/>
      <c r="F98" s="7"/>
      <c r="G98" s="100"/>
    </row>
  </sheetData>
  <mergeCells count="26">
    <mergeCell ref="C78:D78"/>
    <mergeCell ref="C79:D79"/>
    <mergeCell ref="C80:D80"/>
    <mergeCell ref="C81:D81"/>
    <mergeCell ref="B96:F96"/>
    <mergeCell ref="B84:F84"/>
    <mergeCell ref="B86:F86"/>
    <mergeCell ref="B88:F88"/>
    <mergeCell ref="B90:F90"/>
    <mergeCell ref="B92:F92"/>
    <mergeCell ref="B94:F94"/>
    <mergeCell ref="C75:D75"/>
    <mergeCell ref="C3:C6"/>
    <mergeCell ref="D3:D6"/>
    <mergeCell ref="C76:D76"/>
    <mergeCell ref="C77:D77"/>
    <mergeCell ref="B1:E1"/>
    <mergeCell ref="B73:B74"/>
    <mergeCell ref="C73:D74"/>
    <mergeCell ref="E73:E74"/>
    <mergeCell ref="F73:F74"/>
    <mergeCell ref="B9:E9"/>
    <mergeCell ref="B10:E10"/>
    <mergeCell ref="C11:C12"/>
    <mergeCell ref="D11:D12"/>
    <mergeCell ref="E11:E12"/>
  </mergeCells>
  <hyperlinks>
    <hyperlink ref="A1" location="Index!A1" display="Index" xr:uid="{6C293A8B-31E7-4CBC-AFF3-DE712BF176D7}"/>
  </hyperlink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61BAB-D919-43FB-A4F5-3696CF31414F}">
  <dimension ref="A1:IV65"/>
  <sheetViews>
    <sheetView workbookViewId="0">
      <selection activeCell="B1" sqref="B1:E1"/>
    </sheetView>
  </sheetViews>
  <sheetFormatPr defaultRowHeight="12.75"/>
  <cols>
    <col min="1" max="1" width="5.42578125" style="1" bestFit="1" customWidth="1"/>
    <col min="2" max="2" width="82.7109375" style="1" customWidth="1"/>
    <col min="3" max="3" width="25.7109375" style="9" customWidth="1"/>
    <col min="4" max="4" width="25.7109375" style="1" customWidth="1"/>
    <col min="5" max="5" width="14.140625" style="1" bestFit="1" customWidth="1"/>
    <col min="6" max="6" width="10.28515625" style="4" bestFit="1" customWidth="1"/>
    <col min="7" max="7" width="18.140625" style="4" bestFit="1" customWidth="1"/>
    <col min="8" max="8" width="9.140625" style="4" bestFit="1"/>
    <col min="9" max="16384" width="9.140625" style="1"/>
  </cols>
  <sheetData>
    <row r="1" spans="1:256">
      <c r="A1" s="3" t="s">
        <v>0</v>
      </c>
      <c r="B1" s="398" t="s">
        <v>15</v>
      </c>
      <c r="C1" s="398"/>
      <c r="D1" s="398"/>
      <c r="E1" s="398"/>
    </row>
    <row r="2" spans="1:256" ht="13.5" thickBot="1"/>
    <row r="3" spans="1:256" ht="15">
      <c r="A3" s="12"/>
      <c r="B3" s="97" t="s">
        <v>1808</v>
      </c>
      <c r="C3" s="402"/>
      <c r="D3" s="405"/>
      <c r="E3" s="12"/>
      <c r="F3" s="20"/>
      <c r="G3" s="20"/>
      <c r="H3" s="20"/>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30">
      <c r="A4" s="12"/>
      <c r="B4" s="96" t="s">
        <v>1807</v>
      </c>
      <c r="C4" s="403"/>
      <c r="D4" s="406"/>
      <c r="E4" s="12"/>
      <c r="F4" s="20"/>
      <c r="G4" s="20"/>
      <c r="H4" s="20"/>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96" t="s">
        <v>1581</v>
      </c>
      <c r="C5" s="403"/>
      <c r="D5" s="406"/>
      <c r="E5" s="12"/>
      <c r="F5" s="20"/>
      <c r="G5" s="20"/>
      <c r="H5" s="20"/>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 r="A6" s="12"/>
      <c r="B6" s="96" t="s">
        <v>1806</v>
      </c>
      <c r="C6" s="403"/>
      <c r="D6" s="406"/>
      <c r="E6" s="12"/>
      <c r="F6" s="20"/>
      <c r="G6" s="20"/>
      <c r="H6" s="20"/>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75" thickBot="1">
      <c r="A7" s="12"/>
      <c r="B7" s="95" t="s">
        <v>1805</v>
      </c>
      <c r="C7" s="404"/>
      <c r="D7" s="407"/>
      <c r="E7" s="12"/>
      <c r="F7" s="20"/>
      <c r="G7" s="20"/>
      <c r="H7" s="20"/>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t="s">
        <v>1579</v>
      </c>
      <c r="D8" s="14" t="s">
        <v>1578</v>
      </c>
      <c r="E8" s="12"/>
      <c r="F8" s="20"/>
      <c r="G8" s="20"/>
      <c r="H8" s="20"/>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10" spans="1:256" ht="15">
      <c r="B10" s="444"/>
      <c r="C10" s="444"/>
      <c r="D10" s="444"/>
      <c r="E10" s="444"/>
    </row>
    <row r="11" spans="1:256">
      <c r="B11" s="445" t="s">
        <v>3134</v>
      </c>
      <c r="C11" s="445"/>
      <c r="D11" s="445"/>
      <c r="E11" s="445"/>
    </row>
    <row r="12" spans="1:256">
      <c r="B12" s="152" t="s">
        <v>3135</v>
      </c>
      <c r="C12" s="445" t="s">
        <v>3136</v>
      </c>
      <c r="D12" s="445" t="s">
        <v>3137</v>
      </c>
      <c r="E12" s="445" t="s">
        <v>3138</v>
      </c>
    </row>
    <row r="13" spans="1:256">
      <c r="B13" s="152" t="s">
        <v>3139</v>
      </c>
      <c r="C13" s="445"/>
      <c r="D13" s="445"/>
      <c r="E13" s="445"/>
    </row>
    <row r="14" spans="1:256">
      <c r="B14" s="387" t="s">
        <v>3140</v>
      </c>
      <c r="C14" s="388"/>
      <c r="D14" s="388"/>
      <c r="E14" s="388"/>
    </row>
    <row r="15" spans="1:256">
      <c r="B15" s="387" t="s">
        <v>3142</v>
      </c>
      <c r="C15" s="388"/>
      <c r="D15" s="388"/>
      <c r="E15" s="388"/>
    </row>
    <row r="16" spans="1:256">
      <c r="B16" s="387" t="s">
        <v>3143</v>
      </c>
      <c r="C16" s="388"/>
      <c r="D16" s="388" t="s">
        <v>3146</v>
      </c>
      <c r="E16" s="388"/>
    </row>
    <row r="17" spans="2:8">
      <c r="B17" s="460" t="s">
        <v>3150</v>
      </c>
      <c r="C17" s="386"/>
      <c r="D17" s="386"/>
      <c r="E17" s="386"/>
    </row>
    <row r="18" spans="2:8">
      <c r="B18" s="461"/>
      <c r="C18" s="462"/>
      <c r="D18" s="462"/>
      <c r="E18" s="462"/>
    </row>
    <row r="19" spans="2:8">
      <c r="B19" s="1" t="s">
        <v>92</v>
      </c>
    </row>
    <row r="21" spans="2:8">
      <c r="B21" s="5" t="s">
        <v>93</v>
      </c>
      <c r="C21" s="10" t="s">
        <v>94</v>
      </c>
      <c r="D21" s="5" t="s">
        <v>95</v>
      </c>
      <c r="E21" s="5" t="s">
        <v>96</v>
      </c>
      <c r="F21" s="6" t="s">
        <v>97</v>
      </c>
      <c r="G21" s="6" t="s">
        <v>98</v>
      </c>
      <c r="H21" s="6" t="s">
        <v>99</v>
      </c>
    </row>
    <row r="22" spans="2:8">
      <c r="B22" s="2" t="s">
        <v>100</v>
      </c>
    </row>
    <row r="23" spans="2:8">
      <c r="B23" s="2" t="s">
        <v>101</v>
      </c>
    </row>
    <row r="24" spans="2:8">
      <c r="B24" s="2" t="s">
        <v>102</v>
      </c>
    </row>
    <row r="25" spans="2:8">
      <c r="B25" s="1" t="s">
        <v>1804</v>
      </c>
      <c r="C25" s="9">
        <v>5.41</v>
      </c>
      <c r="D25" s="1" t="s">
        <v>103</v>
      </c>
      <c r="E25" s="1" t="s">
        <v>1803</v>
      </c>
      <c r="F25" s="4">
        <v>500000</v>
      </c>
      <c r="G25" s="4">
        <v>495.5</v>
      </c>
      <c r="H25" s="4">
        <v>9.16</v>
      </c>
    </row>
    <row r="26" spans="2:8">
      <c r="B26" s="1" t="s">
        <v>300</v>
      </c>
      <c r="C26" s="9">
        <v>6.33</v>
      </c>
      <c r="D26" s="1" t="s">
        <v>103</v>
      </c>
      <c r="E26" s="1" t="s">
        <v>301</v>
      </c>
      <c r="F26" s="4">
        <v>500000</v>
      </c>
      <c r="G26" s="4">
        <v>491.83</v>
      </c>
      <c r="H26" s="4">
        <v>9.09</v>
      </c>
    </row>
    <row r="27" spans="2:8">
      <c r="B27" s="1" t="s">
        <v>1802</v>
      </c>
      <c r="C27" s="9">
        <v>6.89</v>
      </c>
      <c r="D27" s="1" t="s">
        <v>103</v>
      </c>
      <c r="E27" s="1" t="s">
        <v>1801</v>
      </c>
      <c r="F27" s="4">
        <v>71000</v>
      </c>
      <c r="G27" s="4">
        <v>77.3</v>
      </c>
      <c r="H27" s="4">
        <v>1.43</v>
      </c>
    </row>
    <row r="28" spans="2:8">
      <c r="B28" s="1" t="s">
        <v>1577</v>
      </c>
      <c r="C28" s="9">
        <v>4.26</v>
      </c>
      <c r="D28" s="1" t="s">
        <v>103</v>
      </c>
      <c r="E28" s="1" t="s">
        <v>683</v>
      </c>
      <c r="F28" s="4">
        <v>2100</v>
      </c>
      <c r="G28" s="4">
        <v>2.15</v>
      </c>
      <c r="H28" s="4">
        <v>0.04</v>
      </c>
    </row>
    <row r="29" spans="2:8">
      <c r="B29" s="2" t="s">
        <v>105</v>
      </c>
      <c r="C29" s="11"/>
      <c r="D29" s="2"/>
      <c r="E29" s="2"/>
      <c r="F29" s="7"/>
      <c r="G29" s="7">
        <f>SUM(G21:G28)</f>
        <v>1066.78</v>
      </c>
      <c r="H29" s="7">
        <f>SUM(H21:H28)</f>
        <v>19.72</v>
      </c>
    </row>
    <row r="30" spans="2:8">
      <c r="B30" s="2" t="s">
        <v>304</v>
      </c>
    </row>
    <row r="31" spans="2:8">
      <c r="B31" s="1" t="s">
        <v>1800</v>
      </c>
      <c r="C31" s="9">
        <v>6.93</v>
      </c>
      <c r="D31" s="1" t="s">
        <v>305</v>
      </c>
      <c r="E31" s="1" t="s">
        <v>1799</v>
      </c>
      <c r="F31" s="4">
        <v>50</v>
      </c>
      <c r="G31" s="4">
        <v>560.29</v>
      </c>
      <c r="H31" s="4">
        <v>10.36</v>
      </c>
    </row>
    <row r="32" spans="2:8">
      <c r="B32" s="1" t="s">
        <v>1798</v>
      </c>
      <c r="C32" s="9">
        <v>6.69</v>
      </c>
      <c r="D32" s="1" t="s">
        <v>305</v>
      </c>
      <c r="E32" s="1" t="s">
        <v>1797</v>
      </c>
      <c r="F32" s="4">
        <v>50</v>
      </c>
      <c r="G32" s="4">
        <v>552.14</v>
      </c>
      <c r="H32" s="4">
        <v>10.210000000000001</v>
      </c>
    </row>
    <row r="33" spans="2:8">
      <c r="B33" s="1" t="s">
        <v>1796</v>
      </c>
      <c r="C33" s="9">
        <v>6.63</v>
      </c>
      <c r="D33" s="1" t="s">
        <v>305</v>
      </c>
      <c r="E33" s="1" t="s">
        <v>1795</v>
      </c>
      <c r="F33" s="4">
        <v>50</v>
      </c>
      <c r="G33" s="4">
        <v>519.9</v>
      </c>
      <c r="H33" s="4">
        <v>9.61</v>
      </c>
    </row>
    <row r="34" spans="2:8">
      <c r="B34" s="1" t="s">
        <v>1794</v>
      </c>
      <c r="C34" s="9">
        <v>6.92</v>
      </c>
      <c r="D34" s="1" t="s">
        <v>305</v>
      </c>
      <c r="E34" s="1" t="s">
        <v>1793</v>
      </c>
      <c r="F34" s="4">
        <v>50</v>
      </c>
      <c r="G34" s="4">
        <v>519.49</v>
      </c>
      <c r="H34" s="4">
        <v>9.61</v>
      </c>
    </row>
    <row r="35" spans="2:8">
      <c r="B35" s="1" t="s">
        <v>1792</v>
      </c>
      <c r="C35" s="9">
        <v>6.78</v>
      </c>
      <c r="D35" s="1" t="s">
        <v>305</v>
      </c>
      <c r="E35" s="1" t="s">
        <v>1791</v>
      </c>
      <c r="F35" s="4">
        <v>50</v>
      </c>
      <c r="G35" s="4">
        <v>517.52</v>
      </c>
      <c r="H35" s="4">
        <v>9.57</v>
      </c>
    </row>
    <row r="36" spans="2:8">
      <c r="B36" s="1" t="s">
        <v>1790</v>
      </c>
      <c r="C36" s="9">
        <v>6.95</v>
      </c>
      <c r="D36" s="1" t="s">
        <v>305</v>
      </c>
      <c r="E36" s="1" t="s">
        <v>1789</v>
      </c>
      <c r="F36" s="4">
        <v>30</v>
      </c>
      <c r="G36" s="4">
        <v>329.07</v>
      </c>
      <c r="H36" s="4">
        <v>6.09</v>
      </c>
    </row>
    <row r="37" spans="2:8">
      <c r="B37" s="2" t="s">
        <v>326</v>
      </c>
      <c r="C37" s="11"/>
      <c r="D37" s="2"/>
      <c r="E37" s="2"/>
      <c r="F37" s="7"/>
      <c r="G37" s="7">
        <f>SUM(G30:G36)</f>
        <v>2998.41</v>
      </c>
      <c r="H37" s="7">
        <f>SUM(H30:H36)</f>
        <v>55.45</v>
      </c>
    </row>
    <row r="38" spans="2:8">
      <c r="B38" s="2" t="s">
        <v>327</v>
      </c>
    </row>
    <row r="39" spans="2:8">
      <c r="B39" s="1" t="s">
        <v>1788</v>
      </c>
      <c r="C39" s="9">
        <v>5.5650000000000004</v>
      </c>
      <c r="D39" s="1" t="s">
        <v>305</v>
      </c>
      <c r="E39" s="1" t="s">
        <v>1787</v>
      </c>
      <c r="F39" s="4">
        <v>50</v>
      </c>
      <c r="G39" s="4">
        <v>518.53</v>
      </c>
      <c r="H39" s="4">
        <v>9.59</v>
      </c>
    </row>
    <row r="40" spans="2:8">
      <c r="B40" s="2" t="s">
        <v>329</v>
      </c>
      <c r="C40" s="11"/>
      <c r="D40" s="2"/>
      <c r="E40" s="2"/>
      <c r="F40" s="7"/>
      <c r="G40" s="7">
        <f>SUM(G38:G39)</f>
        <v>518.53</v>
      </c>
      <c r="H40" s="7">
        <f>SUM(H38:H39)</f>
        <v>9.59</v>
      </c>
    </row>
    <row r="41" spans="2:8">
      <c r="B41" s="2" t="s">
        <v>380</v>
      </c>
      <c r="C41" s="11"/>
      <c r="D41" s="2"/>
      <c r="E41" s="2"/>
      <c r="F41" s="7"/>
      <c r="G41" s="7">
        <v>684.24</v>
      </c>
      <c r="H41" s="7">
        <v>12.65</v>
      </c>
    </row>
    <row r="42" spans="2:8">
      <c r="B42" s="2" t="s">
        <v>112</v>
      </c>
      <c r="C42" s="11"/>
      <c r="D42" s="2"/>
      <c r="E42" s="2"/>
      <c r="F42" s="7"/>
      <c r="G42" s="7">
        <v>5267.96</v>
      </c>
      <c r="H42" s="7">
        <v>97.41</v>
      </c>
    </row>
    <row r="43" spans="2:8">
      <c r="B43" s="2" t="s">
        <v>113</v>
      </c>
      <c r="C43" s="11"/>
      <c r="D43" s="2"/>
      <c r="E43" s="2"/>
      <c r="F43" s="7"/>
      <c r="G43" s="7">
        <v>139.87006231000009</v>
      </c>
      <c r="H43" s="7">
        <v>2.5900000000000034</v>
      </c>
    </row>
    <row r="44" spans="2:8">
      <c r="B44" s="2" t="s">
        <v>114</v>
      </c>
      <c r="C44" s="11"/>
      <c r="D44" s="2"/>
      <c r="E44" s="2"/>
      <c r="F44" s="7"/>
      <c r="G44" s="7">
        <v>5407.8300623100004</v>
      </c>
      <c r="H44" s="7">
        <v>100</v>
      </c>
    </row>
    <row r="45" spans="2:8">
      <c r="B45" s="1" t="s">
        <v>115</v>
      </c>
    </row>
    <row r="46" spans="2:8">
      <c r="B46" s="1" t="s">
        <v>116</v>
      </c>
    </row>
    <row r="47" spans="2:8">
      <c r="B47" s="2" t="s">
        <v>117</v>
      </c>
      <c r="C47" s="93">
        <v>44530</v>
      </c>
    </row>
    <row r="48" spans="2:8" ht="25.5">
      <c r="B48" s="8" t="s">
        <v>118</v>
      </c>
      <c r="C48" s="9" t="s">
        <v>119</v>
      </c>
    </row>
    <row r="49" spans="2:3">
      <c r="B49" s="2"/>
    </row>
    <row r="50" spans="2:3">
      <c r="B50" s="2" t="s">
        <v>120</v>
      </c>
    </row>
    <row r="51" spans="2:3">
      <c r="B51" s="2" t="s">
        <v>121</v>
      </c>
    </row>
    <row r="52" spans="2:3">
      <c r="B52" s="2" t="s">
        <v>1786</v>
      </c>
      <c r="C52" s="11"/>
    </row>
    <row r="53" spans="2:3">
      <c r="B53" s="2" t="s">
        <v>1785</v>
      </c>
      <c r="C53" s="11"/>
    </row>
    <row r="54" spans="2:3">
      <c r="B54" s="2" t="s">
        <v>1784</v>
      </c>
      <c r="C54" s="11"/>
    </row>
    <row r="55" spans="2:3">
      <c r="B55" s="2" t="s">
        <v>1783</v>
      </c>
      <c r="C55" s="11"/>
    </row>
    <row r="56" spans="2:3">
      <c r="B56" s="2" t="s">
        <v>1782</v>
      </c>
      <c r="C56" s="11"/>
    </row>
    <row r="57" spans="2:3">
      <c r="B57" s="2" t="s">
        <v>1781</v>
      </c>
      <c r="C57" s="11"/>
    </row>
    <row r="58" spans="2:3">
      <c r="B58" s="2" t="s">
        <v>1780</v>
      </c>
      <c r="C58" s="11"/>
    </row>
    <row r="59" spans="2:3">
      <c r="B59" s="2" t="s">
        <v>1779</v>
      </c>
      <c r="C59" s="11"/>
    </row>
    <row r="60" spans="2:3">
      <c r="B60" s="2" t="s">
        <v>1778</v>
      </c>
      <c r="C60" s="11"/>
    </row>
    <row r="61" spans="2:3">
      <c r="B61" s="2" t="s">
        <v>1777</v>
      </c>
      <c r="C61" s="11"/>
    </row>
    <row r="62" spans="2:3">
      <c r="B62" s="2" t="s">
        <v>1776</v>
      </c>
      <c r="C62" s="11"/>
    </row>
    <row r="63" spans="2:3">
      <c r="B63" s="2" t="s">
        <v>1775</v>
      </c>
      <c r="C63" s="11"/>
    </row>
    <row r="64" spans="2:3">
      <c r="B64" s="2" t="s">
        <v>122</v>
      </c>
      <c r="C64" s="11"/>
    </row>
    <row r="65" spans="2:2">
      <c r="B65" s="70" t="s">
        <v>1774</v>
      </c>
    </row>
  </sheetData>
  <mergeCells count="8">
    <mergeCell ref="B1:E1"/>
    <mergeCell ref="C3:C7"/>
    <mergeCell ref="D3:D7"/>
    <mergeCell ref="B10:E10"/>
    <mergeCell ref="B11:E11"/>
    <mergeCell ref="C12:C13"/>
    <mergeCell ref="D12:D13"/>
    <mergeCell ref="E12:E13"/>
  </mergeCells>
  <hyperlinks>
    <hyperlink ref="A1" location="Index!A1" display="Index" xr:uid="{43D5B3D4-0386-4000-90F6-AA742E963F73}"/>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EBAEA-863B-40EF-A501-565774959AA2}">
  <dimension ref="A1:IV64"/>
  <sheetViews>
    <sheetView workbookViewId="0">
      <selection activeCell="B1" sqref="B1:E1"/>
    </sheetView>
  </sheetViews>
  <sheetFormatPr defaultRowHeight="12.75"/>
  <cols>
    <col min="1" max="1" width="5.42578125" style="1" bestFit="1" customWidth="1"/>
    <col min="2" max="2" width="82.7109375" style="1" customWidth="1"/>
    <col min="3" max="3" width="25.7109375" style="9" customWidth="1"/>
    <col min="4" max="4" width="25.7109375" style="1" customWidth="1"/>
    <col min="5" max="5" width="12.7109375" style="1" bestFit="1" customWidth="1"/>
    <col min="6" max="6" width="10.5703125" style="4" bestFit="1" customWidth="1"/>
    <col min="7" max="7" width="18.140625" style="4" bestFit="1" customWidth="1"/>
    <col min="8" max="8" width="9.140625" style="4" bestFit="1"/>
    <col min="9" max="16384" width="9.140625" style="1"/>
  </cols>
  <sheetData>
    <row r="1" spans="1:256">
      <c r="A1" s="3" t="s">
        <v>0</v>
      </c>
      <c r="B1" s="398" t="s">
        <v>13</v>
      </c>
      <c r="C1" s="398"/>
      <c r="D1" s="398"/>
      <c r="E1" s="398"/>
    </row>
    <row r="2" spans="1:256" ht="13.5" thickBot="1"/>
    <row r="3" spans="1:256" ht="15">
      <c r="A3" s="12"/>
      <c r="B3" s="97" t="s">
        <v>1773</v>
      </c>
      <c r="C3" s="402"/>
      <c r="D3" s="405"/>
      <c r="E3" s="12"/>
      <c r="F3" s="20"/>
      <c r="G3" s="20"/>
      <c r="H3" s="20"/>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30">
      <c r="A4" s="12"/>
      <c r="B4" s="96" t="s">
        <v>1772</v>
      </c>
      <c r="C4" s="403"/>
      <c r="D4" s="406"/>
      <c r="E4" s="12"/>
      <c r="F4" s="20"/>
      <c r="G4" s="20"/>
      <c r="H4" s="20"/>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96" t="s">
        <v>1581</v>
      </c>
      <c r="C5" s="403"/>
      <c r="D5" s="406"/>
      <c r="E5" s="12"/>
      <c r="F5" s="20"/>
      <c r="G5" s="20"/>
      <c r="H5" s="20"/>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 r="A6" s="12"/>
      <c r="B6" s="96" t="s">
        <v>1771</v>
      </c>
      <c r="C6" s="403"/>
      <c r="D6" s="406"/>
      <c r="E6" s="12"/>
      <c r="F6" s="20"/>
      <c r="G6" s="20"/>
      <c r="H6" s="20"/>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75" thickBot="1">
      <c r="A7" s="12"/>
      <c r="B7" s="95" t="s">
        <v>1770</v>
      </c>
      <c r="C7" s="404"/>
      <c r="D7" s="407"/>
      <c r="E7" s="12"/>
      <c r="F7" s="20"/>
      <c r="G7" s="20"/>
      <c r="H7" s="20"/>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t="s">
        <v>1579</v>
      </c>
      <c r="D8" s="14" t="s">
        <v>1578</v>
      </c>
      <c r="E8" s="12"/>
      <c r="F8" s="20"/>
      <c r="G8" s="20"/>
      <c r="H8" s="20"/>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10" spans="1:256" ht="15">
      <c r="B10" s="444"/>
      <c r="C10" s="444"/>
      <c r="D10" s="444"/>
      <c r="E10" s="444"/>
    </row>
    <row r="11" spans="1:256">
      <c r="B11" s="445" t="s">
        <v>3134</v>
      </c>
      <c r="C11" s="445"/>
      <c r="D11" s="445"/>
      <c r="E11" s="445"/>
    </row>
    <row r="12" spans="1:256" ht="24.75" customHeight="1">
      <c r="B12" s="152" t="s">
        <v>3135</v>
      </c>
      <c r="C12" s="445" t="s">
        <v>3136</v>
      </c>
      <c r="D12" s="445" t="s">
        <v>3137</v>
      </c>
      <c r="E12" s="445" t="s">
        <v>3138</v>
      </c>
    </row>
    <row r="13" spans="1:256">
      <c r="B13" s="152" t="s">
        <v>3139</v>
      </c>
      <c r="C13" s="445"/>
      <c r="D13" s="445"/>
      <c r="E13" s="445"/>
    </row>
    <row r="14" spans="1:256">
      <c r="B14" s="387" t="s">
        <v>3140</v>
      </c>
      <c r="C14" s="388"/>
      <c r="D14" s="388"/>
      <c r="E14" s="388"/>
    </row>
    <row r="15" spans="1:256">
      <c r="B15" s="387" t="s">
        <v>3142</v>
      </c>
      <c r="C15" s="388"/>
      <c r="D15" s="388"/>
      <c r="E15" s="388"/>
    </row>
    <row r="16" spans="1:256">
      <c r="B16" s="387" t="s">
        <v>3143</v>
      </c>
      <c r="C16" s="388" t="s">
        <v>3149</v>
      </c>
      <c r="D16" s="388"/>
      <c r="E16" s="388"/>
    </row>
    <row r="17" spans="2:8">
      <c r="B17" s="460" t="s">
        <v>3150</v>
      </c>
      <c r="C17" s="386"/>
      <c r="D17" s="386"/>
      <c r="E17" s="386"/>
    </row>
    <row r="18" spans="2:8">
      <c r="B18" s="461"/>
      <c r="C18" s="462"/>
      <c r="D18" s="462"/>
      <c r="E18" s="462"/>
    </row>
    <row r="19" spans="2:8">
      <c r="B19" s="1" t="s">
        <v>92</v>
      </c>
    </row>
    <row r="21" spans="2:8">
      <c r="B21" s="5" t="s">
        <v>93</v>
      </c>
      <c r="C21" s="10" t="s">
        <v>94</v>
      </c>
      <c r="D21" s="5" t="s">
        <v>95</v>
      </c>
      <c r="E21" s="5" t="s">
        <v>96</v>
      </c>
      <c r="F21" s="6" t="s">
        <v>97</v>
      </c>
      <c r="G21" s="6" t="s">
        <v>98</v>
      </c>
      <c r="H21" s="6" t="s">
        <v>99</v>
      </c>
    </row>
    <row r="22" spans="2:8">
      <c r="B22" s="2" t="s">
        <v>100</v>
      </c>
    </row>
    <row r="23" spans="2:8">
      <c r="B23" s="2" t="s">
        <v>101</v>
      </c>
    </row>
    <row r="24" spans="2:8">
      <c r="B24" s="2" t="s">
        <v>102</v>
      </c>
    </row>
    <row r="25" spans="2:8">
      <c r="B25" s="1" t="s">
        <v>597</v>
      </c>
      <c r="C25" s="9">
        <v>5.65</v>
      </c>
      <c r="D25" s="1" t="s">
        <v>103</v>
      </c>
      <c r="E25" s="1" t="s">
        <v>598</v>
      </c>
      <c r="F25" s="4">
        <v>7500000</v>
      </c>
      <c r="G25" s="4">
        <v>7494.86</v>
      </c>
      <c r="H25" s="4">
        <v>37.880000000000003</v>
      </c>
    </row>
    <row r="26" spans="2:8">
      <c r="B26" s="1" t="s">
        <v>591</v>
      </c>
      <c r="C26" s="9">
        <v>6.76</v>
      </c>
      <c r="D26" s="1" t="s">
        <v>103</v>
      </c>
      <c r="E26" s="1" t="s">
        <v>592</v>
      </c>
      <c r="F26" s="4">
        <v>4500000</v>
      </c>
      <c r="G26" s="4">
        <v>4453.3</v>
      </c>
      <c r="H26" s="4">
        <v>22.51</v>
      </c>
    </row>
    <row r="27" spans="2:8">
      <c r="B27" s="1" t="s">
        <v>1769</v>
      </c>
      <c r="C27" s="9">
        <v>6.74</v>
      </c>
      <c r="D27" s="1" t="s">
        <v>103</v>
      </c>
      <c r="E27" s="1" t="s">
        <v>1768</v>
      </c>
      <c r="F27" s="4">
        <v>3500000</v>
      </c>
      <c r="G27" s="4">
        <v>3478.96</v>
      </c>
      <c r="H27" s="4">
        <v>17.579999999999998</v>
      </c>
    </row>
    <row r="28" spans="2:8">
      <c r="B28" s="1" t="s">
        <v>1767</v>
      </c>
      <c r="C28" s="9">
        <v>6.38</v>
      </c>
      <c r="D28" s="1" t="s">
        <v>103</v>
      </c>
      <c r="E28" s="1" t="s">
        <v>1766</v>
      </c>
      <c r="F28" s="4">
        <v>800000</v>
      </c>
      <c r="G28" s="4">
        <v>817.12</v>
      </c>
      <c r="H28" s="4">
        <v>4.13</v>
      </c>
    </row>
    <row r="29" spans="2:8">
      <c r="B29" s="1" t="s">
        <v>1765</v>
      </c>
      <c r="C29" s="9">
        <v>4.82</v>
      </c>
      <c r="D29" s="1" t="s">
        <v>103</v>
      </c>
      <c r="E29" s="1" t="s">
        <v>1764</v>
      </c>
      <c r="F29" s="4">
        <v>500000</v>
      </c>
      <c r="G29" s="4">
        <v>542.47</v>
      </c>
      <c r="H29" s="4">
        <v>2.74</v>
      </c>
    </row>
    <row r="30" spans="2:8">
      <c r="B30" s="1" t="s">
        <v>1763</v>
      </c>
      <c r="C30" s="9">
        <v>5.61</v>
      </c>
      <c r="D30" s="1" t="s">
        <v>103</v>
      </c>
      <c r="E30" s="1" t="s">
        <v>1762</v>
      </c>
      <c r="F30" s="4">
        <v>500000</v>
      </c>
      <c r="G30" s="4">
        <v>535.89</v>
      </c>
      <c r="H30" s="4">
        <v>2.71</v>
      </c>
    </row>
    <row r="31" spans="2:8">
      <c r="B31" s="1" t="s">
        <v>1761</v>
      </c>
      <c r="C31" s="9">
        <v>4.82</v>
      </c>
      <c r="D31" s="1" t="s">
        <v>103</v>
      </c>
      <c r="E31" s="1" t="s">
        <v>1760</v>
      </c>
      <c r="F31" s="4">
        <v>217000</v>
      </c>
      <c r="G31" s="4">
        <v>235.51</v>
      </c>
      <c r="H31" s="4">
        <v>1.19</v>
      </c>
    </row>
    <row r="32" spans="2:8">
      <c r="B32" s="1" t="s">
        <v>1759</v>
      </c>
      <c r="C32" s="9">
        <v>5.14</v>
      </c>
      <c r="D32" s="1" t="s">
        <v>103</v>
      </c>
      <c r="E32" s="1" t="s">
        <v>1758</v>
      </c>
      <c r="F32" s="4">
        <v>190000</v>
      </c>
      <c r="G32" s="4">
        <v>208.32</v>
      </c>
      <c r="H32" s="4">
        <v>1.05</v>
      </c>
    </row>
    <row r="33" spans="2:8">
      <c r="B33" s="1" t="s">
        <v>774</v>
      </c>
      <c r="C33" s="9">
        <v>4.55</v>
      </c>
      <c r="D33" s="1" t="s">
        <v>103</v>
      </c>
      <c r="E33" s="1" t="s">
        <v>775</v>
      </c>
      <c r="F33" s="4">
        <v>195000</v>
      </c>
      <c r="G33" s="4">
        <v>204.29</v>
      </c>
      <c r="H33" s="4">
        <v>1.03</v>
      </c>
    </row>
    <row r="34" spans="2:8">
      <c r="B34" s="1" t="s">
        <v>443</v>
      </c>
      <c r="C34" s="9">
        <v>6.29</v>
      </c>
      <c r="D34" s="1" t="s">
        <v>103</v>
      </c>
      <c r="E34" s="1" t="s">
        <v>444</v>
      </c>
      <c r="F34" s="4">
        <v>160900</v>
      </c>
      <c r="G34" s="4">
        <v>155.38999999999999</v>
      </c>
      <c r="H34" s="4">
        <v>0.79</v>
      </c>
    </row>
    <row r="35" spans="2:8">
      <c r="B35" s="1" t="s">
        <v>1757</v>
      </c>
      <c r="C35" s="9">
        <v>5.15</v>
      </c>
      <c r="D35" s="1" t="s">
        <v>103</v>
      </c>
      <c r="E35" s="1" t="s">
        <v>1756</v>
      </c>
      <c r="F35" s="4">
        <v>86000</v>
      </c>
      <c r="G35" s="4">
        <v>94.32</v>
      </c>
      <c r="H35" s="4">
        <v>0.48</v>
      </c>
    </row>
    <row r="36" spans="2:8">
      <c r="B36" s="1" t="s">
        <v>300</v>
      </c>
      <c r="C36" s="9">
        <v>6.33</v>
      </c>
      <c r="D36" s="1" t="s">
        <v>103</v>
      </c>
      <c r="E36" s="1" t="s">
        <v>301</v>
      </c>
      <c r="F36" s="4">
        <v>63000</v>
      </c>
      <c r="G36" s="4">
        <v>61.97</v>
      </c>
      <c r="H36" s="4">
        <v>0.31</v>
      </c>
    </row>
    <row r="37" spans="2:8">
      <c r="B37" s="1" t="s">
        <v>1755</v>
      </c>
      <c r="C37" s="9">
        <v>5.13</v>
      </c>
      <c r="D37" s="1" t="s">
        <v>103</v>
      </c>
      <c r="E37" s="1" t="s">
        <v>1754</v>
      </c>
      <c r="F37" s="4">
        <v>53000</v>
      </c>
      <c r="G37" s="4">
        <v>57.98</v>
      </c>
      <c r="H37" s="4">
        <v>0.28999999999999998</v>
      </c>
    </row>
    <row r="38" spans="2:8">
      <c r="B38" s="1" t="s">
        <v>1576</v>
      </c>
      <c r="C38" s="9">
        <v>5.92</v>
      </c>
      <c r="D38" s="1" t="s">
        <v>103</v>
      </c>
      <c r="E38" s="1" t="s">
        <v>1575</v>
      </c>
      <c r="F38" s="4">
        <v>36000</v>
      </c>
      <c r="G38" s="4">
        <v>39.69</v>
      </c>
      <c r="H38" s="4">
        <v>0.2</v>
      </c>
    </row>
    <row r="39" spans="2:8">
      <c r="B39" s="2" t="s">
        <v>105</v>
      </c>
      <c r="C39" s="11"/>
      <c r="D39" s="2"/>
      <c r="E39" s="2"/>
      <c r="F39" s="7"/>
      <c r="G39" s="7">
        <f>SUM(G21:G38)</f>
        <v>18380.069999999996</v>
      </c>
      <c r="H39" s="7">
        <f>SUM(H21:H38)</f>
        <v>92.89</v>
      </c>
    </row>
    <row r="40" spans="2:8">
      <c r="B40" s="2" t="s">
        <v>380</v>
      </c>
      <c r="C40" s="11"/>
      <c r="D40" s="2"/>
      <c r="E40" s="2"/>
      <c r="F40" s="7"/>
      <c r="G40" s="7">
        <v>1036.42</v>
      </c>
      <c r="H40" s="7">
        <v>5.24</v>
      </c>
    </row>
    <row r="41" spans="2:8">
      <c r="B41" s="2" t="s">
        <v>112</v>
      </c>
      <c r="C41" s="11"/>
      <c r="D41" s="2"/>
      <c r="E41" s="2"/>
      <c r="F41" s="7"/>
      <c r="G41" s="7">
        <v>19416.489999999998</v>
      </c>
      <c r="H41" s="7">
        <v>98.13</v>
      </c>
    </row>
    <row r="42" spans="2:8">
      <c r="B42" s="2" t="s">
        <v>113</v>
      </c>
      <c r="C42" s="11"/>
      <c r="D42" s="2"/>
      <c r="E42" s="2"/>
      <c r="F42" s="7"/>
      <c r="G42" s="7">
        <v>370.12618901000133</v>
      </c>
      <c r="H42" s="7">
        <v>1.8700000000000045</v>
      </c>
    </row>
    <row r="43" spans="2:8">
      <c r="B43" s="2" t="s">
        <v>114</v>
      </c>
      <c r="C43" s="11"/>
      <c r="D43" s="2"/>
      <c r="E43" s="2"/>
      <c r="F43" s="7"/>
      <c r="G43" s="7">
        <v>19786.616189010001</v>
      </c>
      <c r="H43" s="7">
        <v>100</v>
      </c>
    </row>
    <row r="44" spans="2:8">
      <c r="B44" s="1" t="s">
        <v>115</v>
      </c>
    </row>
    <row r="45" spans="2:8">
      <c r="B45" s="1" t="s">
        <v>116</v>
      </c>
    </row>
    <row r="46" spans="2:8">
      <c r="B46" s="2" t="s">
        <v>117</v>
      </c>
      <c r="C46" s="93">
        <v>44530</v>
      </c>
    </row>
    <row r="47" spans="2:8" ht="25.5">
      <c r="B47" s="8" t="s">
        <v>118</v>
      </c>
      <c r="C47" s="9" t="s">
        <v>119</v>
      </c>
    </row>
    <row r="48" spans="2:8">
      <c r="B48" s="2"/>
    </row>
    <row r="49" spans="2:3">
      <c r="B49" s="2" t="s">
        <v>120</v>
      </c>
    </row>
    <row r="50" spans="2:3">
      <c r="B50" s="2" t="s">
        <v>121</v>
      </c>
    </row>
    <row r="51" spans="2:3">
      <c r="B51" s="2" t="s">
        <v>1753</v>
      </c>
      <c r="C51" s="11"/>
    </row>
    <row r="52" spans="2:3">
      <c r="B52" s="2" t="s">
        <v>1752</v>
      </c>
      <c r="C52" s="11"/>
    </row>
    <row r="53" spans="2:3">
      <c r="B53" s="2" t="s">
        <v>1751</v>
      </c>
      <c r="C53" s="11"/>
    </row>
    <row r="54" spans="2:3">
      <c r="B54" s="2" t="s">
        <v>1750</v>
      </c>
      <c r="C54" s="11"/>
    </row>
    <row r="55" spans="2:3">
      <c r="B55" s="2" t="s">
        <v>1749</v>
      </c>
      <c r="C55" s="11"/>
    </row>
    <row r="56" spans="2:3">
      <c r="B56" s="2" t="s">
        <v>1748</v>
      </c>
      <c r="C56" s="11"/>
    </row>
    <row r="57" spans="2:3">
      <c r="B57" s="2" t="s">
        <v>1747</v>
      </c>
      <c r="C57" s="11"/>
    </row>
    <row r="58" spans="2:3">
      <c r="B58" s="2" t="s">
        <v>1746</v>
      </c>
      <c r="C58" s="11"/>
    </row>
    <row r="59" spans="2:3">
      <c r="B59" s="2" t="s">
        <v>1745</v>
      </c>
      <c r="C59" s="11"/>
    </row>
    <row r="60" spans="2:3">
      <c r="B60" s="2" t="s">
        <v>1744</v>
      </c>
      <c r="C60" s="11"/>
    </row>
    <row r="61" spans="2:3">
      <c r="B61" s="2" t="s">
        <v>3121</v>
      </c>
      <c r="C61" s="11"/>
    </row>
    <row r="62" spans="2:3">
      <c r="B62" s="2" t="s">
        <v>1743</v>
      </c>
      <c r="C62" s="11"/>
    </row>
    <row r="63" spans="2:3">
      <c r="B63" s="2" t="s">
        <v>122</v>
      </c>
      <c r="C63" s="11"/>
    </row>
    <row r="64" spans="2:3">
      <c r="B64" s="70" t="s">
        <v>1742</v>
      </c>
    </row>
  </sheetData>
  <mergeCells count="8">
    <mergeCell ref="B1:E1"/>
    <mergeCell ref="C3:C7"/>
    <mergeCell ref="D3:D7"/>
    <mergeCell ref="B10:E10"/>
    <mergeCell ref="B11:E11"/>
    <mergeCell ref="C12:C13"/>
    <mergeCell ref="D12:D13"/>
    <mergeCell ref="E12:E13"/>
  </mergeCells>
  <hyperlinks>
    <hyperlink ref="A1" location="Index!A1" display="Index" xr:uid="{14992A00-64BD-478A-AF67-D8AD2465523E}"/>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7DF05-5F26-4E49-A21A-124B0564E7D5}">
  <dimension ref="A1:IV42"/>
  <sheetViews>
    <sheetView workbookViewId="0">
      <selection activeCell="B1" sqref="B1:E1"/>
    </sheetView>
  </sheetViews>
  <sheetFormatPr defaultRowHeight="12.75"/>
  <cols>
    <col min="1" max="1" width="5.42578125" style="1" bestFit="1" customWidth="1"/>
    <col min="2" max="2" width="82.7109375" style="1" customWidth="1"/>
    <col min="3" max="3" width="25.7109375" style="24" customWidth="1"/>
    <col min="4" max="4" width="25.7109375" style="1" customWidth="1"/>
    <col min="5" max="5" width="10.42578125" style="1" bestFit="1" customWidth="1"/>
    <col min="6" max="6" width="10.28515625" style="4" bestFit="1" customWidth="1"/>
    <col min="7" max="7" width="18.140625" style="4" bestFit="1" customWidth="1"/>
    <col min="8" max="8" width="9.140625" style="4" bestFit="1"/>
    <col min="9" max="16384" width="9.140625" style="1"/>
  </cols>
  <sheetData>
    <row r="1" spans="1:256">
      <c r="A1" s="3" t="s">
        <v>0</v>
      </c>
      <c r="B1" s="398" t="s">
        <v>20</v>
      </c>
      <c r="C1" s="398"/>
      <c r="D1" s="398"/>
      <c r="E1" s="398"/>
    </row>
    <row r="2" spans="1:256" ht="13.5" thickBot="1"/>
    <row r="3" spans="1:256" ht="15">
      <c r="A3" s="12"/>
      <c r="B3" s="97" t="s">
        <v>1741</v>
      </c>
      <c r="C3" s="402"/>
      <c r="D3" s="405"/>
      <c r="E3" s="12"/>
      <c r="F3" s="20"/>
      <c r="G3" s="20"/>
      <c r="H3" s="20"/>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15">
      <c r="A4" s="12"/>
      <c r="B4" s="96" t="s">
        <v>1740</v>
      </c>
      <c r="C4" s="403"/>
      <c r="D4" s="406"/>
      <c r="E4" s="12"/>
      <c r="F4" s="20"/>
      <c r="G4" s="20"/>
      <c r="H4" s="20"/>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96" t="s">
        <v>1581</v>
      </c>
      <c r="C5" s="403"/>
      <c r="D5" s="406"/>
      <c r="E5" s="12"/>
      <c r="F5" s="20"/>
      <c r="G5" s="20"/>
      <c r="H5" s="20"/>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30">
      <c r="A6" s="12"/>
      <c r="B6" s="96" t="s">
        <v>1739</v>
      </c>
      <c r="C6" s="403"/>
      <c r="D6" s="406"/>
      <c r="E6" s="12"/>
      <c r="F6" s="20"/>
      <c r="G6" s="20"/>
      <c r="H6" s="20"/>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30.75" thickBot="1">
      <c r="A7" s="12"/>
      <c r="B7" s="95" t="s">
        <v>1738</v>
      </c>
      <c r="C7" s="404"/>
      <c r="D7" s="407"/>
      <c r="E7" s="12"/>
      <c r="F7" s="20"/>
      <c r="G7" s="20"/>
      <c r="H7" s="20"/>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t="s">
        <v>1579</v>
      </c>
      <c r="D8" s="14" t="s">
        <v>1578</v>
      </c>
      <c r="E8" s="12"/>
      <c r="F8" s="20"/>
      <c r="G8" s="20"/>
      <c r="H8" s="20"/>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10" spans="1:256">
      <c r="B10" s="445" t="s">
        <v>3134</v>
      </c>
      <c r="C10" s="445"/>
      <c r="D10" s="445"/>
      <c r="E10" s="445"/>
    </row>
    <row r="11" spans="1:256">
      <c r="B11" s="152" t="s">
        <v>3135</v>
      </c>
      <c r="C11" s="445" t="s">
        <v>3136</v>
      </c>
      <c r="D11" s="445" t="s">
        <v>3137</v>
      </c>
      <c r="E11" s="445" t="s">
        <v>3138</v>
      </c>
    </row>
    <row r="12" spans="1:256">
      <c r="B12" s="152" t="s">
        <v>3139</v>
      </c>
      <c r="C12" s="445"/>
      <c r="D12" s="445"/>
      <c r="E12" s="445"/>
    </row>
    <row r="13" spans="1:256">
      <c r="B13" s="387" t="s">
        <v>3140</v>
      </c>
      <c r="C13" s="389" t="s">
        <v>3141</v>
      </c>
      <c r="D13" s="388"/>
      <c r="E13" s="388"/>
    </row>
    <row r="14" spans="1:256">
      <c r="B14" s="387" t="s">
        <v>3142</v>
      </c>
      <c r="C14" s="388"/>
      <c r="D14" s="388"/>
      <c r="E14" s="388"/>
    </row>
    <row r="15" spans="1:256">
      <c r="B15" s="387" t="s">
        <v>3143</v>
      </c>
      <c r="C15" s="388"/>
      <c r="D15" s="388"/>
      <c r="E15" s="388"/>
    </row>
    <row r="16" spans="1:256">
      <c r="B16" s="460" t="s">
        <v>3150</v>
      </c>
      <c r="C16" s="386"/>
      <c r="D16" s="386"/>
      <c r="E16" s="386"/>
    </row>
    <row r="17" spans="2:8">
      <c r="B17" s="461"/>
      <c r="C17" s="462"/>
      <c r="D17" s="462"/>
      <c r="E17" s="462"/>
    </row>
    <row r="18" spans="2:8">
      <c r="B18" s="1" t="s">
        <v>92</v>
      </c>
    </row>
    <row r="20" spans="2:8">
      <c r="B20" s="5" t="s">
        <v>93</v>
      </c>
      <c r="C20" s="10" t="s">
        <v>94</v>
      </c>
      <c r="D20" s="5" t="s">
        <v>95</v>
      </c>
      <c r="E20" s="5" t="s">
        <v>96</v>
      </c>
      <c r="F20" s="6" t="s">
        <v>97</v>
      </c>
      <c r="G20" s="6" t="s">
        <v>98</v>
      </c>
      <c r="H20" s="6" t="s">
        <v>99</v>
      </c>
    </row>
    <row r="21" spans="2:8">
      <c r="B21" s="2" t="s">
        <v>1737</v>
      </c>
      <c r="C21" s="25"/>
      <c r="D21" s="2"/>
      <c r="E21" s="2"/>
      <c r="F21" s="7"/>
      <c r="G21" s="7">
        <v>85800</v>
      </c>
      <c r="H21" s="7">
        <v>59.76</v>
      </c>
    </row>
    <row r="22" spans="2:8">
      <c r="B22" s="2" t="s">
        <v>380</v>
      </c>
      <c r="C22" s="25"/>
      <c r="D22" s="2"/>
      <c r="E22" s="2"/>
      <c r="F22" s="7"/>
      <c r="G22" s="7">
        <v>56784.34</v>
      </c>
      <c r="H22" s="7">
        <v>39.549999999999997</v>
      </c>
    </row>
    <row r="23" spans="2:8">
      <c r="B23" s="2" t="s">
        <v>112</v>
      </c>
      <c r="C23" s="25"/>
      <c r="D23" s="2"/>
      <c r="E23" s="2"/>
      <c r="F23" s="7"/>
      <c r="G23" s="7">
        <v>142584.34</v>
      </c>
      <c r="H23" s="7">
        <v>99.31</v>
      </c>
    </row>
    <row r="24" spans="2:8">
      <c r="B24" s="2" t="s">
        <v>113</v>
      </c>
      <c r="C24" s="25"/>
      <c r="D24" s="2"/>
      <c r="E24" s="2"/>
      <c r="F24" s="7"/>
      <c r="G24" s="7">
        <v>984.33568201001617</v>
      </c>
      <c r="H24" s="7">
        <v>0.68999999999999773</v>
      </c>
    </row>
    <row r="25" spans="2:8">
      <c r="B25" s="2" t="s">
        <v>114</v>
      </c>
      <c r="C25" s="25"/>
      <c r="D25" s="2"/>
      <c r="E25" s="2"/>
      <c r="F25" s="7"/>
      <c r="G25" s="7">
        <v>143568.67568201001</v>
      </c>
      <c r="H25" s="7">
        <v>100</v>
      </c>
    </row>
    <row r="26" spans="2:8">
      <c r="B26" s="1" t="s">
        <v>115</v>
      </c>
    </row>
    <row r="27" spans="2:8">
      <c r="B27" s="1" t="s">
        <v>116</v>
      </c>
    </row>
    <row r="28" spans="2:8">
      <c r="B28" s="2" t="s">
        <v>117</v>
      </c>
      <c r="C28" s="93">
        <v>44530</v>
      </c>
    </row>
    <row r="29" spans="2:8" ht="25.5">
      <c r="B29" s="8" t="s">
        <v>118</v>
      </c>
      <c r="C29" s="24" t="s">
        <v>119</v>
      </c>
    </row>
    <row r="30" spans="2:8">
      <c r="B30" s="2"/>
    </row>
    <row r="31" spans="2:8">
      <c r="B31" s="2" t="s">
        <v>120</v>
      </c>
    </row>
    <row r="32" spans="2:8">
      <c r="B32" s="2" t="s">
        <v>121</v>
      </c>
    </row>
    <row r="33" spans="2:4">
      <c r="B33" s="2" t="s">
        <v>3122</v>
      </c>
      <c r="C33" s="25"/>
    </row>
    <row r="34" spans="2:4">
      <c r="B34" s="2" t="s">
        <v>1736</v>
      </c>
      <c r="C34" s="25"/>
    </row>
    <row r="35" spans="2:4">
      <c r="B35" s="2" t="s">
        <v>3123</v>
      </c>
      <c r="C35" s="25"/>
    </row>
    <row r="36" spans="2:4">
      <c r="B36" s="2" t="s">
        <v>1735</v>
      </c>
      <c r="C36" s="25"/>
    </row>
    <row r="37" spans="2:4">
      <c r="B37" s="2" t="s">
        <v>3124</v>
      </c>
      <c r="C37" s="25"/>
    </row>
    <row r="38" spans="2:4">
      <c r="B38" s="2" t="s">
        <v>1734</v>
      </c>
      <c r="C38" s="25"/>
    </row>
    <row r="39" spans="2:4">
      <c r="B39" s="2" t="s">
        <v>3125</v>
      </c>
      <c r="C39" s="25"/>
    </row>
    <row r="40" spans="2:4">
      <c r="B40" s="2" t="s">
        <v>1733</v>
      </c>
      <c r="C40" s="25"/>
    </row>
    <row r="41" spans="2:4">
      <c r="B41" s="70" t="s">
        <v>1504</v>
      </c>
      <c r="C41" s="11"/>
      <c r="D41" s="85"/>
    </row>
    <row r="42" spans="2:4">
      <c r="B42" s="70" t="s">
        <v>1732</v>
      </c>
      <c r="C42" s="9"/>
      <c r="D42" s="85"/>
    </row>
  </sheetData>
  <mergeCells count="7">
    <mergeCell ref="B1:E1"/>
    <mergeCell ref="C3:C7"/>
    <mergeCell ref="D3:D7"/>
    <mergeCell ref="B10:E10"/>
    <mergeCell ref="C11:C12"/>
    <mergeCell ref="D11:D12"/>
    <mergeCell ref="E11:E12"/>
  </mergeCells>
  <hyperlinks>
    <hyperlink ref="A1" location="Index!A1" display="Index" xr:uid="{71834569-D6DB-48A5-9ADA-0EB2BE7EA562}"/>
  </hyperlinks>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673A6-27D3-4D59-81A4-2E47D090985D}">
  <dimension ref="A1:IV66"/>
  <sheetViews>
    <sheetView workbookViewId="0">
      <selection activeCell="B1" sqref="B1:E1"/>
    </sheetView>
  </sheetViews>
  <sheetFormatPr defaultRowHeight="12.75"/>
  <cols>
    <col min="1" max="1" width="5.42578125" style="1" bestFit="1" customWidth="1"/>
    <col min="2" max="2" width="82.7109375" style="1" customWidth="1"/>
    <col min="3" max="3" width="25.7109375" style="9" customWidth="1"/>
    <col min="4" max="4" width="25.7109375" style="1" customWidth="1"/>
    <col min="5" max="5" width="14.140625" style="1" bestFit="1" customWidth="1"/>
    <col min="6" max="6" width="10.5703125" style="4" bestFit="1" customWidth="1"/>
    <col min="7" max="7" width="18.140625" style="4" bestFit="1" customWidth="1"/>
    <col min="8" max="8" width="9.140625" style="4" bestFit="1"/>
    <col min="9" max="16384" width="9.140625" style="1"/>
  </cols>
  <sheetData>
    <row r="1" spans="1:256">
      <c r="A1" s="3" t="s">
        <v>0</v>
      </c>
      <c r="B1" s="398" t="s">
        <v>8</v>
      </c>
      <c r="C1" s="398"/>
      <c r="D1" s="398"/>
      <c r="E1" s="398"/>
    </row>
    <row r="2" spans="1:256" ht="13.5" thickBot="1"/>
    <row r="3" spans="1:256" ht="15">
      <c r="A3" s="12"/>
      <c r="B3" s="97" t="s">
        <v>1731</v>
      </c>
      <c r="C3" s="402"/>
      <c r="D3" s="405"/>
      <c r="E3" s="12"/>
      <c r="F3" s="20"/>
      <c r="G3" s="20"/>
      <c r="H3" s="20"/>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15">
      <c r="A4" s="12"/>
      <c r="B4" s="96" t="s">
        <v>1730</v>
      </c>
      <c r="C4" s="403"/>
      <c r="D4" s="406"/>
      <c r="E4" s="12"/>
      <c r="F4" s="20"/>
      <c r="G4" s="20"/>
      <c r="H4" s="20"/>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96" t="s">
        <v>1581</v>
      </c>
      <c r="C5" s="403"/>
      <c r="D5" s="406"/>
      <c r="E5" s="12"/>
      <c r="F5" s="20"/>
      <c r="G5" s="20"/>
      <c r="H5" s="20"/>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 r="A6" s="12"/>
      <c r="B6" s="96" t="s">
        <v>1729</v>
      </c>
      <c r="C6" s="403"/>
      <c r="D6" s="406"/>
      <c r="E6" s="12"/>
      <c r="F6" s="20"/>
      <c r="G6" s="20"/>
      <c r="H6" s="20"/>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75" thickBot="1">
      <c r="A7" s="12"/>
      <c r="B7" s="95" t="s">
        <v>1728</v>
      </c>
      <c r="C7" s="404"/>
      <c r="D7" s="407"/>
      <c r="E7" s="12"/>
      <c r="F7" s="20"/>
      <c r="G7" s="20"/>
      <c r="H7" s="20"/>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t="s">
        <v>1579</v>
      </c>
      <c r="D8" s="14" t="s">
        <v>1578</v>
      </c>
      <c r="E8" s="12"/>
      <c r="F8" s="20"/>
      <c r="G8" s="20"/>
      <c r="H8" s="20"/>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10" spans="1:256" ht="15">
      <c r="B10" s="444"/>
      <c r="C10" s="444"/>
      <c r="D10" s="444"/>
      <c r="E10" s="444"/>
    </row>
    <row r="11" spans="1:256">
      <c r="B11" s="445" t="s">
        <v>3134</v>
      </c>
      <c r="C11" s="445"/>
      <c r="D11" s="445"/>
      <c r="E11" s="445"/>
    </row>
    <row r="12" spans="1:256">
      <c r="B12" s="152" t="s">
        <v>3135</v>
      </c>
      <c r="C12" s="445" t="s">
        <v>3136</v>
      </c>
      <c r="D12" s="445" t="s">
        <v>3137</v>
      </c>
      <c r="E12" s="445" t="s">
        <v>3138</v>
      </c>
    </row>
    <row r="13" spans="1:256">
      <c r="B13" s="152" t="s">
        <v>3139</v>
      </c>
      <c r="C13" s="445"/>
      <c r="D13" s="445"/>
      <c r="E13" s="445"/>
    </row>
    <row r="14" spans="1:256">
      <c r="B14" s="387" t="s">
        <v>3140</v>
      </c>
      <c r="C14" s="388"/>
      <c r="D14" s="388"/>
      <c r="E14" s="388"/>
    </row>
    <row r="15" spans="1:256">
      <c r="B15" s="387" t="s">
        <v>3142</v>
      </c>
      <c r="C15" s="388"/>
      <c r="D15" s="388"/>
      <c r="E15" s="388"/>
    </row>
    <row r="16" spans="1:256">
      <c r="B16" s="387" t="s">
        <v>3143</v>
      </c>
      <c r="C16" s="388"/>
      <c r="D16" s="388" t="s">
        <v>3146</v>
      </c>
      <c r="E16" s="388"/>
    </row>
    <row r="17" spans="2:8">
      <c r="B17" s="460" t="s">
        <v>3150</v>
      </c>
      <c r="C17" s="386"/>
      <c r="D17" s="386"/>
      <c r="E17" s="386"/>
    </row>
    <row r="18" spans="2:8">
      <c r="B18" s="461"/>
      <c r="C18" s="462"/>
      <c r="D18" s="462"/>
      <c r="E18" s="462"/>
    </row>
    <row r="19" spans="2:8">
      <c r="B19" s="1" t="s">
        <v>92</v>
      </c>
    </row>
    <row r="21" spans="2:8">
      <c r="B21" s="5" t="s">
        <v>93</v>
      </c>
      <c r="C21" s="10" t="s">
        <v>94</v>
      </c>
      <c r="D21" s="5" t="s">
        <v>95</v>
      </c>
      <c r="E21" s="5" t="s">
        <v>96</v>
      </c>
      <c r="F21" s="6" t="s">
        <v>97</v>
      </c>
      <c r="G21" s="6" t="s">
        <v>98</v>
      </c>
      <c r="H21" s="6" t="s">
        <v>99</v>
      </c>
    </row>
    <row r="22" spans="2:8">
      <c r="B22" s="2" t="s">
        <v>100</v>
      </c>
    </row>
    <row r="23" spans="2:8">
      <c r="B23" s="2" t="s">
        <v>101</v>
      </c>
    </row>
    <row r="24" spans="2:8">
      <c r="B24" s="2" t="s">
        <v>102</v>
      </c>
    </row>
    <row r="25" spans="2:8">
      <c r="B25" s="1" t="s">
        <v>1727</v>
      </c>
      <c r="C25" s="9">
        <v>4.53</v>
      </c>
      <c r="D25" s="1" t="s">
        <v>103</v>
      </c>
      <c r="E25" s="1" t="s">
        <v>770</v>
      </c>
      <c r="F25" s="4">
        <v>2500000</v>
      </c>
      <c r="G25" s="4">
        <v>2592.5</v>
      </c>
      <c r="H25" s="4">
        <v>12.12</v>
      </c>
    </row>
    <row r="26" spans="2:8">
      <c r="B26" s="1" t="s">
        <v>1726</v>
      </c>
      <c r="C26" s="9">
        <v>4.53</v>
      </c>
      <c r="D26" s="1" t="s">
        <v>103</v>
      </c>
      <c r="E26" s="1" t="s">
        <v>681</v>
      </c>
      <c r="F26" s="4">
        <v>11400</v>
      </c>
      <c r="G26" s="4">
        <v>11.83</v>
      </c>
      <c r="H26" s="4">
        <v>0.06</v>
      </c>
    </row>
    <row r="27" spans="2:8">
      <c r="B27" s="2" t="s">
        <v>105</v>
      </c>
      <c r="C27" s="11"/>
      <c r="D27" s="2"/>
      <c r="E27" s="2"/>
      <c r="F27" s="7"/>
      <c r="G27" s="7">
        <f>SUM(G21:G26)</f>
        <v>2604.33</v>
      </c>
      <c r="H27" s="7">
        <f>SUM(H21:H26)</f>
        <v>12.18</v>
      </c>
    </row>
    <row r="28" spans="2:8">
      <c r="B28" s="2" t="s">
        <v>304</v>
      </c>
    </row>
    <row r="29" spans="2:8">
      <c r="B29" s="1" t="s">
        <v>1306</v>
      </c>
      <c r="C29" s="9">
        <v>5.01</v>
      </c>
      <c r="D29" s="1" t="s">
        <v>305</v>
      </c>
      <c r="E29" s="1" t="s">
        <v>616</v>
      </c>
      <c r="F29" s="4">
        <v>200</v>
      </c>
      <c r="G29" s="4">
        <v>2023.01</v>
      </c>
      <c r="H29" s="4">
        <v>9.4600000000000009</v>
      </c>
    </row>
    <row r="30" spans="2:8">
      <c r="B30" s="1" t="s">
        <v>804</v>
      </c>
      <c r="C30" s="9">
        <v>4.84</v>
      </c>
      <c r="D30" s="1" t="s">
        <v>305</v>
      </c>
      <c r="E30" s="1" t="s">
        <v>805</v>
      </c>
      <c r="F30" s="4">
        <v>150</v>
      </c>
      <c r="G30" s="4">
        <v>1542.89</v>
      </c>
      <c r="H30" s="4">
        <v>7.21</v>
      </c>
    </row>
    <row r="31" spans="2:8">
      <c r="B31" s="1" t="s">
        <v>1303</v>
      </c>
      <c r="C31" s="9">
        <v>5.59</v>
      </c>
      <c r="D31" s="1" t="s">
        <v>312</v>
      </c>
      <c r="E31" s="1" t="s">
        <v>780</v>
      </c>
      <c r="F31" s="4">
        <v>150</v>
      </c>
      <c r="G31" s="4">
        <v>1521.83</v>
      </c>
      <c r="H31" s="4">
        <v>7.12</v>
      </c>
    </row>
    <row r="32" spans="2:8">
      <c r="B32" s="1" t="s">
        <v>1317</v>
      </c>
      <c r="C32" s="9">
        <v>5.95</v>
      </c>
      <c r="D32" s="1" t="s">
        <v>312</v>
      </c>
      <c r="E32" s="1" t="s">
        <v>808</v>
      </c>
      <c r="F32" s="4">
        <v>150</v>
      </c>
      <c r="G32" s="4">
        <v>1501.09</v>
      </c>
      <c r="H32" s="4">
        <v>7.02</v>
      </c>
    </row>
    <row r="33" spans="2:8">
      <c r="B33" s="1" t="s">
        <v>1725</v>
      </c>
      <c r="C33" s="9">
        <v>5.23</v>
      </c>
      <c r="D33" s="1" t="s">
        <v>305</v>
      </c>
      <c r="E33" s="1" t="s">
        <v>1724</v>
      </c>
      <c r="F33" s="4">
        <v>150</v>
      </c>
      <c r="G33" s="4">
        <v>1492.84</v>
      </c>
      <c r="H33" s="4">
        <v>6.98</v>
      </c>
    </row>
    <row r="34" spans="2:8">
      <c r="B34" s="1" t="s">
        <v>1315</v>
      </c>
      <c r="C34" s="9">
        <v>4.8600000000000003</v>
      </c>
      <c r="D34" s="1" t="s">
        <v>305</v>
      </c>
      <c r="E34" s="1" t="s">
        <v>800</v>
      </c>
      <c r="F34" s="4">
        <v>100</v>
      </c>
      <c r="G34" s="4">
        <v>1028.9100000000001</v>
      </c>
      <c r="H34" s="4">
        <v>4.8099999999999996</v>
      </c>
    </row>
    <row r="35" spans="2:8">
      <c r="B35" s="1" t="s">
        <v>1723</v>
      </c>
      <c r="C35" s="9">
        <v>5.0999999999999996</v>
      </c>
      <c r="D35" s="1" t="s">
        <v>305</v>
      </c>
      <c r="E35" s="1" t="s">
        <v>1722</v>
      </c>
      <c r="F35" s="4">
        <v>100</v>
      </c>
      <c r="G35" s="4">
        <v>1026.5999999999999</v>
      </c>
      <c r="H35" s="4">
        <v>4.8</v>
      </c>
    </row>
    <row r="36" spans="2:8">
      <c r="B36" s="1" t="s">
        <v>1721</v>
      </c>
      <c r="C36" s="9">
        <v>5.15</v>
      </c>
      <c r="D36" s="1" t="s">
        <v>305</v>
      </c>
      <c r="E36" s="1" t="s">
        <v>1720</v>
      </c>
      <c r="F36" s="4">
        <v>100</v>
      </c>
      <c r="G36" s="4">
        <v>1021.77</v>
      </c>
      <c r="H36" s="4">
        <v>4.78</v>
      </c>
    </row>
    <row r="37" spans="2:8">
      <c r="B37" s="1" t="s">
        <v>1302</v>
      </c>
      <c r="C37" s="9">
        <v>6.58</v>
      </c>
      <c r="D37" s="1" t="s">
        <v>305</v>
      </c>
      <c r="E37" s="1" t="s">
        <v>308</v>
      </c>
      <c r="F37" s="4">
        <v>100</v>
      </c>
      <c r="G37" s="4">
        <v>992.29</v>
      </c>
      <c r="H37" s="4">
        <v>4.6399999999999997</v>
      </c>
    </row>
    <row r="38" spans="2:8">
      <c r="B38" s="1" t="s">
        <v>1334</v>
      </c>
      <c r="C38" s="9">
        <v>5.54</v>
      </c>
      <c r="D38" s="1" t="s">
        <v>305</v>
      </c>
      <c r="E38" s="1" t="s">
        <v>612</v>
      </c>
      <c r="F38" s="4">
        <v>60</v>
      </c>
      <c r="G38" s="4">
        <v>660.84</v>
      </c>
      <c r="H38" s="4">
        <v>3.09</v>
      </c>
    </row>
    <row r="39" spans="2:8">
      <c r="B39" s="1" t="s">
        <v>1363</v>
      </c>
      <c r="C39" s="9">
        <v>5.88</v>
      </c>
      <c r="D39" s="1" t="s">
        <v>318</v>
      </c>
      <c r="E39" s="1" t="s">
        <v>319</v>
      </c>
      <c r="F39" s="4">
        <v>250</v>
      </c>
      <c r="G39" s="4">
        <v>522.6</v>
      </c>
      <c r="H39" s="4">
        <v>2.44</v>
      </c>
    </row>
    <row r="40" spans="2:8">
      <c r="B40" s="1" t="s">
        <v>1719</v>
      </c>
      <c r="C40" s="9">
        <v>4.47</v>
      </c>
      <c r="D40" s="1" t="s">
        <v>305</v>
      </c>
      <c r="E40" s="1" t="s">
        <v>1718</v>
      </c>
      <c r="F40" s="4">
        <v>9</v>
      </c>
      <c r="G40" s="4">
        <v>91.51</v>
      </c>
      <c r="H40" s="4">
        <v>0.43</v>
      </c>
    </row>
    <row r="41" spans="2:8">
      <c r="B41" s="1" t="s">
        <v>1717</v>
      </c>
      <c r="C41" s="9">
        <v>5.84</v>
      </c>
      <c r="D41" s="1" t="s">
        <v>305</v>
      </c>
      <c r="E41" s="1" t="s">
        <v>1716</v>
      </c>
      <c r="F41" s="4">
        <v>1</v>
      </c>
      <c r="G41" s="4">
        <v>10.49</v>
      </c>
      <c r="H41" s="4">
        <v>0.05</v>
      </c>
    </row>
    <row r="42" spans="2:8">
      <c r="B42" s="2" t="s">
        <v>326</v>
      </c>
      <c r="C42" s="11"/>
      <c r="D42" s="2"/>
      <c r="E42" s="2"/>
      <c r="F42" s="7"/>
      <c r="G42" s="7">
        <f>SUM(G28:G41)</f>
        <v>13436.67</v>
      </c>
      <c r="H42" s="7">
        <f>SUM(H28:H41)</f>
        <v>62.830000000000005</v>
      </c>
    </row>
    <row r="43" spans="2:8">
      <c r="B43" s="2" t="s">
        <v>106</v>
      </c>
    </row>
    <row r="44" spans="2:8">
      <c r="B44" s="1" t="s">
        <v>1715</v>
      </c>
      <c r="C44" s="9">
        <v>4.4800000000000004</v>
      </c>
      <c r="D44" s="1" t="s">
        <v>107</v>
      </c>
      <c r="E44" s="1" t="s">
        <v>1714</v>
      </c>
      <c r="F44" s="4">
        <v>300</v>
      </c>
      <c r="G44" s="4">
        <v>1483.79</v>
      </c>
      <c r="H44" s="4">
        <v>6.94</v>
      </c>
    </row>
    <row r="45" spans="2:8">
      <c r="B45" s="2" t="s">
        <v>110</v>
      </c>
      <c r="C45" s="11"/>
      <c r="D45" s="2"/>
      <c r="E45" s="2"/>
      <c r="F45" s="7"/>
      <c r="G45" s="7">
        <f>SUM(G43:G44)</f>
        <v>1483.79</v>
      </c>
      <c r="H45" s="7">
        <f>SUM(H43:H44)</f>
        <v>6.94</v>
      </c>
    </row>
    <row r="46" spans="2:8">
      <c r="B46" s="2" t="s">
        <v>333</v>
      </c>
      <c r="C46" s="11"/>
      <c r="D46" s="2"/>
      <c r="E46" s="2"/>
      <c r="F46" s="7"/>
      <c r="G46" s="7">
        <v>3324.59</v>
      </c>
      <c r="H46" s="7">
        <v>15.54</v>
      </c>
    </row>
    <row r="47" spans="2:8">
      <c r="B47" s="2" t="s">
        <v>112</v>
      </c>
      <c r="C47" s="11"/>
      <c r="D47" s="2"/>
      <c r="E47" s="2"/>
      <c r="F47" s="7"/>
      <c r="G47" s="7">
        <v>20849.38</v>
      </c>
      <c r="H47" s="7">
        <v>97.47</v>
      </c>
    </row>
    <row r="48" spans="2:8">
      <c r="B48" s="2" t="s">
        <v>113</v>
      </c>
      <c r="C48" s="11"/>
      <c r="D48" s="2"/>
      <c r="E48" s="2"/>
      <c r="F48" s="7"/>
      <c r="G48" s="7">
        <v>539.29882409999846</v>
      </c>
      <c r="H48" s="7">
        <v>2.5300000000000011</v>
      </c>
    </row>
    <row r="49" spans="2:8">
      <c r="B49" s="2" t="s">
        <v>114</v>
      </c>
      <c r="C49" s="11"/>
      <c r="D49" s="2"/>
      <c r="E49" s="2"/>
      <c r="F49" s="7"/>
      <c r="G49" s="7">
        <v>21388.678824099999</v>
      </c>
      <c r="H49" s="7">
        <v>100</v>
      </c>
    </row>
    <row r="50" spans="2:8">
      <c r="B50" s="1" t="s">
        <v>115</v>
      </c>
    </row>
    <row r="51" spans="2:8">
      <c r="B51" s="1" t="s">
        <v>116</v>
      </c>
    </row>
    <row r="52" spans="2:8">
      <c r="B52" s="2" t="s">
        <v>117</v>
      </c>
      <c r="C52" s="93">
        <v>44530</v>
      </c>
    </row>
    <row r="53" spans="2:8" ht="25.5">
      <c r="B53" s="8" t="s">
        <v>118</v>
      </c>
      <c r="C53" s="9" t="s">
        <v>119</v>
      </c>
    </row>
    <row r="54" spans="2:8">
      <c r="B54" s="2"/>
    </row>
    <row r="55" spans="2:8">
      <c r="B55" s="2" t="s">
        <v>120</v>
      </c>
    </row>
    <row r="56" spans="2:8">
      <c r="B56" s="2" t="s">
        <v>121</v>
      </c>
    </row>
    <row r="57" spans="2:8">
      <c r="B57" s="2" t="s">
        <v>1713</v>
      </c>
      <c r="C57" s="11"/>
    </row>
    <row r="58" spans="2:8">
      <c r="B58" s="2" t="s">
        <v>1712</v>
      </c>
      <c r="C58" s="11"/>
    </row>
    <row r="59" spans="2:8">
      <c r="B59" s="2" t="s">
        <v>1711</v>
      </c>
      <c r="C59" s="11"/>
    </row>
    <row r="60" spans="2:8">
      <c r="B60" s="2" t="s">
        <v>1710</v>
      </c>
      <c r="C60" s="11"/>
    </row>
    <row r="61" spans="2:8">
      <c r="B61" s="2" t="s">
        <v>1709</v>
      </c>
      <c r="C61" s="11"/>
    </row>
    <row r="62" spans="2:8">
      <c r="B62" s="2" t="s">
        <v>1708</v>
      </c>
      <c r="C62" s="11"/>
    </row>
    <row r="63" spans="2:8">
      <c r="B63" s="2" t="s">
        <v>1707</v>
      </c>
      <c r="C63" s="11"/>
    </row>
    <row r="64" spans="2:8">
      <c r="B64" s="2" t="s">
        <v>1706</v>
      </c>
      <c r="C64" s="11"/>
    </row>
    <row r="65" spans="2:3">
      <c r="B65" s="2" t="s">
        <v>122</v>
      </c>
      <c r="C65" s="11"/>
    </row>
    <row r="66" spans="2:3">
      <c r="B66" s="70" t="s">
        <v>1705</v>
      </c>
    </row>
  </sheetData>
  <mergeCells count="8">
    <mergeCell ref="B1:E1"/>
    <mergeCell ref="C3:C7"/>
    <mergeCell ref="D3:D7"/>
    <mergeCell ref="B10:E10"/>
    <mergeCell ref="B11:E11"/>
    <mergeCell ref="C12:C13"/>
    <mergeCell ref="D12:D13"/>
    <mergeCell ref="E12:E13"/>
  </mergeCells>
  <hyperlinks>
    <hyperlink ref="A1" location="Index!A1" display="Index" xr:uid="{886895E5-A1D8-4B37-B428-1E25C5E24383}"/>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306FD-34D6-4596-B433-78F69E8BD170}">
  <dimension ref="A1:IV92"/>
  <sheetViews>
    <sheetView workbookViewId="0">
      <selection activeCell="B1" sqref="B1:E1"/>
    </sheetView>
  </sheetViews>
  <sheetFormatPr defaultRowHeight="12.75"/>
  <cols>
    <col min="1" max="1" width="5.42578125" style="1" bestFit="1" customWidth="1"/>
    <col min="2" max="2" width="82.7109375" style="1" customWidth="1"/>
    <col min="3" max="3" width="25.7109375" style="9" customWidth="1"/>
    <col min="4" max="4" width="25.7109375" style="1" customWidth="1"/>
    <col min="5" max="5" width="14.28515625" style="1" bestFit="1" customWidth="1"/>
    <col min="6" max="6" width="10.5703125" style="4" bestFit="1" customWidth="1"/>
    <col min="7" max="7" width="18.140625" style="4" bestFit="1" customWidth="1"/>
    <col min="8" max="8" width="9.140625" style="4" bestFit="1"/>
    <col min="9" max="16384" width="9.140625" style="1"/>
  </cols>
  <sheetData>
    <row r="1" spans="1:256">
      <c r="A1" s="3" t="s">
        <v>0</v>
      </c>
      <c r="B1" s="398" t="s">
        <v>6</v>
      </c>
      <c r="C1" s="398"/>
      <c r="D1" s="398"/>
      <c r="E1" s="398"/>
    </row>
    <row r="2" spans="1:256" ht="13.5" thickBot="1"/>
    <row r="3" spans="1:256" ht="15">
      <c r="A3" s="12"/>
      <c r="B3" s="97" t="s">
        <v>1704</v>
      </c>
      <c r="C3" s="402"/>
      <c r="D3" s="405"/>
      <c r="E3" s="12"/>
      <c r="F3" s="20"/>
      <c r="G3" s="20"/>
      <c r="H3" s="20"/>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30">
      <c r="A4" s="12"/>
      <c r="B4" s="96" t="s">
        <v>1703</v>
      </c>
      <c r="C4" s="403"/>
      <c r="D4" s="406"/>
      <c r="E4" s="12"/>
      <c r="F4" s="20"/>
      <c r="G4" s="20"/>
      <c r="H4" s="20"/>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96" t="s">
        <v>1581</v>
      </c>
      <c r="C5" s="403"/>
      <c r="D5" s="406"/>
      <c r="E5" s="12"/>
      <c r="F5" s="20"/>
      <c r="G5" s="20"/>
      <c r="H5" s="20"/>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 r="A6" s="12"/>
      <c r="B6" s="96" t="s">
        <v>1702</v>
      </c>
      <c r="C6" s="403"/>
      <c r="D6" s="406"/>
      <c r="E6" s="12"/>
      <c r="F6" s="20"/>
      <c r="G6" s="20"/>
      <c r="H6" s="20"/>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30.75" thickBot="1">
      <c r="A7" s="12"/>
      <c r="B7" s="95" t="s">
        <v>1701</v>
      </c>
      <c r="C7" s="404"/>
      <c r="D7" s="407"/>
      <c r="E7" s="12"/>
      <c r="F7" s="20"/>
      <c r="G7" s="20"/>
      <c r="H7" s="20"/>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t="s">
        <v>1579</v>
      </c>
      <c r="D8" s="14" t="s">
        <v>1578</v>
      </c>
      <c r="E8" s="12"/>
      <c r="F8" s="20"/>
      <c r="G8" s="20"/>
      <c r="H8" s="20"/>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10" spans="1:256" ht="15">
      <c r="B10" s="444"/>
      <c r="C10" s="444"/>
      <c r="D10" s="444"/>
      <c r="E10" s="444"/>
    </row>
    <row r="11" spans="1:256">
      <c r="B11" s="445" t="s">
        <v>3134</v>
      </c>
      <c r="C11" s="445"/>
      <c r="D11" s="445"/>
      <c r="E11" s="445"/>
    </row>
    <row r="12" spans="1:256">
      <c r="B12" s="152" t="s">
        <v>3135</v>
      </c>
      <c r="C12" s="445" t="s">
        <v>3136</v>
      </c>
      <c r="D12" s="445" t="s">
        <v>3137</v>
      </c>
      <c r="E12" s="445" t="s">
        <v>3138</v>
      </c>
    </row>
    <row r="13" spans="1:256">
      <c r="B13" s="152" t="s">
        <v>3139</v>
      </c>
      <c r="C13" s="445"/>
      <c r="D13" s="445"/>
      <c r="E13" s="445"/>
    </row>
    <row r="14" spans="1:256">
      <c r="B14" s="387" t="s">
        <v>3140</v>
      </c>
      <c r="C14" s="388"/>
      <c r="D14" s="388"/>
      <c r="E14" s="388"/>
    </row>
    <row r="15" spans="1:256">
      <c r="B15" s="387" t="s">
        <v>3142</v>
      </c>
      <c r="C15" s="388"/>
      <c r="D15" s="388"/>
      <c r="E15" s="388"/>
    </row>
    <row r="16" spans="1:256">
      <c r="B16" s="387" t="s">
        <v>3143</v>
      </c>
      <c r="C16" s="388"/>
      <c r="D16" s="388" t="s">
        <v>3146</v>
      </c>
      <c r="E16" s="388"/>
    </row>
    <row r="17" spans="2:8">
      <c r="B17" s="460" t="s">
        <v>3150</v>
      </c>
      <c r="C17" s="386"/>
      <c r="D17" s="386"/>
      <c r="E17" s="386"/>
    </row>
    <row r="18" spans="2:8">
      <c r="B18" s="461"/>
      <c r="C18" s="462"/>
      <c r="D18" s="462"/>
      <c r="E18" s="462"/>
    </row>
    <row r="19" spans="2:8">
      <c r="B19" s="1" t="s">
        <v>92</v>
      </c>
    </row>
    <row r="21" spans="2:8">
      <c r="B21" s="5" t="s">
        <v>93</v>
      </c>
      <c r="C21" s="10" t="s">
        <v>94</v>
      </c>
      <c r="D21" s="5" t="s">
        <v>95</v>
      </c>
      <c r="E21" s="5" t="s">
        <v>96</v>
      </c>
      <c r="F21" s="6" t="s">
        <v>97</v>
      </c>
      <c r="G21" s="6" t="s">
        <v>98</v>
      </c>
      <c r="H21" s="6" t="s">
        <v>99</v>
      </c>
    </row>
    <row r="22" spans="2:8">
      <c r="B22" s="2" t="s">
        <v>100</v>
      </c>
    </row>
    <row r="23" spans="2:8">
      <c r="B23" s="2" t="s">
        <v>101</v>
      </c>
    </row>
    <row r="24" spans="2:8">
      <c r="B24" s="2" t="s">
        <v>102</v>
      </c>
    </row>
    <row r="25" spans="2:8">
      <c r="B25" s="1" t="s">
        <v>1700</v>
      </c>
      <c r="C25" s="9">
        <v>4.7</v>
      </c>
      <c r="D25" s="1" t="s">
        <v>103</v>
      </c>
      <c r="E25" s="1" t="s">
        <v>1699</v>
      </c>
      <c r="F25" s="4">
        <v>500000</v>
      </c>
      <c r="G25" s="4">
        <v>523.07000000000005</v>
      </c>
      <c r="H25" s="4">
        <v>1.17</v>
      </c>
    </row>
    <row r="26" spans="2:8">
      <c r="B26" s="1" t="s">
        <v>1698</v>
      </c>
      <c r="C26" s="9">
        <v>5.12</v>
      </c>
      <c r="D26" s="1" t="s">
        <v>103</v>
      </c>
      <c r="E26" s="1" t="s">
        <v>1697</v>
      </c>
      <c r="F26" s="4">
        <v>450000</v>
      </c>
      <c r="G26" s="4">
        <v>493.4</v>
      </c>
      <c r="H26" s="4">
        <v>1.1100000000000001</v>
      </c>
    </row>
    <row r="27" spans="2:8">
      <c r="B27" s="1" t="s">
        <v>1696</v>
      </c>
      <c r="C27" s="9">
        <v>4.3899999999999997</v>
      </c>
      <c r="D27" s="1" t="s">
        <v>103</v>
      </c>
      <c r="E27" s="1" t="s">
        <v>1695</v>
      </c>
      <c r="F27" s="4">
        <v>368000</v>
      </c>
      <c r="G27" s="4">
        <v>380.47</v>
      </c>
      <c r="H27" s="4">
        <v>0.85</v>
      </c>
    </row>
    <row r="28" spans="2:8">
      <c r="B28" s="1" t="s">
        <v>1694</v>
      </c>
      <c r="C28" s="9">
        <v>4.55</v>
      </c>
      <c r="D28" s="1" t="s">
        <v>103</v>
      </c>
      <c r="E28" s="1" t="s">
        <v>1693</v>
      </c>
      <c r="F28" s="4">
        <v>341400</v>
      </c>
      <c r="G28" s="4">
        <v>356.54</v>
      </c>
      <c r="H28" s="4">
        <v>0.8</v>
      </c>
    </row>
    <row r="29" spans="2:8">
      <c r="B29" s="1" t="s">
        <v>1692</v>
      </c>
      <c r="C29" s="9">
        <v>4.82</v>
      </c>
      <c r="D29" s="1" t="s">
        <v>103</v>
      </c>
      <c r="E29" s="1" t="s">
        <v>1691</v>
      </c>
      <c r="F29" s="4">
        <v>300000</v>
      </c>
      <c r="G29" s="4">
        <v>325.48</v>
      </c>
      <c r="H29" s="4">
        <v>0.73</v>
      </c>
    </row>
    <row r="30" spans="2:8">
      <c r="B30" s="1" t="s">
        <v>1690</v>
      </c>
      <c r="C30" s="9">
        <v>4.8099999999999996</v>
      </c>
      <c r="D30" s="1" t="s">
        <v>103</v>
      </c>
      <c r="E30" s="1" t="s">
        <v>1689</v>
      </c>
      <c r="F30" s="4">
        <v>300000</v>
      </c>
      <c r="G30" s="4">
        <v>323.18</v>
      </c>
      <c r="H30" s="4">
        <v>0.72</v>
      </c>
    </row>
    <row r="31" spans="2:8">
      <c r="B31" s="1" t="s">
        <v>1688</v>
      </c>
      <c r="C31" s="9">
        <v>4.8600000000000003</v>
      </c>
      <c r="D31" s="1" t="s">
        <v>103</v>
      </c>
      <c r="E31" s="1" t="s">
        <v>1687</v>
      </c>
      <c r="F31" s="4">
        <v>300000</v>
      </c>
      <c r="G31" s="4">
        <v>322.14</v>
      </c>
      <c r="H31" s="4">
        <v>0.72</v>
      </c>
    </row>
    <row r="32" spans="2:8">
      <c r="B32" s="1" t="s">
        <v>1686</v>
      </c>
      <c r="C32" s="9">
        <v>5.8</v>
      </c>
      <c r="D32" s="1" t="s">
        <v>103</v>
      </c>
      <c r="E32" s="1" t="s">
        <v>1685</v>
      </c>
      <c r="F32" s="4">
        <v>280000</v>
      </c>
      <c r="G32" s="4">
        <v>302.7</v>
      </c>
      <c r="H32" s="4">
        <v>0.68</v>
      </c>
    </row>
    <row r="33" spans="2:8">
      <c r="B33" s="1" t="s">
        <v>1684</v>
      </c>
      <c r="C33" s="9">
        <v>4.82</v>
      </c>
      <c r="D33" s="1" t="s">
        <v>103</v>
      </c>
      <c r="E33" s="1" t="s">
        <v>1683</v>
      </c>
      <c r="F33" s="4">
        <v>250000</v>
      </c>
      <c r="G33" s="4">
        <v>271.64</v>
      </c>
      <c r="H33" s="4">
        <v>0.61</v>
      </c>
    </row>
    <row r="34" spans="2:8">
      <c r="B34" s="1" t="s">
        <v>1682</v>
      </c>
      <c r="C34" s="9">
        <v>5.0999999999999996</v>
      </c>
      <c r="D34" s="1" t="s">
        <v>103</v>
      </c>
      <c r="E34" s="1" t="s">
        <v>1681</v>
      </c>
      <c r="F34" s="4">
        <v>231000</v>
      </c>
      <c r="G34" s="4">
        <v>252.09</v>
      </c>
      <c r="H34" s="4">
        <v>0.56999999999999995</v>
      </c>
    </row>
    <row r="35" spans="2:8">
      <c r="B35" s="1" t="s">
        <v>1680</v>
      </c>
      <c r="C35" s="9">
        <v>4.8499999999999996</v>
      </c>
      <c r="D35" s="1" t="s">
        <v>103</v>
      </c>
      <c r="E35" s="1" t="s">
        <v>1679</v>
      </c>
      <c r="F35" s="4">
        <v>200000</v>
      </c>
      <c r="G35" s="4">
        <v>216.85</v>
      </c>
      <c r="H35" s="4">
        <v>0.49</v>
      </c>
    </row>
    <row r="36" spans="2:8">
      <c r="B36" s="1" t="s">
        <v>1678</v>
      </c>
      <c r="C36" s="9">
        <v>4.3099999999999996</v>
      </c>
      <c r="D36" s="1" t="s">
        <v>103</v>
      </c>
      <c r="E36" s="1" t="s">
        <v>1677</v>
      </c>
      <c r="F36" s="4">
        <v>200000</v>
      </c>
      <c r="G36" s="4">
        <v>207.7</v>
      </c>
      <c r="H36" s="4">
        <v>0.47</v>
      </c>
    </row>
    <row r="37" spans="2:8">
      <c r="B37" s="1" t="s">
        <v>1676</v>
      </c>
      <c r="C37" s="9">
        <v>4.54</v>
      </c>
      <c r="D37" s="1" t="s">
        <v>103</v>
      </c>
      <c r="E37" s="1" t="s">
        <v>1675</v>
      </c>
      <c r="F37" s="4">
        <v>115300</v>
      </c>
      <c r="G37" s="4">
        <v>115.7</v>
      </c>
      <c r="H37" s="4">
        <v>0.26</v>
      </c>
    </row>
    <row r="38" spans="2:8">
      <c r="B38" s="1" t="s">
        <v>1674</v>
      </c>
      <c r="C38" s="9">
        <v>5.12</v>
      </c>
      <c r="D38" s="1" t="s">
        <v>103</v>
      </c>
      <c r="E38" s="1" t="s">
        <v>1673</v>
      </c>
      <c r="F38" s="4">
        <v>100000</v>
      </c>
      <c r="G38" s="4">
        <v>109.37</v>
      </c>
      <c r="H38" s="4">
        <v>0.25</v>
      </c>
    </row>
    <row r="39" spans="2:8">
      <c r="B39" s="1" t="s">
        <v>1672</v>
      </c>
      <c r="C39" s="9">
        <v>4.8600000000000003</v>
      </c>
      <c r="D39" s="1" t="s">
        <v>103</v>
      </c>
      <c r="E39" s="1" t="s">
        <v>1671</v>
      </c>
      <c r="F39" s="4">
        <v>100000</v>
      </c>
      <c r="G39" s="4">
        <v>108.2</v>
      </c>
      <c r="H39" s="4">
        <v>0.24</v>
      </c>
    </row>
    <row r="40" spans="2:8">
      <c r="B40" s="1" t="s">
        <v>1670</v>
      </c>
      <c r="C40" s="9">
        <v>4.8600000000000003</v>
      </c>
      <c r="D40" s="1" t="s">
        <v>103</v>
      </c>
      <c r="E40" s="1" t="s">
        <v>1669</v>
      </c>
      <c r="F40" s="4">
        <v>100000</v>
      </c>
      <c r="G40" s="4">
        <v>107.67</v>
      </c>
      <c r="H40" s="4">
        <v>0.24</v>
      </c>
    </row>
    <row r="41" spans="2:8">
      <c r="B41" s="1" t="s">
        <v>1668</v>
      </c>
      <c r="C41" s="9">
        <v>5.81</v>
      </c>
      <c r="D41" s="1" t="s">
        <v>103</v>
      </c>
      <c r="E41" s="1" t="s">
        <v>1667</v>
      </c>
      <c r="F41" s="4">
        <v>85000</v>
      </c>
      <c r="G41" s="4">
        <v>92.25</v>
      </c>
      <c r="H41" s="4">
        <v>0.21</v>
      </c>
    </row>
    <row r="42" spans="2:8">
      <c r="B42" s="1" t="s">
        <v>1666</v>
      </c>
      <c r="C42" s="9">
        <v>5.12</v>
      </c>
      <c r="D42" s="1" t="s">
        <v>103</v>
      </c>
      <c r="E42" s="1" t="s">
        <v>1665</v>
      </c>
      <c r="F42" s="4">
        <v>50000</v>
      </c>
      <c r="G42" s="4">
        <v>54.34</v>
      </c>
      <c r="H42" s="4">
        <v>0.12</v>
      </c>
    </row>
    <row r="43" spans="2:8">
      <c r="B43" s="1" t="s">
        <v>1664</v>
      </c>
      <c r="C43" s="9">
        <v>4.84</v>
      </c>
      <c r="D43" s="1" t="s">
        <v>103</v>
      </c>
      <c r="E43" s="1" t="s">
        <v>1663</v>
      </c>
      <c r="F43" s="4">
        <v>50000</v>
      </c>
      <c r="G43" s="4">
        <v>54.02</v>
      </c>
      <c r="H43" s="4">
        <v>0.12</v>
      </c>
    </row>
    <row r="44" spans="2:8">
      <c r="B44" s="1" t="s">
        <v>1662</v>
      </c>
      <c r="C44" s="9">
        <v>5.3</v>
      </c>
      <c r="D44" s="1" t="s">
        <v>103</v>
      </c>
      <c r="E44" s="1" t="s">
        <v>1661</v>
      </c>
      <c r="F44" s="4">
        <v>50000</v>
      </c>
      <c r="G44" s="4">
        <v>53.46</v>
      </c>
      <c r="H44" s="4">
        <v>0.12</v>
      </c>
    </row>
    <row r="45" spans="2:8">
      <c r="B45" s="1" t="s">
        <v>1660</v>
      </c>
      <c r="C45" s="9">
        <v>5.78</v>
      </c>
      <c r="D45" s="1" t="s">
        <v>103</v>
      </c>
      <c r="E45" s="1" t="s">
        <v>1659</v>
      </c>
      <c r="F45" s="4">
        <v>41300</v>
      </c>
      <c r="G45" s="4">
        <v>44.46</v>
      </c>
      <c r="H45" s="4">
        <v>0.1</v>
      </c>
    </row>
    <row r="46" spans="2:8">
      <c r="B46" s="1" t="s">
        <v>1658</v>
      </c>
      <c r="C46" s="9">
        <v>4.6500000000000004</v>
      </c>
      <c r="D46" s="1" t="s">
        <v>103</v>
      </c>
      <c r="E46" s="1" t="s">
        <v>1657</v>
      </c>
      <c r="F46" s="4">
        <v>38300</v>
      </c>
      <c r="G46" s="4">
        <v>40.15</v>
      </c>
      <c r="H46" s="4">
        <v>0.09</v>
      </c>
    </row>
    <row r="47" spans="2:8">
      <c r="B47" s="1" t="s">
        <v>1656</v>
      </c>
      <c r="C47" s="9">
        <v>5.32</v>
      </c>
      <c r="D47" s="1" t="s">
        <v>103</v>
      </c>
      <c r="E47" s="1" t="s">
        <v>1655</v>
      </c>
      <c r="F47" s="4">
        <v>10000</v>
      </c>
      <c r="G47" s="4">
        <v>10.62</v>
      </c>
      <c r="H47" s="4">
        <v>0.02</v>
      </c>
    </row>
    <row r="48" spans="2:8">
      <c r="B48" s="2" t="s">
        <v>105</v>
      </c>
      <c r="C48" s="11"/>
      <c r="D48" s="2"/>
      <c r="E48" s="2"/>
      <c r="F48" s="7"/>
      <c r="G48" s="7">
        <f>SUM(G21:G47)</f>
        <v>4765.4999999999991</v>
      </c>
      <c r="H48" s="7">
        <f>SUM(H21:H47)</f>
        <v>10.689999999999998</v>
      </c>
    </row>
    <row r="49" spans="2:8">
      <c r="B49" s="2" t="s">
        <v>304</v>
      </c>
    </row>
    <row r="50" spans="2:8">
      <c r="B50" s="1" t="s">
        <v>814</v>
      </c>
      <c r="C50" s="9">
        <v>4.83</v>
      </c>
      <c r="D50" s="1" t="s">
        <v>305</v>
      </c>
      <c r="E50" s="1" t="s">
        <v>815</v>
      </c>
      <c r="F50" s="4">
        <v>400</v>
      </c>
      <c r="G50" s="4">
        <v>4031.78</v>
      </c>
      <c r="H50" s="4">
        <v>9.0399999999999991</v>
      </c>
    </row>
    <row r="51" spans="2:8">
      <c r="B51" s="1" t="s">
        <v>1305</v>
      </c>
      <c r="C51" s="9">
        <v>4.68</v>
      </c>
      <c r="D51" s="1" t="s">
        <v>305</v>
      </c>
      <c r="E51" s="1" t="s">
        <v>782</v>
      </c>
      <c r="F51" s="4">
        <v>300</v>
      </c>
      <c r="G51" s="4">
        <v>3068.69</v>
      </c>
      <c r="H51" s="4">
        <v>6.88</v>
      </c>
    </row>
    <row r="52" spans="2:8">
      <c r="B52" s="1" t="s">
        <v>1654</v>
      </c>
      <c r="C52" s="9">
        <v>6.24</v>
      </c>
      <c r="D52" s="1" t="s">
        <v>305</v>
      </c>
      <c r="E52" s="1" t="s">
        <v>1653</v>
      </c>
      <c r="F52" s="4">
        <v>280</v>
      </c>
      <c r="G52" s="4">
        <v>2798.68</v>
      </c>
      <c r="H52" s="4">
        <v>6.28</v>
      </c>
    </row>
    <row r="53" spans="2:8">
      <c r="B53" s="1" t="s">
        <v>316</v>
      </c>
      <c r="C53" s="9">
        <v>5.61</v>
      </c>
      <c r="D53" s="1" t="s">
        <v>305</v>
      </c>
      <c r="E53" s="1" t="s">
        <v>317</v>
      </c>
      <c r="F53" s="4">
        <v>250</v>
      </c>
      <c r="G53" s="4">
        <v>2620.44</v>
      </c>
      <c r="H53" s="4">
        <v>5.88</v>
      </c>
    </row>
    <row r="54" spans="2:8">
      <c r="B54" s="1" t="s">
        <v>1652</v>
      </c>
      <c r="C54" s="9">
        <v>4.8899999999999997</v>
      </c>
      <c r="D54" s="1" t="s">
        <v>305</v>
      </c>
      <c r="E54" s="1" t="s">
        <v>1651</v>
      </c>
      <c r="F54" s="4">
        <v>250</v>
      </c>
      <c r="G54" s="4">
        <v>2570.9499999999998</v>
      </c>
      <c r="H54" s="4">
        <v>5.76</v>
      </c>
    </row>
    <row r="55" spans="2:8">
      <c r="B55" s="1" t="s">
        <v>1650</v>
      </c>
      <c r="C55" s="9">
        <v>4.67</v>
      </c>
      <c r="D55" s="1" t="s">
        <v>305</v>
      </c>
      <c r="E55" s="1" t="s">
        <v>1649</v>
      </c>
      <c r="F55" s="4">
        <v>250</v>
      </c>
      <c r="G55" s="4">
        <v>2560.35</v>
      </c>
      <c r="H55" s="4">
        <v>5.74</v>
      </c>
    </row>
    <row r="56" spans="2:8">
      <c r="B56" s="1" t="s">
        <v>1648</v>
      </c>
      <c r="C56" s="9">
        <v>4.7300000000000004</v>
      </c>
      <c r="D56" s="1" t="s">
        <v>305</v>
      </c>
      <c r="E56" s="1" t="s">
        <v>1647</v>
      </c>
      <c r="F56" s="4">
        <v>250</v>
      </c>
      <c r="G56" s="4">
        <v>2547.81</v>
      </c>
      <c r="H56" s="4">
        <v>5.71</v>
      </c>
    </row>
    <row r="57" spans="2:8">
      <c r="B57" s="1" t="s">
        <v>1646</v>
      </c>
      <c r="C57" s="9">
        <v>4.3899999999999997</v>
      </c>
      <c r="D57" s="1" t="s">
        <v>318</v>
      </c>
      <c r="E57" s="1" t="s">
        <v>1645</v>
      </c>
      <c r="F57" s="4">
        <v>250</v>
      </c>
      <c r="G57" s="4">
        <v>2546.83</v>
      </c>
      <c r="H57" s="4">
        <v>5.71</v>
      </c>
    </row>
    <row r="58" spans="2:8">
      <c r="B58" s="1" t="s">
        <v>796</v>
      </c>
      <c r="C58" s="9">
        <v>5.17</v>
      </c>
      <c r="D58" s="1" t="s">
        <v>305</v>
      </c>
      <c r="E58" s="1" t="s">
        <v>797</v>
      </c>
      <c r="F58" s="4">
        <v>250</v>
      </c>
      <c r="G58" s="4">
        <v>2498.3000000000002</v>
      </c>
      <c r="H58" s="4">
        <v>5.6</v>
      </c>
    </row>
    <row r="59" spans="2:8">
      <c r="B59" s="1" t="s">
        <v>1644</v>
      </c>
      <c r="C59" s="9">
        <v>6.41</v>
      </c>
      <c r="D59" s="1" t="s">
        <v>1643</v>
      </c>
      <c r="E59" s="1" t="s">
        <v>1642</v>
      </c>
      <c r="F59" s="4">
        <v>210</v>
      </c>
      <c r="G59" s="4">
        <v>2198.0100000000002</v>
      </c>
      <c r="H59" s="4">
        <v>4.93</v>
      </c>
    </row>
    <row r="60" spans="2:8">
      <c r="B60" s="1" t="s">
        <v>1641</v>
      </c>
      <c r="C60" s="9">
        <v>5.15</v>
      </c>
      <c r="D60" s="1" t="s">
        <v>318</v>
      </c>
      <c r="E60" s="1" t="s">
        <v>1640</v>
      </c>
      <c r="F60" s="4">
        <v>100</v>
      </c>
      <c r="G60" s="4">
        <v>992.12</v>
      </c>
      <c r="H60" s="4">
        <v>2.2200000000000002</v>
      </c>
    </row>
    <row r="61" spans="2:8">
      <c r="B61" s="1" t="s">
        <v>1639</v>
      </c>
      <c r="C61" s="9">
        <v>9.01</v>
      </c>
      <c r="D61" s="1" t="s">
        <v>1638</v>
      </c>
      <c r="E61" s="1" t="s">
        <v>1637</v>
      </c>
      <c r="F61" s="4">
        <v>90</v>
      </c>
      <c r="G61" s="4">
        <v>910.62</v>
      </c>
      <c r="H61" s="4">
        <v>2.04</v>
      </c>
    </row>
    <row r="62" spans="2:8">
      <c r="B62" s="1" t="s">
        <v>1636</v>
      </c>
      <c r="C62" s="9">
        <v>5.45</v>
      </c>
      <c r="D62" s="1" t="s">
        <v>305</v>
      </c>
      <c r="E62" s="1" t="s">
        <v>1635</v>
      </c>
      <c r="F62" s="4">
        <v>4000000</v>
      </c>
      <c r="G62" s="4">
        <v>534.44000000000005</v>
      </c>
      <c r="H62" s="4">
        <v>1.2</v>
      </c>
    </row>
    <row r="63" spans="2:8">
      <c r="B63" s="1" t="s">
        <v>1363</v>
      </c>
      <c r="C63" s="9">
        <v>5.88</v>
      </c>
      <c r="D63" s="1" t="s">
        <v>318</v>
      </c>
      <c r="E63" s="1" t="s">
        <v>319</v>
      </c>
      <c r="F63" s="4">
        <v>250</v>
      </c>
      <c r="G63" s="4">
        <v>522.6</v>
      </c>
      <c r="H63" s="4">
        <v>1.17</v>
      </c>
    </row>
    <row r="64" spans="2:8">
      <c r="B64" s="1" t="s">
        <v>1321</v>
      </c>
      <c r="C64" s="9">
        <v>6.49</v>
      </c>
      <c r="D64" s="1" t="s">
        <v>318</v>
      </c>
      <c r="E64" s="1" t="s">
        <v>811</v>
      </c>
      <c r="F64" s="4">
        <v>250</v>
      </c>
      <c r="G64" s="4">
        <v>515.74</v>
      </c>
      <c r="H64" s="4">
        <v>1.1599999999999999</v>
      </c>
    </row>
    <row r="65" spans="2:8">
      <c r="B65" s="1" t="s">
        <v>1634</v>
      </c>
      <c r="C65" s="9">
        <v>4.3</v>
      </c>
      <c r="D65" s="1" t="s">
        <v>305</v>
      </c>
      <c r="E65" s="1" t="s">
        <v>1633</v>
      </c>
      <c r="F65" s="4">
        <v>50</v>
      </c>
      <c r="G65" s="4">
        <v>510.86</v>
      </c>
      <c r="H65" s="4">
        <v>1.1499999999999999</v>
      </c>
    </row>
    <row r="66" spans="2:8">
      <c r="B66" s="1" t="s">
        <v>1632</v>
      </c>
      <c r="C66" s="9">
        <v>8.6199999999999992</v>
      </c>
      <c r="D66" s="1" t="s">
        <v>312</v>
      </c>
      <c r="E66" s="1" t="s">
        <v>1631</v>
      </c>
      <c r="F66" s="4">
        <v>8</v>
      </c>
      <c r="G66" s="4">
        <v>81.16</v>
      </c>
      <c r="H66" s="4">
        <v>0.18</v>
      </c>
    </row>
    <row r="67" spans="2:8">
      <c r="B67" s="2" t="s">
        <v>326</v>
      </c>
      <c r="C67" s="11"/>
      <c r="D67" s="2"/>
      <c r="E67" s="2"/>
      <c r="F67" s="7"/>
      <c r="G67" s="7">
        <f>SUM(G49:G66)</f>
        <v>31509.379999999994</v>
      </c>
      <c r="H67" s="7">
        <f>SUM(H49:H66)</f>
        <v>70.65000000000002</v>
      </c>
    </row>
    <row r="68" spans="2:8">
      <c r="B68" s="2" t="s">
        <v>106</v>
      </c>
    </row>
    <row r="69" spans="2:8">
      <c r="B69" s="1" t="s">
        <v>1630</v>
      </c>
      <c r="C69" s="9">
        <v>4.0999999999999996</v>
      </c>
      <c r="D69" s="1" t="s">
        <v>107</v>
      </c>
      <c r="E69" s="1" t="s">
        <v>1629</v>
      </c>
      <c r="F69" s="4">
        <v>5000</v>
      </c>
      <c r="G69" s="4">
        <v>4898.75</v>
      </c>
      <c r="H69" s="4">
        <v>10.98</v>
      </c>
    </row>
    <row r="70" spans="2:8">
      <c r="B70" s="2" t="s">
        <v>110</v>
      </c>
      <c r="C70" s="11"/>
      <c r="D70" s="2"/>
      <c r="E70" s="2"/>
      <c r="F70" s="7"/>
      <c r="G70" s="7">
        <f>SUM(G68:G69)</f>
        <v>4898.75</v>
      </c>
      <c r="H70" s="7">
        <f>SUM(H68:H69)</f>
        <v>10.98</v>
      </c>
    </row>
    <row r="71" spans="2:8">
      <c r="B71" s="2" t="s">
        <v>1628</v>
      </c>
      <c r="C71" s="11"/>
      <c r="D71" s="2"/>
      <c r="E71" s="2"/>
      <c r="F71" s="7"/>
      <c r="G71" s="7">
        <v>2150</v>
      </c>
      <c r="H71" s="7">
        <v>4.82</v>
      </c>
    </row>
    <row r="72" spans="2:8">
      <c r="B72" s="2" t="s">
        <v>111</v>
      </c>
      <c r="C72" s="11"/>
      <c r="D72" s="2"/>
      <c r="E72" s="2"/>
      <c r="F72" s="7"/>
      <c r="G72" s="7">
        <v>42.26</v>
      </c>
      <c r="H72" s="7">
        <v>0.09</v>
      </c>
    </row>
    <row r="73" spans="2:8">
      <c r="B73" s="2" t="s">
        <v>112</v>
      </c>
      <c r="C73" s="11"/>
      <c r="D73" s="2"/>
      <c r="E73" s="2"/>
      <c r="F73" s="7"/>
      <c r="G73" s="7">
        <v>43365.89</v>
      </c>
      <c r="H73" s="7">
        <v>97.23</v>
      </c>
    </row>
    <row r="74" spans="2:8">
      <c r="B74" s="2" t="s">
        <v>113</v>
      </c>
      <c r="C74" s="11"/>
      <c r="D74" s="2"/>
      <c r="E74" s="2"/>
      <c r="F74" s="7"/>
      <c r="G74" s="7">
        <v>1232.0622326000032</v>
      </c>
      <c r="H74" s="7">
        <v>2.769999999999996</v>
      </c>
    </row>
    <row r="75" spans="2:8">
      <c r="B75" s="2" t="s">
        <v>114</v>
      </c>
      <c r="C75" s="11"/>
      <c r="D75" s="2"/>
      <c r="E75" s="2"/>
      <c r="F75" s="7"/>
      <c r="G75" s="7">
        <v>44597.952232600001</v>
      </c>
      <c r="H75" s="7">
        <v>100</v>
      </c>
    </row>
    <row r="76" spans="2:8">
      <c r="B76" s="1" t="s">
        <v>115</v>
      </c>
    </row>
    <row r="77" spans="2:8">
      <c r="B77" s="1" t="s">
        <v>116</v>
      </c>
    </row>
    <row r="78" spans="2:8">
      <c r="B78" s="2" t="s">
        <v>117</v>
      </c>
      <c r="C78" s="93">
        <v>44530</v>
      </c>
    </row>
    <row r="79" spans="2:8" ht="25.5">
      <c r="B79" s="8" t="s">
        <v>118</v>
      </c>
      <c r="C79" s="9" t="s">
        <v>119</v>
      </c>
    </row>
    <row r="80" spans="2:8">
      <c r="B80" s="2"/>
    </row>
    <row r="81" spans="2:3">
      <c r="B81" s="2" t="s">
        <v>120</v>
      </c>
    </row>
    <row r="82" spans="2:3">
      <c r="B82" s="2" t="s">
        <v>121</v>
      </c>
    </row>
    <row r="83" spans="2:3">
      <c r="B83" s="2" t="s">
        <v>1627</v>
      </c>
      <c r="C83" s="11"/>
    </row>
    <row r="84" spans="2:3">
      <c r="B84" s="2" t="s">
        <v>1626</v>
      </c>
      <c r="C84" s="11"/>
    </row>
    <row r="85" spans="2:3">
      <c r="B85" s="2" t="s">
        <v>1625</v>
      </c>
      <c r="C85" s="11"/>
    </row>
    <row r="86" spans="2:3">
      <c r="B86" s="2" t="s">
        <v>1624</v>
      </c>
      <c r="C86" s="11"/>
    </row>
    <row r="87" spans="2:3">
      <c r="B87" s="2" t="s">
        <v>1623</v>
      </c>
      <c r="C87" s="11"/>
    </row>
    <row r="88" spans="2:3">
      <c r="B88" s="2" t="s">
        <v>1622</v>
      </c>
      <c r="C88" s="11"/>
    </row>
    <row r="89" spans="2:3">
      <c r="B89" s="2" t="s">
        <v>1621</v>
      </c>
      <c r="C89" s="11"/>
    </row>
    <row r="90" spans="2:3">
      <c r="B90" s="2" t="s">
        <v>1620</v>
      </c>
      <c r="C90" s="11"/>
    </row>
    <row r="91" spans="2:3">
      <c r="B91" s="2" t="s">
        <v>122</v>
      </c>
      <c r="C91" s="11"/>
    </row>
    <row r="92" spans="2:3">
      <c r="B92" s="70" t="s">
        <v>1619</v>
      </c>
    </row>
  </sheetData>
  <mergeCells count="8">
    <mergeCell ref="B1:E1"/>
    <mergeCell ref="C3:C7"/>
    <mergeCell ref="D3:D7"/>
    <mergeCell ref="B10:E10"/>
    <mergeCell ref="B11:E11"/>
    <mergeCell ref="C12:C13"/>
    <mergeCell ref="D12:D13"/>
    <mergeCell ref="E12:E13"/>
  </mergeCells>
  <hyperlinks>
    <hyperlink ref="A1" location="Index!A1" display="Index" xr:uid="{80E3FD45-EB6E-489A-AD4D-324E07EC99F2}"/>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E0F53-1E5E-4840-983C-3139316409BD}">
  <dimension ref="A1:IV60"/>
  <sheetViews>
    <sheetView workbookViewId="0">
      <selection activeCell="B1" sqref="B1:E1"/>
    </sheetView>
  </sheetViews>
  <sheetFormatPr defaultRowHeight="12.75"/>
  <cols>
    <col min="1" max="1" width="5.42578125" style="1" bestFit="1" customWidth="1"/>
    <col min="2" max="2" width="82.7109375" style="1" customWidth="1"/>
    <col min="3" max="3" width="25.7109375" style="9" customWidth="1"/>
    <col min="4" max="4" width="25.7109375" style="1" customWidth="1"/>
    <col min="5" max="5" width="14.28515625" style="1" bestFit="1" customWidth="1"/>
    <col min="6" max="6" width="10.28515625" style="4" bestFit="1" customWidth="1"/>
    <col min="7" max="7" width="18.140625" style="4" bestFit="1" customWidth="1"/>
    <col min="8" max="8" width="9.140625" style="4"/>
    <col min="9" max="16384" width="9.140625" style="1"/>
  </cols>
  <sheetData>
    <row r="1" spans="1:256">
      <c r="A1" s="3" t="s">
        <v>0</v>
      </c>
      <c r="B1" s="398" t="s">
        <v>1618</v>
      </c>
      <c r="C1" s="398"/>
      <c r="D1" s="398"/>
      <c r="E1" s="398"/>
    </row>
    <row r="2" spans="1:256" ht="13.5" thickBot="1"/>
    <row r="3" spans="1:256" ht="15" customHeight="1">
      <c r="A3" s="12"/>
      <c r="B3" s="97" t="s">
        <v>1617</v>
      </c>
      <c r="C3" s="402"/>
      <c r="D3" s="405"/>
      <c r="E3" s="12"/>
      <c r="F3" s="20"/>
      <c r="G3" s="20"/>
      <c r="H3" s="20"/>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15" customHeight="1">
      <c r="A4" s="12"/>
      <c r="B4" s="99" t="s">
        <v>1616</v>
      </c>
      <c r="C4" s="403"/>
      <c r="D4" s="406"/>
      <c r="E4" s="12"/>
      <c r="F4" s="20"/>
      <c r="G4" s="20"/>
      <c r="H4" s="20"/>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ustomHeight="1">
      <c r="A5" s="12"/>
      <c r="B5" s="96" t="s">
        <v>1581</v>
      </c>
      <c r="C5" s="403"/>
      <c r="D5" s="406"/>
      <c r="E5" s="12"/>
      <c r="F5" s="20"/>
      <c r="G5" s="20"/>
      <c r="H5" s="20"/>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ustomHeight="1">
      <c r="A6" s="12"/>
      <c r="B6" s="96" t="s">
        <v>1615</v>
      </c>
      <c r="C6" s="403"/>
      <c r="D6" s="406"/>
      <c r="E6" s="12"/>
      <c r="F6" s="20"/>
      <c r="G6" s="20"/>
      <c r="H6" s="20"/>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 customHeight="1" thickBot="1">
      <c r="A7" s="12"/>
      <c r="B7" s="98" t="s">
        <v>1614</v>
      </c>
      <c r="C7" s="404"/>
      <c r="D7" s="407"/>
      <c r="E7" s="12"/>
      <c r="F7" s="20"/>
      <c r="G7" s="20"/>
      <c r="H7" s="20"/>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ht="15" customHeight="1">
      <c r="A8" s="12"/>
      <c r="B8" s="12"/>
      <c r="C8" s="14" t="s">
        <v>1579</v>
      </c>
      <c r="D8" s="14" t="s">
        <v>1578</v>
      </c>
      <c r="E8" s="12"/>
      <c r="F8" s="20"/>
      <c r="G8" s="20"/>
      <c r="H8" s="20"/>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10" spans="1:256" ht="15">
      <c r="B10" s="444"/>
      <c r="C10" s="444"/>
      <c r="D10" s="444"/>
      <c r="E10" s="444"/>
    </row>
    <row r="11" spans="1:256">
      <c r="B11" s="445" t="s">
        <v>3134</v>
      </c>
      <c r="C11" s="445"/>
      <c r="D11" s="445"/>
      <c r="E11" s="445"/>
    </row>
    <row r="12" spans="1:256">
      <c r="B12" s="152" t="s">
        <v>3135</v>
      </c>
      <c r="C12" s="445" t="s">
        <v>3136</v>
      </c>
      <c r="D12" s="445" t="s">
        <v>3137</v>
      </c>
      <c r="E12" s="445" t="s">
        <v>3138</v>
      </c>
    </row>
    <row r="13" spans="1:256">
      <c r="B13" s="152" t="s">
        <v>3139</v>
      </c>
      <c r="C13" s="445"/>
      <c r="D13" s="445"/>
      <c r="E13" s="445"/>
    </row>
    <row r="14" spans="1:256">
      <c r="B14" s="387" t="s">
        <v>3140</v>
      </c>
      <c r="C14" s="388"/>
      <c r="D14" s="388"/>
      <c r="E14" s="388"/>
    </row>
    <row r="15" spans="1:256">
      <c r="B15" s="387" t="s">
        <v>3142</v>
      </c>
      <c r="C15" s="388"/>
      <c r="D15" s="388" t="s">
        <v>3145</v>
      </c>
      <c r="E15" s="388"/>
    </row>
    <row r="16" spans="1:256">
      <c r="B16" s="387" t="s">
        <v>3143</v>
      </c>
      <c r="C16" s="388"/>
      <c r="D16" s="388"/>
      <c r="E16" s="388"/>
    </row>
    <row r="17" spans="2:8">
      <c r="B17" s="460" t="s">
        <v>3150</v>
      </c>
      <c r="C17" s="386"/>
      <c r="D17" s="386"/>
      <c r="E17" s="386"/>
    </row>
    <row r="18" spans="2:8">
      <c r="B18" s="12"/>
      <c r="C18" s="385"/>
      <c r="D18" s="385"/>
      <c r="E18" s="385"/>
    </row>
    <row r="19" spans="2:8">
      <c r="B19" s="1" t="s">
        <v>92</v>
      </c>
    </row>
    <row r="21" spans="2:8">
      <c r="B21" s="5" t="s">
        <v>93</v>
      </c>
      <c r="C21" s="10" t="s">
        <v>94</v>
      </c>
      <c r="D21" s="5" t="s">
        <v>95</v>
      </c>
      <c r="E21" s="5" t="s">
        <v>96</v>
      </c>
      <c r="F21" s="6" t="s">
        <v>97</v>
      </c>
      <c r="G21" s="6" t="s">
        <v>98</v>
      </c>
      <c r="H21" s="6" t="s">
        <v>99</v>
      </c>
    </row>
    <row r="22" spans="2:8">
      <c r="B22" s="2" t="s">
        <v>100</v>
      </c>
    </row>
    <row r="23" spans="2:8">
      <c r="B23" s="2" t="s">
        <v>101</v>
      </c>
    </row>
    <row r="24" spans="2:8">
      <c r="B24" s="2" t="s">
        <v>1613</v>
      </c>
    </row>
    <row r="25" spans="2:8">
      <c r="B25" s="1" t="s">
        <v>1612</v>
      </c>
      <c r="C25" s="9">
        <v>4.66</v>
      </c>
      <c r="D25" s="1" t="s">
        <v>305</v>
      </c>
      <c r="E25" s="1" t="s">
        <v>1611</v>
      </c>
      <c r="F25" s="4">
        <v>49</v>
      </c>
      <c r="G25" s="4">
        <v>647.30999999999995</v>
      </c>
      <c r="H25" s="4">
        <v>12.29</v>
      </c>
    </row>
    <row r="26" spans="2:8">
      <c r="B26" s="1" t="s">
        <v>1610</v>
      </c>
      <c r="C26" s="9">
        <v>4.58</v>
      </c>
      <c r="D26" s="1" t="s">
        <v>305</v>
      </c>
      <c r="E26" s="1" t="s">
        <v>1609</v>
      </c>
      <c r="F26" s="4">
        <v>48</v>
      </c>
      <c r="G26" s="4">
        <v>634.54</v>
      </c>
      <c r="H26" s="4">
        <v>12.04</v>
      </c>
    </row>
    <row r="27" spans="2:8">
      <c r="B27" s="1" t="s">
        <v>1608</v>
      </c>
      <c r="C27" s="9">
        <v>3.6</v>
      </c>
      <c r="D27" s="1" t="s">
        <v>318</v>
      </c>
      <c r="E27" s="1" t="s">
        <v>1607</v>
      </c>
      <c r="F27" s="4">
        <v>49</v>
      </c>
      <c r="G27" s="4">
        <v>494.97</v>
      </c>
      <c r="H27" s="4">
        <v>9.39</v>
      </c>
    </row>
    <row r="28" spans="2:8">
      <c r="B28" s="1" t="s">
        <v>1370</v>
      </c>
      <c r="C28" s="9">
        <v>3.8</v>
      </c>
      <c r="D28" s="1" t="s">
        <v>305</v>
      </c>
      <c r="E28" s="1" t="s">
        <v>632</v>
      </c>
      <c r="F28" s="4">
        <v>48</v>
      </c>
      <c r="G28" s="4">
        <v>486.62</v>
      </c>
      <c r="H28" s="4">
        <v>9.24</v>
      </c>
    </row>
    <row r="29" spans="2:8">
      <c r="B29" s="1" t="s">
        <v>324</v>
      </c>
      <c r="C29" s="9">
        <v>3.57</v>
      </c>
      <c r="D29" s="1" t="s">
        <v>318</v>
      </c>
      <c r="E29" s="1" t="s">
        <v>325</v>
      </c>
      <c r="F29" s="4">
        <v>48</v>
      </c>
      <c r="G29" s="4">
        <v>483.58</v>
      </c>
      <c r="H29" s="4">
        <v>9.18</v>
      </c>
    </row>
    <row r="30" spans="2:8">
      <c r="B30" s="1" t="s">
        <v>874</v>
      </c>
      <c r="C30" s="9">
        <v>3.6</v>
      </c>
      <c r="D30" s="1" t="s">
        <v>305</v>
      </c>
      <c r="E30" s="1" t="s">
        <v>875</v>
      </c>
      <c r="F30" s="4">
        <v>46</v>
      </c>
      <c r="G30" s="4">
        <v>463.62</v>
      </c>
      <c r="H30" s="4">
        <v>8.8000000000000007</v>
      </c>
    </row>
    <row r="31" spans="2:8">
      <c r="B31" s="1" t="s">
        <v>1501</v>
      </c>
      <c r="C31" s="9">
        <v>3.56</v>
      </c>
      <c r="D31" s="1" t="s">
        <v>305</v>
      </c>
      <c r="E31" s="1" t="s">
        <v>323</v>
      </c>
      <c r="F31" s="4">
        <v>46</v>
      </c>
      <c r="G31" s="4">
        <v>462.86</v>
      </c>
      <c r="H31" s="4">
        <v>8.7899999999999991</v>
      </c>
    </row>
    <row r="32" spans="2:8">
      <c r="B32" s="1" t="s">
        <v>1606</v>
      </c>
      <c r="C32" s="9">
        <v>3.82</v>
      </c>
      <c r="D32" s="1" t="s">
        <v>305</v>
      </c>
      <c r="E32" s="1" t="s">
        <v>1605</v>
      </c>
      <c r="F32" s="4">
        <v>40</v>
      </c>
      <c r="G32" s="4">
        <v>404.47</v>
      </c>
      <c r="H32" s="4">
        <v>7.68</v>
      </c>
    </row>
    <row r="33" spans="2:8">
      <c r="B33" s="1" t="s">
        <v>1604</v>
      </c>
      <c r="C33" s="9">
        <v>3.77</v>
      </c>
      <c r="D33" s="1" t="s">
        <v>305</v>
      </c>
      <c r="E33" s="1" t="s">
        <v>1603</v>
      </c>
      <c r="F33" s="4">
        <v>16</v>
      </c>
      <c r="G33" s="4">
        <v>210.47</v>
      </c>
      <c r="H33" s="4">
        <v>3.99</v>
      </c>
    </row>
    <row r="34" spans="2:8">
      <c r="B34" s="1" t="s">
        <v>1602</v>
      </c>
      <c r="C34" s="9">
        <v>3.7</v>
      </c>
      <c r="D34" s="1" t="s">
        <v>305</v>
      </c>
      <c r="E34" s="1" t="s">
        <v>1601</v>
      </c>
      <c r="F34" s="4">
        <v>15</v>
      </c>
      <c r="G34" s="4">
        <v>151.61000000000001</v>
      </c>
      <c r="H34" s="4">
        <v>2.88</v>
      </c>
    </row>
    <row r="35" spans="2:8">
      <c r="B35" s="1" t="s">
        <v>1600</v>
      </c>
      <c r="C35" s="9">
        <v>3.78</v>
      </c>
      <c r="D35" s="1" t="s">
        <v>305</v>
      </c>
      <c r="E35" s="1" t="s">
        <v>1599</v>
      </c>
      <c r="F35" s="4">
        <v>12</v>
      </c>
      <c r="G35" s="4">
        <v>121.47</v>
      </c>
      <c r="H35" s="4">
        <v>2.31</v>
      </c>
    </row>
    <row r="36" spans="2:8">
      <c r="B36" s="1" t="s">
        <v>1598</v>
      </c>
      <c r="C36" s="9">
        <v>3.4</v>
      </c>
      <c r="D36" s="1" t="s">
        <v>305</v>
      </c>
      <c r="E36" s="1" t="s">
        <v>1597</v>
      </c>
      <c r="F36" s="4">
        <v>8</v>
      </c>
      <c r="G36" s="4">
        <v>80.09</v>
      </c>
      <c r="H36" s="4">
        <v>1.52</v>
      </c>
    </row>
    <row r="37" spans="2:8">
      <c r="B37" s="1" t="s">
        <v>1596</v>
      </c>
      <c r="C37" s="9">
        <v>3.71</v>
      </c>
      <c r="D37" s="1" t="s">
        <v>305</v>
      </c>
      <c r="E37" s="1" t="s">
        <v>1595</v>
      </c>
      <c r="F37" s="4">
        <v>2</v>
      </c>
      <c r="G37" s="4">
        <v>25.45</v>
      </c>
      <c r="H37" s="4">
        <v>0.48</v>
      </c>
    </row>
    <row r="38" spans="2:8">
      <c r="B38" s="1" t="s">
        <v>1594</v>
      </c>
      <c r="C38" s="9">
        <v>3.74</v>
      </c>
      <c r="D38" s="1" t="s">
        <v>305</v>
      </c>
      <c r="E38" s="1" t="s">
        <v>1593</v>
      </c>
      <c r="F38" s="4">
        <v>2</v>
      </c>
      <c r="G38" s="4">
        <v>20.18</v>
      </c>
      <c r="H38" s="4">
        <v>0.38</v>
      </c>
    </row>
    <row r="39" spans="2:8">
      <c r="B39" s="2" t="s">
        <v>1503</v>
      </c>
      <c r="C39" s="11"/>
      <c r="D39" s="2"/>
      <c r="E39" s="2"/>
      <c r="F39" s="7"/>
      <c r="G39" s="7">
        <f>SUM(G21:G38)</f>
        <v>4687.2400000000007</v>
      </c>
      <c r="H39" s="7">
        <f>SUM(H21:H38)</f>
        <v>88.969999999999985</v>
      </c>
    </row>
    <row r="40" spans="2:8">
      <c r="B40" s="2" t="s">
        <v>380</v>
      </c>
      <c r="C40" s="11"/>
      <c r="D40" s="2"/>
      <c r="E40" s="2"/>
      <c r="F40" s="7"/>
      <c r="G40" s="7">
        <v>379.35</v>
      </c>
      <c r="H40" s="7">
        <v>7.2</v>
      </c>
    </row>
    <row r="41" spans="2:8">
      <c r="B41" s="2" t="s">
        <v>112</v>
      </c>
      <c r="C41" s="11"/>
      <c r="D41" s="2"/>
      <c r="E41" s="2"/>
      <c r="F41" s="7"/>
      <c r="G41" s="7">
        <v>5066.59</v>
      </c>
      <c r="H41" s="7">
        <v>96.17</v>
      </c>
    </row>
    <row r="42" spans="2:8">
      <c r="B42" s="2" t="s">
        <v>113</v>
      </c>
      <c r="C42" s="11"/>
      <c r="D42" s="2"/>
      <c r="E42" s="2"/>
      <c r="F42" s="7"/>
      <c r="G42" s="7">
        <v>201.86238941000045</v>
      </c>
      <c r="H42" s="7">
        <v>3.8299999999999983</v>
      </c>
    </row>
    <row r="43" spans="2:8">
      <c r="B43" s="2" t="s">
        <v>114</v>
      </c>
      <c r="C43" s="11"/>
      <c r="D43" s="2"/>
      <c r="E43" s="2"/>
      <c r="F43" s="7"/>
      <c r="G43" s="7">
        <v>5268.4523894100003</v>
      </c>
      <c r="H43" s="7">
        <v>100</v>
      </c>
    </row>
    <row r="44" spans="2:8">
      <c r="B44" s="1" t="s">
        <v>115</v>
      </c>
    </row>
    <row r="45" spans="2:8">
      <c r="B45" s="1" t="s">
        <v>116</v>
      </c>
    </row>
    <row r="46" spans="2:8">
      <c r="B46" s="2" t="s">
        <v>117</v>
      </c>
      <c r="C46" s="93">
        <v>44530</v>
      </c>
    </row>
    <row r="47" spans="2:8" ht="25.5">
      <c r="B47" s="8" t="s">
        <v>118</v>
      </c>
      <c r="C47" s="9" t="s">
        <v>119</v>
      </c>
    </row>
    <row r="48" spans="2:8">
      <c r="B48" s="2"/>
    </row>
    <row r="49" spans="2:3">
      <c r="B49" s="2" t="s">
        <v>120</v>
      </c>
    </row>
    <row r="50" spans="2:3">
      <c r="B50" s="2" t="s">
        <v>121</v>
      </c>
    </row>
    <row r="51" spans="2:3">
      <c r="B51" s="2" t="s">
        <v>1592</v>
      </c>
      <c r="C51" s="11"/>
    </row>
    <row r="52" spans="2:3">
      <c r="B52" s="2" t="s">
        <v>1591</v>
      </c>
      <c r="C52" s="11"/>
    </row>
    <row r="53" spans="2:3">
      <c r="B53" s="2" t="s">
        <v>1590</v>
      </c>
      <c r="C53" s="11"/>
    </row>
    <row r="54" spans="2:3">
      <c r="B54" s="2" t="s">
        <v>1589</v>
      </c>
      <c r="C54" s="11"/>
    </row>
    <row r="55" spans="2:3">
      <c r="B55" s="2" t="s">
        <v>1588</v>
      </c>
      <c r="C55" s="11"/>
    </row>
    <row r="56" spans="2:3">
      <c r="B56" s="2" t="s">
        <v>1587</v>
      </c>
      <c r="C56" s="11"/>
    </row>
    <row r="57" spans="2:3">
      <c r="B57" s="2" t="s">
        <v>1586</v>
      </c>
      <c r="C57" s="11"/>
    </row>
    <row r="58" spans="2:3">
      <c r="B58" s="2" t="s">
        <v>1585</v>
      </c>
      <c r="C58" s="11"/>
    </row>
    <row r="59" spans="2:3">
      <c r="B59" s="2" t="s">
        <v>122</v>
      </c>
      <c r="C59" s="11"/>
    </row>
    <row r="60" spans="2:3">
      <c r="B60" s="70" t="s">
        <v>1584</v>
      </c>
    </row>
  </sheetData>
  <mergeCells count="8">
    <mergeCell ref="B1:E1"/>
    <mergeCell ref="C3:C7"/>
    <mergeCell ref="D3:D7"/>
    <mergeCell ref="B10:E10"/>
    <mergeCell ref="B11:E11"/>
    <mergeCell ref="C12:C13"/>
    <mergeCell ref="D12:D13"/>
    <mergeCell ref="E12:E13"/>
  </mergeCells>
  <hyperlinks>
    <hyperlink ref="A1" location="Index!A1" display="Index" xr:uid="{6A3735CF-6535-42E1-A8BC-FADBB60204A3}"/>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E4E4D-DE38-4A17-9D46-F3C196F7EFA9}">
  <dimension ref="A1:H37"/>
  <sheetViews>
    <sheetView workbookViewId="0">
      <selection activeCell="B1" sqref="B1:E1"/>
    </sheetView>
  </sheetViews>
  <sheetFormatPr defaultRowHeight="12.75"/>
  <cols>
    <col min="1" max="1" width="5.42578125" style="1" bestFit="1" customWidth="1"/>
    <col min="2" max="2" width="80.7109375" style="1" customWidth="1"/>
    <col min="3" max="3" width="13.140625" style="9" bestFit="1" customWidth="1"/>
    <col min="4" max="4" width="9.28515625" style="1" bestFit="1" customWidth="1"/>
    <col min="5" max="5" width="13.42578125" style="1" bestFit="1" customWidth="1"/>
    <col min="6" max="6" width="10.28515625" style="4" bestFit="1" customWidth="1"/>
    <col min="7" max="7" width="18.140625" style="4" bestFit="1" customWidth="1"/>
    <col min="8" max="16384" width="9.140625" style="1"/>
  </cols>
  <sheetData>
    <row r="1" spans="1:7">
      <c r="A1" s="3" t="s">
        <v>0</v>
      </c>
      <c r="B1" s="398" t="s">
        <v>1560</v>
      </c>
      <c r="C1" s="398"/>
      <c r="D1" s="398"/>
      <c r="E1" s="398"/>
    </row>
    <row r="5" spans="1:7">
      <c r="B5" s="1" t="s">
        <v>92</v>
      </c>
    </row>
    <row r="7" spans="1:7">
      <c r="B7" s="5" t="s">
        <v>93</v>
      </c>
      <c r="C7" s="10" t="s">
        <v>94</v>
      </c>
      <c r="D7" s="5" t="s">
        <v>95</v>
      </c>
      <c r="E7" s="5" t="s">
        <v>96</v>
      </c>
      <c r="F7" s="6" t="s">
        <v>97</v>
      </c>
      <c r="G7" s="6" t="s">
        <v>98</v>
      </c>
    </row>
    <row r="8" spans="1:7">
      <c r="B8" s="2" t="s">
        <v>100</v>
      </c>
    </row>
    <row r="9" spans="1:7">
      <c r="B9" s="2" t="s">
        <v>101</v>
      </c>
    </row>
    <row r="10" spans="1:7">
      <c r="B10" s="2" t="s">
        <v>378</v>
      </c>
    </row>
    <row r="11" spans="1:7">
      <c r="B11" s="1" t="s">
        <v>1499</v>
      </c>
      <c r="C11" s="9">
        <v>11.06</v>
      </c>
      <c r="D11" s="1" t="s">
        <v>314</v>
      </c>
      <c r="E11" s="1" t="s">
        <v>315</v>
      </c>
      <c r="F11" s="4">
        <v>17850</v>
      </c>
      <c r="G11" s="4">
        <v>147.54</v>
      </c>
    </row>
    <row r="12" spans="1:7">
      <c r="B12" s="2" t="s">
        <v>326</v>
      </c>
      <c r="C12" s="11"/>
      <c r="D12" s="2"/>
      <c r="E12" s="2"/>
      <c r="F12" s="7"/>
      <c r="G12" s="7">
        <f>SUM(G7:G11)</f>
        <v>147.54</v>
      </c>
    </row>
    <row r="13" spans="1:7">
      <c r="B13" s="2"/>
      <c r="C13" s="11"/>
      <c r="D13" s="2"/>
      <c r="E13" s="2"/>
      <c r="F13" s="7"/>
      <c r="G13" s="7"/>
    </row>
    <row r="14" spans="1:7">
      <c r="B14" s="1" t="s">
        <v>1559</v>
      </c>
      <c r="C14" s="25"/>
      <c r="D14" s="2"/>
      <c r="E14" s="2"/>
      <c r="F14" s="7"/>
      <c r="G14" s="7"/>
    </row>
    <row r="15" spans="1:7">
      <c r="B15"/>
      <c r="C15" s="25"/>
      <c r="D15" s="2"/>
      <c r="E15" s="2"/>
      <c r="F15" s="7"/>
      <c r="G15" s="7"/>
    </row>
    <row r="16" spans="1:7">
      <c r="C16" s="24"/>
    </row>
    <row r="17" spans="1:8" s="86" customFormat="1">
      <c r="A17"/>
      <c r="B17" t="s">
        <v>1555</v>
      </c>
      <c r="C17" s="84">
        <v>85706056.140000001</v>
      </c>
      <c r="D17" s="89"/>
      <c r="E17" s="89"/>
      <c r="F17" s="88"/>
      <c r="G17" s="88"/>
      <c r="H17" s="87"/>
    </row>
    <row r="18" spans="1:8" s="86" customFormat="1">
      <c r="A18"/>
      <c r="B18"/>
      <c r="C18" s="92"/>
      <c r="D18" s="89"/>
      <c r="E18" s="89"/>
      <c r="F18" s="88"/>
      <c r="G18" s="88"/>
      <c r="H18" s="87"/>
    </row>
    <row r="19" spans="1:8" s="86" customFormat="1">
      <c r="A19"/>
      <c r="B19" t="s">
        <v>1522</v>
      </c>
      <c r="C19" s="84">
        <v>74906056.140000001</v>
      </c>
      <c r="D19" s="89"/>
      <c r="E19" s="89"/>
      <c r="F19" s="88"/>
      <c r="G19" s="88"/>
      <c r="H19" s="87"/>
    </row>
    <row r="20" spans="1:8" s="86" customFormat="1">
      <c r="A20"/>
      <c r="B20"/>
      <c r="C20" s="92"/>
      <c r="D20" s="89"/>
      <c r="E20" s="89"/>
      <c r="F20" s="88"/>
      <c r="G20" s="88"/>
      <c r="H20" s="87"/>
    </row>
    <row r="21" spans="1:8" s="86" customFormat="1">
      <c r="A21" s="91" t="s">
        <v>1554</v>
      </c>
      <c r="B21" t="s">
        <v>1523</v>
      </c>
      <c r="C21" s="92">
        <v>10800000</v>
      </c>
      <c r="D21" s="89"/>
      <c r="E21" s="89"/>
      <c r="F21" s="88"/>
      <c r="G21" s="88"/>
      <c r="H21" s="87"/>
    </row>
    <row r="22" spans="1:8" s="86" customFormat="1">
      <c r="A22" s="91"/>
      <c r="B22"/>
      <c r="C22" s="92"/>
      <c r="D22" s="89"/>
      <c r="E22" s="89"/>
      <c r="F22" s="88"/>
      <c r="G22" s="88"/>
      <c r="H22" s="87"/>
    </row>
    <row r="23" spans="1:8" s="86" customFormat="1">
      <c r="A23" s="91"/>
      <c r="B23" s="76" t="s">
        <v>1524</v>
      </c>
      <c r="C23" s="92">
        <v>32707860</v>
      </c>
      <c r="D23" s="89"/>
      <c r="E23" s="89"/>
      <c r="F23" s="88"/>
      <c r="G23" s="88"/>
      <c r="H23" s="87"/>
    </row>
    <row r="24" spans="1:8" s="86" customFormat="1">
      <c r="A24" s="91"/>
      <c r="B24"/>
      <c r="C24" s="92"/>
      <c r="D24" s="89"/>
      <c r="E24" s="89"/>
      <c r="F24" s="88"/>
      <c r="G24" s="88"/>
      <c r="H24" s="87"/>
    </row>
    <row r="25" spans="1:8" s="86" customFormat="1">
      <c r="A25" s="91"/>
      <c r="B25" t="s">
        <v>1553</v>
      </c>
      <c r="C25" s="84">
        <v>14857860</v>
      </c>
      <c r="D25" s="89"/>
      <c r="E25" s="89"/>
      <c r="F25" s="88"/>
      <c r="G25" s="88"/>
      <c r="H25" s="87"/>
    </row>
    <row r="26" spans="1:8" s="86" customFormat="1">
      <c r="A26" s="91"/>
      <c r="B26"/>
      <c r="C26" s="92"/>
      <c r="D26" s="89"/>
      <c r="E26" s="89"/>
      <c r="F26" s="88"/>
      <c r="G26" s="88"/>
      <c r="H26" s="87"/>
    </row>
    <row r="27" spans="1:8" s="86" customFormat="1" ht="25.5">
      <c r="A27" s="91"/>
      <c r="B27" s="81" t="s">
        <v>1552</v>
      </c>
      <c r="C27" s="84">
        <v>17850000</v>
      </c>
      <c r="D27" s="89"/>
      <c r="E27" s="89"/>
      <c r="F27" s="88"/>
      <c r="G27" s="88"/>
      <c r="H27" s="87"/>
    </row>
    <row r="28" spans="1:8" s="86" customFormat="1">
      <c r="A28" s="91"/>
      <c r="B28"/>
      <c r="C28" s="92"/>
      <c r="D28" s="89"/>
      <c r="E28" s="89"/>
      <c r="F28" s="88"/>
      <c r="G28" s="88"/>
      <c r="H28" s="87"/>
    </row>
    <row r="29" spans="1:8" s="86" customFormat="1">
      <c r="A29" s="91" t="s">
        <v>1551</v>
      </c>
      <c r="B29" s="76" t="s">
        <v>1527</v>
      </c>
      <c r="C29" s="90">
        <v>32707860</v>
      </c>
      <c r="D29" s="89"/>
      <c r="E29" s="89"/>
      <c r="F29" s="88"/>
      <c r="G29" s="88"/>
      <c r="H29" s="87"/>
    </row>
    <row r="30" spans="1:8">
      <c r="B30" s="89"/>
      <c r="D30" s="85"/>
    </row>
    <row r="31" spans="1:8">
      <c r="A31" s="85" t="s">
        <v>1550</v>
      </c>
      <c r="B31" s="1" t="s">
        <v>1549</v>
      </c>
      <c r="C31" s="84"/>
      <c r="D31" s="85"/>
    </row>
    <row r="32" spans="1:8">
      <c r="C32" s="24"/>
    </row>
    <row r="33" spans="3:3">
      <c r="C33" s="24"/>
    </row>
    <row r="34" spans="3:3">
      <c r="C34" s="24"/>
    </row>
    <row r="35" spans="3:3">
      <c r="C35" s="24"/>
    </row>
    <row r="36" spans="3:3">
      <c r="C36" s="24"/>
    </row>
    <row r="37" spans="3:3">
      <c r="C37" s="24"/>
    </row>
  </sheetData>
  <mergeCells count="1">
    <mergeCell ref="B1:E1"/>
  </mergeCells>
  <hyperlinks>
    <hyperlink ref="A1" location="Index!A1" display="Index" xr:uid="{6967582E-29F2-4202-AE43-D9B3DA6A39B9}"/>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04C7-B775-4ECD-8F52-6EF3E4DBC8F3}">
  <dimension ref="A1:J39"/>
  <sheetViews>
    <sheetView workbookViewId="0">
      <selection activeCell="B1" sqref="B1:E1"/>
    </sheetView>
  </sheetViews>
  <sheetFormatPr defaultRowHeight="12.75"/>
  <cols>
    <col min="1" max="1" width="5.42578125" style="1" bestFit="1" customWidth="1"/>
    <col min="2" max="2" width="80.7109375" style="1" customWidth="1"/>
    <col min="3" max="3" width="13.140625" style="9" bestFit="1" customWidth="1"/>
    <col min="4" max="4" width="9.28515625" style="1" bestFit="1" customWidth="1"/>
    <col min="5" max="5" width="13.42578125" style="1" bestFit="1" customWidth="1"/>
    <col min="6" max="6" width="10.28515625" style="4" bestFit="1" customWidth="1"/>
    <col min="7" max="7" width="18.140625" style="4" bestFit="1" customWidth="1"/>
    <col min="8" max="16384" width="9.140625" style="1"/>
  </cols>
  <sheetData>
    <row r="1" spans="1:8">
      <c r="A1" s="3" t="s">
        <v>0</v>
      </c>
      <c r="B1" s="398" t="s">
        <v>1558</v>
      </c>
      <c r="C1" s="398"/>
      <c r="D1" s="398"/>
      <c r="E1" s="398"/>
    </row>
    <row r="5" spans="1:8">
      <c r="B5" s="1" t="s">
        <v>92</v>
      </c>
    </row>
    <row r="7" spans="1:8">
      <c r="B7" s="5" t="s">
        <v>93</v>
      </c>
      <c r="C7" s="10" t="s">
        <v>94</v>
      </c>
      <c r="D7" s="5" t="s">
        <v>95</v>
      </c>
      <c r="E7" s="5" t="s">
        <v>96</v>
      </c>
      <c r="F7" s="6" t="s">
        <v>97</v>
      </c>
      <c r="G7" s="6" t="s">
        <v>98</v>
      </c>
    </row>
    <row r="8" spans="1:8">
      <c r="B8" s="2" t="s">
        <v>100</v>
      </c>
    </row>
    <row r="9" spans="1:8">
      <c r="B9" s="2" t="s">
        <v>101</v>
      </c>
    </row>
    <row r="10" spans="1:8">
      <c r="B10" s="2" t="s">
        <v>378</v>
      </c>
    </row>
    <row r="11" spans="1:8">
      <c r="B11" s="1" t="s">
        <v>1499</v>
      </c>
      <c r="C11" s="9">
        <v>11.06</v>
      </c>
      <c r="D11" s="1" t="s">
        <v>314</v>
      </c>
      <c r="E11" s="1" t="s">
        <v>315</v>
      </c>
      <c r="F11" s="4">
        <v>18098</v>
      </c>
      <c r="G11" s="4">
        <v>149.59</v>
      </c>
    </row>
    <row r="12" spans="1:8">
      <c r="B12" s="2" t="s">
        <v>326</v>
      </c>
      <c r="C12" s="11"/>
      <c r="D12" s="2"/>
      <c r="E12" s="2"/>
      <c r="F12" s="7"/>
      <c r="G12" s="7">
        <f>SUM(G7:G11)</f>
        <v>149.59</v>
      </c>
    </row>
    <row r="13" spans="1:8">
      <c r="B13" s="2"/>
      <c r="C13" s="11"/>
      <c r="D13" s="2"/>
      <c r="E13" s="2"/>
      <c r="F13" s="7"/>
      <c r="G13" s="7"/>
    </row>
    <row r="14" spans="1:8">
      <c r="B14" s="1" t="s">
        <v>1557</v>
      </c>
      <c r="C14" s="25"/>
      <c r="D14" s="2"/>
      <c r="E14" s="2"/>
      <c r="F14" s="7"/>
      <c r="G14" s="7"/>
      <c r="H14" s="7"/>
    </row>
    <row r="15" spans="1:8">
      <c r="B15"/>
      <c r="C15" s="25"/>
      <c r="D15" s="2"/>
      <c r="E15" s="2"/>
      <c r="F15" s="7"/>
      <c r="G15" s="7"/>
      <c r="H15" s="7"/>
    </row>
    <row r="16" spans="1:8">
      <c r="C16" s="24"/>
      <c r="H16" s="4"/>
    </row>
    <row r="17" spans="1:10" s="86" customFormat="1">
      <c r="B17" s="76" t="s">
        <v>1556</v>
      </c>
      <c r="C17" s="77"/>
      <c r="D17" s="89"/>
      <c r="E17" s="89"/>
      <c r="F17" s="88"/>
      <c r="G17" s="88"/>
      <c r="H17" s="88"/>
      <c r="J17" s="87"/>
    </row>
    <row r="18" spans="1:10" s="86" customFormat="1">
      <c r="A18"/>
      <c r="B18"/>
      <c r="C18" s="77"/>
      <c r="D18" s="89"/>
      <c r="E18" s="89"/>
      <c r="F18" s="88"/>
      <c r="G18" s="88"/>
      <c r="H18" s="88"/>
      <c r="J18" s="87"/>
    </row>
    <row r="19" spans="1:10" s="86" customFormat="1">
      <c r="A19"/>
      <c r="B19"/>
      <c r="C19" s="77"/>
      <c r="D19" s="89"/>
      <c r="E19" s="89"/>
      <c r="F19" s="88"/>
      <c r="G19" s="88"/>
      <c r="H19" s="88"/>
      <c r="J19" s="87"/>
    </row>
    <row r="20" spans="1:10" s="86" customFormat="1">
      <c r="A20"/>
      <c r="B20" t="s">
        <v>1555</v>
      </c>
      <c r="C20" s="84">
        <v>87507008.170000002</v>
      </c>
      <c r="D20" s="89"/>
      <c r="E20" s="89"/>
      <c r="F20" s="88"/>
      <c r="G20" s="88"/>
      <c r="H20" s="88"/>
      <c r="J20" s="87"/>
    </row>
    <row r="21" spans="1:10" s="86" customFormat="1">
      <c r="A21"/>
      <c r="B21"/>
      <c r="C21" s="92"/>
      <c r="D21" s="89"/>
      <c r="E21" s="89"/>
      <c r="F21" s="88"/>
      <c r="G21" s="88"/>
      <c r="H21" s="88"/>
      <c r="J21" s="87"/>
    </row>
    <row r="22" spans="1:10" s="86" customFormat="1">
      <c r="A22"/>
      <c r="B22" t="s">
        <v>1522</v>
      </c>
      <c r="C22" s="84">
        <v>76557008.170000002</v>
      </c>
      <c r="D22" s="89"/>
      <c r="E22" s="89"/>
      <c r="F22" s="88"/>
      <c r="G22" s="88"/>
      <c r="H22" s="88"/>
      <c r="J22" s="87"/>
    </row>
    <row r="23" spans="1:10" s="86" customFormat="1">
      <c r="A23"/>
      <c r="B23"/>
      <c r="C23" s="92"/>
      <c r="D23" s="89"/>
      <c r="E23" s="89"/>
      <c r="F23" s="88"/>
      <c r="G23" s="88"/>
      <c r="H23" s="88"/>
      <c r="J23" s="87"/>
    </row>
    <row r="24" spans="1:10" s="86" customFormat="1">
      <c r="A24" s="91" t="s">
        <v>1554</v>
      </c>
      <c r="B24" t="s">
        <v>1523</v>
      </c>
      <c r="C24" s="92">
        <v>10950000</v>
      </c>
      <c r="D24" s="89"/>
      <c r="E24" s="89"/>
      <c r="F24" s="88"/>
      <c r="G24" s="88"/>
      <c r="H24" s="88"/>
      <c r="J24" s="87"/>
    </row>
    <row r="25" spans="1:10" s="86" customFormat="1">
      <c r="A25" s="91"/>
      <c r="B25"/>
      <c r="C25" s="92"/>
      <c r="D25" s="89"/>
      <c r="E25" s="89"/>
      <c r="F25" s="88"/>
      <c r="G25" s="88"/>
      <c r="H25" s="88"/>
      <c r="J25" s="87"/>
    </row>
    <row r="26" spans="1:10" s="86" customFormat="1">
      <c r="A26" s="91"/>
      <c r="B26" s="76" t="s">
        <v>1524</v>
      </c>
      <c r="C26" s="90">
        <v>33162219</v>
      </c>
      <c r="D26" s="89"/>
      <c r="E26" s="89"/>
      <c r="F26" s="88"/>
      <c r="G26" s="88"/>
      <c r="H26" s="88"/>
      <c r="J26" s="87"/>
    </row>
    <row r="27" spans="1:10" s="86" customFormat="1">
      <c r="A27" s="91"/>
      <c r="B27"/>
      <c r="C27" s="92"/>
      <c r="D27" s="89"/>
      <c r="E27" s="89"/>
      <c r="F27" s="88"/>
      <c r="G27" s="88"/>
      <c r="H27" s="88"/>
      <c r="J27" s="87"/>
    </row>
    <row r="28" spans="1:10" s="86" customFormat="1">
      <c r="A28" s="91"/>
      <c r="B28" t="s">
        <v>1553</v>
      </c>
      <c r="C28" s="84">
        <v>15064219</v>
      </c>
      <c r="D28" s="89"/>
      <c r="E28" s="89"/>
      <c r="F28" s="88"/>
      <c r="G28" s="88"/>
      <c r="H28" s="88"/>
      <c r="J28" s="87"/>
    </row>
    <row r="29" spans="1:10" s="86" customFormat="1">
      <c r="A29" s="91"/>
      <c r="B29"/>
      <c r="C29" s="92"/>
      <c r="D29" s="89"/>
      <c r="E29" s="89"/>
      <c r="F29" s="88"/>
      <c r="G29" s="88"/>
      <c r="H29" s="88"/>
      <c r="J29" s="87"/>
    </row>
    <row r="30" spans="1:10" s="86" customFormat="1" ht="25.5">
      <c r="A30" s="91"/>
      <c r="B30" s="81" t="s">
        <v>1552</v>
      </c>
      <c r="C30" s="84">
        <v>18098000</v>
      </c>
      <c r="D30" s="89"/>
      <c r="E30" s="89"/>
      <c r="F30" s="88"/>
      <c r="G30" s="88"/>
      <c r="H30" s="88"/>
      <c r="J30" s="87"/>
    </row>
    <row r="31" spans="1:10" s="86" customFormat="1">
      <c r="A31" s="91"/>
      <c r="B31"/>
      <c r="C31" s="92"/>
      <c r="D31" s="89"/>
      <c r="E31" s="89"/>
      <c r="F31" s="88"/>
      <c r="G31" s="88"/>
      <c r="H31" s="88"/>
      <c r="J31" s="87"/>
    </row>
    <row r="32" spans="1:10" s="86" customFormat="1">
      <c r="A32" s="91" t="s">
        <v>1551</v>
      </c>
      <c r="B32" s="76" t="s">
        <v>1527</v>
      </c>
      <c r="C32" s="90">
        <v>33162219</v>
      </c>
      <c r="D32" s="89"/>
      <c r="E32" s="89"/>
      <c r="F32" s="88"/>
      <c r="G32" s="88"/>
      <c r="H32" s="88"/>
      <c r="J32" s="87"/>
    </row>
    <row r="33" spans="1:10" s="86" customFormat="1">
      <c r="B33" s="89"/>
      <c r="C33" s="77"/>
      <c r="D33" s="89"/>
      <c r="E33" s="89"/>
      <c r="F33" s="88"/>
      <c r="G33" s="88"/>
      <c r="H33" s="88"/>
      <c r="J33" s="87"/>
    </row>
    <row r="34" spans="1:10" s="82" customFormat="1">
      <c r="A34" s="85" t="s">
        <v>1550</v>
      </c>
      <c r="B34" s="1" t="s">
        <v>1549</v>
      </c>
      <c r="C34" s="84"/>
      <c r="F34" s="83"/>
      <c r="G34" s="83"/>
      <c r="H34" s="83"/>
    </row>
    <row r="35" spans="1:10">
      <c r="C35" s="24"/>
      <c r="H35" s="4"/>
    </row>
    <row r="36" spans="1:10">
      <c r="C36" s="24"/>
      <c r="H36" s="4"/>
    </row>
    <row r="37" spans="1:10">
      <c r="C37" s="24"/>
      <c r="H37" s="4"/>
    </row>
    <row r="38" spans="1:10">
      <c r="C38" s="24"/>
      <c r="H38" s="4"/>
    </row>
    <row r="39" spans="1:10">
      <c r="C39" s="24"/>
      <c r="H39" s="4"/>
    </row>
  </sheetData>
  <mergeCells count="1">
    <mergeCell ref="B1:E1"/>
  </mergeCells>
  <hyperlinks>
    <hyperlink ref="A1" location="Index!A1" display="Index" xr:uid="{0570B642-55FA-4DC6-A3A3-1F2FB481EFC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49</vt:i4>
      </vt:variant>
      <vt:variant>
        <vt:lpstr>Named Ranges</vt:lpstr>
      </vt:variant>
      <vt:variant>
        <vt:i4>275</vt:i4>
      </vt:variant>
    </vt:vector>
  </HeadingPairs>
  <TitlesOfParts>
    <vt:vector size="324" baseType="lpstr">
      <vt:lpstr>Index</vt:lpstr>
      <vt:lpstr>TATA Scheme Risk-O-Meters</vt:lpstr>
      <vt:lpstr>Dividend History</vt:lpstr>
      <vt:lpstr>TAF</vt:lpstr>
      <vt:lpstr>TBAF</vt:lpstr>
      <vt:lpstr>TMIF</vt:lpstr>
      <vt:lpstr>TMAOF</vt:lpstr>
      <vt:lpstr>TEGF</vt:lpstr>
      <vt:lpstr>TDIVYF</vt:lpstr>
      <vt:lpstr>TTOFE</vt:lpstr>
      <vt:lpstr>TEOF</vt:lpstr>
      <vt:lpstr>TINR</vt:lpstr>
      <vt:lpstr>TSCAPF</vt:lpstr>
      <vt:lpstr>TEQPEF</vt:lpstr>
      <vt:lpstr>TMCAPF</vt:lpstr>
      <vt:lpstr>TFEF</vt:lpstr>
      <vt:lpstr>TTSF96</vt:lpstr>
      <vt:lpstr>TBFSF</vt:lpstr>
      <vt:lpstr>TDIF</vt:lpstr>
      <vt:lpstr>TICF</vt:lpstr>
      <vt:lpstr>TIPHF</vt:lpstr>
      <vt:lpstr>TREF</vt:lpstr>
      <vt:lpstr>TISF</vt:lpstr>
      <vt:lpstr>TIFSA</vt:lpstr>
      <vt:lpstr>TIFNA</vt:lpstr>
      <vt:lpstr>TNPBETF</vt:lpstr>
      <vt:lpstr>TNETF</vt:lpstr>
      <vt:lpstr>TCS</vt:lpstr>
      <vt:lpstr>TYCF</vt:lpstr>
      <vt:lpstr>TQNTF</vt:lpstr>
      <vt:lpstr>TBCF</vt:lpstr>
      <vt:lpstr>TRSFP</vt:lpstr>
      <vt:lpstr>TRSFM</vt:lpstr>
      <vt:lpstr>TRSFC</vt:lpstr>
      <vt:lpstr>TLF</vt:lpstr>
      <vt:lpstr>TSTBF</vt:lpstr>
      <vt:lpstr>TFF</vt:lpstr>
      <vt:lpstr>TIPF</vt:lpstr>
      <vt:lpstr>TFRSTF</vt:lpstr>
      <vt:lpstr>TUSTF</vt:lpstr>
      <vt:lpstr>TFRF</vt:lpstr>
      <vt:lpstr>TIFA</vt:lpstr>
      <vt:lpstr>TGSFR</vt:lpstr>
      <vt:lpstr>TOF</vt:lpstr>
      <vt:lpstr>TDBF</vt:lpstr>
      <vt:lpstr>TBPSUF</vt:lpstr>
      <vt:lpstr>TFM56F</vt:lpstr>
      <vt:lpstr>TFM55F</vt:lpstr>
      <vt:lpstr>TFM55E</vt:lpstr>
      <vt:lpstr>Index!Main_Sheet</vt:lpstr>
      <vt:lpstr>TAF</vt:lpstr>
      <vt:lpstr>TAF!TAF_Debt_Related</vt:lpstr>
      <vt:lpstr>TAF!TAF_EQ</vt:lpstr>
      <vt:lpstr>TAF!TAF_EQ_Related</vt:lpstr>
      <vt:lpstr>TAF!TAF_FD</vt:lpstr>
      <vt:lpstr>TAF!TAF_GOV_SEC</vt:lpstr>
      <vt:lpstr>TAF!TAF_MM</vt:lpstr>
      <vt:lpstr>TAF!TAFNAV</vt:lpstr>
      <vt:lpstr>TBAF</vt:lpstr>
      <vt:lpstr>TBAF!TBAF_Debt_Related</vt:lpstr>
      <vt:lpstr>TBAF!TBAF_EQ</vt:lpstr>
      <vt:lpstr>TBAF!TBAF_EQ_Related</vt:lpstr>
      <vt:lpstr>TBAF!TBAF_FD</vt:lpstr>
      <vt:lpstr>TBAF!TBAF_GOV_SEC</vt:lpstr>
      <vt:lpstr>TBAF!TBAF_MM</vt:lpstr>
      <vt:lpstr>TBAF!TBAFNAV</vt:lpstr>
      <vt:lpstr>TBCF</vt:lpstr>
      <vt:lpstr>TBCF!TBCF_EQ</vt:lpstr>
      <vt:lpstr>TBCF!TBCFNAV</vt:lpstr>
      <vt:lpstr>TBFSF</vt:lpstr>
      <vt:lpstr>TBFSF!TBFSF_EQ</vt:lpstr>
      <vt:lpstr>TBFSF!TBFSFNAV</vt:lpstr>
      <vt:lpstr>TBPSUF!TBPSUF</vt:lpstr>
      <vt:lpstr>TDBF!TBPSUF</vt:lpstr>
      <vt:lpstr>TFF!TBPSUF</vt:lpstr>
      <vt:lpstr>TFRF!TBPSUF</vt:lpstr>
      <vt:lpstr>TFRSTF!TBPSUF</vt:lpstr>
      <vt:lpstr>TGSFR!TBPSUF</vt:lpstr>
      <vt:lpstr>TIFA!TBPSUF</vt:lpstr>
      <vt:lpstr>TIPF!TBPSUF</vt:lpstr>
      <vt:lpstr>TLF!TBPSUF</vt:lpstr>
      <vt:lpstr>TOF!TBPSUF</vt:lpstr>
      <vt:lpstr>TSTBF!TBPSUF</vt:lpstr>
      <vt:lpstr>TUSTF!TBPSUF</vt:lpstr>
      <vt:lpstr>TBPSUF!TBPSUF_Debt_Related</vt:lpstr>
      <vt:lpstr>TBPSUF!TBPSUF_GOV_SEC</vt:lpstr>
      <vt:lpstr>TBPSUF!TBPSUF_MM</vt:lpstr>
      <vt:lpstr>TBPSUF!TBPSUFNAV</vt:lpstr>
      <vt:lpstr>TCS</vt:lpstr>
      <vt:lpstr>TCS!TCS_EQ</vt:lpstr>
      <vt:lpstr>TCS!TCSNAV</vt:lpstr>
      <vt:lpstr>TDBF!TDBF</vt:lpstr>
      <vt:lpstr>TFF!TDBF</vt:lpstr>
      <vt:lpstr>TFRF!TDBF</vt:lpstr>
      <vt:lpstr>TFRSTF!TDBF</vt:lpstr>
      <vt:lpstr>TGSFR!TDBF</vt:lpstr>
      <vt:lpstr>TIFA!TDBF</vt:lpstr>
      <vt:lpstr>TIPF!TDBF</vt:lpstr>
      <vt:lpstr>TLF!TDBF</vt:lpstr>
      <vt:lpstr>TOF!TDBF</vt:lpstr>
      <vt:lpstr>TSTBF!TDBF</vt:lpstr>
      <vt:lpstr>TUSTF!TDBF</vt:lpstr>
      <vt:lpstr>TDBF!TDBF_Debt_Related</vt:lpstr>
      <vt:lpstr>TDBF!TDBF_GOV_SEC</vt:lpstr>
      <vt:lpstr>TDBF!TDBF_MM</vt:lpstr>
      <vt:lpstr>TDBF!TDBFNAV</vt:lpstr>
      <vt:lpstr>TDIF</vt:lpstr>
      <vt:lpstr>TDIF!TDIF_EQ</vt:lpstr>
      <vt:lpstr>TDIF!TDIF_Foreign_Units</vt:lpstr>
      <vt:lpstr>TDIF!TDIFNAV</vt:lpstr>
      <vt:lpstr>TDIVYF</vt:lpstr>
      <vt:lpstr>TDIVYF!TDIVYF_Debt_Related</vt:lpstr>
      <vt:lpstr>TDIVYF!TDIVYF_EQ</vt:lpstr>
      <vt:lpstr>TDIVYF!TDIVYF_EQ_Related</vt:lpstr>
      <vt:lpstr>TDIVYF!TDIVYF_GOV_SEC</vt:lpstr>
      <vt:lpstr>TDIVYF!TDIVYFNAV</vt:lpstr>
      <vt:lpstr>TEGF</vt:lpstr>
      <vt:lpstr>TEGF!TEGF_Debt_Related</vt:lpstr>
      <vt:lpstr>TEGF!TEGF_EQ</vt:lpstr>
      <vt:lpstr>TEGF!TEGF_GOV_SEC</vt:lpstr>
      <vt:lpstr>TEGF!TEGF_MM</vt:lpstr>
      <vt:lpstr>TEGF!TEGF_Mutual_F_Units</vt:lpstr>
      <vt:lpstr>TEGF!TEGFNAV</vt:lpstr>
      <vt:lpstr>TEOF</vt:lpstr>
      <vt:lpstr>TEOF!TEOF_EQ</vt:lpstr>
      <vt:lpstr>TEOF!TEOFNAV</vt:lpstr>
      <vt:lpstr>TEQPEF</vt:lpstr>
      <vt:lpstr>TEQPEF!TEQPEF_EQ</vt:lpstr>
      <vt:lpstr>TEQPEF!TEQPEFNAV</vt:lpstr>
      <vt:lpstr>TFEF</vt:lpstr>
      <vt:lpstr>TFEF!TFEF_EQ</vt:lpstr>
      <vt:lpstr>TFEF!TFEFNAV</vt:lpstr>
      <vt:lpstr>TFF!TFF</vt:lpstr>
      <vt:lpstr>TLF!TFF</vt:lpstr>
      <vt:lpstr>TSTBF!TFF</vt:lpstr>
      <vt:lpstr>TFF!TFF_Debt_Related</vt:lpstr>
      <vt:lpstr>TFF!TFF_GOV_SEC</vt:lpstr>
      <vt:lpstr>TFF!TFF_MM</vt:lpstr>
      <vt:lpstr>TFF!TFFNAV</vt:lpstr>
      <vt:lpstr>TFF!TFFSP1_Debt_Related</vt:lpstr>
      <vt:lpstr>TFF!TFFSP1NAV</vt:lpstr>
      <vt:lpstr>TFM55E!TFM55E</vt:lpstr>
      <vt:lpstr>TFM55F!TFM55E</vt:lpstr>
      <vt:lpstr>TRSFC!TFM55E</vt:lpstr>
      <vt:lpstr>TFM55E!TFM55E_Debt_Related</vt:lpstr>
      <vt:lpstr>TFM55F!TFM55F</vt:lpstr>
      <vt:lpstr>TRSFC!TFM55F</vt:lpstr>
      <vt:lpstr>TFM55F!TFM55F_Debt_Related</vt:lpstr>
      <vt:lpstr>TBPSUF!TFM56F</vt:lpstr>
      <vt:lpstr>TDBF!TFM56F</vt:lpstr>
      <vt:lpstr>TFF!TFM56F</vt:lpstr>
      <vt:lpstr>TFM56F!TFM56F</vt:lpstr>
      <vt:lpstr>TFRF!TFM56F</vt:lpstr>
      <vt:lpstr>TFRSTF!TFM56F</vt:lpstr>
      <vt:lpstr>TGSFR!TFM56F</vt:lpstr>
      <vt:lpstr>TIFA!TFM56F</vt:lpstr>
      <vt:lpstr>TIPF!TFM56F</vt:lpstr>
      <vt:lpstr>TLF!TFM56F</vt:lpstr>
      <vt:lpstr>TOF!TFM56F</vt:lpstr>
      <vt:lpstr>TSTBF!TFM56F</vt:lpstr>
      <vt:lpstr>TUSTF!TFM56F</vt:lpstr>
      <vt:lpstr>TFM56F!TFM56F_Debt_Related</vt:lpstr>
      <vt:lpstr>TFM56F!TFM56FNAV</vt:lpstr>
      <vt:lpstr>TFF!TFRF</vt:lpstr>
      <vt:lpstr>TFRF!TFRF</vt:lpstr>
      <vt:lpstr>TFRSTF!TFRF</vt:lpstr>
      <vt:lpstr>TIPF!TFRF</vt:lpstr>
      <vt:lpstr>TLF!TFRF</vt:lpstr>
      <vt:lpstr>TSTBF!TFRF</vt:lpstr>
      <vt:lpstr>TUSTF!TFRF</vt:lpstr>
      <vt:lpstr>TFRF!TFRF_Debt_Related</vt:lpstr>
      <vt:lpstr>TFRF!TFRF_GOV_SEC</vt:lpstr>
      <vt:lpstr>TFRF!TFRFNAV</vt:lpstr>
      <vt:lpstr>TFF!TFRSTF</vt:lpstr>
      <vt:lpstr>TFRSTF!TFRSTF</vt:lpstr>
      <vt:lpstr>TIPF!TFRSTF</vt:lpstr>
      <vt:lpstr>TLF!TFRSTF</vt:lpstr>
      <vt:lpstr>TSTBF!TFRSTF</vt:lpstr>
      <vt:lpstr>TFRSTF!TFRSTF_GOV_SEC</vt:lpstr>
      <vt:lpstr>TFRSTF!TFRSTF_MM</vt:lpstr>
      <vt:lpstr>TFRSTF!TFRSTFNAV</vt:lpstr>
      <vt:lpstr>TFF!TGSFR</vt:lpstr>
      <vt:lpstr>TFRF!TGSFR</vt:lpstr>
      <vt:lpstr>TFRSTF!TGSFR</vt:lpstr>
      <vt:lpstr>TGSFR!TGSFR</vt:lpstr>
      <vt:lpstr>TIFA!TGSFR</vt:lpstr>
      <vt:lpstr>TIPF!TGSFR</vt:lpstr>
      <vt:lpstr>TLF!TGSFR</vt:lpstr>
      <vt:lpstr>TSTBF!TGSFR</vt:lpstr>
      <vt:lpstr>TUSTF!TGSFR</vt:lpstr>
      <vt:lpstr>TGSFR!TGSFR_GOV_SEC</vt:lpstr>
      <vt:lpstr>TGSFR!TGSFRNAV</vt:lpstr>
      <vt:lpstr>TICF</vt:lpstr>
      <vt:lpstr>TICF!TICF_Debt_Related</vt:lpstr>
      <vt:lpstr>TICF!TICF_EQ</vt:lpstr>
      <vt:lpstr>TICF!TICFNAV</vt:lpstr>
      <vt:lpstr>TFF!TIFA</vt:lpstr>
      <vt:lpstr>TFRF!TIFA</vt:lpstr>
      <vt:lpstr>TFRSTF!TIFA</vt:lpstr>
      <vt:lpstr>TIFA!TIFA</vt:lpstr>
      <vt:lpstr>TIPF!TIFA</vt:lpstr>
      <vt:lpstr>TLF!TIFA</vt:lpstr>
      <vt:lpstr>TSTBF!TIFA</vt:lpstr>
      <vt:lpstr>TUSTF!TIFA</vt:lpstr>
      <vt:lpstr>TIFA!TIFA_Debt_Related</vt:lpstr>
      <vt:lpstr>TIFA!TIFA_Debt_Related_UNLISTED</vt:lpstr>
      <vt:lpstr>TIFA!TIFA_GOV_SEC</vt:lpstr>
      <vt:lpstr>TIFA!TIFANAV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TFF!TIPF</vt:lpstr>
      <vt:lpstr>TIPF!TIPF</vt:lpstr>
      <vt:lpstr>TLF!TIPF</vt:lpstr>
      <vt:lpstr>TSTBF!TIPF</vt:lpstr>
      <vt:lpstr>TIPF!TIPF_Debt_Related</vt:lpstr>
      <vt:lpstr>TIPF!TIPF_Debt_Related_UNLISTED</vt:lpstr>
      <vt:lpstr>TIPF!TIPF_GOV_SEC</vt:lpstr>
      <vt:lpstr>TIPF!TIPFNAV</vt:lpstr>
      <vt:lpstr>TIPF!TIPFSP1_Debt_Related</vt:lpstr>
      <vt:lpstr>TIPF!TIPFSP1NAV</vt:lpstr>
      <vt:lpstr>TIPHF</vt:lpstr>
      <vt:lpstr>TIPHF!TIPHF_EQ</vt:lpstr>
      <vt:lpstr>TIPHF!TIPHFNAV</vt:lpstr>
      <vt:lpstr>TISF</vt:lpstr>
      <vt:lpstr>TISF!TISF_EQ</vt:lpstr>
      <vt:lpstr>TISF!TISFNAV</vt:lpstr>
      <vt:lpstr>TLF!TLF</vt:lpstr>
      <vt:lpstr>TLF!TLF_GOV_SEC</vt:lpstr>
      <vt:lpstr>TLF!TLF_MM</vt:lpstr>
      <vt:lpstr>TLF!TLFNAV</vt:lpstr>
      <vt:lpstr>TMAOF!TMAOF</vt:lpstr>
      <vt:lpstr>TMAOF!TMAOF_Debt_Related</vt:lpstr>
      <vt:lpstr>TMAOF!TMAOF_EQ</vt:lpstr>
      <vt:lpstr>TMAOF!TMAOF_EQ_Related</vt:lpstr>
      <vt:lpstr>TMAOF!TMAOF_GOV_SEC</vt:lpstr>
      <vt:lpstr>TMAOF!TMAOFNAV</vt:lpstr>
      <vt:lpstr>TMCAPF</vt:lpstr>
      <vt:lpstr>TMCAPF!TMCAPF_EQ</vt:lpstr>
      <vt:lpstr>TMCAPF!TMCAPFNAV</vt:lpstr>
      <vt:lpstr>TMIF</vt:lpstr>
      <vt:lpstr>TMIF!TMIF_Debt_Related</vt:lpstr>
      <vt:lpstr>TMIF!TMIF_EQ</vt:lpstr>
      <vt:lpstr>TMIF!TMIF_EQ_Related</vt:lpstr>
      <vt:lpstr>TMIF!TMIF_GOV_SEC</vt:lpstr>
      <vt:lpstr>TMIF!TMIFNAV</vt:lpstr>
      <vt:lpstr>TNETF</vt:lpstr>
      <vt:lpstr>TNETF!TNETF_Debt_Related</vt:lpstr>
      <vt:lpstr>TNETF!TNETF_EQ</vt:lpstr>
      <vt:lpstr>TNETF!TNETFNAV</vt:lpstr>
      <vt:lpstr>TNPBETF</vt:lpstr>
      <vt:lpstr>TNPBETF!TNPBETF_EQ</vt:lpstr>
      <vt:lpstr>TNPBETF!TNPBETFNAV</vt:lpstr>
      <vt:lpstr>TFF!TOF</vt:lpstr>
      <vt:lpstr>TFRF!TOF</vt:lpstr>
      <vt:lpstr>TFRSTF!TOF</vt:lpstr>
      <vt:lpstr>TGSFR!TOF</vt:lpstr>
      <vt:lpstr>TIFA!TOF</vt:lpstr>
      <vt:lpstr>TIPF!TOF</vt:lpstr>
      <vt:lpstr>TLF!TOF</vt:lpstr>
      <vt:lpstr>TOF!TOF</vt:lpstr>
      <vt:lpstr>TSTBF!TOF</vt:lpstr>
      <vt:lpstr>TUSTF!TOF</vt:lpstr>
      <vt:lpstr>TOF!TOFNAV</vt:lpstr>
      <vt:lpstr>TQNTF</vt:lpstr>
      <vt:lpstr>TQNTF!TQNTF_Debt_Related</vt:lpstr>
      <vt:lpstr>TQNTF!TQNTF_EQ</vt:lpstr>
      <vt:lpstr>TQNTF!TQNTFNAV</vt:lpstr>
      <vt:lpstr>TREF</vt:lpstr>
      <vt:lpstr>TREF!TREF_EQ</vt:lpstr>
      <vt:lpstr>TREF!TREFNAV</vt:lpstr>
      <vt:lpstr>TRSFC!TRSFC</vt:lpstr>
      <vt:lpstr>TRSFC!TRSFC_Debt_Related</vt:lpstr>
      <vt:lpstr>TRSFC!TRSFC_EQ</vt:lpstr>
      <vt:lpstr>TRSFC!TRSFC_GOV_SEC</vt:lpstr>
      <vt:lpstr>TRSFC!TRSFC_MM</vt:lpstr>
      <vt:lpstr>TRSFC!TRSFCNAV</vt:lpstr>
      <vt:lpstr>TRSFM</vt:lpstr>
      <vt:lpstr>TRSFM!TRSFM_Debt_Related</vt:lpstr>
      <vt:lpstr>TRSFM!TRSFM_Debt_Related_UNLISTED</vt:lpstr>
      <vt:lpstr>TRSFM!TRSFM_EQ</vt:lpstr>
      <vt:lpstr>TRSFM!TRSFM_GOV_SEC</vt:lpstr>
      <vt:lpstr>TRSFM!TRSFM_MM</vt:lpstr>
      <vt:lpstr>TRSFM!TRSFMNAV</vt:lpstr>
      <vt:lpstr>TRSFP</vt:lpstr>
      <vt:lpstr>TRSFP!TRSFP_EQ</vt:lpstr>
      <vt:lpstr>TRSFP!TRSFPNAV</vt:lpstr>
      <vt:lpstr>TSCAPF</vt:lpstr>
      <vt:lpstr>TSCAPF!TSCAPF_EQ</vt:lpstr>
      <vt:lpstr>TSCAPF!TSCAPFNAV</vt:lpstr>
      <vt:lpstr>TLF!TSTBF</vt:lpstr>
      <vt:lpstr>TSTBF!TSTBF</vt:lpstr>
      <vt:lpstr>TSTBF!TSTBF_Debt_Related</vt:lpstr>
      <vt:lpstr>TSTBF!TSTBF_Debt_Related_UNLISTED</vt:lpstr>
      <vt:lpstr>TSTBF!TSTBF_GOV_SEC</vt:lpstr>
      <vt:lpstr>TSTBF!TSTBF_MM</vt:lpstr>
      <vt:lpstr>TSTBF!TSTBFNAV</vt:lpstr>
      <vt:lpstr>TSTBF!TTMFSP1_Debt_Related</vt:lpstr>
      <vt:lpstr>TSTBF!TTMFSP1NAV</vt:lpstr>
      <vt:lpstr>TTOFE</vt:lpstr>
      <vt:lpstr>TTOFE!TTOFE_EQ</vt:lpstr>
      <vt:lpstr>TTOFE!TTOFENAV</vt:lpstr>
      <vt:lpstr>TTSF96</vt:lpstr>
      <vt:lpstr>TTSF96!TTSF96_EQ</vt:lpstr>
      <vt:lpstr>TTSF96!TTSF96NAV</vt:lpstr>
      <vt:lpstr>TFF!TUSTF</vt:lpstr>
      <vt:lpstr>TFRSTF!TUSTF</vt:lpstr>
      <vt:lpstr>TIPF!TUSTF</vt:lpstr>
      <vt:lpstr>TLF!TUSTF</vt:lpstr>
      <vt:lpstr>TSTBF!TUSTF</vt:lpstr>
      <vt:lpstr>TUSTF!TUSTF</vt:lpstr>
      <vt:lpstr>TUSTF!TUSTF_Debt_Related</vt:lpstr>
      <vt:lpstr>TUSTF!TUSTF_MM</vt:lpstr>
      <vt:lpstr>TUSTF!TUSTFNAV</vt:lpstr>
      <vt:lpstr>TYCF</vt:lpstr>
      <vt:lpstr>TYCF!TYCF_EQ</vt:lpstr>
      <vt:lpstr>TYCF!TYCFNAV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kansari</dc:creator>
  <cp:lastModifiedBy>Suren Navkal</cp:lastModifiedBy>
  <dcterms:created xsi:type="dcterms:W3CDTF">2021-12-01T05:52:53Z</dcterms:created>
  <dcterms:modified xsi:type="dcterms:W3CDTF">2021-12-07T05:52:10Z</dcterms:modified>
</cp:coreProperties>
</file>