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4E71881D-9CF7-46B6-A758-F2666134E932}" xr6:coauthVersionLast="47" xr6:coauthVersionMax="47" xr10:uidLastSave="{00000000-0000-0000-0000-000000000000}"/>
  <bookViews>
    <workbookView xWindow="-110" yWindow="-110" windowWidth="19420" windowHeight="10300" xr2:uid="{20AD47EB-2ADB-444E-A6A8-9A41D568AA46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1" l="1"/>
  <c r="F98" i="1"/>
  <c r="G97" i="1"/>
  <c r="F97" i="1"/>
  <c r="G94" i="1"/>
  <c r="F94" i="1"/>
  <c r="G91" i="1"/>
  <c r="F91" i="1"/>
  <c r="G67" i="1"/>
  <c r="G68" i="1" s="1"/>
  <c r="F67" i="1"/>
  <c r="F68" i="1" s="1"/>
  <c r="G63" i="1"/>
  <c r="F63" i="1"/>
  <c r="G62" i="1"/>
  <c r="F62" i="1"/>
  <c r="G47" i="1"/>
  <c r="G48" i="1" s="1"/>
  <c r="F47" i="1"/>
  <c r="F48" i="1" s="1"/>
  <c r="F99" i="1" s="1"/>
  <c r="G9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<sst xmlns="http://schemas.openxmlformats.org/spreadsheetml/2006/main" count="305" uniqueCount="211">
  <si>
    <t>CANARA ROBECO CONSERVATIVE HYBRID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</si>
  <si>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</si>
  <si>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</si>
  <si>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</si>
  <si>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</si>
  <si>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</si>
  <si>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</si>
  <si>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</si>
  <si>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</si>
  <si>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</si>
  <si>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</si>
  <si>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</si>
  <si>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</si>
  <si>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</si>
  <si>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</si>
  <si>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</si>
  <si>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</si>
  <si>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</si>
  <si>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</si>
  <si>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</si>
  <si>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</si>
  <si>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</si>
  <si>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</si>
  <si>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</si>
  <si>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</si>
  <si>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Larsen &amp; Toubro Ltd</t>
  </si>
  <si>
    <t>INE018A01030</t>
  </si>
  <si>
    <t>Construction</t>
  </si>
  <si>
    <t>Infosys Ltd</t>
  </si>
  <si>
    <t>INE009A01021</t>
  </si>
  <si>
    <t>IT - Software</t>
  </si>
  <si>
    <t>Reliance Industries Ltd</t>
  </si>
  <si>
    <t>INE002A01018</t>
  </si>
  <si>
    <t>Petroleum Products</t>
  </si>
  <si>
    <t>J.B. Chemicals &amp; Pharmaceuticals Ltd</t>
  </si>
  <si>
    <t>INE572A01036</t>
  </si>
  <si>
    <t>Pharmaceuticals &amp; Biotechnology</t>
  </si>
  <si>
    <t>Small Cap</t>
  </si>
  <si>
    <t>Benchmark: CRISIL Hybrid 85+15 - Conservative Index</t>
  </si>
  <si>
    <t>Global Health Ltd</t>
  </si>
  <si>
    <t>INE474Q01031</t>
  </si>
  <si>
    <t>Healthcare Services</t>
  </si>
  <si>
    <t>Mid Cap</t>
  </si>
  <si>
    <t>Britannia Industries Ltd</t>
  </si>
  <si>
    <t>INE216A01030</t>
  </si>
  <si>
    <t>Food Products</t>
  </si>
  <si>
    <t>Mrs Bectors Food Specialities Ltd</t>
  </si>
  <si>
    <t>INE495P01012</t>
  </si>
  <si>
    <t>Chalet Hotels Ltd</t>
  </si>
  <si>
    <t>INE427F01016</t>
  </si>
  <si>
    <t>Leisure Services</t>
  </si>
  <si>
    <t>Ltimindtree Ltd</t>
  </si>
  <si>
    <t>INE214T01019</t>
  </si>
  <si>
    <t>Interglobe Aviation Ltd</t>
  </si>
  <si>
    <t>INE646L01027</t>
  </si>
  <si>
    <t>Transport Services</t>
  </si>
  <si>
    <t>Varun Beverages Ltd</t>
  </si>
  <si>
    <t>INE200M01039</t>
  </si>
  <si>
    <t>Beverages</t>
  </si>
  <si>
    <t>Dr. Lal Path Labs Ltd</t>
  </si>
  <si>
    <t>INE600L01024</t>
  </si>
  <si>
    <t>Avenue Supermarts Ltd</t>
  </si>
  <si>
    <t>INE192R01011</t>
  </si>
  <si>
    <t>Retailing</t>
  </si>
  <si>
    <t>Eternal Ltd</t>
  </si>
  <si>
    <t>INE758T01015</t>
  </si>
  <si>
    <t>Ge Vernova T&amp;D India Ltd</t>
  </si>
  <si>
    <t>INE200A01026</t>
  </si>
  <si>
    <t>Electrical Equipment</t>
  </si>
  <si>
    <t>Bharti Airtel Ltd</t>
  </si>
  <si>
    <t>INE397D01024</t>
  </si>
  <si>
    <t>Telecom - Services</t>
  </si>
  <si>
    <t>Bharat Electronics Ltd</t>
  </si>
  <si>
    <t>INE263A01024</t>
  </si>
  <si>
    <t>Aerospace &amp; Defense</t>
  </si>
  <si>
    <t>Aditya Birla Real Estate Ltd</t>
  </si>
  <si>
    <t>INE055A01016</t>
  </si>
  <si>
    <t>Paper, Forest &amp; Jute Products</t>
  </si>
  <si>
    <t>Torrent Pharmaceuticals Ltd</t>
  </si>
  <si>
    <t>INE685A01028</t>
  </si>
  <si>
    <t>Mankind Pharma Ltd</t>
  </si>
  <si>
    <t>INE634S01028</t>
  </si>
  <si>
    <t>Axis Bank Ltd</t>
  </si>
  <si>
    <t>INE238A01034</t>
  </si>
  <si>
    <t>MOIL Ltd</t>
  </si>
  <si>
    <t>INE490G01020</t>
  </si>
  <si>
    <t>Minerals &amp; Mining</t>
  </si>
  <si>
    <t>Deepak Nitrite Ltd</t>
  </si>
  <si>
    <t>INE288B01029</t>
  </si>
  <si>
    <t>Chemicals &amp; Petrochemicals</t>
  </si>
  <si>
    <t>Max Healthcare Institute Ltd</t>
  </si>
  <si>
    <t>INE027H01010</t>
  </si>
  <si>
    <t>Trent Ltd</t>
  </si>
  <si>
    <t>INE849A01020</t>
  </si>
  <si>
    <t>Home First Finance Co India Ltd</t>
  </si>
  <si>
    <t>INE481N01025</t>
  </si>
  <si>
    <t>United Breweries Ltd</t>
  </si>
  <si>
    <t>INE686F01025</t>
  </si>
  <si>
    <t>Titan Co Ltd</t>
  </si>
  <si>
    <t>INE280A01028</t>
  </si>
  <si>
    <t>Consumer Durables</t>
  </si>
  <si>
    <t>Crompton Greaves Consumer Electricals Ltd</t>
  </si>
  <si>
    <t>INE299U01018</t>
  </si>
  <si>
    <t>Ultratech Cement Ltd</t>
  </si>
  <si>
    <t>INE481G01011</t>
  </si>
  <si>
    <t>Cement &amp; Cement Products</t>
  </si>
  <si>
    <t>Cera Sanitaryware Ltd</t>
  </si>
  <si>
    <t>INE739E01017</t>
  </si>
  <si>
    <t>Info Edge (India) Ltd</t>
  </si>
  <si>
    <t>INE663F01032</t>
  </si>
  <si>
    <t>Vedant Fashions Ltd</t>
  </si>
  <si>
    <t>INE825V01034</t>
  </si>
  <si>
    <t>Oberoi Realty Ltd</t>
  </si>
  <si>
    <t>INE093I01010</t>
  </si>
  <si>
    <t>Realty</t>
  </si>
  <si>
    <t>Tata Power Co Ltd</t>
  </si>
  <si>
    <t>INE245A01021</t>
  </si>
  <si>
    <t>Power</t>
  </si>
  <si>
    <t>Havells India Ltd</t>
  </si>
  <si>
    <t>INE176B01034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</si>
  <si>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</si>
  <si>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</si>
  <si>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</si>
  <si>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</si>
  <si>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</si>
  <si>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</si>
  <si>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</t>
  </si>
  <si>
    <t>INE261F08DV4</t>
  </si>
  <si>
    <t>CRISIL AAA</t>
  </si>
  <si>
    <t>7.51% REC Ltd (31/07/2026) **</t>
  </si>
  <si>
    <t>INE020B08EI8</t>
  </si>
  <si>
    <t>9.00% HDFC Bank Ltd (29/11/2028) **</t>
  </si>
  <si>
    <t>INE040A08AB1</t>
  </si>
  <si>
    <t>7.75% LIC Housing Finance Ltd (23/08/2029) **</t>
  </si>
  <si>
    <t>INE115A07QU9</t>
  </si>
  <si>
    <t>7.68% LIC Housing Finance Ltd (29/05/2034) **</t>
  </si>
  <si>
    <t>INE115A07QR5</t>
  </si>
  <si>
    <t>7.42% Power Finance Corporation Ltd (15/04/2028) **</t>
  </si>
  <si>
    <t>INE134E08NL6</t>
  </si>
  <si>
    <t>7.79% Small Industries Development Bank Of India (14/05/2027) **</t>
  </si>
  <si>
    <t>INE556F08KM1</t>
  </si>
  <si>
    <t>7.54% Small Industries Development Bank Of India (12/01/2026) **</t>
  </si>
  <si>
    <t>INE556F08KF5</t>
  </si>
  <si>
    <t>ICRA AAA</t>
  </si>
  <si>
    <t>8.55% HDFC Bank Ltd (27/03/2029) **</t>
  </si>
  <si>
    <t>INE040A08724</t>
  </si>
  <si>
    <t>7.63% Grasim industries Ltd (01/12/2027) **</t>
  </si>
  <si>
    <t>INE047A08208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</si>
  <si>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</si>
  <si>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</si>
  <si>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</si>
  <si>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</si>
  <si>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</si>
  <si>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</si>
  <si>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</si>
  <si>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</si>
  <si>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GOI FRB 2034 (30-OCT-2034)</t>
  </si>
  <si>
    <t>IN0020210137</t>
  </si>
  <si>
    <t>Sovereign</t>
  </si>
  <si>
    <t>6.28% GOI 2032 (14-JUL-2032)</t>
  </si>
  <si>
    <t>IN0020250059</t>
  </si>
  <si>
    <t>7.24% GOI 2055 (18-AUG-2055)</t>
  </si>
  <si>
    <t>IN0020250075</t>
  </si>
  <si>
    <t>6.90% GOI 2065 (15-APR-2065)</t>
  </si>
  <si>
    <t>IN0020250018</t>
  </si>
  <si>
    <t>7.02% GOI 2031 (18-JUN-2031)</t>
  </si>
  <si>
    <t>IN0020240076</t>
  </si>
  <si>
    <t>7.49% RAJASTHAN SDL 28-AUG-35</t>
  </si>
  <si>
    <t>IN2920250163</t>
  </si>
  <si>
    <t>6.79% GOI 2031 (30-DEC-2031)</t>
  </si>
  <si>
    <t>IN0020240191</t>
  </si>
  <si>
    <t>6.48% GOI 2035 (06-OCT-2035)</t>
  </si>
  <si>
    <t>IN0020250091</t>
  </si>
  <si>
    <t>7.32% RAJASTHAN SDL 24-SEP-35</t>
  </si>
  <si>
    <t>IN2920250205</t>
  </si>
  <si>
    <t>7.24% RAJASTHAN SDL 04-SEP-34</t>
  </si>
  <si>
    <t>IN2920240271</t>
  </si>
  <si>
    <t>6.60% GUJARAT SDL 20-MAY-29</t>
  </si>
  <si>
    <t>IN1520200032</t>
  </si>
  <si>
    <t>7.34% GOI 2064 (22-APR-2064)</t>
  </si>
  <si>
    <t>IN0020240035</t>
  </si>
  <si>
    <t>6.68% GOI 2040 (07-JUL-2040)</t>
  </si>
  <si>
    <t>IN0020250042</t>
  </si>
  <si>
    <t>8.53% GUJARAT SDL 20-NOV-28</t>
  </si>
  <si>
    <t>IN1520180192</t>
  </si>
  <si>
    <t>7.48% KERALA SDL 23-AUG-32</t>
  </si>
  <si>
    <t>IN2020170089</t>
  </si>
  <si>
    <t>6.79% GOI 2034 (07-OCT-2034)</t>
  </si>
  <si>
    <t>IN0020240126</t>
  </si>
  <si>
    <t>7.26% TAMIL NADU SDL 24-SEP-35</t>
  </si>
  <si>
    <t>IN3120250300</t>
  </si>
  <si>
    <t>6.55% ANDHRA PRADESH SDL 27-MAY-28</t>
  </si>
  <si>
    <t>IN1020200144</t>
  </si>
  <si>
    <t>7.09% GOI 2074 (25-NOV-2074)</t>
  </si>
  <si>
    <t>IN0020240142</t>
  </si>
  <si>
    <t>7.16% TAMIL NADU SDL 19-NOV-35</t>
  </si>
  <si>
    <t>IN3120250409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</si>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</sst>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164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164" fontId="4" fillId="3" borderId="12" xfId="1" applyFont="1" applyFill="1" applyBorder="1" applyAlignment="1">
      <alignment horizontal="center"/>
    </xf>
    <xf numFmtId="164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0" fillId="3" borderId="0" xfId="0" applyFont="1" applyFill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75B6-1180-4C3E-BEF3-ECD7044FABA7}">
  <dimension ref="B1:O112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54296875" style="3" bestFit="1" customWidth="1"/>
    <col min="4" max="4" width="27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13.54296875" style="3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</row>
    <row r="3" spans="2:15" ht="16" thickBot="1">
      <c r="B3" s="4" t="s">
        <v>1</v>
      </c>
      <c r="C3" s="5"/>
      <c r="D3" s="6"/>
      <c r="E3" s="6"/>
      <c r="F3" s="7"/>
      <c r="G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8" t="e" vm="1">
        <v>#VALUE!</v>
      </c>
      <c r="O5" s="17" t="e" vm="2">
        <v>#VALUE!</v>
      </c>
    </row>
    <row r="6" spans="2:15">
      <c r="B6" s="19" t="s">
        <v>15</v>
      </c>
      <c r="C6" s="20"/>
      <c r="D6" s="20"/>
      <c r="E6" s="20"/>
      <c r="F6" s="21"/>
      <c r="G6" s="21"/>
      <c r="H6" s="21"/>
      <c r="I6" s="21"/>
      <c r="L6" s="22"/>
      <c r="M6" s="22"/>
      <c r="N6" s="18"/>
      <c r="O6" s="22"/>
    </row>
    <row r="7" spans="2:15">
      <c r="B7" s="23" t="s">
        <v>16</v>
      </c>
      <c r="C7" s="20" t="s">
        <v>17</v>
      </c>
      <c r="D7" s="20" t="s">
        <v>18</v>
      </c>
      <c r="E7" s="24">
        <v>190064</v>
      </c>
      <c r="F7" s="21">
        <v>1915.08</v>
      </c>
      <c r="G7" s="21">
        <v>2.06</v>
      </c>
      <c r="H7" s="21"/>
      <c r="I7" s="21" t="s">
        <v>19</v>
      </c>
      <c r="L7" s="22"/>
      <c r="M7" s="22"/>
      <c r="N7" s="18"/>
      <c r="O7" s="22"/>
    </row>
    <row r="8" spans="2:15">
      <c r="B8" s="23" t="s">
        <v>20</v>
      </c>
      <c r="C8" s="20" t="s">
        <v>21</v>
      </c>
      <c r="D8" s="20" t="s">
        <v>18</v>
      </c>
      <c r="E8" s="24">
        <v>114914</v>
      </c>
      <c r="F8" s="21">
        <v>1595.93</v>
      </c>
      <c r="G8" s="21">
        <v>1.71</v>
      </c>
      <c r="H8" s="21"/>
      <c r="I8" s="21" t="s">
        <v>19</v>
      </c>
      <c r="L8" s="22"/>
      <c r="M8" s="22"/>
      <c r="N8" s="18"/>
      <c r="O8" s="22"/>
    </row>
    <row r="9" spans="2:15">
      <c r="B9" s="23" t="s">
        <v>22</v>
      </c>
      <c r="C9" s="20" t="s">
        <v>23</v>
      </c>
      <c r="D9" s="20" t="s">
        <v>24</v>
      </c>
      <c r="E9" s="24">
        <v>119000</v>
      </c>
      <c r="F9" s="21">
        <v>1234.6300000000001</v>
      </c>
      <c r="G9" s="21">
        <v>1.33</v>
      </c>
      <c r="H9" s="21"/>
      <c r="I9" s="21" t="s">
        <v>19</v>
      </c>
      <c r="L9" s="22"/>
      <c r="M9" s="22"/>
      <c r="N9" s="18"/>
      <c r="O9" s="22"/>
    </row>
    <row r="10" spans="2:15">
      <c r="B10" s="23" t="s">
        <v>25</v>
      </c>
      <c r="C10" s="20" t="s">
        <v>26</v>
      </c>
      <c r="D10" s="20" t="s">
        <v>27</v>
      </c>
      <c r="E10" s="24">
        <v>24080</v>
      </c>
      <c r="F10" s="21">
        <v>979.96</v>
      </c>
      <c r="G10" s="21">
        <v>1.05</v>
      </c>
      <c r="H10" s="21"/>
      <c r="I10" s="21" t="s">
        <v>19</v>
      </c>
      <c r="L10" s="22"/>
      <c r="M10" s="22"/>
      <c r="N10" s="18"/>
      <c r="O10" s="22"/>
    </row>
    <row r="11" spans="2:15">
      <c r="B11" s="23" t="s">
        <v>28</v>
      </c>
      <c r="C11" s="20" t="s">
        <v>29</v>
      </c>
      <c r="D11" s="20" t="s">
        <v>30</v>
      </c>
      <c r="E11" s="24">
        <v>58920</v>
      </c>
      <c r="F11" s="21">
        <v>919.21</v>
      </c>
      <c r="G11" s="21">
        <v>0.99</v>
      </c>
      <c r="H11" s="21"/>
      <c r="I11" s="21" t="s">
        <v>19</v>
      </c>
      <c r="L11" s="22"/>
      <c r="M11" s="22"/>
      <c r="N11" s="18"/>
      <c r="O11" s="22"/>
    </row>
    <row r="12" spans="2:15">
      <c r="B12" s="23" t="s">
        <v>31</v>
      </c>
      <c r="C12" s="20" t="s">
        <v>32</v>
      </c>
      <c r="D12" s="20" t="s">
        <v>33</v>
      </c>
      <c r="E12" s="24">
        <v>54900</v>
      </c>
      <c r="F12" s="21">
        <v>860.56</v>
      </c>
      <c r="G12" s="21">
        <v>0.92</v>
      </c>
      <c r="H12" s="21"/>
      <c r="I12" s="21" t="s">
        <v>19</v>
      </c>
      <c r="L12" s="25"/>
      <c r="M12" s="25"/>
      <c r="N12" s="18"/>
      <c r="O12" s="25"/>
    </row>
    <row r="13" spans="2:15">
      <c r="B13" s="23" t="s">
        <v>34</v>
      </c>
      <c r="C13" s="20" t="s">
        <v>35</v>
      </c>
      <c r="D13" s="20" t="s">
        <v>36</v>
      </c>
      <c r="E13" s="24">
        <v>45000</v>
      </c>
      <c r="F13" s="21">
        <v>797.09</v>
      </c>
      <c r="G13" s="21">
        <v>0.86</v>
      </c>
      <c r="H13" s="21"/>
      <c r="I13" s="21" t="s">
        <v>37</v>
      </c>
      <c r="L13" s="26"/>
      <c r="M13" s="26" t="s">
        <v>38</v>
      </c>
      <c r="N13" s="26"/>
    </row>
    <row r="14" spans="2:15">
      <c r="B14" s="23" t="s">
        <v>39</v>
      </c>
      <c r="C14" s="20" t="s">
        <v>40</v>
      </c>
      <c r="D14" s="20" t="s">
        <v>41</v>
      </c>
      <c r="E14" s="24">
        <v>63311</v>
      </c>
      <c r="F14" s="21">
        <v>788.86</v>
      </c>
      <c r="G14" s="21">
        <v>0.85</v>
      </c>
      <c r="H14" s="21"/>
      <c r="I14" s="21" t="s">
        <v>42</v>
      </c>
    </row>
    <row r="15" spans="2:15">
      <c r="B15" s="23" t="s">
        <v>43</v>
      </c>
      <c r="C15" s="20" t="s">
        <v>44</v>
      </c>
      <c r="D15" s="20" t="s">
        <v>45</v>
      </c>
      <c r="E15" s="24">
        <v>12000</v>
      </c>
      <c r="F15" s="21">
        <v>701.52</v>
      </c>
      <c r="G15" s="21">
        <v>0.75</v>
      </c>
      <c r="H15" s="21"/>
      <c r="I15" s="21" t="s">
        <v>19</v>
      </c>
    </row>
    <row r="16" spans="2:15">
      <c r="B16" s="23" t="s">
        <v>46</v>
      </c>
      <c r="C16" s="20" t="s">
        <v>47</v>
      </c>
      <c r="D16" s="20" t="s">
        <v>45</v>
      </c>
      <c r="E16" s="24">
        <v>53321</v>
      </c>
      <c r="F16" s="21">
        <v>693.33</v>
      </c>
      <c r="G16" s="21">
        <v>0.74</v>
      </c>
      <c r="H16" s="21"/>
      <c r="I16" s="21" t="s">
        <v>37</v>
      </c>
    </row>
    <row r="17" spans="2:9">
      <c r="B17" s="23" t="s">
        <v>48</v>
      </c>
      <c r="C17" s="20" t="s">
        <v>49</v>
      </c>
      <c r="D17" s="20" t="s">
        <v>50</v>
      </c>
      <c r="E17" s="24">
        <v>77007</v>
      </c>
      <c r="F17" s="21">
        <v>682.59</v>
      </c>
      <c r="G17" s="21">
        <v>0.73</v>
      </c>
      <c r="H17" s="21"/>
      <c r="I17" s="21" t="s">
        <v>37</v>
      </c>
    </row>
    <row r="18" spans="2:9">
      <c r="B18" s="23" t="s">
        <v>51</v>
      </c>
      <c r="C18" s="20" t="s">
        <v>52</v>
      </c>
      <c r="D18" s="20" t="s">
        <v>30</v>
      </c>
      <c r="E18" s="24">
        <v>10500</v>
      </c>
      <c r="F18" s="21">
        <v>640.13</v>
      </c>
      <c r="G18" s="21">
        <v>0.69</v>
      </c>
      <c r="H18" s="21"/>
      <c r="I18" s="21" t="s">
        <v>19</v>
      </c>
    </row>
    <row r="19" spans="2:9">
      <c r="B19" s="23" t="s">
        <v>53</v>
      </c>
      <c r="C19" s="20" t="s">
        <v>54</v>
      </c>
      <c r="D19" s="20" t="s">
        <v>55</v>
      </c>
      <c r="E19" s="24">
        <v>10500</v>
      </c>
      <c r="F19" s="21">
        <v>619.66</v>
      </c>
      <c r="G19" s="21">
        <v>0.67</v>
      </c>
      <c r="H19" s="21"/>
      <c r="I19" s="21" t="s">
        <v>19</v>
      </c>
    </row>
    <row r="20" spans="2:9">
      <c r="B20" s="23" t="s">
        <v>56</v>
      </c>
      <c r="C20" s="20" t="s">
        <v>57</v>
      </c>
      <c r="D20" s="20" t="s">
        <v>58</v>
      </c>
      <c r="E20" s="24">
        <v>124000</v>
      </c>
      <c r="F20" s="21">
        <v>597.12</v>
      </c>
      <c r="G20" s="21">
        <v>0.64</v>
      </c>
      <c r="H20" s="21"/>
      <c r="I20" s="21" t="s">
        <v>19</v>
      </c>
    </row>
    <row r="21" spans="2:9">
      <c r="B21" s="23" t="s">
        <v>59</v>
      </c>
      <c r="C21" s="20" t="s">
        <v>60</v>
      </c>
      <c r="D21" s="20" t="s">
        <v>41</v>
      </c>
      <c r="E21" s="24">
        <v>18692</v>
      </c>
      <c r="F21" s="21">
        <v>570.44000000000005</v>
      </c>
      <c r="G21" s="21">
        <v>0.61</v>
      </c>
      <c r="H21" s="21"/>
      <c r="I21" s="21" t="s">
        <v>37</v>
      </c>
    </row>
    <row r="22" spans="2:9">
      <c r="B22" s="23" t="s">
        <v>61</v>
      </c>
      <c r="C22" s="20" t="s">
        <v>62</v>
      </c>
      <c r="D22" s="20" t="s">
        <v>63</v>
      </c>
      <c r="E22" s="24">
        <v>12800</v>
      </c>
      <c r="F22" s="21">
        <v>511.55</v>
      </c>
      <c r="G22" s="21">
        <v>0.55000000000000004</v>
      </c>
      <c r="H22" s="21"/>
      <c r="I22" s="21" t="s">
        <v>19</v>
      </c>
    </row>
    <row r="23" spans="2:9">
      <c r="B23" s="23" t="s">
        <v>64</v>
      </c>
      <c r="C23" s="20" t="s">
        <v>65</v>
      </c>
      <c r="D23" s="20" t="s">
        <v>63</v>
      </c>
      <c r="E23" s="24">
        <v>170000</v>
      </c>
      <c r="F23" s="21">
        <v>510.17</v>
      </c>
      <c r="G23" s="21">
        <v>0.55000000000000004</v>
      </c>
      <c r="H23" s="21"/>
      <c r="I23" s="21" t="s">
        <v>19</v>
      </c>
    </row>
    <row r="24" spans="2:9">
      <c r="B24" s="23" t="s">
        <v>66</v>
      </c>
      <c r="C24" s="20" t="s">
        <v>67</v>
      </c>
      <c r="D24" s="20" t="s">
        <v>68</v>
      </c>
      <c r="E24" s="24">
        <v>16500</v>
      </c>
      <c r="F24" s="21">
        <v>475.43</v>
      </c>
      <c r="G24" s="21">
        <v>0.51</v>
      </c>
      <c r="H24" s="21"/>
      <c r="I24" s="21" t="s">
        <v>42</v>
      </c>
    </row>
    <row r="25" spans="2:9">
      <c r="B25" s="23" t="s">
        <v>69</v>
      </c>
      <c r="C25" s="20" t="s">
        <v>70</v>
      </c>
      <c r="D25" s="20" t="s">
        <v>71</v>
      </c>
      <c r="E25" s="24">
        <v>22000</v>
      </c>
      <c r="F25" s="21">
        <v>462.35</v>
      </c>
      <c r="G25" s="21">
        <v>0.5</v>
      </c>
      <c r="H25" s="21"/>
      <c r="I25" s="21" t="s">
        <v>19</v>
      </c>
    </row>
    <row r="26" spans="2:9">
      <c r="B26" s="23" t="s">
        <v>72</v>
      </c>
      <c r="C26" s="20" t="s">
        <v>73</v>
      </c>
      <c r="D26" s="20" t="s">
        <v>74</v>
      </c>
      <c r="E26" s="24">
        <v>110000</v>
      </c>
      <c r="F26" s="21">
        <v>452.93</v>
      </c>
      <c r="G26" s="21">
        <v>0.49</v>
      </c>
      <c r="H26" s="21"/>
      <c r="I26" s="21" t="s">
        <v>19</v>
      </c>
    </row>
    <row r="27" spans="2:9">
      <c r="B27" s="23" t="s">
        <v>75</v>
      </c>
      <c r="C27" s="20" t="s">
        <v>76</v>
      </c>
      <c r="D27" s="20" t="s">
        <v>77</v>
      </c>
      <c r="E27" s="24">
        <v>23800</v>
      </c>
      <c r="F27" s="21">
        <v>422.12</v>
      </c>
      <c r="G27" s="21">
        <v>0.45</v>
      </c>
      <c r="H27" s="21"/>
      <c r="I27" s="21" t="s">
        <v>37</v>
      </c>
    </row>
    <row r="28" spans="2:9">
      <c r="B28" s="23" t="s">
        <v>78</v>
      </c>
      <c r="C28" s="20" t="s">
        <v>79</v>
      </c>
      <c r="D28" s="20" t="s">
        <v>36</v>
      </c>
      <c r="E28" s="24">
        <v>10000</v>
      </c>
      <c r="F28" s="21">
        <v>372.06</v>
      </c>
      <c r="G28" s="21">
        <v>0.4</v>
      </c>
      <c r="H28" s="21"/>
      <c r="I28" s="21" t="s">
        <v>19</v>
      </c>
    </row>
    <row r="29" spans="2:9">
      <c r="B29" s="23" t="s">
        <v>80</v>
      </c>
      <c r="C29" s="20" t="s">
        <v>81</v>
      </c>
      <c r="D29" s="20" t="s">
        <v>36</v>
      </c>
      <c r="E29" s="24">
        <v>16100</v>
      </c>
      <c r="F29" s="21">
        <v>362.41</v>
      </c>
      <c r="G29" s="21">
        <v>0.39</v>
      </c>
      <c r="H29" s="21"/>
      <c r="I29" s="21" t="s">
        <v>19</v>
      </c>
    </row>
    <row r="30" spans="2:9">
      <c r="B30" s="23" t="s">
        <v>82</v>
      </c>
      <c r="C30" s="20" t="s">
        <v>83</v>
      </c>
      <c r="D30" s="20" t="s">
        <v>18</v>
      </c>
      <c r="E30" s="24">
        <v>26500</v>
      </c>
      <c r="F30" s="21">
        <v>339.12</v>
      </c>
      <c r="G30" s="21">
        <v>0.36</v>
      </c>
      <c r="H30" s="21"/>
      <c r="I30" s="21" t="s">
        <v>19</v>
      </c>
    </row>
    <row r="31" spans="2:9">
      <c r="B31" s="23" t="s">
        <v>84</v>
      </c>
      <c r="C31" s="20" t="s">
        <v>85</v>
      </c>
      <c r="D31" s="20" t="s">
        <v>86</v>
      </c>
      <c r="E31" s="24">
        <v>95000</v>
      </c>
      <c r="F31" s="21">
        <v>321.62</v>
      </c>
      <c r="G31" s="21">
        <v>0.35</v>
      </c>
      <c r="H31" s="21"/>
      <c r="I31" s="21" t="s">
        <v>37</v>
      </c>
    </row>
    <row r="32" spans="2:9">
      <c r="B32" s="23" t="s">
        <v>87</v>
      </c>
      <c r="C32" s="20" t="s">
        <v>88</v>
      </c>
      <c r="D32" s="20" t="s">
        <v>89</v>
      </c>
      <c r="E32" s="24">
        <v>20000</v>
      </c>
      <c r="F32" s="21">
        <v>311.72000000000003</v>
      </c>
      <c r="G32" s="21">
        <v>0.33</v>
      </c>
      <c r="H32" s="21"/>
      <c r="I32" s="21" t="s">
        <v>37</v>
      </c>
    </row>
    <row r="33" spans="2:9">
      <c r="B33" s="23" t="s">
        <v>90</v>
      </c>
      <c r="C33" s="20" t="s">
        <v>91</v>
      </c>
      <c r="D33" s="20" t="s">
        <v>41</v>
      </c>
      <c r="E33" s="24">
        <v>25000</v>
      </c>
      <c r="F33" s="21">
        <v>290.7</v>
      </c>
      <c r="G33" s="21">
        <v>0.31</v>
      </c>
      <c r="H33" s="21"/>
      <c r="I33" s="21" t="s">
        <v>19</v>
      </c>
    </row>
    <row r="34" spans="2:9">
      <c r="B34" s="23" t="s">
        <v>92</v>
      </c>
      <c r="C34" s="20" t="s">
        <v>93</v>
      </c>
      <c r="D34" s="20" t="s">
        <v>63</v>
      </c>
      <c r="E34" s="24">
        <v>6100</v>
      </c>
      <c r="F34" s="21">
        <v>259.27</v>
      </c>
      <c r="G34" s="21">
        <v>0.28000000000000003</v>
      </c>
      <c r="H34" s="21"/>
      <c r="I34" s="21" t="s">
        <v>19</v>
      </c>
    </row>
    <row r="35" spans="2:9">
      <c r="B35" s="23" t="s">
        <v>94</v>
      </c>
      <c r="C35" s="20" t="s">
        <v>95</v>
      </c>
      <c r="D35" s="20" t="s">
        <v>24</v>
      </c>
      <c r="E35" s="24">
        <v>23000</v>
      </c>
      <c r="F35" s="21">
        <v>255.53</v>
      </c>
      <c r="G35" s="21">
        <v>0.27</v>
      </c>
      <c r="H35" s="21"/>
      <c r="I35" s="21" t="s">
        <v>37</v>
      </c>
    </row>
    <row r="36" spans="2:9">
      <c r="B36" s="23" t="s">
        <v>96</v>
      </c>
      <c r="C36" s="20" t="s">
        <v>97</v>
      </c>
      <c r="D36" s="20" t="s">
        <v>58</v>
      </c>
      <c r="E36" s="24">
        <v>15000</v>
      </c>
      <c r="F36" s="21">
        <v>253.59</v>
      </c>
      <c r="G36" s="21">
        <v>0.27</v>
      </c>
      <c r="H36" s="21"/>
      <c r="I36" s="21" t="s">
        <v>42</v>
      </c>
    </row>
    <row r="37" spans="2:9">
      <c r="B37" s="23" t="s">
        <v>98</v>
      </c>
      <c r="C37" s="20" t="s">
        <v>99</v>
      </c>
      <c r="D37" s="20" t="s">
        <v>100</v>
      </c>
      <c r="E37" s="24">
        <v>6000</v>
      </c>
      <c r="F37" s="21">
        <v>234.46</v>
      </c>
      <c r="G37" s="21">
        <v>0.25</v>
      </c>
      <c r="H37" s="21"/>
      <c r="I37" s="21" t="s">
        <v>19</v>
      </c>
    </row>
    <row r="38" spans="2:9">
      <c r="B38" s="23" t="s">
        <v>101</v>
      </c>
      <c r="C38" s="20" t="s">
        <v>102</v>
      </c>
      <c r="D38" s="20" t="s">
        <v>100</v>
      </c>
      <c r="E38" s="24">
        <v>86000</v>
      </c>
      <c r="F38" s="21">
        <v>228.2</v>
      </c>
      <c r="G38" s="21">
        <v>0.25</v>
      </c>
      <c r="H38" s="21"/>
      <c r="I38" s="21" t="s">
        <v>37</v>
      </c>
    </row>
    <row r="39" spans="2:9">
      <c r="B39" s="23" t="s">
        <v>103</v>
      </c>
      <c r="C39" s="20" t="s">
        <v>104</v>
      </c>
      <c r="D39" s="20" t="s">
        <v>105</v>
      </c>
      <c r="E39" s="24">
        <v>1800</v>
      </c>
      <c r="F39" s="21">
        <v>208.8</v>
      </c>
      <c r="G39" s="21">
        <v>0.22</v>
      </c>
      <c r="H39" s="21"/>
      <c r="I39" s="21" t="s">
        <v>19</v>
      </c>
    </row>
    <row r="40" spans="2:9">
      <c r="B40" s="23" t="s">
        <v>106</v>
      </c>
      <c r="C40" s="20" t="s">
        <v>107</v>
      </c>
      <c r="D40" s="20" t="s">
        <v>100</v>
      </c>
      <c r="E40" s="24">
        <v>3568</v>
      </c>
      <c r="F40" s="21">
        <v>197.56</v>
      </c>
      <c r="G40" s="21">
        <v>0.21</v>
      </c>
      <c r="H40" s="21"/>
      <c r="I40" s="21" t="s">
        <v>37</v>
      </c>
    </row>
    <row r="41" spans="2:9">
      <c r="B41" s="23" t="s">
        <v>108</v>
      </c>
      <c r="C41" s="20" t="s">
        <v>109</v>
      </c>
      <c r="D41" s="20" t="s">
        <v>63</v>
      </c>
      <c r="E41" s="24">
        <v>14000</v>
      </c>
      <c r="F41" s="21">
        <v>186.23</v>
      </c>
      <c r="G41" s="21">
        <v>0.2</v>
      </c>
      <c r="H41" s="21"/>
      <c r="I41" s="21" t="s">
        <v>19</v>
      </c>
    </row>
    <row r="42" spans="2:9">
      <c r="B42" s="23" t="s">
        <v>110</v>
      </c>
      <c r="C42" s="20" t="s">
        <v>111</v>
      </c>
      <c r="D42" s="20" t="s">
        <v>63</v>
      </c>
      <c r="E42" s="24">
        <v>30000</v>
      </c>
      <c r="F42" s="21">
        <v>182.45</v>
      </c>
      <c r="G42" s="21">
        <v>0.2</v>
      </c>
      <c r="H42" s="21"/>
      <c r="I42" s="21" t="s">
        <v>37</v>
      </c>
    </row>
    <row r="43" spans="2:9">
      <c r="B43" s="23" t="s">
        <v>112</v>
      </c>
      <c r="C43" s="20" t="s">
        <v>113</v>
      </c>
      <c r="D43" s="20" t="s">
        <v>114</v>
      </c>
      <c r="E43" s="24">
        <v>11000</v>
      </c>
      <c r="F43" s="21">
        <v>181.19</v>
      </c>
      <c r="G43" s="21">
        <v>0.19</v>
      </c>
      <c r="H43" s="21"/>
      <c r="I43" s="21" t="s">
        <v>42</v>
      </c>
    </row>
    <row r="44" spans="2:9">
      <c r="B44" s="23" t="s">
        <v>115</v>
      </c>
      <c r="C44" s="20" t="s">
        <v>116</v>
      </c>
      <c r="D44" s="20" t="s">
        <v>117</v>
      </c>
      <c r="E44" s="24">
        <v>45000</v>
      </c>
      <c r="F44" s="21">
        <v>175.55</v>
      </c>
      <c r="G44" s="21">
        <v>0.19</v>
      </c>
      <c r="H44" s="21"/>
      <c r="I44" s="21" t="s">
        <v>19</v>
      </c>
    </row>
    <row r="45" spans="2:9">
      <c r="B45" s="23" t="s">
        <v>118</v>
      </c>
      <c r="C45" s="20" t="s">
        <v>119</v>
      </c>
      <c r="D45" s="20" t="s">
        <v>100</v>
      </c>
      <c r="E45" s="24">
        <v>10000</v>
      </c>
      <c r="F45" s="21">
        <v>144.19</v>
      </c>
      <c r="G45" s="21">
        <v>0.15</v>
      </c>
      <c r="H45" s="21"/>
      <c r="I45" s="21" t="s">
        <v>19</v>
      </c>
    </row>
    <row r="46" spans="2:9">
      <c r="B46" s="23" t="s">
        <v>120</v>
      </c>
      <c r="C46" s="20" t="s">
        <v>121</v>
      </c>
      <c r="D46" s="20" t="s">
        <v>122</v>
      </c>
      <c r="E46" s="24">
        <v>16300</v>
      </c>
      <c r="F46" s="21">
        <v>134.75</v>
      </c>
      <c r="G46" s="21">
        <v>0.14000000000000001</v>
      </c>
      <c r="H46" s="21"/>
      <c r="I46" s="21" t="s">
        <v>37</v>
      </c>
    </row>
    <row r="47" spans="2:9">
      <c r="B47" s="27" t="s">
        <v>123</v>
      </c>
      <c r="C47" s="28"/>
      <c r="D47" s="28"/>
      <c r="E47" s="28"/>
      <c r="F47" s="29">
        <f>SUM(F7:F46)</f>
        <v>21070.06</v>
      </c>
      <c r="G47" s="29">
        <f>SUM(G7:G46)</f>
        <v>22.609999999999996</v>
      </c>
      <c r="H47" s="29"/>
      <c r="I47" s="29"/>
    </row>
    <row r="48" spans="2:9">
      <c r="B48" s="30" t="s">
        <v>124</v>
      </c>
      <c r="C48" s="30"/>
      <c r="D48" s="30"/>
      <c r="E48" s="30"/>
      <c r="F48" s="31">
        <f>F47</f>
        <v>21070.06</v>
      </c>
      <c r="G48" s="31">
        <f>G47</f>
        <v>22.609999999999996</v>
      </c>
      <c r="H48" s="32"/>
      <c r="I48" s="32"/>
    </row>
    <row r="49" spans="2:9">
      <c r="B49" s="33" t="s">
        <v>125</v>
      </c>
      <c r="C49" s="34"/>
      <c r="D49" s="34"/>
      <c r="E49" s="34"/>
      <c r="F49" s="35"/>
      <c r="G49" s="35"/>
      <c r="H49" s="35"/>
      <c r="I49" s="35"/>
    </row>
    <row r="50" spans="2:9">
      <c r="B50" s="36" t="s">
        <v>15</v>
      </c>
      <c r="C50" s="20"/>
      <c r="D50" s="20"/>
      <c r="E50" s="20"/>
      <c r="F50" s="21"/>
      <c r="G50" s="21"/>
      <c r="H50" s="21"/>
      <c r="I50" s="21"/>
    </row>
    <row r="51" spans="2:9">
      <c r="B51" s="20" t="s">
        <v>126</v>
      </c>
      <c r="C51" s="20" t="s">
        <v>127</v>
      </c>
      <c r="D51" s="20" t="s">
        <v>128</v>
      </c>
      <c r="E51" s="24">
        <v>6500</v>
      </c>
      <c r="F51" s="21">
        <v>6618.36</v>
      </c>
      <c r="G51" s="21">
        <v>7.11</v>
      </c>
      <c r="H51" s="21">
        <v>6.67</v>
      </c>
      <c r="I51" s="21"/>
    </row>
    <row r="52" spans="2:9">
      <c r="B52" s="20" t="s">
        <v>129</v>
      </c>
      <c r="C52" s="20" t="s">
        <v>130</v>
      </c>
      <c r="D52" s="20" t="s">
        <v>128</v>
      </c>
      <c r="E52" s="24">
        <v>3500</v>
      </c>
      <c r="F52" s="21">
        <v>3519.04</v>
      </c>
      <c r="G52" s="21">
        <v>3.78</v>
      </c>
      <c r="H52" s="21">
        <v>6.49</v>
      </c>
      <c r="I52" s="21"/>
    </row>
    <row r="53" spans="2:9">
      <c r="B53" s="20" t="s">
        <v>131</v>
      </c>
      <c r="C53" s="20" t="s">
        <v>132</v>
      </c>
      <c r="D53" s="20" t="s">
        <v>128</v>
      </c>
      <c r="E53" s="24">
        <v>250</v>
      </c>
      <c r="F53" s="21">
        <v>2640.07</v>
      </c>
      <c r="G53" s="21">
        <v>2.83</v>
      </c>
      <c r="H53" s="21">
        <v>6.87</v>
      </c>
      <c r="I53" s="21"/>
    </row>
    <row r="54" spans="2:9">
      <c r="B54" s="20" t="s">
        <v>133</v>
      </c>
      <c r="C54" s="20" t="s">
        <v>134</v>
      </c>
      <c r="D54" s="20" t="s">
        <v>128</v>
      </c>
      <c r="E54" s="24">
        <v>2500</v>
      </c>
      <c r="F54" s="21">
        <v>2562.4499999999998</v>
      </c>
      <c r="G54" s="21">
        <v>2.75</v>
      </c>
      <c r="H54" s="21">
        <v>6.95</v>
      </c>
      <c r="I54" s="21"/>
    </row>
    <row r="55" spans="2:9">
      <c r="B55" s="20" t="s">
        <v>135</v>
      </c>
      <c r="C55" s="20" t="s">
        <v>136</v>
      </c>
      <c r="D55" s="20" t="s">
        <v>128</v>
      </c>
      <c r="E55" s="24">
        <v>2500</v>
      </c>
      <c r="F55" s="21">
        <v>2558.4699999999998</v>
      </c>
      <c r="G55" s="21">
        <v>2.75</v>
      </c>
      <c r="H55" s="21">
        <v>7.29</v>
      </c>
      <c r="I55" s="21"/>
    </row>
    <row r="56" spans="2:9">
      <c r="B56" s="20" t="s">
        <v>137</v>
      </c>
      <c r="C56" s="20" t="s">
        <v>138</v>
      </c>
      <c r="D56" s="20" t="s">
        <v>128</v>
      </c>
      <c r="E56" s="24">
        <v>2500</v>
      </c>
      <c r="F56" s="21">
        <v>2541.86</v>
      </c>
      <c r="G56" s="21">
        <v>2.73</v>
      </c>
      <c r="H56" s="21">
        <v>6.63</v>
      </c>
      <c r="I56" s="21"/>
    </row>
    <row r="57" spans="2:9">
      <c r="B57" s="20" t="s">
        <v>139</v>
      </c>
      <c r="C57" s="20" t="s">
        <v>140</v>
      </c>
      <c r="D57" s="20" t="s">
        <v>128</v>
      </c>
      <c r="E57" s="24">
        <v>2500</v>
      </c>
      <c r="F57" s="21">
        <v>2540.5500000000002</v>
      </c>
      <c r="G57" s="21">
        <v>2.73</v>
      </c>
      <c r="H57" s="21">
        <v>6.61</v>
      </c>
      <c r="I57" s="21"/>
    </row>
    <row r="58" spans="2:9">
      <c r="B58" s="20" t="s">
        <v>141</v>
      </c>
      <c r="C58" s="20" t="s">
        <v>142</v>
      </c>
      <c r="D58" s="20" t="s">
        <v>143</v>
      </c>
      <c r="E58" s="24">
        <v>250</v>
      </c>
      <c r="F58" s="21">
        <v>2504.41</v>
      </c>
      <c r="G58" s="21">
        <v>2.69</v>
      </c>
      <c r="H58" s="21">
        <v>6.15</v>
      </c>
      <c r="I58" s="21"/>
    </row>
    <row r="59" spans="2:9">
      <c r="B59" s="20" t="s">
        <v>144</v>
      </c>
      <c r="C59" s="20" t="s">
        <v>145</v>
      </c>
      <c r="D59" s="20" t="s">
        <v>128</v>
      </c>
      <c r="E59" s="24">
        <v>150</v>
      </c>
      <c r="F59" s="21">
        <v>1571.7</v>
      </c>
      <c r="G59" s="21">
        <v>1.69</v>
      </c>
      <c r="H59" s="21">
        <v>6.87</v>
      </c>
      <c r="I59" s="21"/>
    </row>
    <row r="60" spans="2:9">
      <c r="B60" s="20" t="s">
        <v>146</v>
      </c>
      <c r="C60" s="20" t="s">
        <v>147</v>
      </c>
      <c r="D60" s="20" t="s">
        <v>128</v>
      </c>
      <c r="E60" s="24">
        <v>150</v>
      </c>
      <c r="F60" s="21">
        <v>1529.2</v>
      </c>
      <c r="G60" s="21">
        <v>1.64</v>
      </c>
      <c r="H60" s="21">
        <v>6.56</v>
      </c>
      <c r="I60" s="21"/>
    </row>
    <row r="61" spans="2:9">
      <c r="B61" s="20" t="s">
        <v>148</v>
      </c>
      <c r="C61" s="20" t="s">
        <v>149</v>
      </c>
      <c r="D61" s="20" t="s">
        <v>128</v>
      </c>
      <c r="E61" s="24">
        <v>25</v>
      </c>
      <c r="F61" s="21">
        <v>261.7</v>
      </c>
      <c r="G61" s="21">
        <v>0.28000000000000003</v>
      </c>
      <c r="H61" s="21">
        <v>6.68</v>
      </c>
      <c r="I61" s="21"/>
    </row>
    <row r="62" spans="2:9">
      <c r="B62" s="28" t="s">
        <v>123</v>
      </c>
      <c r="C62" s="28"/>
      <c r="D62" s="28"/>
      <c r="E62" s="28"/>
      <c r="F62" s="29">
        <f>SUM(F50:F61)</f>
        <v>28847.81</v>
      </c>
      <c r="G62" s="29">
        <f>SUM(G50:G61)</f>
        <v>30.980000000000004</v>
      </c>
      <c r="H62" s="37"/>
      <c r="I62" s="37"/>
    </row>
    <row r="63" spans="2:9">
      <c r="B63" s="38" t="s">
        <v>124</v>
      </c>
      <c r="C63" s="38"/>
      <c r="D63" s="38"/>
      <c r="E63" s="38"/>
      <c r="F63" s="39">
        <f>F62</f>
        <v>28847.81</v>
      </c>
      <c r="G63" s="39">
        <f>G62</f>
        <v>30.980000000000004</v>
      </c>
      <c r="H63" s="39"/>
      <c r="I63" s="39"/>
    </row>
    <row r="64" spans="2:9">
      <c r="B64" s="36" t="s">
        <v>150</v>
      </c>
      <c r="C64" s="20"/>
      <c r="D64" s="20"/>
      <c r="E64" s="20"/>
      <c r="F64" s="21"/>
      <c r="G64" s="21"/>
      <c r="H64" s="21"/>
      <c r="I64" s="21"/>
    </row>
    <row r="65" spans="2:9">
      <c r="B65" s="36" t="s">
        <v>151</v>
      </c>
      <c r="C65" s="20"/>
      <c r="D65" s="20"/>
      <c r="E65" s="20"/>
      <c r="F65" s="21"/>
      <c r="G65" s="21"/>
      <c r="H65" s="21"/>
      <c r="I65" s="21"/>
    </row>
    <row r="66" spans="2:9">
      <c r="B66" s="20" t="s">
        <v>152</v>
      </c>
      <c r="C66" s="20" t="s">
        <v>153</v>
      </c>
      <c r="D66" s="20" t="s">
        <v>154</v>
      </c>
      <c r="E66" s="24">
        <v>500000</v>
      </c>
      <c r="F66" s="21">
        <v>497.22</v>
      </c>
      <c r="G66" s="21">
        <v>0.53</v>
      </c>
      <c r="H66" s="21">
        <v>5.37</v>
      </c>
      <c r="I66" s="21"/>
    </row>
    <row r="67" spans="2:9">
      <c r="B67" s="28" t="s">
        <v>123</v>
      </c>
      <c r="C67" s="28"/>
      <c r="D67" s="28"/>
      <c r="E67" s="28"/>
      <c r="F67" s="29">
        <f>SUM(F65:F66)</f>
        <v>497.22</v>
      </c>
      <c r="G67" s="29">
        <f>SUM(G65:G66)</f>
        <v>0.53</v>
      </c>
      <c r="H67" s="37"/>
      <c r="I67" s="37"/>
    </row>
    <row r="68" spans="2:9">
      <c r="B68" s="38" t="s">
        <v>124</v>
      </c>
      <c r="C68" s="38"/>
      <c r="D68" s="38"/>
      <c r="E68" s="38"/>
      <c r="F68" s="39">
        <f>+F67</f>
        <v>497.22</v>
      </c>
      <c r="G68" s="39">
        <f>+G67</f>
        <v>0.53</v>
      </c>
      <c r="H68" s="39"/>
      <c r="I68" s="39"/>
    </row>
    <row r="69" spans="2:9">
      <c r="B69" s="36" t="s">
        <v>155</v>
      </c>
      <c r="C69" s="20"/>
      <c r="D69" s="20"/>
      <c r="E69" s="20"/>
      <c r="F69" s="21"/>
      <c r="G69" s="21"/>
      <c r="H69" s="21"/>
      <c r="I69" s="21"/>
    </row>
    <row r="70" spans="2:9">
      <c r="B70" s="20" t="s">
        <v>156</v>
      </c>
      <c r="C70" s="20" t="s">
        <v>157</v>
      </c>
      <c r="D70" s="20" t="s">
        <v>158</v>
      </c>
      <c r="E70" s="24">
        <v>6350000</v>
      </c>
      <c r="F70" s="21">
        <v>6457.12</v>
      </c>
      <c r="G70" s="21">
        <v>6.93</v>
      </c>
      <c r="H70" s="21">
        <v>6.29</v>
      </c>
      <c r="I70" s="21"/>
    </row>
    <row r="71" spans="2:9">
      <c r="B71" s="20" t="s">
        <v>159</v>
      </c>
      <c r="C71" s="20" t="s">
        <v>160</v>
      </c>
      <c r="D71" s="20" t="s">
        <v>158</v>
      </c>
      <c r="E71" s="24">
        <v>3898600</v>
      </c>
      <c r="F71" s="21">
        <v>3861.68</v>
      </c>
      <c r="G71" s="21">
        <v>4.1500000000000004</v>
      </c>
      <c r="H71" s="21">
        <v>6.56</v>
      </c>
      <c r="I71" s="21"/>
    </row>
    <row r="72" spans="2:9">
      <c r="B72" s="20" t="s">
        <v>161</v>
      </c>
      <c r="C72" s="20" t="s">
        <v>162</v>
      </c>
      <c r="D72" s="20" t="s">
        <v>158</v>
      </c>
      <c r="E72" s="24">
        <v>3000000</v>
      </c>
      <c r="F72" s="21">
        <v>2974.34</v>
      </c>
      <c r="G72" s="21">
        <v>3.19</v>
      </c>
      <c r="H72" s="21">
        <v>7.44</v>
      </c>
      <c r="I72" s="21"/>
    </row>
    <row r="73" spans="2:9">
      <c r="B73" s="20" t="s">
        <v>163</v>
      </c>
      <c r="C73" s="20" t="s">
        <v>164</v>
      </c>
      <c r="D73" s="20" t="s">
        <v>158</v>
      </c>
      <c r="E73" s="24">
        <v>3000000</v>
      </c>
      <c r="F73" s="21">
        <v>2812.83</v>
      </c>
      <c r="G73" s="21">
        <v>3.02</v>
      </c>
      <c r="H73" s="21">
        <v>7.52</v>
      </c>
      <c r="I73" s="21"/>
    </row>
    <row r="74" spans="2:9">
      <c r="B74" s="20" t="s">
        <v>165</v>
      </c>
      <c r="C74" s="20" t="s">
        <v>166</v>
      </c>
      <c r="D74" s="20" t="s">
        <v>158</v>
      </c>
      <c r="E74" s="24">
        <v>2500000</v>
      </c>
      <c r="F74" s="21">
        <v>2571.92</v>
      </c>
      <c r="G74" s="21">
        <v>2.76</v>
      </c>
      <c r="H74" s="21">
        <v>6.5</v>
      </c>
      <c r="I74" s="21"/>
    </row>
    <row r="75" spans="2:9">
      <c r="B75" s="20" t="s">
        <v>167</v>
      </c>
      <c r="C75" s="20" t="s">
        <v>168</v>
      </c>
      <c r="D75" s="20" t="s">
        <v>158</v>
      </c>
      <c r="E75" s="24">
        <v>1500000</v>
      </c>
      <c r="F75" s="21">
        <v>1535.16</v>
      </c>
      <c r="G75" s="21">
        <v>1.65</v>
      </c>
      <c r="H75" s="21">
        <v>7.28</v>
      </c>
      <c r="I75" s="21"/>
    </row>
    <row r="76" spans="2:9">
      <c r="B76" s="20" t="s">
        <v>169</v>
      </c>
      <c r="C76" s="20" t="s">
        <v>170</v>
      </c>
      <c r="D76" s="20" t="s">
        <v>158</v>
      </c>
      <c r="E76" s="24">
        <v>1500000</v>
      </c>
      <c r="F76" s="21">
        <v>1528.25</v>
      </c>
      <c r="G76" s="21">
        <v>1.64</v>
      </c>
      <c r="H76" s="21">
        <v>6.51</v>
      </c>
      <c r="I76" s="21"/>
    </row>
    <row r="77" spans="2:9">
      <c r="B77" s="20" t="s">
        <v>171</v>
      </c>
      <c r="C77" s="20" t="s">
        <v>172</v>
      </c>
      <c r="D77" s="20" t="s">
        <v>158</v>
      </c>
      <c r="E77" s="24">
        <v>1500000</v>
      </c>
      <c r="F77" s="21">
        <v>1497.45</v>
      </c>
      <c r="G77" s="21">
        <v>1.61</v>
      </c>
      <c r="H77" s="21">
        <v>6.61</v>
      </c>
      <c r="I77" s="21"/>
    </row>
    <row r="78" spans="2:9">
      <c r="B78" s="20" t="s">
        <v>173</v>
      </c>
      <c r="C78" s="20" t="s">
        <v>174</v>
      </c>
      <c r="D78" s="20" t="s">
        <v>158</v>
      </c>
      <c r="E78" s="24">
        <v>1000000</v>
      </c>
      <c r="F78" s="21">
        <v>1011.73</v>
      </c>
      <c r="G78" s="21">
        <v>1.0900000000000001</v>
      </c>
      <c r="H78" s="21">
        <v>7.28</v>
      </c>
      <c r="I78" s="21"/>
    </row>
    <row r="79" spans="2:9">
      <c r="B79" s="20" t="s">
        <v>175</v>
      </c>
      <c r="C79" s="20" t="s">
        <v>176</v>
      </c>
      <c r="D79" s="20" t="s">
        <v>158</v>
      </c>
      <c r="E79" s="24">
        <v>1000000</v>
      </c>
      <c r="F79" s="21">
        <v>1005.44</v>
      </c>
      <c r="G79" s="21">
        <v>1.08</v>
      </c>
      <c r="H79" s="21">
        <v>7.28</v>
      </c>
      <c r="I79" s="21"/>
    </row>
    <row r="80" spans="2:9">
      <c r="B80" s="20" t="s">
        <v>177</v>
      </c>
      <c r="C80" s="20" t="s">
        <v>178</v>
      </c>
      <c r="D80" s="20" t="s">
        <v>158</v>
      </c>
      <c r="E80" s="24">
        <v>1000000</v>
      </c>
      <c r="F80" s="21">
        <v>1003.51</v>
      </c>
      <c r="G80" s="21">
        <v>1.08</v>
      </c>
      <c r="H80" s="21">
        <v>6.59</v>
      </c>
      <c r="I80" s="21"/>
    </row>
    <row r="81" spans="2:9">
      <c r="B81" s="20" t="s">
        <v>179</v>
      </c>
      <c r="C81" s="20" t="s">
        <v>180</v>
      </c>
      <c r="D81" s="20" t="s">
        <v>158</v>
      </c>
      <c r="E81" s="24">
        <v>1000000</v>
      </c>
      <c r="F81" s="21">
        <v>991.06</v>
      </c>
      <c r="G81" s="21">
        <v>1.06</v>
      </c>
      <c r="H81" s="21">
        <v>7.55</v>
      </c>
      <c r="I81" s="21"/>
    </row>
    <row r="82" spans="2:9">
      <c r="B82" s="20" t="s">
        <v>181</v>
      </c>
      <c r="C82" s="20" t="s">
        <v>182</v>
      </c>
      <c r="D82" s="20" t="s">
        <v>158</v>
      </c>
      <c r="E82" s="24">
        <v>1000000</v>
      </c>
      <c r="F82" s="21">
        <v>977.1</v>
      </c>
      <c r="G82" s="21">
        <v>1.05</v>
      </c>
      <c r="H82" s="21">
        <v>7.05</v>
      </c>
      <c r="I82" s="21"/>
    </row>
    <row r="83" spans="2:9">
      <c r="B83" s="20" t="s">
        <v>183</v>
      </c>
      <c r="C83" s="20" t="s">
        <v>184</v>
      </c>
      <c r="D83" s="20" t="s">
        <v>158</v>
      </c>
      <c r="E83" s="24">
        <v>500000</v>
      </c>
      <c r="F83" s="21">
        <v>528.82000000000005</v>
      </c>
      <c r="G83" s="21">
        <v>0.56999999999999995</v>
      </c>
      <c r="H83" s="21">
        <v>6.47</v>
      </c>
      <c r="I83" s="21"/>
    </row>
    <row r="84" spans="2:9">
      <c r="B84" s="20" t="s">
        <v>185</v>
      </c>
      <c r="C84" s="20" t="s">
        <v>186</v>
      </c>
      <c r="D84" s="20" t="s">
        <v>158</v>
      </c>
      <c r="E84" s="24">
        <v>500000</v>
      </c>
      <c r="F84" s="21">
        <v>510.5</v>
      </c>
      <c r="G84" s="21">
        <v>0.55000000000000004</v>
      </c>
      <c r="H84" s="21">
        <v>7.2</v>
      </c>
      <c r="I84" s="21"/>
    </row>
    <row r="85" spans="2:9">
      <c r="B85" s="20" t="s">
        <v>187</v>
      </c>
      <c r="C85" s="20" t="s">
        <v>188</v>
      </c>
      <c r="D85" s="20" t="s">
        <v>158</v>
      </c>
      <c r="E85" s="24">
        <v>500000</v>
      </c>
      <c r="F85" s="21">
        <v>506.71</v>
      </c>
      <c r="G85" s="21">
        <v>0.54</v>
      </c>
      <c r="H85" s="21">
        <v>6.69</v>
      </c>
      <c r="I85" s="21"/>
    </row>
    <row r="86" spans="2:9">
      <c r="B86" s="20" t="s">
        <v>189</v>
      </c>
      <c r="C86" s="20" t="s">
        <v>190</v>
      </c>
      <c r="D86" s="20" t="s">
        <v>158</v>
      </c>
      <c r="E86" s="24">
        <v>500000</v>
      </c>
      <c r="F86" s="21">
        <v>504.76</v>
      </c>
      <c r="G86" s="21">
        <v>0.54</v>
      </c>
      <c r="H86" s="21">
        <v>7.25</v>
      </c>
      <c r="I86" s="21"/>
    </row>
    <row r="87" spans="2:9">
      <c r="B87" s="20" t="s">
        <v>191</v>
      </c>
      <c r="C87" s="20" t="s">
        <v>192</v>
      </c>
      <c r="D87" s="20" t="s">
        <v>158</v>
      </c>
      <c r="E87" s="24">
        <v>500000</v>
      </c>
      <c r="F87" s="21">
        <v>502.72</v>
      </c>
      <c r="G87" s="21">
        <v>0.54</v>
      </c>
      <c r="H87" s="21">
        <v>6.41</v>
      </c>
      <c r="I87" s="21"/>
    </row>
    <row r="88" spans="2:9">
      <c r="B88" s="20" t="s">
        <v>193</v>
      </c>
      <c r="C88" s="20" t="s">
        <v>194</v>
      </c>
      <c r="D88" s="20" t="s">
        <v>158</v>
      </c>
      <c r="E88" s="24">
        <v>500000</v>
      </c>
      <c r="F88" s="21">
        <v>477.74</v>
      </c>
      <c r="G88" s="21">
        <v>0.51</v>
      </c>
      <c r="H88" s="21">
        <v>7.57</v>
      </c>
      <c r="I88" s="21"/>
    </row>
    <row r="89" spans="2:9">
      <c r="B89" s="20" t="s">
        <v>195</v>
      </c>
      <c r="C89" s="20" t="s">
        <v>196</v>
      </c>
      <c r="D89" s="20" t="s">
        <v>158</v>
      </c>
      <c r="E89" s="24">
        <v>433700</v>
      </c>
      <c r="F89" s="21">
        <v>434.81</v>
      </c>
      <c r="G89" s="21">
        <v>0.47</v>
      </c>
      <c r="H89" s="21">
        <v>7.25</v>
      </c>
      <c r="I89" s="21"/>
    </row>
    <row r="90" spans="2:9">
      <c r="B90" s="40" t="s">
        <v>197</v>
      </c>
      <c r="C90" s="40" t="s">
        <v>198</v>
      </c>
      <c r="D90" s="40" t="s">
        <v>158</v>
      </c>
      <c r="E90" s="41">
        <v>800</v>
      </c>
      <c r="F90" s="42">
        <v>0.84</v>
      </c>
      <c r="G90" s="42">
        <v>0</v>
      </c>
      <c r="H90" s="42">
        <v>7.45</v>
      </c>
      <c r="I90" s="42"/>
    </row>
    <row r="91" spans="2:9">
      <c r="B91" s="43" t="s">
        <v>124</v>
      </c>
      <c r="C91" s="43"/>
      <c r="D91" s="43"/>
      <c r="E91" s="43"/>
      <c r="F91" s="44">
        <f>SUM(F70:F90)</f>
        <v>31694.489999999998</v>
      </c>
      <c r="G91" s="44">
        <f>SUM(G70:G90)</f>
        <v>34.029999999999994</v>
      </c>
      <c r="H91" s="44"/>
      <c r="I91" s="44"/>
    </row>
    <row r="92" spans="2:9">
      <c r="B92" s="36" t="s">
        <v>199</v>
      </c>
      <c r="C92" s="20"/>
      <c r="D92" s="20"/>
      <c r="E92" s="20"/>
      <c r="F92" s="21"/>
      <c r="G92" s="21"/>
      <c r="H92" s="21"/>
      <c r="I92" s="21"/>
    </row>
    <row r="93" spans="2:9">
      <c r="B93" s="40" t="s">
        <v>200</v>
      </c>
      <c r="C93" s="40" t="s">
        <v>201</v>
      </c>
      <c r="D93" s="40" t="s">
        <v>199</v>
      </c>
      <c r="E93" s="41">
        <v>2753.8620000000001</v>
      </c>
      <c r="F93" s="42">
        <v>316.52</v>
      </c>
      <c r="G93" s="42">
        <v>0.34</v>
      </c>
      <c r="H93" s="42">
        <v>5.49</v>
      </c>
      <c r="I93" s="42"/>
    </row>
    <row r="94" spans="2:9">
      <c r="B94" s="43" t="s">
        <v>124</v>
      </c>
      <c r="C94" s="43"/>
      <c r="D94" s="43"/>
      <c r="E94" s="43"/>
      <c r="F94" s="44">
        <f>SUM(F93:F93)</f>
        <v>316.52</v>
      </c>
      <c r="G94" s="44">
        <f>SUM(G93:G93)</f>
        <v>0.34</v>
      </c>
      <c r="H94" s="44"/>
      <c r="I94" s="44"/>
    </row>
    <row r="95" spans="2:9">
      <c r="B95" s="36" t="s">
        <v>202</v>
      </c>
      <c r="C95" s="20"/>
      <c r="D95" s="20"/>
      <c r="E95" s="20"/>
      <c r="F95" s="21"/>
      <c r="G95" s="21"/>
      <c r="H95" s="21"/>
      <c r="I95" s="21"/>
    </row>
    <row r="96" spans="2:9">
      <c r="B96" s="20" t="s">
        <v>202</v>
      </c>
      <c r="C96" s="20"/>
      <c r="D96" s="20"/>
      <c r="E96" s="20"/>
      <c r="F96" s="21">
        <v>7237.37</v>
      </c>
      <c r="G96" s="21">
        <v>7.77</v>
      </c>
      <c r="H96" s="21"/>
      <c r="I96" s="21"/>
    </row>
    <row r="97" spans="2:9">
      <c r="B97" s="28" t="s">
        <v>123</v>
      </c>
      <c r="C97" s="28"/>
      <c r="D97" s="28"/>
      <c r="E97" s="28"/>
      <c r="F97" s="29">
        <f>SUM(F95:F96)</f>
        <v>7237.37</v>
      </c>
      <c r="G97" s="29">
        <f>SUM(G95:G96)</f>
        <v>7.77</v>
      </c>
      <c r="H97" s="37"/>
      <c r="I97" s="37"/>
    </row>
    <row r="98" spans="2:9">
      <c r="B98" s="45" t="s">
        <v>124</v>
      </c>
      <c r="C98" s="45"/>
      <c r="D98" s="45"/>
      <c r="E98" s="45"/>
      <c r="F98" s="46">
        <f>F97</f>
        <v>7237.37</v>
      </c>
      <c r="G98" s="46">
        <f>G97</f>
        <v>7.77</v>
      </c>
      <c r="H98" s="46"/>
      <c r="I98" s="46"/>
    </row>
    <row r="99" spans="2:9">
      <c r="B99" s="47" t="s">
        <v>203</v>
      </c>
      <c r="C99" s="47"/>
      <c r="D99" s="47"/>
      <c r="E99" s="47"/>
      <c r="F99" s="48">
        <f>F100-(+F48+F63+F68+F91+F94+F98)</f>
        <v>3462.3099999999977</v>
      </c>
      <c r="G99" s="48">
        <f>G100-(+G48+G63+G68+G91+G94+G98)</f>
        <v>3.7399999999999949</v>
      </c>
      <c r="H99" s="48"/>
      <c r="I99" s="48"/>
    </row>
    <row r="100" spans="2:9">
      <c r="B100" s="47" t="s">
        <v>204</v>
      </c>
      <c r="C100" s="47"/>
      <c r="D100" s="47"/>
      <c r="E100" s="47"/>
      <c r="F100" s="48">
        <v>93125.78</v>
      </c>
      <c r="G100" s="48">
        <v>100</v>
      </c>
      <c r="H100" s="48"/>
      <c r="I100" s="48"/>
    </row>
    <row r="102" spans="2:9">
      <c r="B102" s="49" t="s">
        <v>205</v>
      </c>
    </row>
    <row r="103" spans="2:9" ht="12" thickBot="1"/>
    <row r="104" spans="2:9" ht="12.5" thickTop="1" thickBot="1">
      <c r="B104" s="50" t="s">
        <v>206</v>
      </c>
      <c r="C104" s="51">
        <v>3.5941999999999998</v>
      </c>
    </row>
    <row r="105" spans="2:9" ht="12.5" thickTop="1" thickBot="1"/>
    <row r="106" spans="2:9" ht="12.5" thickTop="1" thickBot="1">
      <c r="B106" s="50" t="s">
        <v>207</v>
      </c>
      <c r="C106" s="52">
        <v>6.59E-2</v>
      </c>
    </row>
    <row r="107" spans="2:9" ht="12.5" thickTop="1" thickBot="1"/>
    <row r="108" spans="2:9" ht="12.5" thickTop="1" thickBot="1">
      <c r="B108" s="50" t="s">
        <v>208</v>
      </c>
      <c r="C108" s="51">
        <v>3.7646999999999999</v>
      </c>
    </row>
    <row r="109" spans="2:9" ht="12" thickTop="1"/>
    <row r="110" spans="2:9">
      <c r="B110" s="49" t="s">
        <v>209</v>
      </c>
    </row>
    <row r="112" spans="2:9" ht="14.5">
      <c r="B112" s="53" t="s">
        <v>210</v>
      </c>
    </row>
  </sheetData>
  <mergeCells count="5">
    <mergeCell ref="B1:H1"/>
    <mergeCell ref="L5:L12"/>
    <mergeCell ref="M5:M12"/>
    <mergeCell ref="N5:N12"/>
    <mergeCell ref="O5:O12"/>
  </mergeCells>
  <hyperlinks>
    <hyperlink ref="B112" r:id="rId1" tooltip="Original URL: https://www.canararobeco.com/docs/default-source/default-document-library/Scheme_Performance_November-25.pdf. Click or tap if you trust this link." xr:uid="{81B2C1EC-91FD-4E22-AE7B-C22347668FF8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16:18:02</KDate>
  <Classification>Public</Classification>
  <Subclassification/>
  <HostName>MUMCMP01346</HostName>
  <Domain_User>CANARAROBECOMF/396</Domain_User>
  <IPAdd>192.9.198.198</IPAdd>
  <FilePath>Book20</FilePath>
  <KID>1098191A8D7D639008074826463114</KID>
  <UniqueName/>
  <Suggested/>
  <Justification/>
</Klassify>
</file>

<file path=customXml/itemProps1.xml><?xml version="1.0" encoding="utf-8"?>
<ds:datastoreItem xmlns:ds="http://schemas.openxmlformats.org/officeDocument/2006/customXml" ds:itemID="{5B3E9476-A328-48D6-98C0-C9B1984DD8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2025-12-08T10:47:58Z</dcterms:created>
  <dcterms:modified xsi:type="dcterms:W3CDTF">2025-12-08T10:48:02Z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1098191A8D7D639008074826463114</vt:lpwstr>
  </property>
</Properties>
</file>