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Mar 26\SPLIT MONTHLY PORTFOLIOS\"/>
    </mc:Choice>
  </mc:AlternateContent>
  <xr:revisionPtr revIDLastSave="0" documentId="8_{7D2245A1-B58F-4739-A66F-ABBD4B7175EE}" xr6:coauthVersionLast="47" xr6:coauthVersionMax="47" xr10:uidLastSave="{00000000-0000-0000-0000-000000000000}"/>
  <bookViews>
    <workbookView xWindow="-110" yWindow="-110" windowWidth="19420" windowHeight="10300" xr2:uid="{31138679-D3D2-4F81-904B-6B9176992A0B}"/>
  </bookViews>
  <sheets>
    <sheet name="M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5" i="1" l="1"/>
  <c r="G116" i="1" s="1"/>
  <c r="F115" i="1"/>
  <c r="F116" i="1" s="1"/>
  <c r="G112" i="1"/>
  <c r="F112" i="1"/>
  <c r="G109" i="1"/>
  <c r="F109" i="1"/>
  <c r="G85" i="1"/>
  <c r="F85" i="1"/>
  <c r="G82" i="1"/>
  <c r="G86" i="1" s="1"/>
  <c r="F82" i="1"/>
  <c r="F86" i="1" s="1"/>
  <c r="G76" i="1"/>
  <c r="G77" i="1" s="1"/>
  <c r="F76" i="1"/>
  <c r="F77" i="1" s="1"/>
  <c r="G58" i="1"/>
  <c r="G59" i="1" s="1"/>
  <c r="G117" i="1" s="1"/>
  <c r="F58" i="1"/>
  <c r="F59" i="1" s="1"/>
  <c r="F117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<sst xmlns="http://schemas.openxmlformats.org/spreadsheetml/2006/main" count="367" uniqueCount="249">
  <si>
    <t>CANARA ROBECO CONSERVATIVE HYBRID FUND</t>
  </si>
  <si>
    <t>Monthly Portfolio Statement as on March 31,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</si>
  <si>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</si>
  <si>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</si>
  <si>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</si>
  <si>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</si>
  <si>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</si>
  <si>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</si>
  <si>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</si>
  <si>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</si>
  <si>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 - March'26</t>
  </si>
  <si>
    <t>Benchmark Risk-O-Meter Level - March'26</t>
  </si>
  <si>
    <t>Scheme Risk-O-Meter Level - February'26</t>
  </si>
  <si>
    <t>Benchmark Risk-O-Meter Level - February'26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</si>
  <si>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</si>
  <si>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</si>
  <si>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</si>
  <si>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</si>
  <si>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</si>
  <si>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</si>
  <si>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</si>
  <si>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</si>
  <si>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Bajaj Finance Ltd</t>
  </si>
  <si>
    <t>INE296A01032</t>
  </si>
  <si>
    <t>Finance</t>
  </si>
  <si>
    <t>J.B. Chemicals &amp; Pharmaceuticals Ltd</t>
  </si>
  <si>
    <t>INE572A01036</t>
  </si>
  <si>
    <t>Pharmaceuticals &amp; Biotechnology</t>
  </si>
  <si>
    <t>Small Cap</t>
  </si>
  <si>
    <t>Larsen &amp; Toubro Ltd</t>
  </si>
  <si>
    <t>INE018A01030</t>
  </si>
  <si>
    <t>Construction</t>
  </si>
  <si>
    <t>Infosys Ltd</t>
  </si>
  <si>
    <t>INE009A01021</t>
  </si>
  <si>
    <t>IT - Software</t>
  </si>
  <si>
    <t>Bharti Airtel Ltd</t>
  </si>
  <si>
    <t>INE397D01024</t>
  </si>
  <si>
    <t>Telecom - Services</t>
  </si>
  <si>
    <t>Benchmark: CRISIL Hybrid 85+15 - Conservative Index</t>
  </si>
  <si>
    <t>Britannia Industries Ltd</t>
  </si>
  <si>
    <t>INE216A01030</t>
  </si>
  <si>
    <t>Food Products</t>
  </si>
  <si>
    <t>Global Health Ltd</t>
  </si>
  <si>
    <t>INE474Q01031</t>
  </si>
  <si>
    <t>Healthcare Services</t>
  </si>
  <si>
    <t>Mid Cap</t>
  </si>
  <si>
    <t>Chalet Hotels Ltd</t>
  </si>
  <si>
    <t>INE427F01016</t>
  </si>
  <si>
    <t>Leisure Services</t>
  </si>
  <si>
    <t>Interglobe Aviation Ltd</t>
  </si>
  <si>
    <t>INE646L01027</t>
  </si>
  <si>
    <t>Transport Services</t>
  </si>
  <si>
    <t>Max Healthcare Institute Ltd</t>
  </si>
  <si>
    <t>INE027H01010</t>
  </si>
  <si>
    <t>Eternal Ltd</t>
  </si>
  <si>
    <t>INE758T01015</t>
  </si>
  <si>
    <t>Retailing</t>
  </si>
  <si>
    <t>Varun Beverages Ltd</t>
  </si>
  <si>
    <t>INE200M01039</t>
  </si>
  <si>
    <t>Beverages</t>
  </si>
  <si>
    <t>Avenue Supermarts Ltd</t>
  </si>
  <si>
    <t>INE192R01011</t>
  </si>
  <si>
    <t>Axis Bank Ltd</t>
  </si>
  <si>
    <t>INE238A01034</t>
  </si>
  <si>
    <t>Dr. Lal Path Labs Ltd</t>
  </si>
  <si>
    <t>INE600L01024</t>
  </si>
  <si>
    <t>Mrs Bectors Food Specialities Ltd</t>
  </si>
  <si>
    <t>INE495P01020</t>
  </si>
  <si>
    <t>Ultratech Cement Ltd</t>
  </si>
  <si>
    <t>INE481G01011</t>
  </si>
  <si>
    <t>Cement &amp; Cement Products</t>
  </si>
  <si>
    <t>Computer Age Management Services Ltd</t>
  </si>
  <si>
    <t>INE596I01020</t>
  </si>
  <si>
    <t>Capital Markets</t>
  </si>
  <si>
    <t>Motherson Sumi Wiring India Ltd</t>
  </si>
  <si>
    <t>INE0FS801015</t>
  </si>
  <si>
    <t>Auto Components</t>
  </si>
  <si>
    <t>Torrent Pharmaceuticals Ltd</t>
  </si>
  <si>
    <t>INE685A01028</t>
  </si>
  <si>
    <t>Solar Industries India Ltd</t>
  </si>
  <si>
    <t>INE343H01029</t>
  </si>
  <si>
    <t>Chemicals &amp; Petrochemicals</t>
  </si>
  <si>
    <t>Reliance Industries Ltd</t>
  </si>
  <si>
    <t>INE002A01018</t>
  </si>
  <si>
    <t>Petroleum Products</t>
  </si>
  <si>
    <t>Bharat Electronics Ltd</t>
  </si>
  <si>
    <t>INE263A01024</t>
  </si>
  <si>
    <t>Aerospace &amp; Defense</t>
  </si>
  <si>
    <t>MOIL Ltd</t>
  </si>
  <si>
    <t>INE490G01020</t>
  </si>
  <si>
    <t>Minerals &amp; Mining</t>
  </si>
  <si>
    <t>Aditya Birla Real Estate Ltd</t>
  </si>
  <si>
    <t>INE055A01016</t>
  </si>
  <si>
    <t>Realty</t>
  </si>
  <si>
    <t>Deepak Nitrite Ltd</t>
  </si>
  <si>
    <t>INE288B01029</t>
  </si>
  <si>
    <t>Home First Finance Co India Ltd</t>
  </si>
  <si>
    <t>INE481N01025</t>
  </si>
  <si>
    <t>State Bank of India</t>
  </si>
  <si>
    <t>INE062A01020</t>
  </si>
  <si>
    <t>Titan Co Ltd</t>
  </si>
  <si>
    <t>INE280A01028</t>
  </si>
  <si>
    <t>Consumer Durables</t>
  </si>
  <si>
    <t>United Breweries Ltd</t>
  </si>
  <si>
    <t>INE686F01025</t>
  </si>
  <si>
    <t>Ltimindtree Ltd</t>
  </si>
  <si>
    <t>INE214T01019</t>
  </si>
  <si>
    <t>Trent Ltd</t>
  </si>
  <si>
    <t>INE849A01020</t>
  </si>
  <si>
    <t>Ge Vernova T&amp;D India Ltd</t>
  </si>
  <si>
    <t>INE200A01026</t>
  </si>
  <si>
    <t>Electrical Equipment</t>
  </si>
  <si>
    <t>Cera Sanitaryware Ltd</t>
  </si>
  <si>
    <t>INE739E01017</t>
  </si>
  <si>
    <t>Oberoi Realty Ltd</t>
  </si>
  <si>
    <t>INE093I01010</t>
  </si>
  <si>
    <t>Jubilant Foodworks Ltd</t>
  </si>
  <si>
    <t>INE797F01020</t>
  </si>
  <si>
    <t>KEI Industries Ltd</t>
  </si>
  <si>
    <t>INE878B01027</t>
  </si>
  <si>
    <t>Industrial Products</t>
  </si>
  <si>
    <t>Info Edge (India) Ltd</t>
  </si>
  <si>
    <t>INE663F01032</t>
  </si>
  <si>
    <t>Havells India Ltd</t>
  </si>
  <si>
    <t>INE176B01034</t>
  </si>
  <si>
    <t>Torrent Power Ltd</t>
  </si>
  <si>
    <t>INE813H01021</t>
  </si>
  <si>
    <t>Power</t>
  </si>
  <si>
    <t>Vedant Fashions Ltd</t>
  </si>
  <si>
    <t>INE825V01034</t>
  </si>
  <si>
    <t>Gujarat Gas Ltd</t>
  </si>
  <si>
    <t>INE844O01030</t>
  </si>
  <si>
    <t>Gas</t>
  </si>
  <si>
    <t>Titagarh Rail Systems Ltd</t>
  </si>
  <si>
    <t>INE615H01020</t>
  </si>
  <si>
    <t>Industrial Manufacturing</t>
  </si>
  <si>
    <t>Innova Captab Ltd</t>
  </si>
  <si>
    <t>INE0DUT01020</t>
  </si>
  <si>
    <t>Tech Mahindra Ltd</t>
  </si>
  <si>
    <t>INE669C01036</t>
  </si>
  <si>
    <t>FSN E-Commerce Ventures Ltd</t>
  </si>
  <si>
    <t>INE388Y01029</t>
  </si>
  <si>
    <t>Dr. Agarwals Health Care Ltd</t>
  </si>
  <si>
    <t>INE943P01029</t>
  </si>
  <si>
    <t>Radico Khaitan Ltd</t>
  </si>
  <si>
    <t>INE944F01028</t>
  </si>
  <si>
    <t>Vishal Mega Mart Ltd</t>
  </si>
  <si>
    <t>INE01EA01019</t>
  </si>
  <si>
    <t>Sub Total</t>
  </si>
  <si>
    <t>Total</t>
  </si>
  <si>
    <t>Debt Instruments</t>
  </si>
  <si>
    <t>7.51% REC Ltd (31/07/2026) **</t>
  </si>
  <si>
    <t>INE020B08EI8</t>
  </si>
  <si>
    <t>CRISIL AAA</t>
  </si>
  <si>
    <t>7.02% Bajaj Housing Finance Ltd (26/05/2028) **</t>
  </si>
  <si>
    <t>INE377Y07565</t>
  </si>
  <si>
    <t>9.00% HDFC Bank Ltd (29/11/2028) **</t>
  </si>
  <si>
    <t>INE040A08AB1</t>
  </si>
  <si>
    <t>7.79% Small Industries Development Bank Of India (14/05/2027) **</t>
  </si>
  <si>
    <t>INE556F08KM1</t>
  </si>
  <si>
    <t>7.75% LIC Housing Finance Ltd (23/08/2029) **</t>
  </si>
  <si>
    <t>INE115A07QU9</t>
  </si>
  <si>
    <t>8.0736% HDB FINANCIAL SERVICES LTD 17-APR-26 **</t>
  </si>
  <si>
    <t>INE756I07EP9</t>
  </si>
  <si>
    <t>7.42% Power Finance Corporation Ltd (15/04/2028) **</t>
  </si>
  <si>
    <t>INE134E08NL6</t>
  </si>
  <si>
    <t>7.37% Power Finance Corporation Ltd (22/05/2026) **</t>
  </si>
  <si>
    <t>INE134E08MO2</t>
  </si>
  <si>
    <t>7.68% LIC Housing Finance Ltd (29/05/2034) **</t>
  </si>
  <si>
    <t>INE115A07QR5</t>
  </si>
  <si>
    <t>8.55% HDFC Bank Ltd (27/03/2029) **</t>
  </si>
  <si>
    <t>INE040A08724</t>
  </si>
  <si>
    <t>7.63% Grasim industries Ltd (01/12/2027) **</t>
  </si>
  <si>
    <t>INE047A08208</t>
  </si>
  <si>
    <t>7.62% National Bank For Agriculture &amp; Rural Development (31/01/2028)</t>
  </si>
  <si>
    <t>INE261F08DV4</t>
  </si>
  <si>
    <t>8.40% Power Grid Corporation of India Ltd (27/05/2027) **</t>
  </si>
  <si>
    <t>INE752E07MT2</t>
  </si>
  <si>
    <t>8.45% Indian Railway Finance Corporation Ltd (04/12/2028) **</t>
  </si>
  <si>
    <t>INE053F07AY7</t>
  </si>
  <si>
    <t>Money Market Instruments</t>
  </si>
  <si>
    <t>Certificate of Deposit</t>
  </si>
  <si>
    <t>Indian Bank (06/05/2026) #</t>
  </si>
  <si>
    <t>INE562A16OS2</t>
  </si>
  <si>
    <t>CRISIL A1+</t>
  </si>
  <si>
    <t>National Bank For Agriculture &amp; Rural Development (22/01/2027) ** #</t>
  </si>
  <si>
    <t>INE261F16AF6</t>
  </si>
  <si>
    <t>ICRA A1+</t>
  </si>
  <si>
    <t>Treasury Bill</t>
  </si>
  <si>
    <t>364 DTB (10-SEP-2026)</t>
  </si>
  <si>
    <t>IN002025Z245</t>
  </si>
  <si>
    <t xml:space="preserve"> Sovereign</t>
  </si>
  <si>
    <t>Government Bonds</t>
  </si>
  <si>
    <t>GOI FRB 2034 (30-OCT-2034)</t>
  </si>
  <si>
    <t>IN0020210137</t>
  </si>
  <si>
    <t>Sovereign</t>
  </si>
  <si>
    <t>GOI FRB 2033 (22-SEP-2033)</t>
  </si>
  <si>
    <t>IN0020200120</t>
  </si>
  <si>
    <t>7.18% MAHARASHTRA SDL 28-JUN-29</t>
  </si>
  <si>
    <t>IN2220170038</t>
  </si>
  <si>
    <t>8.15% RAJASTHAN SDL 16-APR-29</t>
  </si>
  <si>
    <t>IN2920190021</t>
  </si>
  <si>
    <t>6.79% GOI 2031 (30-DEC-2031)</t>
  </si>
  <si>
    <t>IN0020240191</t>
  </si>
  <si>
    <t>6.68% GOI 2033 (27-JAN-2033)</t>
  </si>
  <si>
    <t>IN0020250133</t>
  </si>
  <si>
    <t>7.59% RAJASTHAN SDL 04-JUN-29</t>
  </si>
  <si>
    <t>IN2920190054</t>
  </si>
  <si>
    <t>6.28% GOI 2032 (14-JUL-2032)</t>
  </si>
  <si>
    <t>IN0020250059</t>
  </si>
  <si>
    <t>7.02% GOI 2031 (18-JUN-2031)</t>
  </si>
  <si>
    <t>IN0020240076</t>
  </si>
  <si>
    <t>7.11% TAMIL NADU SDL 31-JUL-29</t>
  </si>
  <si>
    <t>IN3120190068</t>
  </si>
  <si>
    <t>6.60% GUJARAT SDL 20-MAY-29</t>
  </si>
  <si>
    <t>IN1520200032</t>
  </si>
  <si>
    <t>7.24% GOI 2055 (18-AUG-2055)</t>
  </si>
  <si>
    <t>IN0020250075</t>
  </si>
  <si>
    <t>6.90% GOI 2065 (15-APR-2065)</t>
  </si>
  <si>
    <t>IN0020250018</t>
  </si>
  <si>
    <t>7.49% RAJASTHAN SDL 28-AUG-35</t>
  </si>
  <si>
    <t>IN2920250163</t>
  </si>
  <si>
    <t>7.57% UTTAR PRADESH SDL 04-FEB-36</t>
  </si>
  <si>
    <t>IN3320250183</t>
  </si>
  <si>
    <t>8.53% GUJARAT SDL 20-NOV-28</t>
  </si>
  <si>
    <t>IN1520180192</t>
  </si>
  <si>
    <t>8.34% UTTAR PRADESH SDL 06-FEB-29</t>
  </si>
  <si>
    <t>IN3320180141</t>
  </si>
  <si>
    <t>7.48% KERALA SDL 23-AUG-32</t>
  </si>
  <si>
    <t>IN2020170089</t>
  </si>
  <si>
    <t>6.55% ANDHRA PRADESH SDL 27-MAY-28</t>
  </si>
  <si>
    <t>IN1020200144</t>
  </si>
  <si>
    <t>6.48% GOI 2035 (06-OCT-2035)</t>
  </si>
  <si>
    <t>IN0020250091</t>
  </si>
  <si>
    <t>7.72% INDIA GOVERNMENT 26-OCT-55</t>
  </si>
  <si>
    <t>IN0020150077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</si>
  <si>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</si>
  <si>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</si>
  <si>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</si>
  <si>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</si>
  <si>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</si>
  <si>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</si>
  <si>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</si>
  <si>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#  Unlisted Security</t>
  </si>
  <si>
    <t>Modified Duration</t>
  </si>
  <si>
    <t>Annualised Portfolio YTM</t>
  </si>
  <si>
    <t>Macaulay Duration</t>
  </si>
  <si>
    <t>Please refer the below link for the performance of the Schemes managed by Canara Robeco Mutual Fund</t>
  </si>
  <si>
    <t>https://www.canararobeco.com/docs/default-source/default-document-library/Scheme_Performance_March_2026.pdf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</si>
</sst>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43" fontId="4" fillId="3" borderId="8" xfId="1" applyFont="1" applyFill="1" applyBorder="1" applyAlignment="1">
      <alignment horizontal="center"/>
    </xf>
    <xf numFmtId="0" fontId="10" fillId="3" borderId="9" xfId="0" applyFont="1" applyFill="1" applyBorder="1"/>
    <xf numFmtId="0" fontId="4" fillId="3" borderId="10" xfId="0" applyFont="1" applyFill="1" applyBorder="1"/>
    <xf numFmtId="4" fontId="4" fillId="3" borderId="10" xfId="0" applyNumberFormat="1" applyFont="1" applyFill="1" applyBorder="1"/>
    <xf numFmtId="43" fontId="4" fillId="3" borderId="11" xfId="1" applyFont="1" applyFill="1" applyBorder="1" applyAlignment="1">
      <alignment horizontal="center"/>
    </xf>
    <xf numFmtId="0" fontId="4" fillId="3" borderId="9" xfId="0" applyFont="1" applyFill="1" applyBorder="1"/>
    <xf numFmtId="3" fontId="4" fillId="3" borderId="10" xfId="0" applyNumberFormat="1" applyFont="1" applyFill="1" applyBorder="1"/>
    <xf numFmtId="43" fontId="4" fillId="3" borderId="12" xfId="1" applyFont="1" applyFill="1" applyBorder="1" applyAlignment="1">
      <alignment horizontal="center"/>
    </xf>
    <xf numFmtId="43" fontId="4" fillId="3" borderId="0" xfId="1" applyFont="1" applyFill="1" applyAlignment="1"/>
    <xf numFmtId="0" fontId="10" fillId="3" borderId="13" xfId="0" applyFont="1" applyFill="1" applyBorder="1"/>
    <xf numFmtId="0" fontId="10" fillId="3" borderId="14" xfId="0" applyFont="1" applyFill="1" applyBorder="1"/>
    <xf numFmtId="4" fontId="10" fillId="3" borderId="15" xfId="0" applyNumberFormat="1" applyFont="1" applyFill="1" applyBorder="1"/>
    <xf numFmtId="0" fontId="10" fillId="3" borderId="0" xfId="0" applyFont="1" applyFill="1"/>
    <xf numFmtId="0" fontId="10" fillId="3" borderId="16" xfId="0" applyFont="1" applyFill="1" applyBorder="1"/>
    <xf numFmtId="4" fontId="10" fillId="3" borderId="16" xfId="0" applyNumberFormat="1" applyFont="1" applyFill="1" applyBorder="1"/>
    <xf numFmtId="4" fontId="10" fillId="3" borderId="0" xfId="0" applyNumberFormat="1" applyFont="1" applyFill="1"/>
    <xf numFmtId="0" fontId="10" fillId="3" borderId="17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0" fontId="10" fillId="3" borderId="10" xfId="0" applyFont="1" applyFill="1" applyBorder="1"/>
    <xf numFmtId="4" fontId="10" fillId="3" borderId="14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4" fontId="10" fillId="3" borderId="19" xfId="0" applyNumberFormat="1" applyFont="1" applyFill="1" applyBorder="1"/>
    <xf numFmtId="4" fontId="10" fillId="3" borderId="10" xfId="0" applyNumberFormat="1" applyFont="1" applyFill="1" applyBorder="1"/>
    <xf numFmtId="0" fontId="4" fillId="3" borderId="20" xfId="0" applyFont="1" applyFill="1" applyBorder="1"/>
    <xf numFmtId="3" fontId="4" fillId="3" borderId="20" xfId="0" applyNumberFormat="1" applyFont="1" applyFill="1" applyBorder="1"/>
    <xf numFmtId="4" fontId="4" fillId="3" borderId="20" xfId="0" applyNumberFormat="1" applyFont="1" applyFill="1" applyBorder="1"/>
    <xf numFmtId="0" fontId="10" fillId="3" borderId="19" xfId="0" applyFont="1" applyFill="1" applyBorder="1"/>
    <xf numFmtId="0" fontId="10" fillId="3" borderId="21" xfId="0" applyFont="1" applyFill="1" applyBorder="1"/>
    <xf numFmtId="4" fontId="10" fillId="3" borderId="21" xfId="0" applyNumberFormat="1" applyFont="1" applyFill="1" applyBorder="1"/>
    <xf numFmtId="0" fontId="10" fillId="3" borderId="8" xfId="0" applyFont="1" applyFill="1" applyBorder="1"/>
    <xf numFmtId="4" fontId="10" fillId="3" borderId="8" xfId="0" applyNumberFormat="1" applyFont="1" applyFill="1" applyBorder="1"/>
    <xf numFmtId="0" fontId="11" fillId="4" borderId="22" xfId="0" applyFont="1" applyFill="1" applyBorder="1"/>
    <xf numFmtId="2" fontId="10" fillId="3" borderId="23" xfId="0" applyNumberFormat="1" applyFont="1" applyFill="1" applyBorder="1"/>
    <xf numFmtId="10" fontId="10" fillId="3" borderId="23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c01.safelinks.protection.outlook.com/?url=https%3A%2F%2Fwww.canararobeco.com%2Fdocs%2Fdefault-source%2Fdefault-document-library%2FScheme_Performance_March_2026.pdf&amp;data=05%7C02%7C%7C9cdc4551ddd04d39a0a708de90753a1d%7C6fa82c0314f040c8895a63736b6313f0%7C0%7C0%7C639107030342686728%7CUnknown%7CTWFpbGZsb3d8eyJFbXB0eU1hcGkiOnRydWUsIlYiOiIwLjAuMDAwMCIsIlAiOiJXaW4zMiIsIkFOIjoiTWFpbCIsIldUIjoyfQ%3D%3D%7C0%7C%7C%7C&amp;sdata=4h975lkPW7g1Zmz7N6JKsTgmFmw1PmZteqfVsPdnhSk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488CA-04EE-4CE2-B7C9-1D716AEAD460}">
  <dimension ref="B1:N131"/>
  <sheetViews>
    <sheetView tabSelected="1" workbookViewId="0">
      <selection activeCell="B1" sqref="B1:I1"/>
    </sheetView>
  </sheetViews>
  <sheetFormatPr defaultColWidth="9.1796875" defaultRowHeight="11.5"/>
  <cols>
    <col min="1" max="1" width="9.1796875" style="3"/>
    <col min="2" max="2" width="54.7265625" style="3" bestFit="1" customWidth="1"/>
    <col min="3" max="3" width="13.7265625" style="3" bestFit="1" customWidth="1"/>
    <col min="4" max="4" width="25.54296875" style="3" bestFit="1" customWidth="1"/>
    <col min="5" max="5" width="8.81640625" style="3" bestFit="1" customWidth="1"/>
    <col min="6" max="6" width="14.54296875" style="8" bestFit="1" customWidth="1"/>
    <col min="7" max="7" width="7.453125" style="8" bestFit="1" customWidth="1"/>
    <col min="8" max="8" width="13.54296875" style="8" customWidth="1"/>
    <col min="9" max="9" width="6.7265625" style="8" bestFit="1" customWidth="1"/>
    <col min="10" max="10" width="9.1796875" style="3"/>
    <col min="11" max="11" width="31.54296875" style="3" customWidth="1"/>
    <col min="12" max="12" width="35.54296875" style="3" customWidth="1"/>
    <col min="13" max="13" width="31.453125" style="3" customWidth="1"/>
    <col min="14" max="14" width="35.54296875" style="3" customWidth="1"/>
    <col min="15" max="16384" width="9.1796875" style="3"/>
  </cols>
  <sheetData>
    <row r="1" spans="2:14" ht="21" customHeight="1">
      <c r="B1" s="1" t="s">
        <v>0</v>
      </c>
      <c r="C1" s="2"/>
      <c r="D1" s="2"/>
      <c r="E1" s="2"/>
      <c r="F1" s="2"/>
      <c r="G1" s="2"/>
      <c r="H1" s="2"/>
      <c r="I1" s="2"/>
    </row>
    <row r="3" spans="2:14" ht="16" thickBot="1">
      <c r="B3" s="4" t="s">
        <v>1</v>
      </c>
      <c r="C3" s="5"/>
      <c r="D3" s="6"/>
      <c r="E3" s="6"/>
      <c r="F3" s="7"/>
      <c r="G3" s="7"/>
      <c r="H3" s="7"/>
    </row>
    <row r="4" spans="2:14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K4" s="13" t="s">
        <v>10</v>
      </c>
      <c r="L4" s="13" t="s">
        <v>11</v>
      </c>
      <c r="M4" s="13" t="s">
        <v>12</v>
      </c>
      <c r="N4" s="13" t="s">
        <v>13</v>
      </c>
    </row>
    <row r="5" spans="2:14">
      <c r="B5" s="14" t="s">
        <v>14</v>
      </c>
      <c r="C5" s="15"/>
      <c r="D5" s="15"/>
      <c r="E5" s="15"/>
      <c r="F5" s="16"/>
      <c r="G5" s="16"/>
      <c r="H5" s="16"/>
      <c r="I5" s="16"/>
      <c r="K5" s="17" t="e" vm="1">
        <v>#VALUE!</v>
      </c>
      <c r="L5" s="17" t="e" vm="2">
        <v>#VALUE!</v>
      </c>
      <c r="M5" s="18" t="e" vm="1">
        <v>#VALUE!</v>
      </c>
      <c r="N5" s="17" t="e" vm="2">
        <v>#VALUE!</v>
      </c>
    </row>
    <row r="6" spans="2:14">
      <c r="B6" s="19" t="s">
        <v>15</v>
      </c>
      <c r="C6" s="20"/>
      <c r="D6" s="20"/>
      <c r="E6" s="20"/>
      <c r="F6" s="21"/>
      <c r="G6" s="21"/>
      <c r="H6" s="21"/>
      <c r="I6" s="21"/>
      <c r="K6" s="22"/>
      <c r="L6" s="22"/>
      <c r="M6" s="18"/>
      <c r="N6" s="22"/>
    </row>
    <row r="7" spans="2:14">
      <c r="B7" s="23" t="s">
        <v>16</v>
      </c>
      <c r="C7" s="20" t="s">
        <v>17</v>
      </c>
      <c r="D7" s="20" t="s">
        <v>18</v>
      </c>
      <c r="E7" s="24">
        <v>190064</v>
      </c>
      <c r="F7" s="21">
        <v>1390.41</v>
      </c>
      <c r="G7" s="21">
        <v>1.64</v>
      </c>
      <c r="H7" s="21" t="s">
        <v>19</v>
      </c>
      <c r="I7" s="21"/>
      <c r="K7" s="22"/>
      <c r="L7" s="22"/>
      <c r="M7" s="18"/>
      <c r="N7" s="22"/>
    </row>
    <row r="8" spans="2:14">
      <c r="B8" s="23" t="s">
        <v>20</v>
      </c>
      <c r="C8" s="20" t="s">
        <v>21</v>
      </c>
      <c r="D8" s="20" t="s">
        <v>18</v>
      </c>
      <c r="E8" s="24">
        <v>114914</v>
      </c>
      <c r="F8" s="21">
        <v>1385.75</v>
      </c>
      <c r="G8" s="21">
        <v>1.63</v>
      </c>
      <c r="H8" s="21" t="s">
        <v>19</v>
      </c>
      <c r="I8" s="21"/>
      <c r="K8" s="22"/>
      <c r="L8" s="22"/>
      <c r="M8" s="18"/>
      <c r="N8" s="22"/>
    </row>
    <row r="9" spans="2:14">
      <c r="B9" s="23" t="s">
        <v>22</v>
      </c>
      <c r="C9" s="20" t="s">
        <v>23</v>
      </c>
      <c r="D9" s="20" t="s">
        <v>24</v>
      </c>
      <c r="E9" s="24">
        <v>119000</v>
      </c>
      <c r="F9" s="21">
        <v>953.84</v>
      </c>
      <c r="G9" s="21">
        <v>1.1200000000000001</v>
      </c>
      <c r="H9" s="21" t="s">
        <v>19</v>
      </c>
      <c r="I9" s="21"/>
      <c r="K9" s="22"/>
      <c r="L9" s="22"/>
      <c r="M9" s="18"/>
      <c r="N9" s="22"/>
    </row>
    <row r="10" spans="2:14">
      <c r="B10" s="23" t="s">
        <v>25</v>
      </c>
      <c r="C10" s="20" t="s">
        <v>26</v>
      </c>
      <c r="D10" s="20" t="s">
        <v>27</v>
      </c>
      <c r="E10" s="24">
        <v>45000</v>
      </c>
      <c r="F10" s="21">
        <v>928.98</v>
      </c>
      <c r="G10" s="21">
        <v>1.0900000000000001</v>
      </c>
      <c r="H10" s="21" t="s">
        <v>28</v>
      </c>
      <c r="I10" s="21"/>
      <c r="K10" s="22"/>
      <c r="L10" s="22"/>
      <c r="M10" s="18"/>
      <c r="N10" s="22"/>
    </row>
    <row r="11" spans="2:14">
      <c r="B11" s="23" t="s">
        <v>29</v>
      </c>
      <c r="C11" s="20" t="s">
        <v>30</v>
      </c>
      <c r="D11" s="20" t="s">
        <v>31</v>
      </c>
      <c r="E11" s="24">
        <v>24080</v>
      </c>
      <c r="F11" s="21">
        <v>843.79</v>
      </c>
      <c r="G11" s="21">
        <v>0.99</v>
      </c>
      <c r="H11" s="21" t="s">
        <v>19</v>
      </c>
      <c r="I11" s="21"/>
      <c r="K11" s="22"/>
      <c r="L11" s="22"/>
      <c r="M11" s="18"/>
      <c r="N11" s="22"/>
    </row>
    <row r="12" spans="2:14">
      <c r="B12" s="23" t="s">
        <v>32</v>
      </c>
      <c r="C12" s="20" t="s">
        <v>33</v>
      </c>
      <c r="D12" s="20" t="s">
        <v>34</v>
      </c>
      <c r="E12" s="24">
        <v>57293</v>
      </c>
      <c r="F12" s="21">
        <v>716.51</v>
      </c>
      <c r="G12" s="21">
        <v>0.84</v>
      </c>
      <c r="H12" s="21" t="s">
        <v>19</v>
      </c>
      <c r="I12" s="21"/>
      <c r="K12" s="25"/>
      <c r="L12" s="25"/>
      <c r="M12" s="18"/>
      <c r="N12" s="25"/>
    </row>
    <row r="13" spans="2:14">
      <c r="B13" s="23" t="s">
        <v>35</v>
      </c>
      <c r="C13" s="20" t="s">
        <v>36</v>
      </c>
      <c r="D13" s="20" t="s">
        <v>37</v>
      </c>
      <c r="E13" s="24">
        <v>39728</v>
      </c>
      <c r="F13" s="21">
        <v>708.11</v>
      </c>
      <c r="G13" s="21">
        <v>0.83</v>
      </c>
      <c r="H13" s="21" t="s">
        <v>19</v>
      </c>
      <c r="I13" s="21"/>
      <c r="K13" s="26"/>
      <c r="L13" s="26" t="s">
        <v>38</v>
      </c>
      <c r="M13" s="26"/>
    </row>
    <row r="14" spans="2:14">
      <c r="B14" s="23" t="s">
        <v>39</v>
      </c>
      <c r="C14" s="20" t="s">
        <v>40</v>
      </c>
      <c r="D14" s="20" t="s">
        <v>41</v>
      </c>
      <c r="E14" s="24">
        <v>12000</v>
      </c>
      <c r="F14" s="21">
        <v>650.76</v>
      </c>
      <c r="G14" s="21">
        <v>0.77</v>
      </c>
      <c r="H14" s="21" t="s">
        <v>19</v>
      </c>
      <c r="I14" s="21"/>
    </row>
    <row r="15" spans="2:14">
      <c r="B15" s="23" t="s">
        <v>42</v>
      </c>
      <c r="C15" s="20" t="s">
        <v>43</v>
      </c>
      <c r="D15" s="20" t="s">
        <v>44</v>
      </c>
      <c r="E15" s="24">
        <v>63311</v>
      </c>
      <c r="F15" s="21">
        <v>608.48</v>
      </c>
      <c r="G15" s="21">
        <v>0.72</v>
      </c>
      <c r="H15" s="21" t="s">
        <v>45</v>
      </c>
      <c r="I15" s="21"/>
    </row>
    <row r="16" spans="2:14">
      <c r="B16" s="23" t="s">
        <v>46</v>
      </c>
      <c r="C16" s="20" t="s">
        <v>47</v>
      </c>
      <c r="D16" s="20" t="s">
        <v>48</v>
      </c>
      <c r="E16" s="24">
        <v>77007</v>
      </c>
      <c r="F16" s="21">
        <v>540.82000000000005</v>
      </c>
      <c r="G16" s="21">
        <v>0.64</v>
      </c>
      <c r="H16" s="21" t="s">
        <v>28</v>
      </c>
      <c r="I16" s="21"/>
    </row>
    <row r="17" spans="2:9">
      <c r="B17" s="23" t="s">
        <v>49</v>
      </c>
      <c r="C17" s="20" t="s">
        <v>50</v>
      </c>
      <c r="D17" s="20" t="s">
        <v>51</v>
      </c>
      <c r="E17" s="24">
        <v>13502</v>
      </c>
      <c r="F17" s="21">
        <v>532.45000000000005</v>
      </c>
      <c r="G17" s="21">
        <v>0.63</v>
      </c>
      <c r="H17" s="21" t="s">
        <v>19</v>
      </c>
      <c r="I17" s="21"/>
    </row>
    <row r="18" spans="2:9">
      <c r="B18" s="23" t="s">
        <v>52</v>
      </c>
      <c r="C18" s="20" t="s">
        <v>53</v>
      </c>
      <c r="D18" s="20" t="s">
        <v>44</v>
      </c>
      <c r="E18" s="24">
        <v>54500</v>
      </c>
      <c r="F18" s="21">
        <v>524.45000000000005</v>
      </c>
      <c r="G18" s="21">
        <v>0.62</v>
      </c>
      <c r="H18" s="21" t="s">
        <v>19</v>
      </c>
      <c r="I18" s="21"/>
    </row>
    <row r="19" spans="2:9">
      <c r="B19" s="23" t="s">
        <v>54</v>
      </c>
      <c r="C19" s="20" t="s">
        <v>55</v>
      </c>
      <c r="D19" s="20" t="s">
        <v>56</v>
      </c>
      <c r="E19" s="24">
        <v>226746</v>
      </c>
      <c r="F19" s="21">
        <v>519.20000000000005</v>
      </c>
      <c r="G19" s="21">
        <v>0.61</v>
      </c>
      <c r="H19" s="21" t="s">
        <v>19</v>
      </c>
      <c r="I19" s="21"/>
    </row>
    <row r="20" spans="2:9">
      <c r="B20" s="23" t="s">
        <v>57</v>
      </c>
      <c r="C20" s="20" t="s">
        <v>58</v>
      </c>
      <c r="D20" s="20" t="s">
        <v>59</v>
      </c>
      <c r="E20" s="24">
        <v>134500</v>
      </c>
      <c r="F20" s="21">
        <v>516.61</v>
      </c>
      <c r="G20" s="21">
        <v>0.61</v>
      </c>
      <c r="H20" s="21" t="s">
        <v>19</v>
      </c>
      <c r="I20" s="21"/>
    </row>
    <row r="21" spans="2:9">
      <c r="B21" s="23" t="s">
        <v>60</v>
      </c>
      <c r="C21" s="20" t="s">
        <v>61</v>
      </c>
      <c r="D21" s="20" t="s">
        <v>56</v>
      </c>
      <c r="E21" s="24">
        <v>12800</v>
      </c>
      <c r="F21" s="21">
        <v>506.47</v>
      </c>
      <c r="G21" s="21">
        <v>0.6</v>
      </c>
      <c r="H21" s="21" t="s">
        <v>19</v>
      </c>
      <c r="I21" s="21"/>
    </row>
    <row r="22" spans="2:9">
      <c r="B22" s="23" t="s">
        <v>62</v>
      </c>
      <c r="C22" s="20" t="s">
        <v>63</v>
      </c>
      <c r="D22" s="20" t="s">
        <v>18</v>
      </c>
      <c r="E22" s="24">
        <v>43570</v>
      </c>
      <c r="F22" s="21">
        <v>505.98</v>
      </c>
      <c r="G22" s="21">
        <v>0.6</v>
      </c>
      <c r="H22" s="21" t="s">
        <v>19</v>
      </c>
      <c r="I22" s="21"/>
    </row>
    <row r="23" spans="2:9">
      <c r="B23" s="23" t="s">
        <v>64</v>
      </c>
      <c r="C23" s="20" t="s">
        <v>65</v>
      </c>
      <c r="D23" s="20" t="s">
        <v>44</v>
      </c>
      <c r="E23" s="24">
        <v>37384</v>
      </c>
      <c r="F23" s="21">
        <v>490.52</v>
      </c>
      <c r="G23" s="21">
        <v>0.57999999999999996</v>
      </c>
      <c r="H23" s="21" t="s">
        <v>28</v>
      </c>
      <c r="I23" s="21"/>
    </row>
    <row r="24" spans="2:9">
      <c r="B24" s="23" t="s">
        <v>66</v>
      </c>
      <c r="C24" s="20" t="s">
        <v>67</v>
      </c>
      <c r="D24" s="20" t="s">
        <v>41</v>
      </c>
      <c r="E24" s="24">
        <v>266605</v>
      </c>
      <c r="F24" s="21">
        <v>477.36</v>
      </c>
      <c r="G24" s="21">
        <v>0.56000000000000005</v>
      </c>
      <c r="H24" s="21" t="s">
        <v>28</v>
      </c>
      <c r="I24" s="21"/>
    </row>
    <row r="25" spans="2:9">
      <c r="B25" s="23" t="s">
        <v>68</v>
      </c>
      <c r="C25" s="20" t="s">
        <v>69</v>
      </c>
      <c r="D25" s="20" t="s">
        <v>70</v>
      </c>
      <c r="E25" s="24">
        <v>4100</v>
      </c>
      <c r="F25" s="21">
        <v>440.55</v>
      </c>
      <c r="G25" s="21">
        <v>0.52</v>
      </c>
      <c r="H25" s="21" t="s">
        <v>19</v>
      </c>
      <c r="I25" s="21"/>
    </row>
    <row r="26" spans="2:9">
      <c r="B26" s="23" t="s">
        <v>71</v>
      </c>
      <c r="C26" s="20" t="s">
        <v>72</v>
      </c>
      <c r="D26" s="20" t="s">
        <v>73</v>
      </c>
      <c r="E26" s="24">
        <v>66117</v>
      </c>
      <c r="F26" s="21">
        <v>413.76</v>
      </c>
      <c r="G26" s="21">
        <v>0.49</v>
      </c>
      <c r="H26" s="21" t="s">
        <v>28</v>
      </c>
      <c r="I26" s="21"/>
    </row>
    <row r="27" spans="2:9">
      <c r="B27" s="23" t="s">
        <v>74</v>
      </c>
      <c r="C27" s="20" t="s">
        <v>75</v>
      </c>
      <c r="D27" s="20" t="s">
        <v>76</v>
      </c>
      <c r="E27" s="24">
        <v>964575</v>
      </c>
      <c r="F27" s="21">
        <v>355.93</v>
      </c>
      <c r="G27" s="21">
        <v>0.42</v>
      </c>
      <c r="H27" s="21" t="s">
        <v>28</v>
      </c>
      <c r="I27" s="21"/>
    </row>
    <row r="28" spans="2:9">
      <c r="B28" s="23" t="s">
        <v>77</v>
      </c>
      <c r="C28" s="20" t="s">
        <v>78</v>
      </c>
      <c r="D28" s="20" t="s">
        <v>27</v>
      </c>
      <c r="E28" s="24">
        <v>8019</v>
      </c>
      <c r="F28" s="21">
        <v>338.42</v>
      </c>
      <c r="G28" s="21">
        <v>0.4</v>
      </c>
      <c r="H28" s="21" t="s">
        <v>19</v>
      </c>
      <c r="I28" s="21"/>
    </row>
    <row r="29" spans="2:9">
      <c r="B29" s="23" t="s">
        <v>79</v>
      </c>
      <c r="C29" s="20" t="s">
        <v>80</v>
      </c>
      <c r="D29" s="20" t="s">
        <v>81</v>
      </c>
      <c r="E29" s="24">
        <v>2800</v>
      </c>
      <c r="F29" s="21">
        <v>338.13</v>
      </c>
      <c r="G29" s="21">
        <v>0.4</v>
      </c>
      <c r="H29" s="21" t="s">
        <v>19</v>
      </c>
      <c r="I29" s="21"/>
    </row>
    <row r="30" spans="2:9">
      <c r="B30" s="23" t="s">
        <v>82</v>
      </c>
      <c r="C30" s="20" t="s">
        <v>83</v>
      </c>
      <c r="D30" s="20" t="s">
        <v>84</v>
      </c>
      <c r="E30" s="24">
        <v>23100</v>
      </c>
      <c r="F30" s="21">
        <v>310.44</v>
      </c>
      <c r="G30" s="21">
        <v>0.37</v>
      </c>
      <c r="H30" s="21" t="s">
        <v>19</v>
      </c>
      <c r="I30" s="21"/>
    </row>
    <row r="31" spans="2:9">
      <c r="B31" s="23" t="s">
        <v>85</v>
      </c>
      <c r="C31" s="20" t="s">
        <v>86</v>
      </c>
      <c r="D31" s="20" t="s">
        <v>87</v>
      </c>
      <c r="E31" s="24">
        <v>72148</v>
      </c>
      <c r="F31" s="21">
        <v>289.06</v>
      </c>
      <c r="G31" s="21">
        <v>0.34</v>
      </c>
      <c r="H31" s="21" t="s">
        <v>19</v>
      </c>
      <c r="I31" s="21"/>
    </row>
    <row r="32" spans="2:9">
      <c r="B32" s="23" t="s">
        <v>88</v>
      </c>
      <c r="C32" s="20" t="s">
        <v>89</v>
      </c>
      <c r="D32" s="20" t="s">
        <v>90</v>
      </c>
      <c r="E32" s="24">
        <v>95000</v>
      </c>
      <c r="F32" s="21">
        <v>269.08999999999997</v>
      </c>
      <c r="G32" s="21">
        <v>0.32</v>
      </c>
      <c r="H32" s="21" t="s">
        <v>28</v>
      </c>
      <c r="I32" s="21"/>
    </row>
    <row r="33" spans="2:9">
      <c r="B33" s="23" t="s">
        <v>91</v>
      </c>
      <c r="C33" s="20" t="s">
        <v>92</v>
      </c>
      <c r="D33" s="20" t="s">
        <v>93</v>
      </c>
      <c r="E33" s="24">
        <v>23800</v>
      </c>
      <c r="F33" s="21">
        <v>267.27</v>
      </c>
      <c r="G33" s="21">
        <v>0.31</v>
      </c>
      <c r="H33" s="21" t="s">
        <v>28</v>
      </c>
      <c r="I33" s="21"/>
    </row>
    <row r="34" spans="2:9">
      <c r="B34" s="23" t="s">
        <v>94</v>
      </c>
      <c r="C34" s="20" t="s">
        <v>95</v>
      </c>
      <c r="D34" s="20" t="s">
        <v>81</v>
      </c>
      <c r="E34" s="24">
        <v>20000</v>
      </c>
      <c r="F34" s="21">
        <v>257.36</v>
      </c>
      <c r="G34" s="21">
        <v>0.3</v>
      </c>
      <c r="H34" s="21" t="s">
        <v>28</v>
      </c>
      <c r="I34" s="21"/>
    </row>
    <row r="35" spans="2:9">
      <c r="B35" s="23" t="s">
        <v>96</v>
      </c>
      <c r="C35" s="20" t="s">
        <v>97</v>
      </c>
      <c r="D35" s="20" t="s">
        <v>24</v>
      </c>
      <c r="E35" s="24">
        <v>28350</v>
      </c>
      <c r="F35" s="21">
        <v>256.51</v>
      </c>
      <c r="G35" s="21">
        <v>0.3</v>
      </c>
      <c r="H35" s="21" t="s">
        <v>28</v>
      </c>
      <c r="I35" s="21"/>
    </row>
    <row r="36" spans="2:9">
      <c r="B36" s="23" t="s">
        <v>98</v>
      </c>
      <c r="C36" s="20" t="s">
        <v>99</v>
      </c>
      <c r="D36" s="20" t="s">
        <v>18</v>
      </c>
      <c r="E36" s="24">
        <v>25000</v>
      </c>
      <c r="F36" s="21">
        <v>244.85</v>
      </c>
      <c r="G36" s="21">
        <v>0.28999999999999998</v>
      </c>
      <c r="H36" s="21" t="s">
        <v>19</v>
      </c>
      <c r="I36" s="21"/>
    </row>
    <row r="37" spans="2:9">
      <c r="B37" s="23" t="s">
        <v>100</v>
      </c>
      <c r="C37" s="20" t="s">
        <v>101</v>
      </c>
      <c r="D37" s="20" t="s">
        <v>102</v>
      </c>
      <c r="E37" s="24">
        <v>6000</v>
      </c>
      <c r="F37" s="21">
        <v>237.08</v>
      </c>
      <c r="G37" s="21">
        <v>0.28000000000000003</v>
      </c>
      <c r="H37" s="21" t="s">
        <v>19</v>
      </c>
      <c r="I37" s="21"/>
    </row>
    <row r="38" spans="2:9">
      <c r="B38" s="23" t="s">
        <v>103</v>
      </c>
      <c r="C38" s="20" t="s">
        <v>104</v>
      </c>
      <c r="D38" s="20" t="s">
        <v>59</v>
      </c>
      <c r="E38" s="24">
        <v>15000</v>
      </c>
      <c r="F38" s="21">
        <v>231</v>
      </c>
      <c r="G38" s="21">
        <v>0.27</v>
      </c>
      <c r="H38" s="21" t="s">
        <v>45</v>
      </c>
      <c r="I38" s="21"/>
    </row>
    <row r="39" spans="2:9">
      <c r="B39" s="23" t="s">
        <v>105</v>
      </c>
      <c r="C39" s="20" t="s">
        <v>106</v>
      </c>
      <c r="D39" s="20" t="s">
        <v>34</v>
      </c>
      <c r="E39" s="24">
        <v>5500</v>
      </c>
      <c r="F39" s="21">
        <v>220.76</v>
      </c>
      <c r="G39" s="21">
        <v>0.26</v>
      </c>
      <c r="H39" s="21" t="s">
        <v>19</v>
      </c>
      <c r="I39" s="21"/>
    </row>
    <row r="40" spans="2:9">
      <c r="B40" s="23" t="s">
        <v>107</v>
      </c>
      <c r="C40" s="20" t="s">
        <v>108</v>
      </c>
      <c r="D40" s="20" t="s">
        <v>56</v>
      </c>
      <c r="E40" s="24">
        <v>6100</v>
      </c>
      <c r="F40" s="21">
        <v>201.04</v>
      </c>
      <c r="G40" s="21">
        <v>0.24</v>
      </c>
      <c r="H40" s="21" t="s">
        <v>19</v>
      </c>
      <c r="I40" s="21"/>
    </row>
    <row r="41" spans="2:9">
      <c r="B41" s="23" t="s">
        <v>109</v>
      </c>
      <c r="C41" s="20" t="s">
        <v>110</v>
      </c>
      <c r="D41" s="20" t="s">
        <v>111</v>
      </c>
      <c r="E41" s="24">
        <v>5092</v>
      </c>
      <c r="F41" s="21">
        <v>185.37</v>
      </c>
      <c r="G41" s="21">
        <v>0.22</v>
      </c>
      <c r="H41" s="21" t="s">
        <v>45</v>
      </c>
      <c r="I41" s="21"/>
    </row>
    <row r="42" spans="2:9">
      <c r="B42" s="23" t="s">
        <v>112</v>
      </c>
      <c r="C42" s="20" t="s">
        <v>113</v>
      </c>
      <c r="D42" s="20" t="s">
        <v>102</v>
      </c>
      <c r="E42" s="24">
        <v>3568</v>
      </c>
      <c r="F42" s="21">
        <v>162.80000000000001</v>
      </c>
      <c r="G42" s="21">
        <v>0.19</v>
      </c>
      <c r="H42" s="21" t="s">
        <v>28</v>
      </c>
      <c r="I42" s="21"/>
    </row>
    <row r="43" spans="2:9">
      <c r="B43" s="23" t="s">
        <v>114</v>
      </c>
      <c r="C43" s="20" t="s">
        <v>115</v>
      </c>
      <c r="D43" s="20" t="s">
        <v>93</v>
      </c>
      <c r="E43" s="24">
        <v>11000</v>
      </c>
      <c r="F43" s="21">
        <v>156.09</v>
      </c>
      <c r="G43" s="21">
        <v>0.18</v>
      </c>
      <c r="H43" s="21" t="s">
        <v>45</v>
      </c>
      <c r="I43" s="21"/>
    </row>
    <row r="44" spans="2:9">
      <c r="B44" s="23" t="s">
        <v>116</v>
      </c>
      <c r="C44" s="20" t="s">
        <v>117</v>
      </c>
      <c r="D44" s="20" t="s">
        <v>48</v>
      </c>
      <c r="E44" s="24">
        <v>35516</v>
      </c>
      <c r="F44" s="21">
        <v>154.16999999999999</v>
      </c>
      <c r="G44" s="21">
        <v>0.18</v>
      </c>
      <c r="H44" s="21" t="s">
        <v>45</v>
      </c>
      <c r="I44" s="21"/>
    </row>
    <row r="45" spans="2:9">
      <c r="B45" s="23" t="s">
        <v>118</v>
      </c>
      <c r="C45" s="20" t="s">
        <v>119</v>
      </c>
      <c r="D45" s="20" t="s">
        <v>120</v>
      </c>
      <c r="E45" s="24">
        <v>3600</v>
      </c>
      <c r="F45" s="21">
        <v>145.37</v>
      </c>
      <c r="G45" s="21">
        <v>0.17</v>
      </c>
      <c r="H45" s="21" t="s">
        <v>45</v>
      </c>
      <c r="I45" s="21"/>
    </row>
    <row r="46" spans="2:9">
      <c r="B46" s="23" t="s">
        <v>121</v>
      </c>
      <c r="C46" s="20" t="s">
        <v>122</v>
      </c>
      <c r="D46" s="20" t="s">
        <v>56</v>
      </c>
      <c r="E46" s="24">
        <v>14000</v>
      </c>
      <c r="F46" s="21">
        <v>135.47999999999999</v>
      </c>
      <c r="G46" s="21">
        <v>0.16</v>
      </c>
      <c r="H46" s="21" t="s">
        <v>45</v>
      </c>
      <c r="I46" s="21"/>
    </row>
    <row r="47" spans="2:9">
      <c r="B47" s="23" t="s">
        <v>123</v>
      </c>
      <c r="C47" s="20" t="s">
        <v>124</v>
      </c>
      <c r="D47" s="20" t="s">
        <v>102</v>
      </c>
      <c r="E47" s="24">
        <v>10000</v>
      </c>
      <c r="F47" s="21">
        <v>119.06</v>
      </c>
      <c r="G47" s="21">
        <v>0.14000000000000001</v>
      </c>
      <c r="H47" s="21" t="s">
        <v>45</v>
      </c>
      <c r="I47" s="21"/>
    </row>
    <row r="48" spans="2:9">
      <c r="B48" s="23" t="s">
        <v>125</v>
      </c>
      <c r="C48" s="20" t="s">
        <v>126</v>
      </c>
      <c r="D48" s="20" t="s">
        <v>127</v>
      </c>
      <c r="E48" s="24">
        <v>8250</v>
      </c>
      <c r="F48" s="21">
        <v>107.73</v>
      </c>
      <c r="G48" s="21">
        <v>0.13</v>
      </c>
      <c r="H48" s="21" t="s">
        <v>45</v>
      </c>
      <c r="I48" s="21"/>
    </row>
    <row r="49" spans="2:10">
      <c r="B49" s="23" t="s">
        <v>128</v>
      </c>
      <c r="C49" s="20" t="s">
        <v>129</v>
      </c>
      <c r="D49" s="20" t="s">
        <v>56</v>
      </c>
      <c r="E49" s="24">
        <v>30000</v>
      </c>
      <c r="F49" s="21">
        <v>105.3</v>
      </c>
      <c r="G49" s="21">
        <v>0.12</v>
      </c>
      <c r="H49" s="21" t="s">
        <v>28</v>
      </c>
      <c r="I49" s="21"/>
    </row>
    <row r="50" spans="2:10">
      <c r="B50" s="23" t="s">
        <v>130</v>
      </c>
      <c r="C50" s="20" t="s">
        <v>131</v>
      </c>
      <c r="D50" s="20" t="s">
        <v>132</v>
      </c>
      <c r="E50" s="24">
        <v>33450</v>
      </c>
      <c r="F50" s="21">
        <v>102.78</v>
      </c>
      <c r="G50" s="21">
        <v>0.12</v>
      </c>
      <c r="H50" s="21" t="s">
        <v>28</v>
      </c>
      <c r="I50" s="21"/>
    </row>
    <row r="51" spans="2:10">
      <c r="B51" s="23" t="s">
        <v>133</v>
      </c>
      <c r="C51" s="20" t="s">
        <v>134</v>
      </c>
      <c r="D51" s="20" t="s">
        <v>135</v>
      </c>
      <c r="E51" s="24">
        <v>16300</v>
      </c>
      <c r="F51" s="21">
        <v>93.7</v>
      </c>
      <c r="G51" s="21">
        <v>0.11</v>
      </c>
      <c r="H51" s="21" t="s">
        <v>28</v>
      </c>
      <c r="I51" s="21"/>
    </row>
    <row r="52" spans="2:10">
      <c r="B52" s="23" t="s">
        <v>136</v>
      </c>
      <c r="C52" s="20" t="s">
        <v>137</v>
      </c>
      <c r="D52" s="20" t="s">
        <v>27</v>
      </c>
      <c r="E52" s="24">
        <v>11159</v>
      </c>
      <c r="F52" s="21">
        <v>76.98</v>
      </c>
      <c r="G52" s="21">
        <v>0.09</v>
      </c>
      <c r="H52" s="21" t="s">
        <v>28</v>
      </c>
      <c r="I52" s="21"/>
    </row>
    <row r="53" spans="2:10">
      <c r="B53" s="23" t="s">
        <v>138</v>
      </c>
      <c r="C53" s="20" t="s">
        <v>139</v>
      </c>
      <c r="D53" s="20" t="s">
        <v>34</v>
      </c>
      <c r="E53" s="24">
        <v>5400</v>
      </c>
      <c r="F53" s="21">
        <v>74.739999999999995</v>
      </c>
      <c r="G53" s="21">
        <v>0.09</v>
      </c>
      <c r="H53" s="21" t="s">
        <v>19</v>
      </c>
      <c r="I53" s="21"/>
    </row>
    <row r="54" spans="2:10">
      <c r="B54" s="23" t="s">
        <v>140</v>
      </c>
      <c r="C54" s="20" t="s">
        <v>141</v>
      </c>
      <c r="D54" s="20" t="s">
        <v>56</v>
      </c>
      <c r="E54" s="24">
        <v>28100</v>
      </c>
      <c r="F54" s="21">
        <v>66.040000000000006</v>
      </c>
      <c r="G54" s="21">
        <v>0.08</v>
      </c>
      <c r="H54" s="21" t="s">
        <v>45</v>
      </c>
      <c r="I54" s="21"/>
    </row>
    <row r="55" spans="2:10">
      <c r="B55" s="23" t="s">
        <v>142</v>
      </c>
      <c r="C55" s="20" t="s">
        <v>143</v>
      </c>
      <c r="D55" s="20" t="s">
        <v>44</v>
      </c>
      <c r="E55" s="24">
        <v>15900</v>
      </c>
      <c r="F55" s="21">
        <v>64.64</v>
      </c>
      <c r="G55" s="21">
        <v>0.08</v>
      </c>
      <c r="H55" s="21" t="s">
        <v>28</v>
      </c>
      <c r="I55" s="21"/>
    </row>
    <row r="56" spans="2:10">
      <c r="B56" s="23" t="s">
        <v>144</v>
      </c>
      <c r="C56" s="20" t="s">
        <v>145</v>
      </c>
      <c r="D56" s="20" t="s">
        <v>59</v>
      </c>
      <c r="E56" s="24">
        <v>1650</v>
      </c>
      <c r="F56" s="21">
        <v>43.38</v>
      </c>
      <c r="G56" s="21">
        <v>0.05</v>
      </c>
      <c r="H56" s="21" t="s">
        <v>45</v>
      </c>
      <c r="I56" s="21"/>
    </row>
    <row r="57" spans="2:10">
      <c r="B57" s="23" t="s">
        <v>146</v>
      </c>
      <c r="C57" s="20" t="s">
        <v>147</v>
      </c>
      <c r="D57" s="20" t="s">
        <v>56</v>
      </c>
      <c r="E57" s="24">
        <v>36000</v>
      </c>
      <c r="F57" s="21">
        <v>37.909999999999997</v>
      </c>
      <c r="G57" s="21">
        <v>0.04</v>
      </c>
      <c r="H57" s="21" t="s">
        <v>45</v>
      </c>
      <c r="I57" s="21"/>
    </row>
    <row r="58" spans="2:10">
      <c r="B58" s="27" t="s">
        <v>148</v>
      </c>
      <c r="C58" s="28"/>
      <c r="D58" s="28"/>
      <c r="E58" s="28"/>
      <c r="F58" s="29">
        <f>SUM(F7:F57)</f>
        <v>19303.28</v>
      </c>
      <c r="G58" s="29">
        <f>SUM(G7:G57)</f>
        <v>22.739999999999995</v>
      </c>
      <c r="H58" s="29"/>
      <c r="I58" s="29"/>
      <c r="J58" s="30"/>
    </row>
    <row r="59" spans="2:10">
      <c r="B59" s="31" t="s">
        <v>149</v>
      </c>
      <c r="C59" s="31"/>
      <c r="D59" s="31"/>
      <c r="E59" s="31"/>
      <c r="F59" s="32">
        <f>F58</f>
        <v>19303.28</v>
      </c>
      <c r="G59" s="32">
        <f>G58</f>
        <v>22.739999999999995</v>
      </c>
      <c r="H59" s="32"/>
      <c r="I59" s="33"/>
      <c r="J59" s="30"/>
    </row>
    <row r="60" spans="2:10">
      <c r="B60" s="34" t="s">
        <v>150</v>
      </c>
      <c r="C60" s="35"/>
      <c r="D60" s="35"/>
      <c r="E60" s="35"/>
      <c r="F60" s="36"/>
      <c r="G60" s="36"/>
      <c r="H60" s="36"/>
      <c r="I60" s="36"/>
    </row>
    <row r="61" spans="2:10">
      <c r="B61" s="37" t="s">
        <v>15</v>
      </c>
      <c r="C61" s="20"/>
      <c r="D61" s="20"/>
      <c r="E61" s="20"/>
      <c r="F61" s="21"/>
      <c r="G61" s="21"/>
      <c r="H61" s="21"/>
      <c r="I61" s="21"/>
    </row>
    <row r="62" spans="2:10">
      <c r="B62" s="20" t="s">
        <v>151</v>
      </c>
      <c r="C62" s="20" t="s">
        <v>152</v>
      </c>
      <c r="D62" s="20" t="s">
        <v>153</v>
      </c>
      <c r="E62" s="24">
        <v>3500</v>
      </c>
      <c r="F62" s="21">
        <v>3495.38</v>
      </c>
      <c r="G62" s="21">
        <v>4.12</v>
      </c>
      <c r="H62" s="21"/>
      <c r="I62" s="21">
        <v>7.54</v>
      </c>
    </row>
    <row r="63" spans="2:10">
      <c r="B63" s="20" t="s">
        <v>154</v>
      </c>
      <c r="C63" s="20" t="s">
        <v>155</v>
      </c>
      <c r="D63" s="20" t="s">
        <v>153</v>
      </c>
      <c r="E63" s="24">
        <v>3000</v>
      </c>
      <c r="F63" s="21">
        <v>2960.21</v>
      </c>
      <c r="G63" s="21">
        <v>3.49</v>
      </c>
      <c r="H63" s="21"/>
      <c r="I63" s="21">
        <v>7.7</v>
      </c>
    </row>
    <row r="64" spans="2:10">
      <c r="B64" s="20" t="s">
        <v>156</v>
      </c>
      <c r="C64" s="20" t="s">
        <v>157</v>
      </c>
      <c r="D64" s="20" t="s">
        <v>153</v>
      </c>
      <c r="E64" s="24">
        <v>250</v>
      </c>
      <c r="F64" s="21">
        <v>2580.38</v>
      </c>
      <c r="G64" s="21">
        <v>3.04</v>
      </c>
      <c r="H64" s="21"/>
      <c r="I64" s="21">
        <v>7.59</v>
      </c>
    </row>
    <row r="65" spans="2:10">
      <c r="B65" s="20" t="s">
        <v>158</v>
      </c>
      <c r="C65" s="20" t="s">
        <v>159</v>
      </c>
      <c r="D65" s="20" t="s">
        <v>153</v>
      </c>
      <c r="E65" s="24">
        <v>2500</v>
      </c>
      <c r="F65" s="21">
        <v>2507.2399999999998</v>
      </c>
      <c r="G65" s="21">
        <v>2.95</v>
      </c>
      <c r="H65" s="21"/>
      <c r="I65" s="21">
        <v>7.52</v>
      </c>
    </row>
    <row r="66" spans="2:10">
      <c r="B66" s="20" t="s">
        <v>160</v>
      </c>
      <c r="C66" s="20" t="s">
        <v>161</v>
      </c>
      <c r="D66" s="20" t="s">
        <v>153</v>
      </c>
      <c r="E66" s="24">
        <v>2500</v>
      </c>
      <c r="F66" s="21">
        <v>2505.5300000000002</v>
      </c>
      <c r="G66" s="21">
        <v>2.95</v>
      </c>
      <c r="H66" s="21"/>
      <c r="I66" s="21">
        <v>7.65</v>
      </c>
    </row>
    <row r="67" spans="2:10">
      <c r="B67" s="20" t="s">
        <v>162</v>
      </c>
      <c r="C67" s="20" t="s">
        <v>163</v>
      </c>
      <c r="D67" s="20" t="s">
        <v>153</v>
      </c>
      <c r="E67" s="24">
        <v>2500</v>
      </c>
      <c r="F67" s="21">
        <v>2499.44</v>
      </c>
      <c r="G67" s="21">
        <v>2.94</v>
      </c>
      <c r="H67" s="21"/>
      <c r="I67" s="21">
        <v>7.98</v>
      </c>
    </row>
    <row r="68" spans="2:10">
      <c r="B68" s="20" t="s">
        <v>164</v>
      </c>
      <c r="C68" s="20" t="s">
        <v>165</v>
      </c>
      <c r="D68" s="20" t="s">
        <v>153</v>
      </c>
      <c r="E68" s="24">
        <v>2500</v>
      </c>
      <c r="F68" s="21">
        <v>2497.7600000000002</v>
      </c>
      <c r="G68" s="21">
        <v>2.94</v>
      </c>
      <c r="H68" s="21"/>
      <c r="I68" s="21">
        <v>7.47</v>
      </c>
    </row>
    <row r="69" spans="2:10">
      <c r="B69" s="20" t="s">
        <v>166</v>
      </c>
      <c r="C69" s="20" t="s">
        <v>167</v>
      </c>
      <c r="D69" s="20" t="s">
        <v>153</v>
      </c>
      <c r="E69" s="24">
        <v>2500</v>
      </c>
      <c r="F69" s="21">
        <v>2496.2199999999998</v>
      </c>
      <c r="G69" s="21">
        <v>2.94</v>
      </c>
      <c r="H69" s="21"/>
      <c r="I69" s="21">
        <v>7.96</v>
      </c>
    </row>
    <row r="70" spans="2:10">
      <c r="B70" s="20" t="s">
        <v>168</v>
      </c>
      <c r="C70" s="20" t="s">
        <v>169</v>
      </c>
      <c r="D70" s="20" t="s">
        <v>153</v>
      </c>
      <c r="E70" s="24">
        <v>2500</v>
      </c>
      <c r="F70" s="21">
        <v>2491.69</v>
      </c>
      <c r="G70" s="21">
        <v>2.93</v>
      </c>
      <c r="H70" s="21"/>
      <c r="I70" s="21">
        <v>7.73</v>
      </c>
    </row>
    <row r="71" spans="2:10">
      <c r="B71" s="20" t="s">
        <v>170</v>
      </c>
      <c r="C71" s="20" t="s">
        <v>171</v>
      </c>
      <c r="D71" s="20" t="s">
        <v>153</v>
      </c>
      <c r="E71" s="24">
        <v>150</v>
      </c>
      <c r="F71" s="21">
        <v>1537.17</v>
      </c>
      <c r="G71" s="21">
        <v>1.81</v>
      </c>
      <c r="H71" s="21"/>
      <c r="I71" s="21">
        <v>7.59</v>
      </c>
    </row>
    <row r="72" spans="2:10">
      <c r="B72" s="20" t="s">
        <v>172</v>
      </c>
      <c r="C72" s="20" t="s">
        <v>173</v>
      </c>
      <c r="D72" s="20" t="s">
        <v>153</v>
      </c>
      <c r="E72" s="24">
        <v>150</v>
      </c>
      <c r="F72" s="21">
        <v>1505.37</v>
      </c>
      <c r="G72" s="21">
        <v>1.77</v>
      </c>
      <c r="H72" s="21"/>
      <c r="I72" s="21">
        <v>7.36</v>
      </c>
    </row>
    <row r="73" spans="2:10">
      <c r="B73" s="20" t="s">
        <v>174</v>
      </c>
      <c r="C73" s="20" t="s">
        <v>175</v>
      </c>
      <c r="D73" s="20" t="s">
        <v>153</v>
      </c>
      <c r="E73" s="24">
        <v>1500</v>
      </c>
      <c r="F73" s="21">
        <v>1502.66</v>
      </c>
      <c r="G73" s="21">
        <v>1.77</v>
      </c>
      <c r="H73" s="21"/>
      <c r="I73" s="21">
        <v>7.48</v>
      </c>
    </row>
    <row r="74" spans="2:10">
      <c r="B74" s="20" t="s">
        <v>176</v>
      </c>
      <c r="C74" s="20" t="s">
        <v>177</v>
      </c>
      <c r="D74" s="20" t="s">
        <v>153</v>
      </c>
      <c r="E74" s="24">
        <v>50</v>
      </c>
      <c r="F74" s="21">
        <v>505.63</v>
      </c>
      <c r="G74" s="21">
        <v>0.6</v>
      </c>
      <c r="H74" s="21"/>
      <c r="I74" s="21">
        <v>7.31</v>
      </c>
    </row>
    <row r="75" spans="2:10">
      <c r="B75" s="20" t="s">
        <v>178</v>
      </c>
      <c r="C75" s="20" t="s">
        <v>179</v>
      </c>
      <c r="D75" s="20" t="s">
        <v>153</v>
      </c>
      <c r="E75" s="24">
        <v>25</v>
      </c>
      <c r="F75" s="21">
        <v>255.7</v>
      </c>
      <c r="G75" s="21">
        <v>0.3</v>
      </c>
      <c r="H75" s="21"/>
      <c r="I75" s="21">
        <v>7.46</v>
      </c>
    </row>
    <row r="76" spans="2:10">
      <c r="B76" s="28" t="s">
        <v>148</v>
      </c>
      <c r="C76" s="28"/>
      <c r="D76" s="28"/>
      <c r="E76" s="28"/>
      <c r="F76" s="29">
        <f>SUM(F61:F75)</f>
        <v>29340.380000000005</v>
      </c>
      <c r="G76" s="29">
        <f>SUM(G61:G75)</f>
        <v>34.550000000000004</v>
      </c>
      <c r="H76" s="29"/>
      <c r="I76" s="38"/>
      <c r="J76" s="30"/>
    </row>
    <row r="77" spans="2:10">
      <c r="B77" s="39" t="s">
        <v>149</v>
      </c>
      <c r="C77" s="39"/>
      <c r="D77" s="39"/>
      <c r="E77" s="39"/>
      <c r="F77" s="40">
        <f>F76</f>
        <v>29340.380000000005</v>
      </c>
      <c r="G77" s="40">
        <f>G76</f>
        <v>34.550000000000004</v>
      </c>
      <c r="H77" s="40"/>
      <c r="I77" s="40"/>
      <c r="J77" s="30"/>
    </row>
    <row r="78" spans="2:10">
      <c r="B78" s="37" t="s">
        <v>180</v>
      </c>
      <c r="C78" s="20"/>
      <c r="D78" s="20"/>
      <c r="E78" s="20"/>
      <c r="F78" s="21"/>
      <c r="G78" s="21"/>
      <c r="H78" s="21"/>
      <c r="I78" s="21"/>
    </row>
    <row r="79" spans="2:10">
      <c r="B79" s="37" t="s">
        <v>181</v>
      </c>
      <c r="C79" s="20"/>
      <c r="D79" s="20"/>
      <c r="E79" s="20"/>
      <c r="F79" s="21"/>
      <c r="G79" s="21"/>
      <c r="H79" s="21"/>
      <c r="I79" s="21"/>
    </row>
    <row r="80" spans="2:10">
      <c r="B80" s="20" t="s">
        <v>182</v>
      </c>
      <c r="C80" s="20" t="s">
        <v>183</v>
      </c>
      <c r="D80" s="20" t="s">
        <v>184</v>
      </c>
      <c r="E80" s="24">
        <v>500</v>
      </c>
      <c r="F80" s="21">
        <v>2481.13</v>
      </c>
      <c r="G80" s="21">
        <v>2.92</v>
      </c>
      <c r="H80" s="21"/>
      <c r="I80" s="21">
        <v>7.93</v>
      </c>
    </row>
    <row r="81" spans="2:10">
      <c r="B81" s="20" t="s">
        <v>185</v>
      </c>
      <c r="C81" s="20" t="s">
        <v>186</v>
      </c>
      <c r="D81" s="20" t="s">
        <v>187</v>
      </c>
      <c r="E81" s="24">
        <v>500</v>
      </c>
      <c r="F81" s="21">
        <v>2361.1799999999998</v>
      </c>
      <c r="G81" s="21">
        <v>2.78</v>
      </c>
      <c r="H81" s="21"/>
      <c r="I81" s="21">
        <v>7.25</v>
      </c>
    </row>
    <row r="82" spans="2:10">
      <c r="B82" s="37" t="s">
        <v>148</v>
      </c>
      <c r="C82" s="37"/>
      <c r="D82" s="37"/>
      <c r="E82" s="37"/>
      <c r="F82" s="41">
        <f>SUM(F79:F81)</f>
        <v>4842.3099999999995</v>
      </c>
      <c r="G82" s="41">
        <f>SUM(G79:G81)</f>
        <v>5.6999999999999993</v>
      </c>
      <c r="H82" s="41"/>
      <c r="I82" s="42"/>
      <c r="J82" s="30"/>
    </row>
    <row r="83" spans="2:10">
      <c r="B83" s="37" t="s">
        <v>188</v>
      </c>
      <c r="C83" s="20"/>
      <c r="D83" s="20"/>
      <c r="E83" s="20"/>
      <c r="F83" s="21"/>
      <c r="G83" s="21"/>
      <c r="H83" s="21"/>
      <c r="I83" s="21"/>
    </row>
    <row r="84" spans="2:10">
      <c r="B84" s="20" t="s">
        <v>189</v>
      </c>
      <c r="C84" s="20" t="s">
        <v>190</v>
      </c>
      <c r="D84" s="20" t="s">
        <v>191</v>
      </c>
      <c r="E84" s="24">
        <v>500000</v>
      </c>
      <c r="F84" s="21">
        <v>488.03</v>
      </c>
      <c r="G84" s="21">
        <v>0.56999999999999995</v>
      </c>
      <c r="H84" s="21"/>
      <c r="I84" s="21">
        <v>5.53</v>
      </c>
    </row>
    <row r="85" spans="2:10">
      <c r="B85" s="28" t="s">
        <v>148</v>
      </c>
      <c r="C85" s="28"/>
      <c r="D85" s="28"/>
      <c r="E85" s="28"/>
      <c r="F85" s="29">
        <f>SUM(F83:F84)</f>
        <v>488.03</v>
      </c>
      <c r="G85" s="29">
        <f>SUM(G83:G84)</f>
        <v>0.56999999999999995</v>
      </c>
      <c r="H85" s="29"/>
      <c r="I85" s="38"/>
      <c r="J85" s="30"/>
    </row>
    <row r="86" spans="2:10">
      <c r="B86" s="39" t="s">
        <v>149</v>
      </c>
      <c r="C86" s="39"/>
      <c r="D86" s="39"/>
      <c r="E86" s="39"/>
      <c r="F86" s="40">
        <f>F82+F85</f>
        <v>5330.3399999999992</v>
      </c>
      <c r="G86" s="40">
        <f>G82+G85</f>
        <v>6.27</v>
      </c>
      <c r="H86" s="40"/>
      <c r="I86" s="40"/>
      <c r="J86" s="30"/>
    </row>
    <row r="87" spans="2:10">
      <c r="B87" s="37" t="s">
        <v>192</v>
      </c>
      <c r="C87" s="20"/>
      <c r="D87" s="20"/>
      <c r="E87" s="20"/>
      <c r="F87" s="21"/>
      <c r="G87" s="21"/>
      <c r="H87" s="21"/>
      <c r="I87" s="21"/>
    </row>
    <row r="88" spans="2:10">
      <c r="B88" s="20" t="s">
        <v>193</v>
      </c>
      <c r="C88" s="20" t="s">
        <v>194</v>
      </c>
      <c r="D88" s="20" t="s">
        <v>195</v>
      </c>
      <c r="E88" s="24">
        <v>3500000</v>
      </c>
      <c r="F88" s="21">
        <v>3590.52</v>
      </c>
      <c r="G88" s="21">
        <v>4.2300000000000004</v>
      </c>
      <c r="H88" s="21"/>
      <c r="I88" s="21">
        <v>6.15</v>
      </c>
    </row>
    <row r="89" spans="2:10">
      <c r="B89" s="20" t="s">
        <v>196</v>
      </c>
      <c r="C89" s="20" t="s">
        <v>197</v>
      </c>
      <c r="D89" s="20" t="s">
        <v>195</v>
      </c>
      <c r="E89" s="24">
        <v>2500000</v>
      </c>
      <c r="F89" s="21">
        <v>2599.44</v>
      </c>
      <c r="G89" s="21">
        <v>3.06</v>
      </c>
      <c r="H89" s="21"/>
      <c r="I89" s="21">
        <v>6.08</v>
      </c>
    </row>
    <row r="90" spans="2:10">
      <c r="B90" s="20" t="s">
        <v>198</v>
      </c>
      <c r="C90" s="20" t="s">
        <v>199</v>
      </c>
      <c r="D90" s="20" t="s">
        <v>195</v>
      </c>
      <c r="E90" s="24">
        <v>2500000</v>
      </c>
      <c r="F90" s="21">
        <v>2520.73</v>
      </c>
      <c r="G90" s="21">
        <v>2.97</v>
      </c>
      <c r="H90" s="21"/>
      <c r="I90" s="21">
        <v>7</v>
      </c>
    </row>
    <row r="91" spans="2:10">
      <c r="B91" s="20" t="s">
        <v>200</v>
      </c>
      <c r="C91" s="20" t="s">
        <v>201</v>
      </c>
      <c r="D91" s="20" t="s">
        <v>195</v>
      </c>
      <c r="E91" s="24">
        <v>1500000</v>
      </c>
      <c r="F91" s="21">
        <v>1548.14</v>
      </c>
      <c r="G91" s="21">
        <v>1.82</v>
      </c>
      <c r="H91" s="21"/>
      <c r="I91" s="21">
        <v>7.08</v>
      </c>
    </row>
    <row r="92" spans="2:10">
      <c r="B92" s="20" t="s">
        <v>202</v>
      </c>
      <c r="C92" s="20" t="s">
        <v>203</v>
      </c>
      <c r="D92" s="20" t="s">
        <v>195</v>
      </c>
      <c r="E92" s="24">
        <v>1500000</v>
      </c>
      <c r="F92" s="21">
        <v>1488.26</v>
      </c>
      <c r="G92" s="21">
        <v>1.75</v>
      </c>
      <c r="H92" s="21"/>
      <c r="I92" s="21">
        <v>7.08</v>
      </c>
    </row>
    <row r="93" spans="2:10">
      <c r="B93" s="20" t="s">
        <v>204</v>
      </c>
      <c r="C93" s="20" t="s">
        <v>205</v>
      </c>
      <c r="D93" s="20" t="s">
        <v>195</v>
      </c>
      <c r="E93" s="24">
        <v>1250000</v>
      </c>
      <c r="F93" s="21">
        <v>1232.3800000000001</v>
      </c>
      <c r="G93" s="21">
        <v>1.45</v>
      </c>
      <c r="H93" s="21"/>
      <c r="I93" s="21">
        <v>7.06</v>
      </c>
    </row>
    <row r="94" spans="2:10">
      <c r="B94" s="20" t="s">
        <v>206</v>
      </c>
      <c r="C94" s="20" t="s">
        <v>207</v>
      </c>
      <c r="D94" s="20" t="s">
        <v>195</v>
      </c>
      <c r="E94" s="24">
        <v>1000000</v>
      </c>
      <c r="F94" s="21">
        <v>1017.83</v>
      </c>
      <c r="G94" s="21">
        <v>1.2</v>
      </c>
      <c r="H94" s="21"/>
      <c r="I94" s="21">
        <v>7.07</v>
      </c>
    </row>
    <row r="95" spans="2:10">
      <c r="B95" s="20" t="s">
        <v>208</v>
      </c>
      <c r="C95" s="20" t="s">
        <v>209</v>
      </c>
      <c r="D95" s="20" t="s">
        <v>195</v>
      </c>
      <c r="E95" s="24">
        <v>1048600</v>
      </c>
      <c r="F95" s="21">
        <v>1013.72</v>
      </c>
      <c r="G95" s="21">
        <v>1.19</v>
      </c>
      <c r="H95" s="21"/>
      <c r="I95" s="21">
        <v>7.06</v>
      </c>
    </row>
    <row r="96" spans="2:10">
      <c r="B96" s="20" t="s">
        <v>210</v>
      </c>
      <c r="C96" s="20" t="s">
        <v>211</v>
      </c>
      <c r="D96" s="20" t="s">
        <v>195</v>
      </c>
      <c r="E96" s="24">
        <v>1000000</v>
      </c>
      <c r="F96" s="21">
        <v>1004.8</v>
      </c>
      <c r="G96" s="21">
        <v>1.18</v>
      </c>
      <c r="H96" s="21"/>
      <c r="I96" s="21">
        <v>7.02</v>
      </c>
    </row>
    <row r="97" spans="2:10">
      <c r="B97" s="20" t="s">
        <v>212</v>
      </c>
      <c r="C97" s="20" t="s">
        <v>213</v>
      </c>
      <c r="D97" s="20" t="s">
        <v>195</v>
      </c>
      <c r="E97" s="24">
        <v>1000000</v>
      </c>
      <c r="F97" s="21">
        <v>1003.81</v>
      </c>
      <c r="G97" s="21">
        <v>1.18</v>
      </c>
      <c r="H97" s="21"/>
      <c r="I97" s="21">
        <v>7.1</v>
      </c>
    </row>
    <row r="98" spans="2:10">
      <c r="B98" s="20" t="s">
        <v>214</v>
      </c>
      <c r="C98" s="20" t="s">
        <v>215</v>
      </c>
      <c r="D98" s="20" t="s">
        <v>195</v>
      </c>
      <c r="E98" s="24">
        <v>1000000</v>
      </c>
      <c r="F98" s="21">
        <v>992.25</v>
      </c>
      <c r="G98" s="21">
        <v>1.17</v>
      </c>
      <c r="H98" s="21"/>
      <c r="I98" s="21">
        <v>6.99</v>
      </c>
    </row>
    <row r="99" spans="2:10">
      <c r="B99" s="20" t="s">
        <v>216</v>
      </c>
      <c r="C99" s="20" t="s">
        <v>217</v>
      </c>
      <c r="D99" s="20" t="s">
        <v>195</v>
      </c>
      <c r="E99" s="24">
        <v>1000000</v>
      </c>
      <c r="F99" s="21">
        <v>941.41</v>
      </c>
      <c r="G99" s="21">
        <v>1.1100000000000001</v>
      </c>
      <c r="H99" s="21"/>
      <c r="I99" s="21">
        <v>7.9</v>
      </c>
    </row>
    <row r="100" spans="2:10">
      <c r="B100" s="20" t="s">
        <v>218</v>
      </c>
      <c r="C100" s="20" t="s">
        <v>219</v>
      </c>
      <c r="D100" s="20" t="s">
        <v>195</v>
      </c>
      <c r="E100" s="24">
        <v>1000000</v>
      </c>
      <c r="F100" s="21">
        <v>890.11</v>
      </c>
      <c r="G100" s="21">
        <v>1.05</v>
      </c>
      <c r="H100" s="21"/>
      <c r="I100" s="21">
        <v>7.95</v>
      </c>
    </row>
    <row r="101" spans="2:10">
      <c r="B101" s="20" t="s">
        <v>220</v>
      </c>
      <c r="C101" s="20" t="s">
        <v>221</v>
      </c>
      <c r="D101" s="20" t="s">
        <v>195</v>
      </c>
      <c r="E101" s="24">
        <v>800000</v>
      </c>
      <c r="F101" s="21">
        <v>790.16</v>
      </c>
      <c r="G101" s="21">
        <v>0.93</v>
      </c>
      <c r="H101" s="21"/>
      <c r="I101" s="21">
        <v>7.82</v>
      </c>
    </row>
    <row r="102" spans="2:10">
      <c r="B102" s="20" t="s">
        <v>222</v>
      </c>
      <c r="C102" s="20" t="s">
        <v>223</v>
      </c>
      <c r="D102" s="20" t="s">
        <v>195</v>
      </c>
      <c r="E102" s="24">
        <v>600000</v>
      </c>
      <c r="F102" s="21">
        <v>594.57000000000005</v>
      </c>
      <c r="G102" s="21">
        <v>0.7</v>
      </c>
      <c r="H102" s="21"/>
      <c r="I102" s="21">
        <v>7.85</v>
      </c>
    </row>
    <row r="103" spans="2:10">
      <c r="B103" s="20" t="s">
        <v>224</v>
      </c>
      <c r="C103" s="20" t="s">
        <v>225</v>
      </c>
      <c r="D103" s="20" t="s">
        <v>195</v>
      </c>
      <c r="E103" s="24">
        <v>500000</v>
      </c>
      <c r="F103" s="21">
        <v>521.25</v>
      </c>
      <c r="G103" s="21">
        <v>0.61</v>
      </c>
      <c r="H103" s="21"/>
      <c r="I103" s="21">
        <v>6.85</v>
      </c>
    </row>
    <row r="104" spans="2:10">
      <c r="B104" s="20" t="s">
        <v>226</v>
      </c>
      <c r="C104" s="20" t="s">
        <v>227</v>
      </c>
      <c r="D104" s="20" t="s">
        <v>195</v>
      </c>
      <c r="E104" s="24">
        <v>500000</v>
      </c>
      <c r="F104" s="21">
        <v>517.82000000000005</v>
      </c>
      <c r="G104" s="21">
        <v>0.61</v>
      </c>
      <c r="H104" s="21"/>
      <c r="I104" s="21">
        <v>7.05</v>
      </c>
    </row>
    <row r="105" spans="2:10">
      <c r="B105" s="20" t="s">
        <v>228</v>
      </c>
      <c r="C105" s="20" t="s">
        <v>229</v>
      </c>
      <c r="D105" s="20" t="s">
        <v>195</v>
      </c>
      <c r="E105" s="24">
        <v>500000</v>
      </c>
      <c r="F105" s="21">
        <v>500</v>
      </c>
      <c r="G105" s="21">
        <v>0.59</v>
      </c>
      <c r="H105" s="21"/>
      <c r="I105" s="21">
        <v>7.62</v>
      </c>
    </row>
    <row r="106" spans="2:10">
      <c r="B106" s="20" t="s">
        <v>230</v>
      </c>
      <c r="C106" s="20" t="s">
        <v>231</v>
      </c>
      <c r="D106" s="20" t="s">
        <v>195</v>
      </c>
      <c r="E106" s="24">
        <v>500000</v>
      </c>
      <c r="F106" s="21">
        <v>497.23</v>
      </c>
      <c r="G106" s="21">
        <v>0.59</v>
      </c>
      <c r="H106" s="21"/>
      <c r="I106" s="21">
        <v>6.94</v>
      </c>
    </row>
    <row r="107" spans="2:10">
      <c r="B107" s="20" t="s">
        <v>232</v>
      </c>
      <c r="C107" s="20" t="s">
        <v>233</v>
      </c>
      <c r="D107" s="20" t="s">
        <v>195</v>
      </c>
      <c r="E107" s="24">
        <v>500000</v>
      </c>
      <c r="F107" s="21">
        <v>481.49</v>
      </c>
      <c r="G107" s="21">
        <v>0.56999999999999995</v>
      </c>
      <c r="H107" s="21"/>
      <c r="I107" s="21">
        <v>7.14</v>
      </c>
    </row>
    <row r="108" spans="2:10">
      <c r="B108" s="43" t="s">
        <v>234</v>
      </c>
      <c r="C108" s="43" t="s">
        <v>235</v>
      </c>
      <c r="D108" s="43" t="s">
        <v>195</v>
      </c>
      <c r="E108" s="44">
        <v>800</v>
      </c>
      <c r="F108" s="45">
        <v>0.8</v>
      </c>
      <c r="G108" s="45">
        <v>0</v>
      </c>
      <c r="H108" s="45"/>
      <c r="I108" s="45">
        <v>7.91</v>
      </c>
    </row>
    <row r="109" spans="2:10">
      <c r="B109" s="46" t="s">
        <v>149</v>
      </c>
      <c r="C109" s="46"/>
      <c r="D109" s="46"/>
      <c r="E109" s="46"/>
      <c r="F109" s="41">
        <f>SUM(F88:F108)</f>
        <v>23746.720000000001</v>
      </c>
      <c r="G109" s="41">
        <f>SUM(G88:G108)</f>
        <v>27.96</v>
      </c>
      <c r="H109" s="41"/>
      <c r="I109" s="41"/>
      <c r="J109" s="30"/>
    </row>
    <row r="110" spans="2:10">
      <c r="B110" s="37" t="s">
        <v>236</v>
      </c>
      <c r="C110" s="20"/>
      <c r="D110" s="20"/>
      <c r="E110" s="20"/>
      <c r="F110" s="21"/>
      <c r="G110" s="21"/>
      <c r="H110" s="21"/>
      <c r="I110" s="21"/>
    </row>
    <row r="111" spans="2:10">
      <c r="B111" s="43" t="s">
        <v>237</v>
      </c>
      <c r="C111" s="43" t="s">
        <v>238</v>
      </c>
      <c r="D111" s="43" t="s">
        <v>236</v>
      </c>
      <c r="E111" s="44">
        <v>2753.8620000000001</v>
      </c>
      <c r="F111" s="45">
        <v>322</v>
      </c>
      <c r="G111" s="45">
        <v>0.38</v>
      </c>
      <c r="H111" s="45"/>
      <c r="I111" s="45">
        <v>5.72</v>
      </c>
    </row>
    <row r="112" spans="2:10">
      <c r="B112" s="46" t="s">
        <v>149</v>
      </c>
      <c r="C112" s="46"/>
      <c r="D112" s="46"/>
      <c r="E112" s="46"/>
      <c r="F112" s="41">
        <f>SUM(F111:F111)</f>
        <v>322</v>
      </c>
      <c r="G112" s="41">
        <f>SUM(G111:G111)</f>
        <v>0.38</v>
      </c>
      <c r="H112" s="41"/>
      <c r="I112" s="41"/>
      <c r="J112" s="30"/>
    </row>
    <row r="113" spans="2:10">
      <c r="B113" s="37" t="s">
        <v>239</v>
      </c>
      <c r="C113" s="20"/>
      <c r="D113" s="20"/>
      <c r="E113" s="20"/>
      <c r="F113" s="21"/>
      <c r="G113" s="21"/>
      <c r="H113" s="21"/>
      <c r="I113" s="21"/>
    </row>
    <row r="114" spans="2:10">
      <c r="B114" s="20" t="s">
        <v>239</v>
      </c>
      <c r="C114" s="20"/>
      <c r="D114" s="20"/>
      <c r="E114" s="20"/>
      <c r="F114" s="21">
        <v>5490.44</v>
      </c>
      <c r="G114" s="21">
        <v>6.46</v>
      </c>
      <c r="H114" s="21"/>
      <c r="I114" s="21"/>
    </row>
    <row r="115" spans="2:10">
      <c r="B115" s="28" t="s">
        <v>148</v>
      </c>
      <c r="C115" s="28"/>
      <c r="D115" s="28"/>
      <c r="E115" s="28"/>
      <c r="F115" s="29">
        <f>SUM(F113:F114)</f>
        <v>5490.44</v>
      </c>
      <c r="G115" s="29">
        <f>SUM(G113:G114)</f>
        <v>6.46</v>
      </c>
      <c r="H115" s="29"/>
      <c r="I115" s="38"/>
      <c r="J115" s="30"/>
    </row>
    <row r="116" spans="2:10">
      <c r="B116" s="47" t="s">
        <v>149</v>
      </c>
      <c r="C116" s="47"/>
      <c r="D116" s="47"/>
      <c r="E116" s="47"/>
      <c r="F116" s="48">
        <f>F115</f>
        <v>5490.44</v>
      </c>
      <c r="G116" s="48">
        <f>G115</f>
        <v>6.46</v>
      </c>
      <c r="H116" s="48"/>
      <c r="I116" s="48"/>
      <c r="J116" s="30"/>
    </row>
    <row r="117" spans="2:10">
      <c r="B117" s="49" t="s">
        <v>240</v>
      </c>
      <c r="C117" s="49"/>
      <c r="D117" s="49"/>
      <c r="E117" s="49"/>
      <c r="F117" s="50">
        <f>F118-(+F59+F77+F86+F109+F112+F116)</f>
        <v>1402.0099999999948</v>
      </c>
      <c r="G117" s="50">
        <f>G118-(+G59+G77+G86+G109+G112+G116)</f>
        <v>1.6400000000000006</v>
      </c>
      <c r="H117" s="50"/>
      <c r="I117" s="50"/>
      <c r="J117" s="30"/>
    </row>
    <row r="118" spans="2:10">
      <c r="B118" s="49" t="s">
        <v>241</v>
      </c>
      <c r="C118" s="49"/>
      <c r="D118" s="49"/>
      <c r="E118" s="49"/>
      <c r="F118" s="50">
        <v>84935.17</v>
      </c>
      <c r="G118" s="50">
        <v>100</v>
      </c>
      <c r="H118" s="50"/>
      <c r="I118" s="50"/>
      <c r="J118" s="30"/>
    </row>
    <row r="120" spans="2:10">
      <c r="B120" s="30" t="s">
        <v>242</v>
      </c>
    </row>
    <row r="121" spans="2:10">
      <c r="B121" s="30" t="s">
        <v>243</v>
      </c>
    </row>
    <row r="122" spans="2:10" ht="12" thickBot="1"/>
    <row r="123" spans="2:10" ht="12.5" thickTop="1" thickBot="1">
      <c r="B123" s="51" t="s">
        <v>244</v>
      </c>
      <c r="C123" s="52">
        <v>2.12</v>
      </c>
    </row>
    <row r="124" spans="2:10" ht="12.5" thickTop="1" thickBot="1"/>
    <row r="125" spans="2:10" ht="12.5" thickTop="1" thickBot="1">
      <c r="B125" s="51" t="s">
        <v>245</v>
      </c>
      <c r="C125" s="53">
        <v>7.2599999999999998E-2</v>
      </c>
    </row>
    <row r="126" spans="2:10" ht="12.5" thickTop="1" thickBot="1"/>
    <row r="127" spans="2:10" ht="12.5" thickTop="1" thickBot="1">
      <c r="B127" s="51" t="s">
        <v>246</v>
      </c>
      <c r="C127" s="52">
        <v>2.2403</v>
      </c>
    </row>
    <row r="128" spans="2:10" ht="12" thickTop="1"/>
    <row r="129" spans="2:2">
      <c r="B129" s="30" t="s">
        <v>247</v>
      </c>
    </row>
    <row r="131" spans="2:2" ht="14.5">
      <c r="B131" s="54" t="s">
        <v>248</v>
      </c>
    </row>
  </sheetData>
  <mergeCells count="5">
    <mergeCell ref="B1:I1"/>
    <mergeCell ref="K5:K12"/>
    <mergeCell ref="L5:L12"/>
    <mergeCell ref="M5:M12"/>
    <mergeCell ref="N5:N12"/>
  </mergeCells>
  <hyperlinks>
    <hyperlink ref="B131" r:id="rId1" display="https://apc01.safelinks.protection.outlook.com/?url=https%3A%2F%2Fwww.canararobeco.com%2Fdocs%2Fdefault-source%2Fdefault-document-library%2FScheme_Performance_March_2026.pdf&amp;data=05%7C02%7C%7C9cdc4551ddd04d39a0a708de90753a1d%7C6fa82c0314f040c8895a63736b6313f0%7C0%7C0%7C639107030342686728%7CUnknown%7CTWFpbGZsb3d8eyJFbXB0eU1hcGkiOnRydWUsIlYiOiIwLjAuMDAwMCIsIlAiOiJXaW4zMiIsIkFOIjoiTWFpbCIsIldUIjoyfQ%3D%3D%7C0%7C%7C%7C&amp;sdata=4h975lkPW7g1Zmz7N6JKsTgmFmw1PmZteqfVsPdnhSk%3D&amp;reserved=0" xr:uid="{B907A6A4-1752-4BA4-87F2-21A0A666EA3F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2026-04-09 14:29:59</KDate>
  <Classification>PUBLIC</Classification>
  <Subclassification/>
  <HostName>MUMCMP01346</HostName>
  <Domain_User>CANARAROBECOMF/396</Domain_User>
  <IPAdd>192.9.198.198</IPAdd>
  <FilePath>Book75</FilePath>
  <KID>1098191A8D7D639113417996362669</KID>
  <UniqueName/>
  <Suggested/>
  <Justification/>
  <KlassifyGUID/>
</Klassify>
</file>

<file path=customXml/itemProps1.xml><?xml version="1.0" encoding="utf-8"?>
<ds:datastoreItem xmlns:ds="http://schemas.openxmlformats.org/officeDocument/2006/customXml" ds:itemID="{1C45EDD9-724D-4471-B16C-06FA4AFB3C4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2026-04-09T08:59:53Z</dcterms:created>
  <dcterms:modified xsi:type="dcterms:W3CDTF">2026-04-09T08:59:59Z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KID">
    <vt:lpwstr>1098191A8D7D639113417996362669</vt:lpwstr>
  </property>
</Properties>
</file>