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202300"/>
  <xr:revisionPtr revIDLastSave="0" documentId="13_ncr:1_{429F034D-2E13-4E6D-AB4D-4F9F2D1F311B}" xr6:coauthVersionLast="47" xr6:coauthVersionMax="47" xr10:uidLastSave="{00000000-0000-0000-0000-000000000000}"/>
  <bookViews>
    <workbookView xWindow="-110" yWindow="-110" windowWidth="19420" windowHeight="10300" activeTab="22" xr2:uid="{00000000-000D-0000-FFFF-FFFF00000000}"/>
  </bookViews>
  <sheets>
    <sheet name="BFARB" sheetId="2" r:id="rId1"/>
    <sheet name="BFBAF" sheetId="3" r:id="rId2"/>
    <sheet name="BFBKFIN" sheetId="4" r:id="rId3"/>
    <sheet name="BFBPSU" sheetId="5" r:id="rId4"/>
    <sheet name="BFCON" sheetId="6" r:id="rId5"/>
    <sheet name="BFELSS" sheetId="7" r:id="rId6"/>
    <sheet name="BFEQSF" sheetId="8" r:id="rId7"/>
    <sheet name="BFFLX" sheetId="9" r:id="rId8"/>
    <sheet name="BFGILT" sheetId="10" r:id="rId9"/>
    <sheet name="BFHCARE" sheetId="11" r:id="rId10"/>
    <sheet name="BFL1ETF" sheetId="12" r:id="rId11"/>
    <sheet name="BFLARGE" sheetId="13" r:id="rId12"/>
    <sheet name="BFLIQ" sheetId="14" r:id="rId13"/>
    <sheet name="BFLMC" sheetId="15" r:id="rId14"/>
    <sheet name="BFMAF" sheetId="16" r:id="rId15"/>
    <sheet name="BFMM" sheetId="17" r:id="rId16"/>
    <sheet name="BFMUCF" sheetId="18" r:id="rId17"/>
    <sheet name="BFN50IX" sheetId="19" r:id="rId18"/>
    <sheet name="BFNX50IX" sheetId="20" r:id="rId19"/>
    <sheet name="BFON" sheetId="21" r:id="rId20"/>
    <sheet name="BFSMALL" sheetId="22" r:id="rId21"/>
    <sheet name="N50ETF" sheetId="23" r:id="rId22"/>
    <sheet name="NBANKETF" sheetId="24" r:id="rId23"/>
  </sheets>
  <definedNames>
    <definedName name="BajajFinservArbitrageFund">#REF!</definedName>
    <definedName name="BajajFinservBalancedAdvantageFund">#REF!</definedName>
    <definedName name="BajajFinservBankingandFinancialServicesFund">#REF!</definedName>
    <definedName name="BajajFinservBankingandPSUFund">#REF!</definedName>
    <definedName name="BajajFinservConsumptionFund">#REF!</definedName>
    <definedName name="BajajFinservELSSTaxSaverFund">#REF!</definedName>
    <definedName name="BajajFinservEquitySavingsFund">#REF!</definedName>
    <definedName name="BajajFinservFlexiCapFund">#REF!</definedName>
    <definedName name="BajajFinservGiltFund">#REF!</definedName>
    <definedName name="BajajFinservHealthcareFund">#REF!</definedName>
    <definedName name="BajajFinservLargeandMidcapFund">#REF!</definedName>
    <definedName name="BajajFinservLargeCapFund">#REF!</definedName>
    <definedName name="BajajFinservLiquidFund">#REF!</definedName>
    <definedName name="BajajFinservMoneyMarketFund">#REF!</definedName>
    <definedName name="BajajFinservMultiAssetAllocationFund">#REF!</definedName>
    <definedName name="BajajFinservMultiCapFund">#REF!</definedName>
    <definedName name="BajajFinservNifty1DRateLiquidETFGrowth">#REF!</definedName>
    <definedName name="BajajFinservNifty50ETF">#REF!</definedName>
    <definedName name="BajajFinservNifty50IndexFund">#REF!</definedName>
    <definedName name="BajajFinservNiftyBankETF">#REF!</definedName>
    <definedName name="BajajFinservNiftyNext50IndexFund">#REF!</definedName>
    <definedName name="BajajFinservOvernightFund">#REF!</definedName>
    <definedName name="BajajFinservSmallCapFund">#REF!</definedName>
    <definedName name="Index">NBANKETF!$B$1</definedName>
    <definedName name="JR_PAGE_ANCHOR_0_1">#REF!</definedName>
    <definedName name="JR_PAGE_ANCHOR_0_10">BFGILT!$A$1</definedName>
    <definedName name="JR_PAGE_ANCHOR_0_11">BFHCARE!$A$1</definedName>
    <definedName name="JR_PAGE_ANCHOR_0_12">BFL1ETF!$A$1</definedName>
    <definedName name="JR_PAGE_ANCHOR_0_13">BFLARGE!$A$1</definedName>
    <definedName name="JR_PAGE_ANCHOR_0_14">BFLIQ!$A$1</definedName>
    <definedName name="JR_PAGE_ANCHOR_0_15">BFLMC!$A$1</definedName>
    <definedName name="JR_PAGE_ANCHOR_0_16">BFMAF!$A$1</definedName>
    <definedName name="JR_PAGE_ANCHOR_0_17">BFMM!$A$1</definedName>
    <definedName name="JR_PAGE_ANCHOR_0_18">BFMUCF!$A$1</definedName>
    <definedName name="JR_PAGE_ANCHOR_0_19">BFN50IX!$A$1</definedName>
    <definedName name="JR_PAGE_ANCHOR_0_2">BFARB!$A$1</definedName>
    <definedName name="JR_PAGE_ANCHOR_0_20">BFNX50IX!$A$1</definedName>
    <definedName name="JR_PAGE_ANCHOR_0_21">BFON!$A$1</definedName>
    <definedName name="JR_PAGE_ANCHOR_0_22">BFSMALL!$A$1</definedName>
    <definedName name="JR_PAGE_ANCHOR_0_23">N50ETF!$A$1</definedName>
    <definedName name="JR_PAGE_ANCHOR_0_24">NBANKETF!$A$1</definedName>
    <definedName name="JR_PAGE_ANCHOR_0_3">BFBAF!$A$1</definedName>
    <definedName name="JR_PAGE_ANCHOR_0_4">BFBKFIN!$A$1</definedName>
    <definedName name="JR_PAGE_ANCHOR_0_5">BFBPSU!$A$1</definedName>
    <definedName name="JR_PAGE_ANCHOR_0_6">BFCON!$A$1</definedName>
    <definedName name="JR_PAGE_ANCHOR_0_7">BFELSS!$A$1</definedName>
    <definedName name="JR_PAGE_ANCHOR_0_8">BFEQSF!$A$1</definedName>
    <definedName name="JR_PAGE_ANCHOR_0_9">BFFLX!$A$1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4" l="1"/>
  <c r="G24" i="24" s="1"/>
  <c r="G26" i="24" s="1"/>
  <c r="G58" i="23"/>
  <c r="G61" i="23" s="1"/>
  <c r="G63" i="23" s="1"/>
  <c r="G93" i="22"/>
  <c r="G94" i="22" s="1"/>
  <c r="G89" i="22"/>
  <c r="G90" i="22" s="1"/>
  <c r="G82" i="22"/>
  <c r="G85" i="22" s="1"/>
  <c r="G18" i="21"/>
  <c r="G19" i="21" s="1"/>
  <c r="G10" i="21"/>
  <c r="G11" i="21" s="1"/>
  <c r="G21" i="21" s="1"/>
  <c r="G68" i="20"/>
  <c r="G69" i="20" s="1"/>
  <c r="G57" i="20"/>
  <c r="G60" i="20" s="1"/>
  <c r="G58" i="19"/>
  <c r="G61" i="19" s="1"/>
  <c r="G63" i="19" s="1"/>
  <c r="G94" i="18"/>
  <c r="G95" i="18" s="1"/>
  <c r="G90" i="18"/>
  <c r="G91" i="18" s="1"/>
  <c r="G85" i="18"/>
  <c r="G86" i="18" s="1"/>
  <c r="G78" i="18"/>
  <c r="G81" i="18" s="1"/>
  <c r="G116" i="17"/>
  <c r="G117" i="17" s="1"/>
  <c r="G111" i="17"/>
  <c r="G112" i="17" s="1"/>
  <c r="G106" i="17"/>
  <c r="G95" i="17"/>
  <c r="G64" i="17"/>
  <c r="G9" i="17"/>
  <c r="G12" i="17" s="1"/>
  <c r="G95" i="16"/>
  <c r="G96" i="16" s="1"/>
  <c r="G91" i="16"/>
  <c r="G87" i="16"/>
  <c r="G77" i="16"/>
  <c r="G80" i="16" s="1"/>
  <c r="G71" i="16"/>
  <c r="G68" i="16"/>
  <c r="G61" i="16"/>
  <c r="G64" i="16" s="1"/>
  <c r="G79" i="15"/>
  <c r="G80" i="15" s="1"/>
  <c r="G75" i="15"/>
  <c r="G76" i="15" s="1"/>
  <c r="G67" i="15"/>
  <c r="G70" i="15" s="1"/>
  <c r="G93" i="14"/>
  <c r="G94" i="14" s="1"/>
  <c r="G88" i="14"/>
  <c r="G89" i="14" s="1"/>
  <c r="G83" i="14"/>
  <c r="G74" i="14"/>
  <c r="G47" i="14"/>
  <c r="G9" i="14"/>
  <c r="G12" i="14" s="1"/>
  <c r="G63" i="13"/>
  <c r="G64" i="13" s="1"/>
  <c r="G57" i="13"/>
  <c r="G58" i="13" s="1"/>
  <c r="G48" i="13"/>
  <c r="G44" i="13"/>
  <c r="G36" i="13"/>
  <c r="G39" i="13" s="1"/>
  <c r="G7" i="12"/>
  <c r="G8" i="12" s="1"/>
  <c r="G10" i="12" s="1"/>
  <c r="G61" i="11"/>
  <c r="G62" i="11" s="1"/>
  <c r="G57" i="11"/>
  <c r="G58" i="11" s="1"/>
  <c r="G52" i="11"/>
  <c r="G53" i="11" s="1"/>
  <c r="G43" i="11"/>
  <c r="G46" i="11" s="1"/>
  <c r="G17" i="10"/>
  <c r="G18" i="10" s="1"/>
  <c r="G11" i="10"/>
  <c r="G14" i="10" s="1"/>
  <c r="G20" i="10" s="1"/>
  <c r="G82" i="9"/>
  <c r="G83" i="9" s="1"/>
  <c r="G78" i="9"/>
  <c r="G79" i="9" s="1"/>
  <c r="G73" i="9"/>
  <c r="G74" i="9" s="1"/>
  <c r="G65" i="9"/>
  <c r="G68" i="9" s="1"/>
  <c r="G100" i="8"/>
  <c r="G101" i="8" s="1"/>
  <c r="G96" i="8"/>
  <c r="G97" i="8" s="1"/>
  <c r="G91" i="8"/>
  <c r="G92" i="8" s="1"/>
  <c r="G58" i="8"/>
  <c r="G61" i="8" s="1"/>
  <c r="G59" i="7"/>
  <c r="G60" i="7" s="1"/>
  <c r="G53" i="7"/>
  <c r="G56" i="7" s="1"/>
  <c r="G62" i="7" s="1"/>
  <c r="G88" i="6"/>
  <c r="G89" i="6" s="1"/>
  <c r="G82" i="6"/>
  <c r="G83" i="6" s="1"/>
  <c r="G77" i="6"/>
  <c r="G78" i="6" s="1"/>
  <c r="G68" i="6"/>
  <c r="G65" i="6"/>
  <c r="G57" i="6"/>
  <c r="G60" i="6" s="1"/>
  <c r="G43" i="5"/>
  <c r="G44" i="5" s="1"/>
  <c r="G39" i="5"/>
  <c r="G40" i="5" s="1"/>
  <c r="G34" i="5"/>
  <c r="G35" i="5" s="1"/>
  <c r="G25" i="5"/>
  <c r="G28" i="5" s="1"/>
  <c r="G53" i="4"/>
  <c r="G54" i="4" s="1"/>
  <c r="G49" i="4"/>
  <c r="G50" i="4" s="1"/>
  <c r="G44" i="4"/>
  <c r="G45" i="4" s="1"/>
  <c r="G37" i="4"/>
  <c r="G40" i="4" s="1"/>
  <c r="G97" i="3"/>
  <c r="G98" i="3" s="1"/>
  <c r="G93" i="3"/>
  <c r="G94" i="3" s="1"/>
  <c r="G85" i="3"/>
  <c r="G88" i="3" s="1"/>
  <c r="G73" i="3"/>
  <c r="G69" i="3"/>
  <c r="G55" i="3"/>
  <c r="G58" i="3" s="1"/>
  <c r="G339" i="2"/>
  <c r="G340" i="2" s="1"/>
  <c r="G335" i="2"/>
  <c r="G336" i="2" s="1"/>
  <c r="G329" i="2"/>
  <c r="G330" i="2" s="1"/>
  <c r="G322" i="2"/>
  <c r="G325" i="2" s="1"/>
  <c r="G317" i="2"/>
  <c r="G318" i="2" s="1"/>
  <c r="G123" i="2"/>
  <c r="G126" i="2" s="1"/>
  <c r="G96" i="22" l="1"/>
  <c r="G71" i="20"/>
  <c r="G97" i="18"/>
  <c r="G107" i="17"/>
  <c r="G119" i="17" s="1"/>
  <c r="G92" i="16"/>
  <c r="G72" i="16"/>
  <c r="G82" i="15"/>
  <c r="G84" i="14"/>
  <c r="G96" i="14" s="1"/>
  <c r="G49" i="13"/>
  <c r="G66" i="13" s="1"/>
  <c r="G64" i="11"/>
  <c r="G85" i="9"/>
  <c r="G103" i="8"/>
  <c r="G69" i="6"/>
  <c r="G91" i="6" s="1"/>
  <c r="G46" i="5"/>
  <c r="G56" i="4"/>
  <c r="G74" i="3"/>
  <c r="G100" i="3" s="1"/>
  <c r="G342" i="2"/>
  <c r="G98" i="16" l="1"/>
</calcChain>
</file>

<file path=xl/sharedStrings.xml><?xml version="1.0" encoding="utf-8"?>
<sst xmlns="http://schemas.openxmlformats.org/spreadsheetml/2006/main" count="6291" uniqueCount="2069">
  <si>
    <t>BFARB</t>
  </si>
  <si>
    <t>Bajaj Finserv Arbitrage Fund</t>
  </si>
  <si>
    <t>BFBAF</t>
  </si>
  <si>
    <t>Bajaj Finserv Balanced Advantage Fund</t>
  </si>
  <si>
    <t>BFBKFIN</t>
  </si>
  <si>
    <t>Bajaj Finserv Banking and Financial Services Fund</t>
  </si>
  <si>
    <t>BFBPSU</t>
  </si>
  <si>
    <t>Bajaj Finserv Banking and PSU Fund</t>
  </si>
  <si>
    <t>BFCON</t>
  </si>
  <si>
    <t>Bajaj Finserv Consumption Fund</t>
  </si>
  <si>
    <t>BFELSS</t>
  </si>
  <si>
    <t>Bajaj Finserv ELSS Tax Saver Fund</t>
  </si>
  <si>
    <t>BFEQSF</t>
  </si>
  <si>
    <t>Bajaj Finserv Equity Savings Fund</t>
  </si>
  <si>
    <t>BFFLX</t>
  </si>
  <si>
    <t>Bajaj Finserv Flexi Cap Fund</t>
  </si>
  <si>
    <t>BFGILT</t>
  </si>
  <si>
    <t>Bajaj Finserv Gilt Fund</t>
  </si>
  <si>
    <t>BFHCARE</t>
  </si>
  <si>
    <t>Bajaj Finserv Healthcare Fund</t>
  </si>
  <si>
    <t>BFL1ETF</t>
  </si>
  <si>
    <t>Bajaj Finserv Nifty 1D Rate Liquid ETF - Growth</t>
  </si>
  <si>
    <t>BFLARGE</t>
  </si>
  <si>
    <t>Bajaj Finserv Large Cap Fund</t>
  </si>
  <si>
    <t>BFLIQ</t>
  </si>
  <si>
    <t>Bajaj Finserv Liquid Fund</t>
  </si>
  <si>
    <t>BFLMC</t>
  </si>
  <si>
    <t>Bajaj Finserv Large and Midcap Fund</t>
  </si>
  <si>
    <t>BFMAF</t>
  </si>
  <si>
    <t>Bajaj Finserv Multi Asset Allocation Fund</t>
  </si>
  <si>
    <t>BFMM</t>
  </si>
  <si>
    <t>Bajaj Finserv Money Market Fund</t>
  </si>
  <si>
    <t>BFMUCF</t>
  </si>
  <si>
    <t>Bajaj Finserv Multi Cap Fund</t>
  </si>
  <si>
    <t>BFN50IX</t>
  </si>
  <si>
    <t>Bajaj Finserv Nifty 50 Index Fund</t>
  </si>
  <si>
    <t>BFNX50IX</t>
  </si>
  <si>
    <t>Bajaj Finserv Nifty Next 50 Index Fund</t>
  </si>
  <si>
    <t>BFON</t>
  </si>
  <si>
    <t>Bajaj Finserv Overnight Fund</t>
  </si>
  <si>
    <t>BFSMALL</t>
  </si>
  <si>
    <t>Bajaj Finserv Small Cap Fund</t>
  </si>
  <si>
    <t>N50ETF</t>
  </si>
  <si>
    <t>Bajaj Finserv Nifty 50 ETF</t>
  </si>
  <si>
    <t>NBANKETF</t>
  </si>
  <si>
    <t>Bajaj Finserv Nifty Bank ETF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</si>
  <si>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</si>
  <si>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</si>
  <si>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</si>
  <si>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</si>
  <si>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</si>
  <si>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</si>
  <si>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</si>
  <si>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</si>
  <si>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</si>
  <si>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</si>
  <si>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</si>
  <si>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</si>
  <si>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</si>
  <si>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</si>
  <si>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</si>
  <si>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</si>
  <si>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RATN01</t>
  </si>
  <si>
    <t>RBL Bank Limited</t>
  </si>
  <si>
    <t>INE976G01028</t>
  </si>
  <si>
    <t>RIND01</t>
  </si>
  <si>
    <t>Reliance Industries Limited</t>
  </si>
  <si>
    <t>INE002A01018</t>
  </si>
  <si>
    <t>Petroleum Products</t>
  </si>
  <si>
    <t>BTAT01</t>
  </si>
  <si>
    <t>Vodafone Idea Limited</t>
  </si>
  <si>
    <t>INE669E01016</t>
  </si>
  <si>
    <t>Telecom - Services</t>
  </si>
  <si>
    <t>IBCL05</t>
  </si>
  <si>
    <t>ICICI Bank Limited</t>
  </si>
  <si>
    <t>INE090A01021</t>
  </si>
  <si>
    <t>ABFS01</t>
  </si>
  <si>
    <t>Aditya Birla Capital Limited</t>
  </si>
  <si>
    <t>INE674K01013</t>
  </si>
  <si>
    <t>Finance</t>
  </si>
  <si>
    <t>PUBA02</t>
  </si>
  <si>
    <t>Punjab National Bank</t>
  </si>
  <si>
    <t>INE160A01022</t>
  </si>
  <si>
    <t>SAIL01</t>
  </si>
  <si>
    <t>Steel Authority of India Limited</t>
  </si>
  <si>
    <t>INE114A01011</t>
  </si>
  <si>
    <t>Ferrous Metals</t>
  </si>
  <si>
    <t>SESA02</t>
  </si>
  <si>
    <t>Vedanta Limited</t>
  </si>
  <si>
    <t>INE205A01025</t>
  </si>
  <si>
    <t>Diversified Metals</t>
  </si>
  <si>
    <t>IDBK01</t>
  </si>
  <si>
    <t>IDFC First Bank Limited</t>
  </si>
  <si>
    <t>INE092T01019</t>
  </si>
  <si>
    <t>BAFL03</t>
  </si>
  <si>
    <t>Bajaj Finance Limited</t>
  </si>
  <si>
    <t>INE296A01032</t>
  </si>
  <si>
    <t>LICH02</t>
  </si>
  <si>
    <t>LIC Housing Finance Limited</t>
  </si>
  <si>
    <t>INE115A01026</t>
  </si>
  <si>
    <t>INAV01</t>
  </si>
  <si>
    <t>InterGlobe Aviation Limited</t>
  </si>
  <si>
    <t>INE646L01027</t>
  </si>
  <si>
    <t>Transport Services</t>
  </si>
  <si>
    <t>BAND01</t>
  </si>
  <si>
    <t>Bandhan Bank Limited</t>
  </si>
  <si>
    <t>INE545U01014</t>
  </si>
  <si>
    <t>MAHI02</t>
  </si>
  <si>
    <t>Mahindra &amp; Mahindra Limited</t>
  </si>
  <si>
    <t>INE101A01026</t>
  </si>
  <si>
    <t>Automobiles</t>
  </si>
  <si>
    <t>RELS01</t>
  </si>
  <si>
    <t>Jio Financial Services Limited</t>
  </si>
  <si>
    <t>INE758E01017</t>
  </si>
  <si>
    <t>MUND02</t>
  </si>
  <si>
    <t>Adani Ports and Special Economic Zone Limited</t>
  </si>
  <si>
    <t>INE742F01042</t>
  </si>
  <si>
    <t>Transport Infrastructure</t>
  </si>
  <si>
    <t>BSEL02</t>
  </si>
  <si>
    <t>BSE Limited</t>
  </si>
  <si>
    <t>INE118H01025</t>
  </si>
  <si>
    <t>Capital Markets</t>
  </si>
  <si>
    <t>HINI02</t>
  </si>
  <si>
    <t>Hindalco Industries Limited</t>
  </si>
  <si>
    <t>INE038A01020</t>
  </si>
  <si>
    <t>Non - Ferrous Metals</t>
  </si>
  <si>
    <t>HZIN02</t>
  </si>
  <si>
    <t>Hindustan Zinc Limited</t>
  </si>
  <si>
    <t>INE267A01025</t>
  </si>
  <si>
    <t>BTVL02</t>
  </si>
  <si>
    <t>Bharti Airtel Limited</t>
  </si>
  <si>
    <t>INE397D01024</t>
  </si>
  <si>
    <t>SUZE02</t>
  </si>
  <si>
    <t>Suzlon Energy Limited</t>
  </si>
  <si>
    <t>INE040H01021</t>
  </si>
  <si>
    <t>Electrical Equipment</t>
  </si>
  <si>
    <t>SOEL02</t>
  </si>
  <si>
    <t>Solar Industries India Limited</t>
  </si>
  <si>
    <t>INE343H01029</t>
  </si>
  <si>
    <t>Chemicals &amp; Petrochemicals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</si>
  <si>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</si>
  <si>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</si>
  <si>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</si>
  <si>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</si>
  <si>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</si>
  <si>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</si>
  <si>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</si>
  <si>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TPOW02</t>
  </si>
  <si>
    <t>Tata Power Company Limited</t>
  </si>
  <si>
    <t>INE245A01021</t>
  </si>
  <si>
    <t>Power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</si>
  <si>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</si>
  <si>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</si>
  <si>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</si>
  <si>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</si>
  <si>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</si>
  <si>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</si>
  <si>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</si>
  <si>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</si>
  <si>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</si>
  <si>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</si>
  <si>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</si>
  <si>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BRIT03</t>
  </si>
  <si>
    <t>Britannia Industries Limited</t>
  </si>
  <si>
    <t>INE216A01030</t>
  </si>
  <si>
    <t>Food Products</t>
  </si>
  <si>
    <t>BFSL02</t>
  </si>
  <si>
    <t>Bajaj Finserv Limited</t>
  </si>
  <si>
    <t>INE918I01026</t>
  </si>
  <si>
    <t>SAEL02</t>
  </si>
  <si>
    <t>TVS Motor Company Limited</t>
  </si>
  <si>
    <t>INE494B01023</t>
  </si>
  <si>
    <t>NMDC01</t>
  </si>
  <si>
    <t>NMDC Limited</t>
  </si>
  <si>
    <t>INE584A01023</t>
  </si>
  <si>
    <t>Minerals &amp; Mining</t>
  </si>
  <si>
    <t>TISC03</t>
  </si>
  <si>
    <t>Tata Steel Limited</t>
  </si>
  <si>
    <t>INE081A01020</t>
  </si>
  <si>
    <t>BINL01</t>
  </si>
  <si>
    <t>Indus Towers Limited</t>
  </si>
  <si>
    <t>INE121J01017</t>
  </si>
  <si>
    <t>MAUD01</t>
  </si>
  <si>
    <t>Maruti Suzuki India Limited</t>
  </si>
  <si>
    <t>INE585B01010</t>
  </si>
  <si>
    <t>DIXO02</t>
  </si>
  <si>
    <t>Dixon Technologies (India) Limited</t>
  </si>
  <si>
    <t>INE935N01020</t>
  </si>
  <si>
    <t>Consumer Durables</t>
  </si>
  <si>
    <t>SHTR02</t>
  </si>
  <si>
    <t>Shriram Finance Limited</t>
  </si>
  <si>
    <t>INE721A01047</t>
  </si>
  <si>
    <t>UTIB02</t>
  </si>
  <si>
    <t>Axis Bank Limited</t>
  </si>
  <si>
    <t>INE238A01034</t>
  </si>
  <si>
    <t>ULCC01</t>
  </si>
  <si>
    <t>UltraTech Cement Limited</t>
  </si>
  <si>
    <t>INE481G01011</t>
  </si>
  <si>
    <t>Cement &amp; Cement Products</t>
  </si>
  <si>
    <t>DLFL01</t>
  </si>
  <si>
    <t>DLF Limited</t>
  </si>
  <si>
    <t>INE271C01023</t>
  </si>
  <si>
    <t>Realty</t>
  </si>
  <si>
    <t>TWAT02</t>
  </si>
  <si>
    <t>Titan Company Limited</t>
  </si>
  <si>
    <t>INE280A01028</t>
  </si>
  <si>
    <t>IHOT02</t>
  </si>
  <si>
    <t>The Indian Hotels Company Limited</t>
  </si>
  <si>
    <t>INE053A01029</t>
  </si>
  <si>
    <t>Leisure Services</t>
  </si>
  <si>
    <t>NTPC01</t>
  </si>
  <si>
    <t>NTPC Limited</t>
  </si>
  <si>
    <t>INE733E01010</t>
  </si>
  <si>
    <t>PGCI01</t>
  </si>
  <si>
    <t>Power Grid Corporation of India Limited</t>
  </si>
  <si>
    <t>INE752E01010</t>
  </si>
  <si>
    <t>JVSL04</t>
  </si>
  <si>
    <t>JSW Steel Limited</t>
  </si>
  <si>
    <t>INE019A01038</t>
  </si>
  <si>
    <t>PFCL01</t>
  </si>
  <si>
    <t>Power Finance Corporation Limited</t>
  </si>
  <si>
    <t>INE134E01011</t>
  </si>
  <si>
    <t>IPLI01</t>
  </si>
  <si>
    <t>ICICI Prudential Life Insurance Company Limited</t>
  </si>
  <si>
    <t>INE726G01019</t>
  </si>
  <si>
    <t>Insurance</t>
  </si>
  <si>
    <t>TCSL01</t>
  </si>
  <si>
    <t>Tata Consultancy Services Limited</t>
  </si>
  <si>
    <t>INE467B01029</t>
  </si>
  <si>
    <t>IT - Software</t>
  </si>
  <si>
    <t>FRHL01</t>
  </si>
  <si>
    <t>Fortis Healthcare Limited</t>
  </si>
  <si>
    <t>INE061F01013</t>
  </si>
  <si>
    <t>Healthcare Services</t>
  </si>
  <si>
    <t>SLIF01</t>
  </si>
  <si>
    <t>SBI Life Insurance Company Limited</t>
  </si>
  <si>
    <t>INE123W01016</t>
  </si>
  <si>
    <t>INFS02</t>
  </si>
  <si>
    <t>Infosys Limited</t>
  </si>
  <si>
    <t>INE009A01021</t>
  </si>
  <si>
    <t>GMRI03</t>
  </si>
  <si>
    <t>GMR Airports Limited</t>
  </si>
  <si>
    <t>INE776C01039</t>
  </si>
  <si>
    <t>IBHF01</t>
  </si>
  <si>
    <t>Sammaan Capital Limited</t>
  </si>
  <si>
    <t>INE148I01020</t>
  </si>
  <si>
    <t>YESB03</t>
  </si>
  <si>
    <t>Yes Bank Limited</t>
  </si>
  <si>
    <t>INE528G01035</t>
  </si>
  <si>
    <t>GODP02</t>
  </si>
  <si>
    <t>Godrej Properties Limited</t>
  </si>
  <si>
    <t>INE484J01027</t>
  </si>
  <si>
    <t>AUPH03</t>
  </si>
  <si>
    <t>Aurobindo Pharma Limited</t>
  </si>
  <si>
    <t>INE406A01037</t>
  </si>
  <si>
    <t>Pharmaceuticals &amp; Biotechnology</t>
  </si>
  <si>
    <t>HAIL03</t>
  </si>
  <si>
    <t>Havells India Limited</t>
  </si>
  <si>
    <t>INE176B01034</t>
  </si>
  <si>
    <t>INOW01</t>
  </si>
  <si>
    <t>Inox Wind Limited</t>
  </si>
  <si>
    <t>INE066P01011</t>
  </si>
  <si>
    <t>MARC02</t>
  </si>
  <si>
    <t>Marico Limited</t>
  </si>
  <si>
    <t>INE196A01026</t>
  </si>
  <si>
    <t>Agricultural Food &amp; other Products</t>
  </si>
  <si>
    <t>MNGF02</t>
  </si>
  <si>
    <t>Manappuram Finance Limited</t>
  </si>
  <si>
    <t>INE522D01027</t>
  </si>
  <si>
    <t>AFPL02</t>
  </si>
  <si>
    <t>AU Small Finance Bank Limited</t>
  </si>
  <si>
    <t>INE949L01017</t>
  </si>
  <si>
    <t>TAEL01</t>
  </si>
  <si>
    <t>Tata Elxsi Limited</t>
  </si>
  <si>
    <t>INE670A01012</t>
  </si>
  <si>
    <t>AGBL01</t>
  </si>
  <si>
    <t>Angel One Limited</t>
  </si>
  <si>
    <t>INE732I01013</t>
  </si>
  <si>
    <t>KALJ01</t>
  </si>
  <si>
    <t>Kalyan Jewellers India Limited</t>
  </si>
  <si>
    <t>INE303R01014</t>
  </si>
  <si>
    <t>LARS02</t>
  </si>
  <si>
    <t>Larsen &amp; Toubro Limited</t>
  </si>
  <si>
    <t>INE018A01030</t>
  </si>
  <si>
    <t>Construction</t>
  </si>
  <si>
    <t>RELC01</t>
  </si>
  <si>
    <t>REC Limited</t>
  </si>
  <si>
    <t>INE020B01018</t>
  </si>
  <si>
    <t>LUPL02</t>
  </si>
  <si>
    <t>Lupin Limited</t>
  </si>
  <si>
    <t>INE326A01037</t>
  </si>
  <si>
    <t>GUAM02</t>
  </si>
  <si>
    <t>Ambuja Cements Limited</t>
  </si>
  <si>
    <t>INE079A01024</t>
  </si>
  <si>
    <t>CGCE01</t>
  </si>
  <si>
    <t>Crompton Greaves Consumer Electricals Limited</t>
  </si>
  <si>
    <t>INE299U01018</t>
  </si>
  <si>
    <t>HALT02</t>
  </si>
  <si>
    <t>Hindustan Aeronautics Limited</t>
  </si>
  <si>
    <t>INE066F01020</t>
  </si>
  <si>
    <t>ODCL03</t>
  </si>
  <si>
    <t>Dalmia Bharat Limited</t>
  </si>
  <si>
    <t>INE00R701025</t>
  </si>
  <si>
    <t>IIBL01</t>
  </si>
  <si>
    <t>IndusInd Bank Limited</t>
  </si>
  <si>
    <t>INE095A01012</t>
  </si>
  <si>
    <t>DRRL03</t>
  </si>
  <si>
    <t>Dr. Reddy's Laboratories Limited</t>
  </si>
  <si>
    <t>INE089A01031</t>
  </si>
  <si>
    <t>JUFL02</t>
  </si>
  <si>
    <t>Jubilant Foodworks Limited</t>
  </si>
  <si>
    <t>INE797F01020</t>
  </si>
  <si>
    <t>POCA01</t>
  </si>
  <si>
    <t>Polycab India Limited</t>
  </si>
  <si>
    <t>INE455K01017</t>
  </si>
  <si>
    <t>Industrial Products</t>
  </si>
  <si>
    <t>CIPL03</t>
  </si>
  <si>
    <t>Cipla Limited</t>
  </si>
  <si>
    <t>INE059A01026</t>
  </si>
  <si>
    <t>SSNL02</t>
  </si>
  <si>
    <t>Delhivery Limited</t>
  </si>
  <si>
    <t>INE148O01028</t>
  </si>
  <si>
    <t>HCLT02</t>
  </si>
  <si>
    <t>HCL Technologies Limited</t>
  </si>
  <si>
    <t>INE860A01027</t>
  </si>
  <si>
    <t>MAHE01</t>
  </si>
  <si>
    <t>Max Healthcare Institute Limited</t>
  </si>
  <si>
    <t>INE027H01010</t>
  </si>
  <si>
    <t>MCEX02</t>
  </si>
  <si>
    <t>Multi Commodity Exchange of India Limited</t>
  </si>
  <si>
    <t>INE745G01043</t>
  </si>
  <si>
    <t>GRAS02</t>
  </si>
  <si>
    <t>Grasim Industries Limited</t>
  </si>
  <si>
    <t>INE047A01021</t>
  </si>
  <si>
    <t>KPEL01</t>
  </si>
  <si>
    <t>KPIT Technologies Limited</t>
  </si>
  <si>
    <t>INE04I401011</t>
  </si>
  <si>
    <t>LAKM02</t>
  </si>
  <si>
    <t>Trent Limited</t>
  </si>
  <si>
    <t>INE849A01020</t>
  </si>
  <si>
    <t>BKBA02</t>
  </si>
  <si>
    <t>Bank of Baroda</t>
  </si>
  <si>
    <t>INE028A01039</t>
  </si>
  <si>
    <t>HDLI01</t>
  </si>
  <si>
    <t>HDFC Life Insurance Company Limited</t>
  </si>
  <si>
    <t>INE795G01014</t>
  </si>
  <si>
    <t>BHDY02</t>
  </si>
  <si>
    <t>Bharat Dynamics Limited</t>
  </si>
  <si>
    <t>INE171Z01026</t>
  </si>
  <si>
    <t>GCPL02</t>
  </si>
  <si>
    <t>Godrej Consumer Products Limited</t>
  </si>
  <si>
    <t>INE102D01028</t>
  </si>
  <si>
    <t>Personal Products</t>
  </si>
  <si>
    <t>PGEL02</t>
  </si>
  <si>
    <t>PG Electroplast Limited</t>
  </si>
  <si>
    <t>INE457L01029</t>
  </si>
  <si>
    <t>BHAH02</t>
  </si>
  <si>
    <t>Bharat Heavy Electricals Limited</t>
  </si>
  <si>
    <t>INE257A01026</t>
  </si>
  <si>
    <t>DABU02</t>
  </si>
  <si>
    <t>Dabur India Limited</t>
  </si>
  <si>
    <t>INE016A01026</t>
  </si>
  <si>
    <t>APOL02</t>
  </si>
  <si>
    <t>Apollo Hospitals Enterprise Limited</t>
  </si>
  <si>
    <t>INE437A01024</t>
  </si>
  <si>
    <t>CAMS02</t>
  </si>
  <si>
    <t>Computer Age Management Services Limited</t>
  </si>
  <si>
    <t>INE596I01020</t>
  </si>
  <si>
    <t>LAUR02</t>
  </si>
  <si>
    <t>Laurus Labs Limited</t>
  </si>
  <si>
    <t>INE947Q01028</t>
  </si>
  <si>
    <t>PHFP02</t>
  </si>
  <si>
    <t>PNB Housing Finance Limited</t>
  </si>
  <si>
    <t>INE572E01012</t>
  </si>
  <si>
    <t>SIEM02</t>
  </si>
  <si>
    <t>Siemens Limited</t>
  </si>
  <si>
    <t>INE003A01024</t>
  </si>
  <si>
    <t>RUCH03</t>
  </si>
  <si>
    <t>Patanjali Foods Limited</t>
  </si>
  <si>
    <t>INE619A01035</t>
  </si>
  <si>
    <t>PIDI02</t>
  </si>
  <si>
    <t>Pidilite Industries Limited</t>
  </si>
  <si>
    <t>INE318A01026</t>
  </si>
  <si>
    <t>MKIP01</t>
  </si>
  <si>
    <t>Mankind Pharma Limited</t>
  </si>
  <si>
    <t>INE634S01028</t>
  </si>
  <si>
    <t>ASPA02</t>
  </si>
  <si>
    <t>Asian Paints Limited</t>
  </si>
  <si>
    <t>INE021A01026</t>
  </si>
  <si>
    <t>IOIC01</t>
  </si>
  <si>
    <t>Indian Oil Corporation Limited</t>
  </si>
  <si>
    <t>INE242A01010</t>
  </si>
  <si>
    <t>NEST02</t>
  </si>
  <si>
    <t>Nestle India Limited</t>
  </si>
  <si>
    <t>INE239A01024</t>
  </si>
  <si>
    <t>ESMC02</t>
  </si>
  <si>
    <t>PB Fintech Limited</t>
  </si>
  <si>
    <t>INE417T01026</t>
  </si>
  <si>
    <t>Financial Technology (Fintech)</t>
  </si>
  <si>
    <t>JSPL03</t>
  </si>
  <si>
    <t>Jindal Steel Limited</t>
  </si>
  <si>
    <t>INE749A01030</t>
  </si>
  <si>
    <t>MOSU03</t>
  </si>
  <si>
    <t>Samvardhana Motherson International Limited</t>
  </si>
  <si>
    <t>INE775A01035</t>
  </si>
  <si>
    <t>Auto Components</t>
  </si>
  <si>
    <t>CROM02</t>
  </si>
  <si>
    <t>CG Power and Industrial Solutions Limited</t>
  </si>
  <si>
    <t>INE067A01029</t>
  </si>
  <si>
    <t>JSWE01</t>
  </si>
  <si>
    <t>JSW Energy Limited</t>
  </si>
  <si>
    <t>INE121E01018</t>
  </si>
  <si>
    <t>GLPH03</t>
  </si>
  <si>
    <t>Glenmark Pharmaceuticals Limited</t>
  </si>
  <si>
    <t>INE935A01035</t>
  </si>
  <si>
    <t>DIVI02</t>
  </si>
  <si>
    <t>Divi's Laboratories Limited</t>
  </si>
  <si>
    <t>INE361B01024</t>
  </si>
  <si>
    <t>PSYL02</t>
  </si>
  <si>
    <t>Persistent Systems Limited</t>
  </si>
  <si>
    <t>INE262H01021</t>
  </si>
  <si>
    <t>GAIL01</t>
  </si>
  <si>
    <t>GAIL (India) Limited</t>
  </si>
  <si>
    <t>INE129A01019</t>
  </si>
  <si>
    <t>Gas</t>
  </si>
  <si>
    <t>BIOC01</t>
  </si>
  <si>
    <t>Biocon Limited</t>
  </si>
  <si>
    <t>INE376G01013</t>
  </si>
  <si>
    <t>MACR01</t>
  </si>
  <si>
    <t>Lodha Developers Limited</t>
  </si>
  <si>
    <t>INE670K01029</t>
  </si>
  <si>
    <t>BFLS01</t>
  </si>
  <si>
    <t>Mphasis Limited</t>
  </si>
  <si>
    <t>INE356A01018</t>
  </si>
  <si>
    <t>PREP01</t>
  </si>
  <si>
    <t>Prestige Estates Projects Limited</t>
  </si>
  <si>
    <t>INE811K01011</t>
  </si>
  <si>
    <t>NBCC03</t>
  </si>
  <si>
    <t>NBCC (India) Limited</t>
  </si>
  <si>
    <t>INE095N01031</t>
  </si>
  <si>
    <t>Sub Total</t>
  </si>
  <si>
    <t>(b) Unlisted</t>
  </si>
  <si>
    <t>NIL</t>
  </si>
  <si>
    <t>Total</t>
  </si>
  <si>
    <t>Derivatives</t>
  </si>
  <si>
    <t>(a) Index / Stock Futures</t>
  </si>
  <si>
    <t>SUZEAPR26</t>
  </si>
  <si>
    <t>Suzlon Energy Limited April 2026 Future</t>
  </si>
  <si>
    <t>$0.00%</t>
  </si>
  <si>
    <t>LICHAPR26</t>
  </si>
  <si>
    <t>LIC Housing Finance Limited April 2026 Future</t>
  </si>
  <si>
    <t>NTPCMAR26</t>
  </si>
  <si>
    <t>NTPC Limited March 2026 Future</t>
  </si>
  <si>
    <t>NBCCFEB26</t>
  </si>
  <si>
    <t>NBCC (India) Limited February 2026 Future</t>
  </si>
  <si>
    <t>MAHEMAR26</t>
  </si>
  <si>
    <t>Max Healthcare Institute Limited March 2026 Future</t>
  </si>
  <si>
    <t>BSELMAR26</t>
  </si>
  <si>
    <t>BSE Limited March 2026 Future</t>
  </si>
  <si>
    <t>TISCAPR26</t>
  </si>
  <si>
    <t>Tata Steel Limited April 2026 Future</t>
  </si>
  <si>
    <t>SUZEMAR26</t>
  </si>
  <si>
    <t>Suzlon Energy Limited March 2026 Future</t>
  </si>
  <si>
    <t>PREPFEB26</t>
  </si>
  <si>
    <t>Prestige Estates Projects Limited February 2026 Future</t>
  </si>
  <si>
    <t>IHOTMAR26</t>
  </si>
  <si>
    <t>The Indian Hotels Company Limited March 2026 Future</t>
  </si>
  <si>
    <t>BFLSFEB26</t>
  </si>
  <si>
    <t>Mphasis Limited February 2026 Future</t>
  </si>
  <si>
    <t>MACRFEB26</t>
  </si>
  <si>
    <t>Lodha Developers Limited February 2026 Future</t>
  </si>
  <si>
    <t>BIOCFEB26</t>
  </si>
  <si>
    <t>Biocon Limited February 2026 Future</t>
  </si>
  <si>
    <t>RTBKMAR26</t>
  </si>
  <si>
    <t>RBL Bank Limited March 2026 Future</t>
  </si>
  <si>
    <t>CIPLMAR26</t>
  </si>
  <si>
    <t>Cipla Limited March 2026 Future</t>
  </si>
  <si>
    <t>CIPLAPR26</t>
  </si>
  <si>
    <t>Cipla Limited April 2026 Future</t>
  </si>
  <si>
    <t>PUBAAPR26</t>
  </si>
  <si>
    <t>Punjab National Bank April 2026 Future</t>
  </si>
  <si>
    <t>MUNDAPR26</t>
  </si>
  <si>
    <t>Adani Ports and Special Economic Zone Limited April 2026 Future</t>
  </si>
  <si>
    <t>BINLMAR26</t>
  </si>
  <si>
    <t>Indus Towers Limited March 2026 Future</t>
  </si>
  <si>
    <t>HDLIMAR26</t>
  </si>
  <si>
    <t>HDFC Life Insurance Company Limited March 2026 Future</t>
  </si>
  <si>
    <t>BFSLMAR26</t>
  </si>
  <si>
    <t>Bajaj Finserv Limited March 2026 Future</t>
  </si>
  <si>
    <t>UTIBMAR26</t>
  </si>
  <si>
    <t>Axis Bank Limited March 2026 Future</t>
  </si>
  <si>
    <t>GAILFEB26</t>
  </si>
  <si>
    <t>GAIL (India) Limited February 2026 Future</t>
  </si>
  <si>
    <t>RTBKAPR26</t>
  </si>
  <si>
    <t>RBL Bank Limited April 2026 Future</t>
  </si>
  <si>
    <t>MAUDAPR26</t>
  </si>
  <si>
    <t>Maruti Suzuki India Limited April 2026 Future</t>
  </si>
  <si>
    <t>PSYLFEB26</t>
  </si>
  <si>
    <t>Persistent Systems Limited February 2026 Future</t>
  </si>
  <si>
    <t>IDBKAPR26</t>
  </si>
  <si>
    <t>IDFC First Bank Limited April 2026 Future</t>
  </si>
  <si>
    <t>ULCCMAR26</t>
  </si>
  <si>
    <t>UltraTech Cement Limited March 2026 Future</t>
  </si>
  <si>
    <t>ATATAPR26</t>
  </si>
  <si>
    <t>Vodafone Idea Limited April 2026 Future</t>
  </si>
  <si>
    <t>BAFLAPR26</t>
  </si>
  <si>
    <t>Bajaj Finance Limited April 2026 Future</t>
  </si>
  <si>
    <t>HCLTFEB26</t>
  </si>
  <si>
    <t>HCL Technologies Limited February 2026 Future</t>
  </si>
  <si>
    <t>DIVIFEB26</t>
  </si>
  <si>
    <t>Divi's Laboratories Limited February 2026 Future</t>
  </si>
  <si>
    <t>LUPLMAR26</t>
  </si>
  <si>
    <t>Lupin Limited March 2026 Future</t>
  </si>
  <si>
    <t>GLPHFEB26</t>
  </si>
  <si>
    <t>Glenmark Pharmaceuticals Limited February 2026 Future</t>
  </si>
  <si>
    <t>LAKMMAR26</t>
  </si>
  <si>
    <t>Trent Limited March 2026 Future</t>
  </si>
  <si>
    <t>GODPAPR26</t>
  </si>
  <si>
    <t>Godrej Properties Limited April 2026 Future</t>
  </si>
  <si>
    <t>JSWEFEB26</t>
  </si>
  <si>
    <t>JSW Energy Limited February 2026 Future</t>
  </si>
  <si>
    <t>HZINMAR26</t>
  </si>
  <si>
    <t>Hindustan Zinc Limited March 2026 Future</t>
  </si>
  <si>
    <t>KALJMAR26</t>
  </si>
  <si>
    <t>Kalyan Jewellers India Limited March 2026 Future</t>
  </si>
  <si>
    <t>LARSMAR26</t>
  </si>
  <si>
    <t>Larsen &amp; Toubro Limited March 2026 Future</t>
  </si>
  <si>
    <t>SBAIAPR26</t>
  </si>
  <si>
    <t>State Bank of India April 2026 Future</t>
  </si>
  <si>
    <t>DIXOAPR26</t>
  </si>
  <si>
    <t>Dixon Technologies (India) Limited April 2026 Future</t>
  </si>
  <si>
    <t>YESBMAR26</t>
  </si>
  <si>
    <t>Yes Bank Limited March 2026 Future</t>
  </si>
  <si>
    <t>CROMFEB26</t>
  </si>
  <si>
    <t>CG Power and Industrial Solutions Limited February 2026 Future</t>
  </si>
  <si>
    <t>RELCFEB26</t>
  </si>
  <si>
    <t>REC Limited February 2026 Future</t>
  </si>
  <si>
    <t>MOSUFEB26</t>
  </si>
  <si>
    <t>Samvardhana Motherson International Limited February 2026 Future</t>
  </si>
  <si>
    <t>JSPLFEB26</t>
  </si>
  <si>
    <t>Jindal Steel Limited February 2026 Future</t>
  </si>
  <si>
    <t>ESMCFEB26</t>
  </si>
  <si>
    <t>PB Fintech Limited February 2026 Future</t>
  </si>
  <si>
    <t>INOWMAR26</t>
  </si>
  <si>
    <t>Inox Wind Limited March 2026 Future</t>
  </si>
  <si>
    <t>NESTFEB26</t>
  </si>
  <si>
    <t>Nestle India Limited February 2026 Future</t>
  </si>
  <si>
    <t>SOELAPR26</t>
  </si>
  <si>
    <t>Solar Industries India Limited April 2026 Future</t>
  </si>
  <si>
    <t>INAVMAR26</t>
  </si>
  <si>
    <t>InterGlobe Aviation Limited March 2026 Future</t>
  </si>
  <si>
    <t>IOICFEB26</t>
  </si>
  <si>
    <t>Indian Oil Corporation Limited February 2026 Future</t>
  </si>
  <si>
    <t>MKIPFEB26</t>
  </si>
  <si>
    <t>Mankind Pharma Limited February 2026 Future</t>
  </si>
  <si>
    <t>ASPAFEB26</t>
  </si>
  <si>
    <t>Asian Paints Limited February 2026 Future</t>
  </si>
  <si>
    <t>KMBKAPR26</t>
  </si>
  <si>
    <t>Kotak Mahindra Bank Limited April 2026 Future</t>
  </si>
  <si>
    <t>PIDIFEB26</t>
  </si>
  <si>
    <t>Pidilite Industries Limited February 2026 Future</t>
  </si>
  <si>
    <t>RUCHFEB26</t>
  </si>
  <si>
    <t>Patanjali Foods Limited February 2026 Future</t>
  </si>
  <si>
    <t>SIEMFEB26</t>
  </si>
  <si>
    <t>Siemens Limited February 2026 Future</t>
  </si>
  <si>
    <t>IBCLAPR26</t>
  </si>
  <si>
    <t>ICICI Bank Limited April 2026 Future</t>
  </si>
  <si>
    <t>PUBAMAR26</t>
  </si>
  <si>
    <t>Punjab National Bank March 2026 Future</t>
  </si>
  <si>
    <t>PGCIMAR26</t>
  </si>
  <si>
    <t>Power Grid Corporation of India Limited March 2026 Future</t>
  </si>
  <si>
    <t>PHFPFEB26</t>
  </si>
  <si>
    <t>PNB Housing Finance Limited February 2026 Future</t>
  </si>
  <si>
    <t>UTIBAPR26</t>
  </si>
  <si>
    <t>Axis Bank Limited April 2026 Future</t>
  </si>
  <si>
    <t>GODPMAR26</t>
  </si>
  <si>
    <t>Godrej Properties Limited March 2026 Future</t>
  </si>
  <si>
    <t>LAURFEB26</t>
  </si>
  <si>
    <t>Laurus Labs Limited February 2026 Future</t>
  </si>
  <si>
    <t>BANDMAR26</t>
  </si>
  <si>
    <t>Bandhan Bank Limited March 2026 Future</t>
  </si>
  <si>
    <t>BFSLAPR26</t>
  </si>
  <si>
    <t>Bajaj Finserv Limited April 2026 Future</t>
  </si>
  <si>
    <t>CAMSFEB26</t>
  </si>
  <si>
    <t>Computer Age Management Services Limited February 2026 Future</t>
  </si>
  <si>
    <t>APOLMAR26</t>
  </si>
  <si>
    <t>Apollo Hospitals Enterprise Limited March 2026 Future</t>
  </si>
  <si>
    <t>TWATMAR26</t>
  </si>
  <si>
    <t>Titan Company Limited March 2026 Future</t>
  </si>
  <si>
    <t>DABUFEB26</t>
  </si>
  <si>
    <t>Dabur India Limited February 2026 Future</t>
  </si>
  <si>
    <t>DIXOMAR26</t>
  </si>
  <si>
    <t>Dixon Technologies (India) Limited March 2026 Future</t>
  </si>
  <si>
    <t>HDLIFEB26</t>
  </si>
  <si>
    <t>HDFC Life Insurance Company Limited February 2026 Future</t>
  </si>
  <si>
    <t>BHAHFEB26</t>
  </si>
  <si>
    <t>Bharat Heavy Electricals Limited February 2026 Future</t>
  </si>
  <si>
    <t>PGELFEB26</t>
  </si>
  <si>
    <t>PG Electroplast Limited February 2026 Future</t>
  </si>
  <si>
    <t>BHDYFEB26</t>
  </si>
  <si>
    <t>Bharat Dynamics Limited February 2026 Future</t>
  </si>
  <si>
    <t>GCPLFEB26</t>
  </si>
  <si>
    <t>Godrej Consumer Products Limited February 2026 Future</t>
  </si>
  <si>
    <t>LAKMFEB26</t>
  </si>
  <si>
    <t>Trent Limited February 2026 Future</t>
  </si>
  <si>
    <t>GMRIMAR26</t>
  </si>
  <si>
    <t>GMR Airports Limited March 2026 Future</t>
  </si>
  <si>
    <t>BKBAFEB26</t>
  </si>
  <si>
    <t>Bank of Baroda February 2026 Future</t>
  </si>
  <si>
    <t>HCLTMAR26</t>
  </si>
  <si>
    <t>HCL Technologies Limited March 2026 Future</t>
  </si>
  <si>
    <t>KPELFEB26</t>
  </si>
  <si>
    <t>KPIT Technologies Limited February 2026 Future</t>
  </si>
  <si>
    <t>MAUDMAR26</t>
  </si>
  <si>
    <t>Maruti Suzuki India Limited March 2026 Future</t>
  </si>
  <si>
    <t>CIPLFEB26</t>
  </si>
  <si>
    <t>Cipla Limited February 2026 Future</t>
  </si>
  <si>
    <t>MAHEFEB26</t>
  </si>
  <si>
    <t>Max Healthcare Institute Limited February 2026 Future</t>
  </si>
  <si>
    <t>TCSLMAR26</t>
  </si>
  <si>
    <t>Tata Consultancy Services Limited March 2026 Future</t>
  </si>
  <si>
    <t>GRASFEB26</t>
  </si>
  <si>
    <t>Grasim Industries Limited February 2026 Future</t>
  </si>
  <si>
    <t>MCEXFEB26</t>
  </si>
  <si>
    <t>Multi Commodity Exchange of India Limited February 2026 Future</t>
  </si>
  <si>
    <t>BAFLMAR26</t>
  </si>
  <si>
    <t>Bajaj Finance Limited March 2026 Future</t>
  </si>
  <si>
    <t>TISCMAR26</t>
  </si>
  <si>
    <t>Tata Steel Limited March 2026 Future</t>
  </si>
  <si>
    <t>MAHIAPR26</t>
  </si>
  <si>
    <t>Mahindra &amp; Mahindra Limited April 2026 Future</t>
  </si>
  <si>
    <t>SSNLFEB26</t>
  </si>
  <si>
    <t>Delhivery Limited February 2026 Future</t>
  </si>
  <si>
    <t>MAHIMAR26</t>
  </si>
  <si>
    <t>Mahindra &amp; Mahindra Limited March 2026 Future</t>
  </si>
  <si>
    <t>TPOWFEB26</t>
  </si>
  <si>
    <t>Tata Power Company Limited February 2026 Future</t>
  </si>
  <si>
    <t>ITCLFEB26</t>
  </si>
  <si>
    <t>ITC Limited February 2026 Future</t>
  </si>
  <si>
    <t>RELCMAR26</t>
  </si>
  <si>
    <t>REC Limited March 2026 Future</t>
  </si>
  <si>
    <t>POCAFEB26</t>
  </si>
  <si>
    <t>Polycab India Limited February 2026 Future</t>
  </si>
  <si>
    <t>GODPFEB26</t>
  </si>
  <si>
    <t>Godrej Properties Limited February 2026 Future</t>
  </si>
  <si>
    <t>JUFLFEB26</t>
  </si>
  <si>
    <t>Jubilant Foodworks Limited February 2026 Future</t>
  </si>
  <si>
    <t>LARSFEB26</t>
  </si>
  <si>
    <t>Larsen &amp; Toubro Limited February 2026 Future</t>
  </si>
  <si>
    <t>TCSLFEB26</t>
  </si>
  <si>
    <t>Tata Consultancy Services Limited February 2026 Future</t>
  </si>
  <si>
    <t>KALJFEB26</t>
  </si>
  <si>
    <t>Kalyan Jewellers India Limited February 2026 Future</t>
  </si>
  <si>
    <t>LUPLFEB26</t>
  </si>
  <si>
    <t>Lupin Limited February 2026 Future</t>
  </si>
  <si>
    <t>GMRIFEB26</t>
  </si>
  <si>
    <t>GMR Airports Limited February 2026 Future</t>
  </si>
  <si>
    <t>KMBKMAR26</t>
  </si>
  <si>
    <t>Kotak Mahindra Bank Limited March 2026 Future</t>
  </si>
  <si>
    <t>DRRLFEB26</t>
  </si>
  <si>
    <t>Dr. Reddy's Laboratories Limited February 2026 Future</t>
  </si>
  <si>
    <t>RELSAPR26</t>
  </si>
  <si>
    <t>Jio Financial Services Limited April 2026 Future</t>
  </si>
  <si>
    <t>IIBLFEB26</t>
  </si>
  <si>
    <t>IndusInd Bank Limited February 2026 Future</t>
  </si>
  <si>
    <t>ODCLFEB26</t>
  </si>
  <si>
    <t>Dalmia Bharat Limited February 2026 Future</t>
  </si>
  <si>
    <t>HALTFEB26</t>
  </si>
  <si>
    <t>Hindustan Aeronautics Limited February 2026 Future</t>
  </si>
  <si>
    <t>CGCEFEB26</t>
  </si>
  <si>
    <t>Crompton Greaves Consumer Electricals Limited February 2026 Future</t>
  </si>
  <si>
    <t>GUAMFEB26</t>
  </si>
  <si>
    <t>Ambuja Cements Limited February 2026 Future</t>
  </si>
  <si>
    <t>MUNDMAR26</t>
  </si>
  <si>
    <t>Adani Ports and Special Economic Zone Limited March 2026 Future</t>
  </si>
  <si>
    <t>AGBLFEB26</t>
  </si>
  <si>
    <t>Angel One Limited February 2026 Future</t>
  </si>
  <si>
    <t>INOWFEB26</t>
  </si>
  <si>
    <t>Inox Wind Limited February 2026 Future</t>
  </si>
  <si>
    <t>TAELFEB26</t>
  </si>
  <si>
    <t>Tata Elxsi Limited February 2026 Future</t>
  </si>
  <si>
    <t>AFPLFEB26</t>
  </si>
  <si>
    <t>AU Small Finance Bank Limited February 2026 Future</t>
  </si>
  <si>
    <t>YESBFEB26</t>
  </si>
  <si>
    <t>Yes Bank Limited February 2026 Future</t>
  </si>
  <si>
    <t>MNGFFEB26</t>
  </si>
  <si>
    <t>Manappuram Finance Limited February 2026 Future</t>
  </si>
  <si>
    <t>MARCFEB26</t>
  </si>
  <si>
    <t>Marico Limited February 2026 Future</t>
  </si>
  <si>
    <t>HAILFEB26</t>
  </si>
  <si>
    <t>Havells India Limited February 2026 Future</t>
  </si>
  <si>
    <t>MAUDFEB26</t>
  </si>
  <si>
    <t>Maruti Suzuki India Limited February 2026 Future</t>
  </si>
  <si>
    <t>PGCIFEB26</t>
  </si>
  <si>
    <t>Power Grid Corporation of India Limited February 2026 Future</t>
  </si>
  <si>
    <t>TWATFEB26</t>
  </si>
  <si>
    <t>Titan Company Limited February 2026 Future</t>
  </si>
  <si>
    <t>AUPHFEB26</t>
  </si>
  <si>
    <t>Aurobindo Pharma Limited February 2026 Future</t>
  </si>
  <si>
    <t>HINIMAR26</t>
  </si>
  <si>
    <t>Hindalco Industries Limited March 2026 Future</t>
  </si>
  <si>
    <t>SOELMAR26</t>
  </si>
  <si>
    <t>Solar Industries India Limited March 2026 Future</t>
  </si>
  <si>
    <t>SBAIMAR26</t>
  </si>
  <si>
    <t>State Bank of India March 2026 Future</t>
  </si>
  <si>
    <t>HDFBAPR26</t>
  </si>
  <si>
    <t>HDFC Bank Limited April 2026 Future</t>
  </si>
  <si>
    <t>RELSFEB26</t>
  </si>
  <si>
    <t>Jio Financial Services Limited February 2026 Future</t>
  </si>
  <si>
    <t>IBHFFEB26</t>
  </si>
  <si>
    <t>Sammaan Capital Limited February 2026 Future</t>
  </si>
  <si>
    <t>DIXOFEB26</t>
  </si>
  <si>
    <t>Dixon Technologies (India) Limited February 2026 Future</t>
  </si>
  <si>
    <t>TISCFEB26</t>
  </si>
  <si>
    <t>Tata Steel Limited February 2026 Future</t>
  </si>
  <si>
    <t>INFSFEB26</t>
  </si>
  <si>
    <t>Infosys Limited February 2026 Future</t>
  </si>
  <si>
    <t>SLIFFEB26</t>
  </si>
  <si>
    <t>SBI Life Insurance Company Limited February 2026 Future</t>
  </si>
  <si>
    <t>UTIBFEB26</t>
  </si>
  <si>
    <t>Axis Bank Limited February 2026 Future</t>
  </si>
  <si>
    <t>KMBKFEB26</t>
  </si>
  <si>
    <t>Kotak Mahindra Bank Limited February 2026 Future</t>
  </si>
  <si>
    <t>FRHLFEB26</t>
  </si>
  <si>
    <t>Fortis Healthcare Limited February 2026 Future</t>
  </si>
  <si>
    <t>IPLIFEB26</t>
  </si>
  <si>
    <t>ICICI Prudential Life Insurance Company Limited February 2026 Future</t>
  </si>
  <si>
    <t>SBAIFEB26</t>
  </si>
  <si>
    <t>State Bank of India February 2026 Future</t>
  </si>
  <si>
    <t>POWFMAR26</t>
  </si>
  <si>
    <t>Power Finance Corporation Limited March 2026 Future</t>
  </si>
  <si>
    <t>SOELFEB26</t>
  </si>
  <si>
    <t>Solar Industries India Limited February 2026 Future</t>
  </si>
  <si>
    <t>JVSLFEB26</t>
  </si>
  <si>
    <t>JSW Steel Limited February 2026 Future</t>
  </si>
  <si>
    <t>RELSMAR26</t>
  </si>
  <si>
    <t>Jio Financial Services Limited March 2026 Future</t>
  </si>
  <si>
    <t>ULCCFEB26</t>
  </si>
  <si>
    <t>UltraTech Cement Limited February 2026 Future</t>
  </si>
  <si>
    <t>NTPCFEB26</t>
  </si>
  <si>
    <t>NTPC Limited February 2026 Future</t>
  </si>
  <si>
    <t>IHOTFEB26</t>
  </si>
  <si>
    <t>The Indian Hotels Company Limited February 2026 Future</t>
  </si>
  <si>
    <t>DLFLFEB26</t>
  </si>
  <si>
    <t>DLF Limited February 2026 Future</t>
  </si>
  <si>
    <t>BFSLFEB26</t>
  </si>
  <si>
    <t>Bajaj Finserv Limited February 2026 Future</t>
  </si>
  <si>
    <t>LICHMAR26</t>
  </si>
  <si>
    <t>LIC Housing Finance Limited March 2026 Future</t>
  </si>
  <si>
    <t>SHTRFEB26</t>
  </si>
  <si>
    <t>Shriram Finance Limited February 2026 Future</t>
  </si>
  <si>
    <t>BINLFEB26</t>
  </si>
  <si>
    <t>Indus Towers Limited February 2026 Future</t>
  </si>
  <si>
    <t>IDBKMAR26</t>
  </si>
  <si>
    <t>IDFC First Bank Limited March 2026 Future</t>
  </si>
  <si>
    <t>TPOWMAR26</t>
  </si>
  <si>
    <t>Tata Power Company Limited March 2026 Future</t>
  </si>
  <si>
    <t>ITCLMAR26</t>
  </si>
  <si>
    <t>ITC Limited March 2026 Future</t>
  </si>
  <si>
    <t>IBCLMAR26</t>
  </si>
  <si>
    <t>ICICI Bank Limited March 2026 Future</t>
  </si>
  <si>
    <t>HINIFEB26</t>
  </si>
  <si>
    <t>Hindalco Industries Limited February 2026 Future</t>
  </si>
  <si>
    <t>NMDCFEB26</t>
  </si>
  <si>
    <t>NMDC Limited February 2026 Future</t>
  </si>
  <si>
    <t>SAELFEB26</t>
  </si>
  <si>
    <t>TVS Motor Company Limited February 2026 Future</t>
  </si>
  <si>
    <t>SAILMAR26</t>
  </si>
  <si>
    <t>Steel Authority of India Limited March 2026 Future</t>
  </si>
  <si>
    <t>BRITFEB26</t>
  </si>
  <si>
    <t>Britannia Industries Limited February 2026 Future</t>
  </si>
  <si>
    <t>MAHIFEB26</t>
  </si>
  <si>
    <t>Mahindra &amp; Mahindra Limited February 2026 Future</t>
  </si>
  <si>
    <t>BHELFEB26</t>
  </si>
  <si>
    <t>Bharat Electronics Limited February 2026 Future</t>
  </si>
  <si>
    <t>LICHFEB26</t>
  </si>
  <si>
    <t>LIC Housing Finance Limited February 2026 Future</t>
  </si>
  <si>
    <t>ZMPLFEB26</t>
  </si>
  <si>
    <t>Eternal Limited February 2026 Future</t>
  </si>
  <si>
    <t>MUNDFEB26</t>
  </si>
  <si>
    <t>Adani Ports and Special Economic Zone Limited February 2026 Future</t>
  </si>
  <si>
    <t>RINDMAR26</t>
  </si>
  <si>
    <t>Reliance Industries Limited March 2026 Future</t>
  </si>
  <si>
    <t>SUZEFEB26</t>
  </si>
  <si>
    <t>Suzlon Energy Limited February 2026 Future</t>
  </si>
  <si>
    <t>HZINFEB26</t>
  </si>
  <si>
    <t>Hindustan Zinc Limited February 2026 Future</t>
  </si>
  <si>
    <t>BTVLFEB26</t>
  </si>
  <si>
    <t>Bharti Airtel Limited February 2026 Future</t>
  </si>
  <si>
    <t>RINDAPR26</t>
  </si>
  <si>
    <t>Reliance Industries Limited April 2026 Future</t>
  </si>
  <si>
    <t>IDBKFEB26</t>
  </si>
  <si>
    <t>IDFC First Bank Limited February 2026 Future</t>
  </si>
  <si>
    <t>BANDFEB26</t>
  </si>
  <si>
    <t>Bandhan Bank Limited February 2026 Future</t>
  </si>
  <si>
    <t>BSELFEB26</t>
  </si>
  <si>
    <t>BSE Limited February 2026 Future</t>
  </si>
  <si>
    <t>BAFLFEB26</t>
  </si>
  <si>
    <t>Bajaj Finance Limited February 2026 Future</t>
  </si>
  <si>
    <t>INAVFEB26</t>
  </si>
  <si>
    <t>InterGlobe Aviation Limited February 2026 Future</t>
  </si>
  <si>
    <t>SAILFEB26</t>
  </si>
  <si>
    <t>Steel Authority of India Limited February 2026 Future</t>
  </si>
  <si>
    <t>ATATMAR26</t>
  </si>
  <si>
    <t>Vodafone Idea Limited March 2026 Future</t>
  </si>
  <si>
    <t>SESAFEB26</t>
  </si>
  <si>
    <t>Vedanta Limited February 2026 Future</t>
  </si>
  <si>
    <t>HDFBMAR26</t>
  </si>
  <si>
    <t>HDFC Bank Limited March 2026 Future</t>
  </si>
  <si>
    <t>PUBAFEB26</t>
  </si>
  <si>
    <t>Punjab National Bank February 2026 Future</t>
  </si>
  <si>
    <t>ATATFEB26</t>
  </si>
  <si>
    <t>Vodafone Idea Limited February 2026 Future</t>
  </si>
  <si>
    <t>ABFSFEB26</t>
  </si>
  <si>
    <t>Aditya Birla Capital Limited February 2026 Future</t>
  </si>
  <si>
    <t>IBCLFEB26</t>
  </si>
  <si>
    <t>ICICI Bank Limited February 2026 Future</t>
  </si>
  <si>
    <t>RINDFEB26</t>
  </si>
  <si>
    <t>Reliance Industries Limited February 2026 Future</t>
  </si>
  <si>
    <t>HDFBFEB26</t>
  </si>
  <si>
    <t>HDFC Bank Limited February 2026 Future</t>
  </si>
  <si>
    <t>RTBKFEB26</t>
  </si>
  <si>
    <t>RBL Bank Limited February 2026 Future</t>
  </si>
  <si>
    <t>Debt Instruments</t>
  </si>
  <si>
    <t>(a) Listed / awaiting listing on Stock Exchange</t>
  </si>
  <si>
    <t>SIDB493</t>
  </si>
  <si>
    <t>7.59% Small Industries Dev Bank of India (10/02/2026) **</t>
  </si>
  <si>
    <t>INE556F08KG3</t>
  </si>
  <si>
    <t>CRISIL AAA</t>
  </si>
  <si>
    <t>(b) Privately placed / Unlisted</t>
  </si>
  <si>
    <t>Money Market Instruments</t>
  </si>
  <si>
    <t>Commercial Paper</t>
  </si>
  <si>
    <t>ICBR649</t>
  </si>
  <si>
    <t>ICICI Securities Limited (24/04/2026)</t>
  </si>
  <si>
    <t>INE763G14E10</t>
  </si>
  <si>
    <t>CRISIL A1+</t>
  </si>
  <si>
    <t>Others</t>
  </si>
  <si>
    <t>Mutual Fund Units</t>
  </si>
  <si>
    <t>151889</t>
  </si>
  <si>
    <t>Bajaj Finserv Money Market Fund-Direct Plan-Growth</t>
  </si>
  <si>
    <t>INF0QA701334</t>
  </si>
  <si>
    <t>151833</t>
  </si>
  <si>
    <t>Bajaj Finserv Liquid Fund - Direct Plan - Growth</t>
  </si>
  <si>
    <t>INF0QA701011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</si>
  <si>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</si>
  <si>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</si>
  <si>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</si>
  <si>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</si>
  <si>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</si>
  <si>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</si>
  <si>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</si>
  <si>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January 31, 2026</t>
  </si>
  <si>
    <t>Benchmark Name - NIFTY 50 ARBITRAGE INDEX TRI</t>
  </si>
  <si>
    <t>Scheme Risk-O-Meter</t>
  </si>
  <si>
    <t>Benchmark Risk-O-Meter</t>
  </si>
  <si>
    <t>Industry</t>
  </si>
  <si>
    <t>SPIL03</t>
  </si>
  <si>
    <t>Sun Pharmaceutical Industries Limited</t>
  </si>
  <si>
    <t>INE044A01036</t>
  </si>
  <si>
    <t>HLEL02</t>
  </si>
  <si>
    <t>Hindustan Unilever Limited</t>
  </si>
  <si>
    <t>INE030A01027</t>
  </si>
  <si>
    <t>FEBA02</t>
  </si>
  <si>
    <t>The Federal Bank Limited</t>
  </si>
  <si>
    <t>INE171A01029</t>
  </si>
  <si>
    <t>BALN01</t>
  </si>
  <si>
    <t>Bajaj Auto Limited</t>
  </si>
  <si>
    <t>INE917I01010</t>
  </si>
  <si>
    <t>SCHI01</t>
  </si>
  <si>
    <t>Sanofi Consumer Healthcare India Limited</t>
  </si>
  <si>
    <t>INE0UOS01011</t>
  </si>
  <si>
    <t>FAGP02</t>
  </si>
  <si>
    <t>Schaeffler India Limited</t>
  </si>
  <si>
    <t>INE513A01022</t>
  </si>
  <si>
    <t>GLAX01</t>
  </si>
  <si>
    <t>GlaxoSmithKline Pharmaceuticals Limited</t>
  </si>
  <si>
    <t>INE159A01016</t>
  </si>
  <si>
    <t>ACCL02</t>
  </si>
  <si>
    <t>ACC Limited</t>
  </si>
  <si>
    <t>INE012A01025</t>
  </si>
  <si>
    <t>RURE01</t>
  </si>
  <si>
    <t>Rubicon Research Limited</t>
  </si>
  <si>
    <t>INE506V01022</t>
  </si>
  <si>
    <t>DEVY01</t>
  </si>
  <si>
    <t>Devyani International Limited</t>
  </si>
  <si>
    <t>INE872J01023</t>
  </si>
  <si>
    <t>LGEL01</t>
  </si>
  <si>
    <t>LG Electronics India Ltd</t>
  </si>
  <si>
    <t>INE324D01010</t>
  </si>
  <si>
    <t>TEMA02</t>
  </si>
  <si>
    <t>Tech Mahindra Limited</t>
  </si>
  <si>
    <t>INE669C01036</t>
  </si>
  <si>
    <t>BBGV02</t>
  </si>
  <si>
    <t>Billionbrains Garage Ventures Ltd</t>
  </si>
  <si>
    <t>INE0HOQ01053</t>
  </si>
  <si>
    <t>KWWA01</t>
  </si>
  <si>
    <t>Kwality Walls (India) Limited **</t>
  </si>
  <si>
    <t>INE2KCE01013</t>
  </si>
  <si>
    <t>BALNFEB26</t>
  </si>
  <si>
    <t>Bajaj Auto Limited February 2026 Future</t>
  </si>
  <si>
    <t>Index / Stock Options</t>
  </si>
  <si>
    <t>FE24FB2625100P</t>
  </si>
  <si>
    <t>FE24FB2625000P</t>
  </si>
  <si>
    <t>GOI6156</t>
  </si>
  <si>
    <t>6.79% Government of India (07/10/2034)</t>
  </si>
  <si>
    <t>IN0020240126</t>
  </si>
  <si>
    <t>Sovereign</t>
  </si>
  <si>
    <t>GOI5152</t>
  </si>
  <si>
    <t>7.3% Government of India (19/06/2053)</t>
  </si>
  <si>
    <t>IN0020230051</t>
  </si>
  <si>
    <t>GOI5728</t>
  </si>
  <si>
    <t>7.34% Government of India (22/04/2064)</t>
  </si>
  <si>
    <t>IN0020240035</t>
  </si>
  <si>
    <t>GOI6889</t>
  </si>
  <si>
    <t>6.68% Government of India (07/07/2040)</t>
  </si>
  <si>
    <t>IN0020250042</t>
  </si>
  <si>
    <t>GOI6240</t>
  </si>
  <si>
    <t>7.09% Government of India (25/11/2074)</t>
  </si>
  <si>
    <t>IN0020240142</t>
  </si>
  <si>
    <t>GOI6703</t>
  </si>
  <si>
    <t>6.33% Government of India (05/05/2035)</t>
  </si>
  <si>
    <t>IN0020250026</t>
  </si>
  <si>
    <t>GOI6320</t>
  </si>
  <si>
    <t>6.79% Government of India (30/12/2031)</t>
  </si>
  <si>
    <t>IN0020240191</t>
  </si>
  <si>
    <t>GOI6019</t>
  </si>
  <si>
    <t>7.09% Government of India (05/08/2054)</t>
  </si>
  <si>
    <t>IN0020240118</t>
  </si>
  <si>
    <t>152162</t>
  </si>
  <si>
    <t>Bajaj Finserv Banking and PSU Fund Dr Pl Gr</t>
  </si>
  <si>
    <t>INF0QA701607</t>
  </si>
  <si>
    <t>Benchmark Name - NIFTY 50 HYBRID COMPOSITE DEBT 50:50 INDEX</t>
  </si>
  <si>
    <t>GODI01</t>
  </si>
  <si>
    <t>Go Digit General Insurance Limited</t>
  </si>
  <si>
    <t>INE03JT01014</t>
  </si>
  <si>
    <t>HDAM01</t>
  </si>
  <si>
    <t>HDFC Asset Management Company Limited</t>
  </si>
  <si>
    <t>INE127D01025</t>
  </si>
  <si>
    <t>IIFM02</t>
  </si>
  <si>
    <t>360 One WAM Limited</t>
  </si>
  <si>
    <t>INE466L01038</t>
  </si>
  <si>
    <t>ICRA01</t>
  </si>
  <si>
    <t>ICRA Limited</t>
  </si>
  <si>
    <t>INE725G01011</t>
  </si>
  <si>
    <t>NIVB01</t>
  </si>
  <si>
    <t>Niva Bupa Health Insurance Company Limited</t>
  </si>
  <si>
    <t>INE995S01015</t>
  </si>
  <si>
    <t>USFB01</t>
  </si>
  <si>
    <t>Ujjivan Small Finance Bank Limited</t>
  </si>
  <si>
    <t>INE551W01018</t>
  </si>
  <si>
    <t>ONCO02</t>
  </si>
  <si>
    <t>One 97 Communications Limited</t>
  </si>
  <si>
    <t>INE982J01020</t>
  </si>
  <si>
    <t>GRAM01</t>
  </si>
  <si>
    <t>CreditAccess Grameen Limited</t>
  </si>
  <si>
    <t>INE741K01010</t>
  </si>
  <si>
    <t>PRUD01</t>
  </si>
  <si>
    <t>Prudent Corporate Advisory Services Limited</t>
  </si>
  <si>
    <t>INE00F201020</t>
  </si>
  <si>
    <t>BSLM02</t>
  </si>
  <si>
    <t>Aditya Birla Sun Life AMC Limited</t>
  </si>
  <si>
    <t>INE404A01024</t>
  </si>
  <si>
    <t>MAXI02</t>
  </si>
  <si>
    <t>Max Financial Services Limited</t>
  </si>
  <si>
    <t>INE180A01020</t>
  </si>
  <si>
    <t>Benchmark Name - NIFTY FINANCIAL SERVICES TRI</t>
  </si>
  <si>
    <t>Rating</t>
  </si>
  <si>
    <t>NBAR695</t>
  </si>
  <si>
    <t>7.62% National Bank For Agriculture and Rural Development (31/01/2028)</t>
  </si>
  <si>
    <t>INE261F08DV4</t>
  </si>
  <si>
    <t>RECL350</t>
  </si>
  <si>
    <t>8.54% REC Limited (15/11/2028) **</t>
  </si>
  <si>
    <t>INE020B08BE3</t>
  </si>
  <si>
    <t>IRLY320</t>
  </si>
  <si>
    <t>8.55% Indian Railway Finance Corporation Limited (21/02/2029) **</t>
  </si>
  <si>
    <t>INE053F07BA5</t>
  </si>
  <si>
    <t>NHAI67</t>
  </si>
  <si>
    <t>7.7% National Highways Authority Of India (13/09/2029) **</t>
  </si>
  <si>
    <t>INE906B07HH5</t>
  </si>
  <si>
    <t>FCOI32</t>
  </si>
  <si>
    <t>7.6% Food Corporation Of India (09/01/2030) **</t>
  </si>
  <si>
    <t>INE861G08068</t>
  </si>
  <si>
    <t>CRISIL AAA(CE)</t>
  </si>
  <si>
    <t>KOMP1745</t>
  </si>
  <si>
    <t>7.299% Kotak Mahindra Prime Limited (22/09/2028) **</t>
  </si>
  <si>
    <t>INE916DA7TD8</t>
  </si>
  <si>
    <t>SIDB614</t>
  </si>
  <si>
    <t>6.66% Small Industries Dev Bank of India (25/10/2028) **</t>
  </si>
  <si>
    <t>INE556F08KZ3</t>
  </si>
  <si>
    <t>HURD210</t>
  </si>
  <si>
    <t>8.41% Housing &amp; Urban Development Corporation Limited (15/03/2029) **</t>
  </si>
  <si>
    <t>INE031A08699</t>
  </si>
  <si>
    <t>ICRA AAA</t>
  </si>
  <si>
    <t>NHBA324</t>
  </si>
  <si>
    <t>7.57% National Housing Bank (09/01/2031) **</t>
  </si>
  <si>
    <t>INE557F08FT4</t>
  </si>
  <si>
    <t>EXIM803</t>
  </si>
  <si>
    <t>7.12% Export Import Bank of India (27/06/2030)</t>
  </si>
  <si>
    <t>INE514E08GF5</t>
  </si>
  <si>
    <t>BAFL977</t>
  </si>
  <si>
    <t>7.38% Bajaj Finance Limited (28/06/2030) **</t>
  </si>
  <si>
    <t>INE296A07TL0</t>
  </si>
  <si>
    <t>NTPC257</t>
  </si>
  <si>
    <t>6.84% NTPC Limited (09/05/2035) **</t>
  </si>
  <si>
    <t>INE733E08270</t>
  </si>
  <si>
    <t>PGCI347</t>
  </si>
  <si>
    <t>9.3% Power Grid Corporation of India Limited (04/09/2029) **</t>
  </si>
  <si>
    <t>INE752E07LR8</t>
  </si>
  <si>
    <t>GOI5833</t>
  </si>
  <si>
    <t>7.02% Government of India (18/06/2031)</t>
  </si>
  <si>
    <t>IN0020240076</t>
  </si>
  <si>
    <t>NBAR867</t>
  </si>
  <si>
    <t>6.85% National Bank For Agriculture and Rural Development (19/01/2029) **</t>
  </si>
  <si>
    <t>INE261F08EQ2</t>
  </si>
  <si>
    <t>GOI6919</t>
  </si>
  <si>
    <t>6.01% Government of India (21/07/2030)</t>
  </si>
  <si>
    <t>IN0020250067</t>
  </si>
  <si>
    <t>NABA28</t>
  </si>
  <si>
    <t>6.67% National Bank For Financing Infrastructure And Development (30/05/2030) **</t>
  </si>
  <si>
    <t>INE0KUG08092</t>
  </si>
  <si>
    <t>GOI2498</t>
  </si>
  <si>
    <t>7.11% Maharashtra State Development Loans (31/07/2029)</t>
  </si>
  <si>
    <t>IN2220190044</t>
  </si>
  <si>
    <t>Certificate of Deposit</t>
  </si>
  <si>
    <t>UTIB1346</t>
  </si>
  <si>
    <t>INE238AD6AM2</t>
  </si>
  <si>
    <t>PUBA1133</t>
  </si>
  <si>
    <t>INE160A16TT2</t>
  </si>
  <si>
    <t>CANB1046</t>
  </si>
  <si>
    <t>INE476A16B64</t>
  </si>
  <si>
    <t>Alternative Investment Fund Units</t>
  </si>
  <si>
    <t>CDMD50ME</t>
  </si>
  <si>
    <t>SBI - Corporate Debt Market Development Fund (CDMDF) - Class A2</t>
  </si>
  <si>
    <t>INF0RQ622028</t>
  </si>
  <si>
    <t>Benchmark Name - NIFTY BANKING &amp; PSU DEBT INDEX A-II</t>
  </si>
  <si>
    <t>TTEA02</t>
  </si>
  <si>
    <t>Tata Consumer Products Limited</t>
  </si>
  <si>
    <t>INE192A01025</t>
  </si>
  <si>
    <t>SAFI02</t>
  </si>
  <si>
    <t>Safari Industries (India) Limited</t>
  </si>
  <si>
    <t>INE429E01023</t>
  </si>
  <si>
    <t>CNAF02</t>
  </si>
  <si>
    <t>Zydus Wellness Limited</t>
  </si>
  <si>
    <t>INE768C01028</t>
  </si>
  <si>
    <t>KELV01</t>
  </si>
  <si>
    <t>Whirlpool of India Limited</t>
  </si>
  <si>
    <t>INE716A01013</t>
  </si>
  <si>
    <t>MEBR01</t>
  </si>
  <si>
    <t>Metro Brands Limited</t>
  </si>
  <si>
    <t>INE317I01021</t>
  </si>
  <si>
    <t>HERO02</t>
  </si>
  <si>
    <t>Hero MotoCorp Limited</t>
  </si>
  <si>
    <t>INE158A01026</t>
  </si>
  <si>
    <t>CEPL02</t>
  </si>
  <si>
    <t>Century Plyboards (India) Limited</t>
  </si>
  <si>
    <t>INE348B01021</t>
  </si>
  <si>
    <t>ORKL01</t>
  </si>
  <si>
    <t>Orkla India Limited</t>
  </si>
  <si>
    <t>INE16NZ01023</t>
  </si>
  <si>
    <t>KACE03</t>
  </si>
  <si>
    <t>Kajaria Ceramics Limited</t>
  </si>
  <si>
    <t>INE217B01036</t>
  </si>
  <si>
    <t>ASTP04</t>
  </si>
  <si>
    <t>Astral Limited</t>
  </si>
  <si>
    <t>INE006I01046</t>
  </si>
  <si>
    <t>THAN01</t>
  </si>
  <si>
    <t>Thangamayil Jewellery Limited</t>
  </si>
  <si>
    <t>INE085J01014</t>
  </si>
  <si>
    <t>RAKH02</t>
  </si>
  <si>
    <t>Radico Khaitan Limited</t>
  </si>
  <si>
    <t>INE944F01028</t>
  </si>
  <si>
    <t>Beverages</t>
  </si>
  <si>
    <t>PVRL01</t>
  </si>
  <si>
    <t>PVR INOX Limited</t>
  </si>
  <si>
    <t>INE191H01014</t>
  </si>
  <si>
    <t>Entertainment</t>
  </si>
  <si>
    <t>AMBE01</t>
  </si>
  <si>
    <t>Amber Enterprises India Limited</t>
  </si>
  <si>
    <t>INE371P01015</t>
  </si>
  <si>
    <t>CPIL02</t>
  </si>
  <si>
    <t>CCL Products (India) Limited</t>
  </si>
  <si>
    <t>INE421D01022</t>
  </si>
  <si>
    <t>EMAM02</t>
  </si>
  <si>
    <t>Emami Limited</t>
  </si>
  <si>
    <t>INE548C01032</t>
  </si>
  <si>
    <t>LENS01</t>
  </si>
  <si>
    <t>Lenskart Solutions Limited</t>
  </si>
  <si>
    <t>INE956O01016</t>
  </si>
  <si>
    <t>IPPL01</t>
  </si>
  <si>
    <t>Indigo Paints Limited</t>
  </si>
  <si>
    <t>INE09VQ01012</t>
  </si>
  <si>
    <t>OREL01</t>
  </si>
  <si>
    <t>Orient Electric Limited</t>
  </si>
  <si>
    <t>INE142Z01019</t>
  </si>
  <si>
    <t>ZLSP01</t>
  </si>
  <si>
    <t>Black Buck Ltd</t>
  </si>
  <si>
    <t>INE0UIZ01018</t>
  </si>
  <si>
    <t>BERG03</t>
  </si>
  <si>
    <t>Berger Paints (I) Limited</t>
  </si>
  <si>
    <t>INE463A01038</t>
  </si>
  <si>
    <t>CENT02</t>
  </si>
  <si>
    <t>Aditya Birla Real Estate Limited</t>
  </si>
  <si>
    <t>INE055A01016</t>
  </si>
  <si>
    <t>Paper, Forest &amp; Jute Products</t>
  </si>
  <si>
    <t>OBRL01</t>
  </si>
  <si>
    <t>Oberoi Realty Limited</t>
  </si>
  <si>
    <t>INE093I01010</t>
  </si>
  <si>
    <t>BAJC02</t>
  </si>
  <si>
    <t>Bajaj Consumer Care Limited</t>
  </si>
  <si>
    <t>INE933K01021</t>
  </si>
  <si>
    <t>ADTH01</t>
  </si>
  <si>
    <t>Aditya Infotech Limited</t>
  </si>
  <si>
    <t>INE819V01029</t>
  </si>
  <si>
    <t>Industrial Manufacturing</t>
  </si>
  <si>
    <t>SODL01</t>
  </si>
  <si>
    <t>Sobha Limited</t>
  </si>
  <si>
    <t>INE671H01015</t>
  </si>
  <si>
    <t>BEFS02</t>
  </si>
  <si>
    <t>Mrs. Bectors Food Specialities Limited</t>
  </si>
  <si>
    <t>INE495P01020</t>
  </si>
  <si>
    <t>BLUS03</t>
  </si>
  <si>
    <t>Blue Star Limited</t>
  </si>
  <si>
    <t>INE472A01039</t>
  </si>
  <si>
    <t>LORG02</t>
  </si>
  <si>
    <t>La Opala RG Limited</t>
  </si>
  <si>
    <t>INE059D01020</t>
  </si>
  <si>
    <t>WESD02</t>
  </si>
  <si>
    <t>Westlife Foodworld Limited</t>
  </si>
  <si>
    <t>INE274F01020</t>
  </si>
  <si>
    <t>GRPA01</t>
  </si>
  <si>
    <t>Greenpanel Industries Limited</t>
  </si>
  <si>
    <t>INE08ZM01014</t>
  </si>
  <si>
    <t>(c) Preference shares</t>
  </si>
  <si>
    <t>SAEL21PS</t>
  </si>
  <si>
    <t>6% TVS Motor Co Non Conv Rede Pref Shares 01SEP26 **</t>
  </si>
  <si>
    <t>INE494B04019</t>
  </si>
  <si>
    <t>Benchmark Name - NIFTY INDIA CONSUMPTION TOTAL RETURN INDEX (TRI)</t>
  </si>
  <si>
    <t>ECLE01</t>
  </si>
  <si>
    <t>eClerx Services Limited</t>
  </si>
  <si>
    <t>INE738I01010</t>
  </si>
  <si>
    <t>Commercial Services &amp; Supplies</t>
  </si>
  <si>
    <t>MTAR01</t>
  </si>
  <si>
    <t>MTAR Technologies Limited</t>
  </si>
  <si>
    <t>INE864I01014</t>
  </si>
  <si>
    <t>CUBI02</t>
  </si>
  <si>
    <t>City Union Bank Limited</t>
  </si>
  <si>
    <t>INE491A01021</t>
  </si>
  <si>
    <t>WABT01</t>
  </si>
  <si>
    <t>ZF Commercial Vehicle Control Systems India Limited</t>
  </si>
  <si>
    <t>INE342J01019</t>
  </si>
  <si>
    <t>KNRC02</t>
  </si>
  <si>
    <t>KNR Constructions Limited</t>
  </si>
  <si>
    <t>INE634I01029</t>
  </si>
  <si>
    <t>ARVF01</t>
  </si>
  <si>
    <t>Arvind Fashions Limited</t>
  </si>
  <si>
    <t>INE955V01021</t>
  </si>
  <si>
    <t>SJSE01</t>
  </si>
  <si>
    <t>S.J.S. Enterprises Limited</t>
  </si>
  <si>
    <t>INE284S01014</t>
  </si>
  <si>
    <t>CEAT02</t>
  </si>
  <si>
    <t>CEAT Limited</t>
  </si>
  <si>
    <t>INE482A01020</t>
  </si>
  <si>
    <t>GIND02</t>
  </si>
  <si>
    <t>Gabriel India Limited</t>
  </si>
  <si>
    <t>INE524A01029</t>
  </si>
  <si>
    <t>ORRE01</t>
  </si>
  <si>
    <t>RHI Magnesita India Limited</t>
  </si>
  <si>
    <t>INE743M01012</t>
  </si>
  <si>
    <t>LTIL01</t>
  </si>
  <si>
    <t>LTIMindtree Limited</t>
  </si>
  <si>
    <t>INE214T01019</t>
  </si>
  <si>
    <t>KPRM03</t>
  </si>
  <si>
    <t>K.P.R. Mill Limited</t>
  </si>
  <si>
    <t>INE930H01031</t>
  </si>
  <si>
    <t>Textiles &amp; Apparels</t>
  </si>
  <si>
    <t>TIIN01</t>
  </si>
  <si>
    <t>Timken India Limited</t>
  </si>
  <si>
    <t>INE325A01013</t>
  </si>
  <si>
    <t>ASPH02</t>
  </si>
  <si>
    <t>AstraZeneca Pharma India Limited</t>
  </si>
  <si>
    <t>INE203A01020</t>
  </si>
  <si>
    <t>POCL02</t>
  </si>
  <si>
    <t>Pondy Oxides &amp; Chemicals Ltd</t>
  </si>
  <si>
    <t>INE063E01053</t>
  </si>
  <si>
    <t>PFIZ01</t>
  </si>
  <si>
    <t>Pfizer Limited</t>
  </si>
  <si>
    <t>INE182A01018</t>
  </si>
  <si>
    <t>Benchmark Name - BSE 500 TOTAL RETURN INDEX (TRI)</t>
  </si>
  <si>
    <t>ONGC02</t>
  </si>
  <si>
    <t>Oil &amp; Natural Gas Corporation Limited</t>
  </si>
  <si>
    <t>INE213A01029</t>
  </si>
  <si>
    <t>Oil</t>
  </si>
  <si>
    <t>MCSP02</t>
  </si>
  <si>
    <t>United Spirits Limited</t>
  </si>
  <si>
    <t>INE854D01024</t>
  </si>
  <si>
    <t>TOPH02</t>
  </si>
  <si>
    <t>Torrent Pharmaceuticals Limited</t>
  </si>
  <si>
    <t>INE685A01028</t>
  </si>
  <si>
    <t>INGE01</t>
  </si>
  <si>
    <t>Ingersoll Rand (India) Limited</t>
  </si>
  <si>
    <t>INE177A01018</t>
  </si>
  <si>
    <t>MOTI02</t>
  </si>
  <si>
    <t>Bosch Limited</t>
  </si>
  <si>
    <t>INE323A01026</t>
  </si>
  <si>
    <t>APOLFEB26</t>
  </si>
  <si>
    <t>Apollo Hospitals Enterprise Limited February 2026 Future</t>
  </si>
  <si>
    <t>ONGCFEB26</t>
  </si>
  <si>
    <t>Oil &amp; Natural Gas Corporation Limited February 2026 Future</t>
  </si>
  <si>
    <t>POWFFEB26</t>
  </si>
  <si>
    <t>Power Finance Corporation Limited February 2026 Future</t>
  </si>
  <si>
    <t>SPILFEB26</t>
  </si>
  <si>
    <t>Sun Pharmaceutical Industries Limited February 2026 Future</t>
  </si>
  <si>
    <t>Benchmark Name - NIFTY EQUITY SAVINGS TRI</t>
  </si>
  <si>
    <t>EIML02</t>
  </si>
  <si>
    <t>Eicher Motors Limited</t>
  </si>
  <si>
    <t>INE066A01021</t>
  </si>
  <si>
    <t>MIIL02</t>
  </si>
  <si>
    <t>UNO Minda Limited</t>
  </si>
  <si>
    <t>INE405E01023</t>
  </si>
  <si>
    <t>NELA01</t>
  </si>
  <si>
    <t>Neuland Laboratories Limited</t>
  </si>
  <si>
    <t>INE794A01010</t>
  </si>
  <si>
    <t>HEGL02</t>
  </si>
  <si>
    <t>HEG Limited</t>
  </si>
  <si>
    <t>INE545A01024</t>
  </si>
  <si>
    <t>JKIL04</t>
  </si>
  <si>
    <t>JK Tyre &amp; Industries Limited</t>
  </si>
  <si>
    <t>INE573A01042</t>
  </si>
  <si>
    <t>AENP01</t>
  </si>
  <si>
    <t>Ather Energy Limited</t>
  </si>
  <si>
    <t>INE0LEZ01016</t>
  </si>
  <si>
    <t>PPHA01</t>
  </si>
  <si>
    <t>Piramal Pharma Limited</t>
  </si>
  <si>
    <t>INE0DK501011</t>
  </si>
  <si>
    <t>AIEL02</t>
  </si>
  <si>
    <t>AIA Engineering Limited</t>
  </si>
  <si>
    <t>INE212H01026</t>
  </si>
  <si>
    <t>MCEL03</t>
  </si>
  <si>
    <t>The Ramco Cements Limited</t>
  </si>
  <si>
    <t>INE331A01037</t>
  </si>
  <si>
    <t>UCTI01</t>
  </si>
  <si>
    <t>Urban Company Ltd.</t>
  </si>
  <si>
    <t>INE0CAZ01013</t>
  </si>
  <si>
    <t>AWFI01</t>
  </si>
  <si>
    <t>Awfis Space Solutions Limited</t>
  </si>
  <si>
    <t>INE108V01019</t>
  </si>
  <si>
    <t>KSPL02</t>
  </si>
  <si>
    <t>KSB Limited</t>
  </si>
  <si>
    <t>INE999A01023</t>
  </si>
  <si>
    <t>VESU02</t>
  </si>
  <si>
    <t>Vesuvius India Limited</t>
  </si>
  <si>
    <t>INE386A01023</t>
  </si>
  <si>
    <t>SADS01</t>
  </si>
  <si>
    <t>Schneider Electric Infrastructure Limited</t>
  </si>
  <si>
    <t>INE839M01018</t>
  </si>
  <si>
    <t>VATE03</t>
  </si>
  <si>
    <t>VA Tech Wabag Limited</t>
  </si>
  <si>
    <t>INE956G01038</t>
  </si>
  <si>
    <t>Other Utilities</t>
  </si>
  <si>
    <t>Benchmark Name - BSE 500 TRI</t>
  </si>
  <si>
    <t>GOI5228</t>
  </si>
  <si>
    <t>7.18% Government of India (14/08/2033)</t>
  </si>
  <si>
    <t>IN0020230085</t>
  </si>
  <si>
    <t>GOI7094</t>
  </si>
  <si>
    <t>6.48% Government of India (06/10/2035)</t>
  </si>
  <si>
    <t>IN0020250091</t>
  </si>
  <si>
    <t>Benchmark Name - CRISIL DYNAMIC GILT INDEX IS MODERATE</t>
  </si>
  <si>
    <t>EMPH02</t>
  </si>
  <si>
    <t>Emcure Pharmaceuticals Limited</t>
  </si>
  <si>
    <t>INE168P01015</t>
  </si>
  <si>
    <t>IPCA03</t>
  </si>
  <si>
    <t>IPCA Laboratories Limited</t>
  </si>
  <si>
    <t>INE571A01038</t>
  </si>
  <si>
    <t>VIDI01</t>
  </si>
  <si>
    <t>Vijaya Diagnostic Centre Limited</t>
  </si>
  <si>
    <t>INE043W01024</t>
  </si>
  <si>
    <t>DLPL01</t>
  </si>
  <si>
    <t>Dr. Lal Path Labs Limited</t>
  </si>
  <si>
    <t>INE600L01024</t>
  </si>
  <si>
    <t>BOOT01</t>
  </si>
  <si>
    <t>Abbott India Limited</t>
  </si>
  <si>
    <t>INE358A01014</t>
  </si>
  <si>
    <t>SHEP02</t>
  </si>
  <si>
    <t>Shaily Engineering Plastics Limited</t>
  </si>
  <si>
    <t>INE151G01028</t>
  </si>
  <si>
    <t>MEDP01</t>
  </si>
  <si>
    <t>MedPlus Health Services Limited</t>
  </si>
  <si>
    <t>INE804L01022</t>
  </si>
  <si>
    <t>MEAH02</t>
  </si>
  <si>
    <t>Medi Assist Healthcare Services Limited</t>
  </si>
  <si>
    <t>INE456Z01021</t>
  </si>
  <si>
    <t>VORC03</t>
  </si>
  <si>
    <t>Jubilant Pharmova Limited</t>
  </si>
  <si>
    <t>INE700A01033</t>
  </si>
  <si>
    <t>RACM01</t>
  </si>
  <si>
    <t>Rainbow Childrens Medicare Limited</t>
  </si>
  <si>
    <t>INE961O01016</t>
  </si>
  <si>
    <t>ALPM01</t>
  </si>
  <si>
    <t>Alembic Pharmaceuticals Limited</t>
  </si>
  <si>
    <t>INE901L01018</t>
  </si>
  <si>
    <t>Benchmark Name - BSE HEALTHCARE TOTAL RETURN INDEX (TRI)</t>
  </si>
  <si>
    <t>Benchmark Name - NIFTY 1D RATE INDEX</t>
  </si>
  <si>
    <t>Benchmark Name - NIFTY 100 TOTAL RETURN INDEX (TRI)</t>
  </si>
  <si>
    <t>HDBF304</t>
  </si>
  <si>
    <t>8.04% HDB Financial Services Limited (25/02/2026)</t>
  </si>
  <si>
    <t>INE756I07EL8</t>
  </si>
  <si>
    <t>EXIM736</t>
  </si>
  <si>
    <t>7.1% Export Import Bank of India (18/03/2026)</t>
  </si>
  <si>
    <t>INE514E08GA6</t>
  </si>
  <si>
    <t>UNBI456</t>
  </si>
  <si>
    <t>INE692A16KJ4</t>
  </si>
  <si>
    <t>ICRA A1+</t>
  </si>
  <si>
    <t>NBAR817</t>
  </si>
  <si>
    <t>INE261F16926</t>
  </si>
  <si>
    <t>UTIB1349</t>
  </si>
  <si>
    <t>Axis Bank Limited (04/03/2026)</t>
  </si>
  <si>
    <t>INE238AD6AN0</t>
  </si>
  <si>
    <t>HDFB986</t>
  </si>
  <si>
    <t>HDFC Bank Limited (06/02/2026)</t>
  </si>
  <si>
    <t>INE040A16GF2</t>
  </si>
  <si>
    <t>INBK514</t>
  </si>
  <si>
    <t>INE562A16QB3</t>
  </si>
  <si>
    <t>NBAR818</t>
  </si>
  <si>
    <t>INE261F16942</t>
  </si>
  <si>
    <t>UNBI430</t>
  </si>
  <si>
    <t>INE692A16JB3</t>
  </si>
  <si>
    <t>FITCH A1+</t>
  </si>
  <si>
    <t>HDFB1027</t>
  </si>
  <si>
    <t>INE040A16IB7</t>
  </si>
  <si>
    <t>UTIB1382</t>
  </si>
  <si>
    <t>Axis Bank Limited (18/03/2026)</t>
  </si>
  <si>
    <t>INE238AD6BR9</t>
  </si>
  <si>
    <t>INBK482</t>
  </si>
  <si>
    <t>INE562A16OL7</t>
  </si>
  <si>
    <t>PUBA1136</t>
  </si>
  <si>
    <t>INE160A16TW6</t>
  </si>
  <si>
    <t>HDFB996</t>
  </si>
  <si>
    <t>HDFC Bank Limited (24/03/2026)</t>
  </si>
  <si>
    <t>INE040A16GS5</t>
  </si>
  <si>
    <t>UNBI425</t>
  </si>
  <si>
    <t>INE692A16IV3</t>
  </si>
  <si>
    <t>PUBA1130</t>
  </si>
  <si>
    <t>INE160A16TO3</t>
  </si>
  <si>
    <t>KMBK881</t>
  </si>
  <si>
    <t>Kotak Mahindra Bank Limited (27/02/2026)</t>
  </si>
  <si>
    <t>INE237A166Z3</t>
  </si>
  <si>
    <t>PUBA1131</t>
  </si>
  <si>
    <t>INE160A16TR6</t>
  </si>
  <si>
    <t>BKBA511</t>
  </si>
  <si>
    <t>Bank of Baroda (06/03/2026)</t>
  </si>
  <si>
    <t>INE028A16HW0</t>
  </si>
  <si>
    <t>SIDB594</t>
  </si>
  <si>
    <t>Small Industries Dev Bank of India (06/03/2026)</t>
  </si>
  <si>
    <t>INE556F16BC4</t>
  </si>
  <si>
    <t>INBK469</t>
  </si>
  <si>
    <t>INE562A16OI3</t>
  </si>
  <si>
    <t>CANB1041</t>
  </si>
  <si>
    <t>Canara Bank (12/03/2026)</t>
  </si>
  <si>
    <t>INE476A16B23</t>
  </si>
  <si>
    <t>KMBK882</t>
  </si>
  <si>
    <t>Kotak Mahindra Bank Limited (13/03/2026)</t>
  </si>
  <si>
    <t>INE237A167Z1</t>
  </si>
  <si>
    <t>PUBA1135</t>
  </si>
  <si>
    <t>INE160A16TU0</t>
  </si>
  <si>
    <t>BKBA555</t>
  </si>
  <si>
    <t>INE028A16KU8</t>
  </si>
  <si>
    <t>PUBA1090</t>
  </si>
  <si>
    <t>Punjab National Bank (18/03/2026)</t>
  </si>
  <si>
    <t>INE160A16RK5</t>
  </si>
  <si>
    <t>SIDB599</t>
  </si>
  <si>
    <t>INE556F16BG5</t>
  </si>
  <si>
    <t>UTIB1386</t>
  </si>
  <si>
    <t>INE238AD6BX7</t>
  </si>
  <si>
    <t>INBK502</t>
  </si>
  <si>
    <t>INE562A16PQ3</t>
  </si>
  <si>
    <t>UNBI470</t>
  </si>
  <si>
    <t>INBK458</t>
  </si>
  <si>
    <t>INE562A16OA0</t>
  </si>
  <si>
    <t>SIDB603</t>
  </si>
  <si>
    <t>INE556F16BE0</t>
  </si>
  <si>
    <t>PUBA1128</t>
  </si>
  <si>
    <t>INE160A16TJ3</t>
  </si>
  <si>
    <t>SIDB612</t>
  </si>
  <si>
    <t>Small Industries Dev Bank of India (03/03/2026) **</t>
  </si>
  <si>
    <t>INE556F14LG9</t>
  </si>
  <si>
    <t>MUFL451</t>
  </si>
  <si>
    <t>Muthoot Finance Limited (10/02/2026) **</t>
  </si>
  <si>
    <t>INE414G14UH8</t>
  </si>
  <si>
    <t>NBAR857</t>
  </si>
  <si>
    <t>National Bank For Agriculture and Rural Development (02/03/2026)</t>
  </si>
  <si>
    <t>INE261F14OD7</t>
  </si>
  <si>
    <t>SIDB644</t>
  </si>
  <si>
    <t>Small Industries Dev Bank of India (20/03/2026) **</t>
  </si>
  <si>
    <t>INE556F14LX4</t>
  </si>
  <si>
    <t>HDFS323</t>
  </si>
  <si>
    <t>HDFC Securities Limited (17/02/2026) **</t>
  </si>
  <si>
    <t>INE700G14QY3</t>
  </si>
  <si>
    <t>EXIM813</t>
  </si>
  <si>
    <t>Export Import Bank of India (26/02/2026)</t>
  </si>
  <si>
    <t>INE514E14SZ6</t>
  </si>
  <si>
    <t>KOSE366</t>
  </si>
  <si>
    <t>Kotak Securities Limited (02/03/2026) **</t>
  </si>
  <si>
    <t>INE028E14TV4</t>
  </si>
  <si>
    <t>KOSE373</t>
  </si>
  <si>
    <t>Kotak Securities Limited (06/03/2026) **</t>
  </si>
  <si>
    <t>INE028E14TR2</t>
  </si>
  <si>
    <t>INBS520</t>
  </si>
  <si>
    <t>Reliance Jio Infocomm Limited (18/03/2026) **</t>
  </si>
  <si>
    <t>INE110L14UK6</t>
  </si>
  <si>
    <t>KOSE375</t>
  </si>
  <si>
    <t>Kotak Securities Limited (16/03/2026) **</t>
  </si>
  <si>
    <t>INE028E14UA6</t>
  </si>
  <si>
    <t>KOSE376</t>
  </si>
  <si>
    <t>Kotak Securities Limited (17/03/2026) **</t>
  </si>
  <si>
    <t>INE028E14UB4</t>
  </si>
  <si>
    <t>MUFL455</t>
  </si>
  <si>
    <t>Muthoot Finance Limited (17/03/2026) **</t>
  </si>
  <si>
    <t>INE414G14UO4</t>
  </si>
  <si>
    <t>ICBR647</t>
  </si>
  <si>
    <t>ICICI Securities Limited (18/03/2026) **</t>
  </si>
  <si>
    <t>INE763G14D94</t>
  </si>
  <si>
    <t>HDFS333</t>
  </si>
  <si>
    <t>HDFC Securities Limited (20/03/2026) **</t>
  </si>
  <si>
    <t>INE700G14RM6</t>
  </si>
  <si>
    <t>TCAL535</t>
  </si>
  <si>
    <t>Tata Capital Limited (23/03/2026) **</t>
  </si>
  <si>
    <t>INE976I14QR9</t>
  </si>
  <si>
    <t>BGFL1175</t>
  </si>
  <si>
    <t>DIIP235</t>
  </si>
  <si>
    <t>Deutsche Investments India Pvt Limited (18/03/2026) **</t>
  </si>
  <si>
    <t>INE144H14HW5</t>
  </si>
  <si>
    <t>SIDB631</t>
  </si>
  <si>
    <t>Small Industries Dev Bank of India (12/02/2026) **</t>
  </si>
  <si>
    <t>INE556F14LQ8</t>
  </si>
  <si>
    <t>CARE A1+</t>
  </si>
  <si>
    <t>KOMP1731</t>
  </si>
  <si>
    <t>Kotak Mahindra Prime Limited (06/03/2026) **</t>
  </si>
  <si>
    <t>INE916D144Y8</t>
  </si>
  <si>
    <t>MUFL453</t>
  </si>
  <si>
    <t>Muthoot Finance Limited (05/03/2026) **</t>
  </si>
  <si>
    <t>INE414G14UL0</t>
  </si>
  <si>
    <t>INBS521</t>
  </si>
  <si>
    <t>Reliance Jio Infocomm Limited (13/03/2026) **</t>
  </si>
  <si>
    <t>INE110L14UL4</t>
  </si>
  <si>
    <t>MMFS1213</t>
  </si>
  <si>
    <t>Mahindra &amp; Mahindra Financial Services Limited (20/03/2026) **</t>
  </si>
  <si>
    <t>INE774D14TE1</t>
  </si>
  <si>
    <t>KOSE364</t>
  </si>
  <si>
    <t>Kotak Securities Limited (13/02/2026) **</t>
  </si>
  <si>
    <t>INE028E14TO9</t>
  </si>
  <si>
    <t>BGFL1169</t>
  </si>
  <si>
    <t>Aditya Birla Capital Limited (27/02/2026) **</t>
  </si>
  <si>
    <t>INE674K14AX8</t>
  </si>
  <si>
    <t>SBIC89</t>
  </si>
  <si>
    <t>SBICAP Securities Limited (18/03/2026) **</t>
  </si>
  <si>
    <t>INE212K14DB7</t>
  </si>
  <si>
    <t>Treasury Bill</t>
  </si>
  <si>
    <t>TBIL2617</t>
  </si>
  <si>
    <t>91 Days Tbill (MD 30/04/2026)</t>
  </si>
  <si>
    <t>IN002025X430</t>
  </si>
  <si>
    <t>TBIL2490</t>
  </si>
  <si>
    <t>364 Days Tbill (MD 26/03/2026)</t>
  </si>
  <si>
    <t>IN002024Z503</t>
  </si>
  <si>
    <t>TBIL2552</t>
  </si>
  <si>
    <t>182 Days Tbill (MD 19/02/2026)</t>
  </si>
  <si>
    <t>IN002025Y214</t>
  </si>
  <si>
    <t>TBIL2562</t>
  </si>
  <si>
    <t>182 Days Tbill (MD 19/03/2026)</t>
  </si>
  <si>
    <t>IN002025Y255</t>
  </si>
  <si>
    <t>TBIL2571</t>
  </si>
  <si>
    <t>182 Days Tbill (MD 26/03/2026)</t>
  </si>
  <si>
    <t>IN002025Y263</t>
  </si>
  <si>
    <t>TBIL2603</t>
  </si>
  <si>
    <t>91 Days Tbill (MD 19/03/2026)</t>
  </si>
  <si>
    <t>IN002025X380</t>
  </si>
  <si>
    <t>TBIL2599</t>
  </si>
  <si>
    <t>91 Days Tbill (MD 12/03/2026)</t>
  </si>
  <si>
    <t>IN002025X372</t>
  </si>
  <si>
    <t>REP16_300126</t>
  </si>
  <si>
    <t>Benchmark Name - NIFTY LIQUID INDEX A-I</t>
  </si>
  <si>
    <t>PRRC03</t>
  </si>
  <si>
    <t>Navin Fluorine International Limited</t>
  </si>
  <si>
    <t>INE048G01026</t>
  </si>
  <si>
    <t>LATL02</t>
  </si>
  <si>
    <t>Lumax Auto Technologies Limited</t>
  </si>
  <si>
    <t>INE872H01027</t>
  </si>
  <si>
    <t>PLNG01</t>
  </si>
  <si>
    <t>Petronet LNG Limited</t>
  </si>
  <si>
    <t>INE347G01014</t>
  </si>
  <si>
    <t>JSTA02</t>
  </si>
  <si>
    <t>Jindal Stainless Limited</t>
  </si>
  <si>
    <t>INE220G01021</t>
  </si>
  <si>
    <t>GOOD02</t>
  </si>
  <si>
    <t>Kansai Nerolac Paints Limited</t>
  </si>
  <si>
    <t>INE531A01024</t>
  </si>
  <si>
    <t>NITL02</t>
  </si>
  <si>
    <t>Coforge Limited</t>
  </si>
  <si>
    <t>INE591G01025</t>
  </si>
  <si>
    <t>Benchmark Name - NIFTY LARGE MIDCAP 250 TRI</t>
  </si>
  <si>
    <t>EOPR01</t>
  </si>
  <si>
    <t>Embassy Office Parks REIT</t>
  </si>
  <si>
    <t>INE041025011</t>
  </si>
  <si>
    <t>INBK01</t>
  </si>
  <si>
    <t>Indian Bank</t>
  </si>
  <si>
    <t>INE562A01011</t>
  </si>
  <si>
    <t>CARB02</t>
  </si>
  <si>
    <t>Graphite India Limited</t>
  </si>
  <si>
    <t>INE371A01025</t>
  </si>
  <si>
    <t>KCUL02</t>
  </si>
  <si>
    <t>Cummins India Limited</t>
  </si>
  <si>
    <t>INE298A01020</t>
  </si>
  <si>
    <t>CALC03</t>
  </si>
  <si>
    <t>CESC Limited</t>
  </si>
  <si>
    <t>INE486A01021</t>
  </si>
  <si>
    <t>NACL03</t>
  </si>
  <si>
    <t>National Aluminium Company Limited</t>
  </si>
  <si>
    <t>INE139A01034</t>
  </si>
  <si>
    <t>MASC01</t>
  </si>
  <si>
    <t>Maharashtra Scooters Limited</t>
  </si>
  <si>
    <t>INE288A01013</t>
  </si>
  <si>
    <t>MAGL01</t>
  </si>
  <si>
    <t>Mahanagar Gas Limited</t>
  </si>
  <si>
    <t>INE002S01010</t>
  </si>
  <si>
    <t>CRED02</t>
  </si>
  <si>
    <t>CRISIL Limited</t>
  </si>
  <si>
    <t>INE007A01025</t>
  </si>
  <si>
    <t>NIFTYFMAR26</t>
  </si>
  <si>
    <t>NIFTY March 2026 Future</t>
  </si>
  <si>
    <t>ENAM292</t>
  </si>
  <si>
    <t>7.37% Axis Finance Limited (23/08/2028) **</t>
  </si>
  <si>
    <t>INE891K07AG7</t>
  </si>
  <si>
    <t>MUFL456</t>
  </si>
  <si>
    <t>8.60% Muthoot Finance Limited (02/03/2028) **</t>
  </si>
  <si>
    <t>INE414G07JM5</t>
  </si>
  <si>
    <t>CRISIL AA+</t>
  </si>
  <si>
    <t>Exchange Traded Funds</t>
  </si>
  <si>
    <t>151737</t>
  </si>
  <si>
    <t>DSP Gold ETF</t>
  </si>
  <si>
    <t>INF740KA1SW3</t>
  </si>
  <si>
    <t>150523</t>
  </si>
  <si>
    <t>DSP SILVER ETF</t>
  </si>
  <si>
    <t>INF740KA1RE3</t>
  </si>
  <si>
    <t>KGET03</t>
  </si>
  <si>
    <t>INF174KA1HJ8</t>
  </si>
  <si>
    <t>151416</t>
  </si>
  <si>
    <t>Mirae Asset Gold ETF</t>
  </si>
  <si>
    <t>INF769K01JP9</t>
  </si>
  <si>
    <t>Benchmark Name - 65% NIFTY 50 TRI + 25% NIFTY SHORT DURATION DEBT INDEX + 10% DOMESTIC PRICES OF GOLD</t>
  </si>
  <si>
    <t>GOI1599</t>
  </si>
  <si>
    <t>7.83% Gujarat State Development Loans(13/07/2026)</t>
  </si>
  <si>
    <t>IN1520160061</t>
  </si>
  <si>
    <t>GOI2233</t>
  </si>
  <si>
    <t>7.27% Government of India (08/04/2026)</t>
  </si>
  <si>
    <t>IN0020190016</t>
  </si>
  <si>
    <t>UNBI451</t>
  </si>
  <si>
    <t>INE692A16KC9</t>
  </si>
  <si>
    <t>PUBA1092</t>
  </si>
  <si>
    <t>Punjab National Bank (25/03/2026)</t>
  </si>
  <si>
    <t>INE160A16RP4</t>
  </si>
  <si>
    <t>UTIB1384</t>
  </si>
  <si>
    <t>INE238AD6BT5</t>
  </si>
  <si>
    <t>BKBA530</t>
  </si>
  <si>
    <t>Bank of Baroda (25/05/2026)</t>
  </si>
  <si>
    <t>INE028A16JR6</t>
  </si>
  <si>
    <t>CANB1077</t>
  </si>
  <si>
    <t>INE476A16F60</t>
  </si>
  <si>
    <t>EXIM802</t>
  </si>
  <si>
    <t>Export Import Bank of India (20/03/2026)</t>
  </si>
  <si>
    <t>INE514E16CK7</t>
  </si>
  <si>
    <t>BKBA535</t>
  </si>
  <si>
    <t>INE028A16JZ9</t>
  </si>
  <si>
    <t>CANB1084</t>
  </si>
  <si>
    <t>UNBI444</t>
  </si>
  <si>
    <t>Union Bank of India (25/06/2026)</t>
  </si>
  <si>
    <t>INE692A16JQ1</t>
  </si>
  <si>
    <t>INBK503</t>
  </si>
  <si>
    <t>Indian Bank (02/02/2026)</t>
  </si>
  <si>
    <t>INE562A16PS9</t>
  </si>
  <si>
    <t>BKBA544</t>
  </si>
  <si>
    <t>INE028A16KF9</t>
  </si>
  <si>
    <t>CANB1035</t>
  </si>
  <si>
    <t>Canara Bank (20/02/2026)</t>
  </si>
  <si>
    <t>INE476A16A57</t>
  </si>
  <si>
    <t>EXIM799</t>
  </si>
  <si>
    <t>INE514E16CJ9</t>
  </si>
  <si>
    <t>NBAR829</t>
  </si>
  <si>
    <t>National Bank For Agriculture and Rural Development (10/03/2026)</t>
  </si>
  <si>
    <t>INE261F16975</t>
  </si>
  <si>
    <t>FEBA358</t>
  </si>
  <si>
    <t>INE171A16NE4</t>
  </si>
  <si>
    <t>NBAR839</t>
  </si>
  <si>
    <t>INE261F16AA7</t>
  </si>
  <si>
    <t>SBAI244</t>
  </si>
  <si>
    <t>INE062A16614</t>
  </si>
  <si>
    <t>CANB1069</t>
  </si>
  <si>
    <t>INE476A16E46</t>
  </si>
  <si>
    <t>BKIN496</t>
  </si>
  <si>
    <t>INE084A16ES8</t>
  </si>
  <si>
    <t>KMBK892</t>
  </si>
  <si>
    <t>INE237AD6083</t>
  </si>
  <si>
    <t>INBK504</t>
  </si>
  <si>
    <t>INE562A16PR1</t>
  </si>
  <si>
    <t>UNBI465</t>
  </si>
  <si>
    <t>Union Bank of India (10/06/2026)</t>
  </si>
  <si>
    <t>INE692A16KT3</t>
  </si>
  <si>
    <t>BKBA562</t>
  </si>
  <si>
    <t>INE028A16KZ7</t>
  </si>
  <si>
    <t>INBK515</t>
  </si>
  <si>
    <t>INE562A16QE7</t>
  </si>
  <si>
    <t>UNBI466</t>
  </si>
  <si>
    <t>INE692A16KU1</t>
  </si>
  <si>
    <t>HDFB1034</t>
  </si>
  <si>
    <t>HDFC Bank Limited (22/01/2027)</t>
  </si>
  <si>
    <t>INE040A16IK8</t>
  </si>
  <si>
    <t>IBCL1180</t>
  </si>
  <si>
    <t>INE090AD6279</t>
  </si>
  <si>
    <t>KMBK895</t>
  </si>
  <si>
    <t>INE237AD6125</t>
  </si>
  <si>
    <t>CANB1083</t>
  </si>
  <si>
    <t>INE476A16G36</t>
  </si>
  <si>
    <t>EXIM816</t>
  </si>
  <si>
    <t>Export Import Bank of India (29/01/2027)</t>
  </si>
  <si>
    <t>INE514E16CO9</t>
  </si>
  <si>
    <t>SIDB647</t>
  </si>
  <si>
    <t>INE556F16BW2</t>
  </si>
  <si>
    <t>NBAR873</t>
  </si>
  <si>
    <t>INE261F16AG4</t>
  </si>
  <si>
    <t>NBAR874</t>
  </si>
  <si>
    <t>INE261F16AH2</t>
  </si>
  <si>
    <t>NBAR876</t>
  </si>
  <si>
    <t>SIDB649</t>
  </si>
  <si>
    <t>SIDB590</t>
  </si>
  <si>
    <t>INE556F16BA8</t>
  </si>
  <si>
    <t>BKBA488</t>
  </si>
  <si>
    <t>INE028A16IC0</t>
  </si>
  <si>
    <t>HDFB1006</t>
  </si>
  <si>
    <t>INE040A16HB9</t>
  </si>
  <si>
    <t>UTIB1374</t>
  </si>
  <si>
    <t>INE238AD6BI8</t>
  </si>
  <si>
    <t>BKBA548</t>
  </si>
  <si>
    <t>INE028A16KK9</t>
  </si>
  <si>
    <t>ICBR569</t>
  </si>
  <si>
    <t>ICICI Securities Limited (11/03/2026) **</t>
  </si>
  <si>
    <t>INE763G14XP5</t>
  </si>
  <si>
    <t>SCIN331</t>
  </si>
  <si>
    <t>Standard Chartered Capital Limited (19/03/2026) **</t>
  </si>
  <si>
    <t>INE403G14TI1</t>
  </si>
  <si>
    <t>OPAL52</t>
  </si>
  <si>
    <t>ONGC Petro Additions Limited (13/05/2026) **</t>
  </si>
  <si>
    <t>INE163N14592</t>
  </si>
  <si>
    <t>TATP71</t>
  </si>
  <si>
    <t>Tata Projects Limited (11/09/2026) **</t>
  </si>
  <si>
    <t>INE725H14DK5</t>
  </si>
  <si>
    <t>KMIL499</t>
  </si>
  <si>
    <t>Kotak Mahindra Investments Limited (10/03/2026) **</t>
  </si>
  <si>
    <t>INE975F14A35</t>
  </si>
  <si>
    <t>KOSE359</t>
  </si>
  <si>
    <t>Kotak Securities Limited (20/02/2026) **</t>
  </si>
  <si>
    <t>INE028E14TH3</t>
  </si>
  <si>
    <t>ICBR582</t>
  </si>
  <si>
    <t>ICICI Securities Limited (27/02/2026) **</t>
  </si>
  <si>
    <t>INE763G14XI0</t>
  </si>
  <si>
    <t>TATP68</t>
  </si>
  <si>
    <t>Tata Projects Limited (09/03/2026) **</t>
  </si>
  <si>
    <t>INE725H14DG3</t>
  </si>
  <si>
    <t>CHOL1086</t>
  </si>
  <si>
    <t>Cholamandalam Investment and Finance Company Ltd (09/03/2026) **</t>
  </si>
  <si>
    <t>INE121A14XM6</t>
  </si>
  <si>
    <t>ICHF265</t>
  </si>
  <si>
    <t>ICICI Home Finance Company Limited (27/03/2026) **</t>
  </si>
  <si>
    <t>INE071G14HJ9</t>
  </si>
  <si>
    <t>ENAM291</t>
  </si>
  <si>
    <t>Axis Finance Limited (18/05/2026) **</t>
  </si>
  <si>
    <t>INE891K14PA4</t>
  </si>
  <si>
    <t>ABHF166</t>
  </si>
  <si>
    <t>Aditya Birla Housing Finance Limited (08/06/2026) **</t>
  </si>
  <si>
    <t>INE831R14FS8</t>
  </si>
  <si>
    <t>MUFL470</t>
  </si>
  <si>
    <t>Muthoot Finance Limited (12/06/2026) **</t>
  </si>
  <si>
    <t>INE414G14UW7</t>
  </si>
  <si>
    <t>CHOL1101</t>
  </si>
  <si>
    <t>Cholamandalam Investment and Finance Company Ltd (27/11/2026) **</t>
  </si>
  <si>
    <t>INE121A14YB7</t>
  </si>
  <si>
    <t>TCHF428</t>
  </si>
  <si>
    <t>Tata Capital Housing Finance Limited (10/06/2026) **</t>
  </si>
  <si>
    <t>INE033L14OD8</t>
  </si>
  <si>
    <t>SIDB639</t>
  </si>
  <si>
    <t>INE556F14LU0</t>
  </si>
  <si>
    <t>BGHP194</t>
  </si>
  <si>
    <t>Birla Group Holdings Private Limited (05/03/2026) **</t>
  </si>
  <si>
    <t>INE09OL14HF5</t>
  </si>
  <si>
    <t>ICBR641</t>
  </si>
  <si>
    <t>ICICI Securities Limited (09/03/2026) **</t>
  </si>
  <si>
    <t>INE763G14D03</t>
  </si>
  <si>
    <t>LTFH120</t>
  </si>
  <si>
    <t>L&amp;T Finance Limited (10/03/2026) **</t>
  </si>
  <si>
    <t>INE498L14DT2</t>
  </si>
  <si>
    <t>BGHP192</t>
  </si>
  <si>
    <t>Birla Group Holdings Private Limited (13/03/2026) **</t>
  </si>
  <si>
    <t>INE09OL14HC2</t>
  </si>
  <si>
    <t>HDBF342</t>
  </si>
  <si>
    <t>HDB Financial Services Limited (16/03/2026) **</t>
  </si>
  <si>
    <t>INE756I14EZ4</t>
  </si>
  <si>
    <t>KOMP1732</t>
  </si>
  <si>
    <t>Kotak Mahindra Prime Limited (27/03/2026) **</t>
  </si>
  <si>
    <t>INE916D144Z5</t>
  </si>
  <si>
    <t>KMIL501</t>
  </si>
  <si>
    <t>Kotak Mahindra Investments Limited (06/04/2026) **</t>
  </si>
  <si>
    <t>INE975F14A84</t>
  </si>
  <si>
    <t>CHOL1094</t>
  </si>
  <si>
    <t>Cholamandalam Investment and Finance Company Ltd (20/05/2026) **</t>
  </si>
  <si>
    <t>INE121A14XU9</t>
  </si>
  <si>
    <t>MUFL476</t>
  </si>
  <si>
    <t>Muthoot Finance Limited (16/11/2026) **</t>
  </si>
  <si>
    <t>INE414G14VA1</t>
  </si>
  <si>
    <t>CHOL1106</t>
  </si>
  <si>
    <t>Cholamandalam Investment and Finance Company Ltd (22/01/2027) **</t>
  </si>
  <si>
    <t>INE121A14YF8</t>
  </si>
  <si>
    <t>MUFL479</t>
  </si>
  <si>
    <t>Muthoot Finance Limited (20/01/2027) **</t>
  </si>
  <si>
    <t>INE414G14VE3</t>
  </si>
  <si>
    <t>BGHP213</t>
  </si>
  <si>
    <t>Birla Group Holdings Private Limited (21/01/2027) **</t>
  </si>
  <si>
    <t>INE09OL14II7</t>
  </si>
  <si>
    <t>TBIL2618</t>
  </si>
  <si>
    <t>364 Days Tbill (MD 28/01/2027)</t>
  </si>
  <si>
    <t>IN002025Z435</t>
  </si>
  <si>
    <t>TBIL2560</t>
  </si>
  <si>
    <t>364 Days Tbill (MD 10/09/2026)</t>
  </si>
  <si>
    <t>IN002025Z245</t>
  </si>
  <si>
    <t>TBIL2611</t>
  </si>
  <si>
    <t>364 Days Tbill (MD 15/01/2027)</t>
  </si>
  <si>
    <t>IN002025Z419</t>
  </si>
  <si>
    <t>TBIL2527</t>
  </si>
  <si>
    <t>364 Days Tbill (MD 02/07/2026)</t>
  </si>
  <si>
    <t>IN002025Z146</t>
  </si>
  <si>
    <t>TBIL2483</t>
  </si>
  <si>
    <t>364 Days Tbill (MD 12/03/2026)</t>
  </si>
  <si>
    <t>IN002024Z487</t>
  </si>
  <si>
    <t>TBIL2548</t>
  </si>
  <si>
    <t>182 Days Tbill (MD 12/02/2026)</t>
  </si>
  <si>
    <t>IN002025Y206</t>
  </si>
  <si>
    <t>Benchmark Name - NIFTY MONEY MARKET INDEX A-I</t>
  </si>
  <si>
    <t>SRFL01</t>
  </si>
  <si>
    <t>SRF Limited</t>
  </si>
  <si>
    <t>INE647A01010</t>
  </si>
  <si>
    <t>JKCE01</t>
  </si>
  <si>
    <t>JK Cement Limited</t>
  </si>
  <si>
    <t>INE823G01014</t>
  </si>
  <si>
    <t>GREA03</t>
  </si>
  <si>
    <t>The Great Eastern Shipping Company Limited</t>
  </si>
  <si>
    <t>INE017A01032</t>
  </si>
  <si>
    <t>STPR03</t>
  </si>
  <si>
    <t>JK Lakshmi Cement Limited</t>
  </si>
  <si>
    <t>INE786A01032</t>
  </si>
  <si>
    <t>BALC02</t>
  </si>
  <si>
    <t>Balrampur Chini Mills Limited</t>
  </si>
  <si>
    <t>INE119A01028</t>
  </si>
  <si>
    <t>MSUW01</t>
  </si>
  <si>
    <t>Motherson Sumi Wiring India Limited</t>
  </si>
  <si>
    <t>INE0FS801015</t>
  </si>
  <si>
    <t>VORL03</t>
  </si>
  <si>
    <t>Vinati Organics Limited</t>
  </si>
  <si>
    <t>INE410B01037</t>
  </si>
  <si>
    <t>CERA01</t>
  </si>
  <si>
    <t>Cera Sanitaryware Limited</t>
  </si>
  <si>
    <t>INE739E01017</t>
  </si>
  <si>
    <t>BURG01</t>
  </si>
  <si>
    <t>Restaurant Brands Asia Limited</t>
  </si>
  <si>
    <t>INE07T201019</t>
  </si>
  <si>
    <t>GOEX02</t>
  </si>
  <si>
    <t>Gokaldas Exports Limited</t>
  </si>
  <si>
    <t>INE887G01027</t>
  </si>
  <si>
    <t>ATUL01</t>
  </si>
  <si>
    <t>Atul Limited</t>
  </si>
  <si>
    <t>INE100A01010</t>
  </si>
  <si>
    <t>SOTL02</t>
  </si>
  <si>
    <t>Sterlite Technologies Limited</t>
  </si>
  <si>
    <t>INE089C01029</t>
  </si>
  <si>
    <t>Telecom - Equipment &amp; Accessories</t>
  </si>
  <si>
    <t>ESSP02</t>
  </si>
  <si>
    <t>EPL Limited</t>
  </si>
  <si>
    <t>INE255A01020</t>
  </si>
  <si>
    <t>LICO01</t>
  </si>
  <si>
    <t>Life Insurance Corporation Of India</t>
  </si>
  <si>
    <t>INE0J1Y01017</t>
  </si>
  <si>
    <t>GRIN02</t>
  </si>
  <si>
    <t>Grindwell Norton Limited</t>
  </si>
  <si>
    <t>INE536A01023</t>
  </si>
  <si>
    <t>GAWA01</t>
  </si>
  <si>
    <t>Garware Technical Fibres Limited</t>
  </si>
  <si>
    <t>INE276A01018</t>
  </si>
  <si>
    <t>MTTP02</t>
  </si>
  <si>
    <t>Mold-Tek Packaging Limited</t>
  </si>
  <si>
    <t>INE893J01029</t>
  </si>
  <si>
    <t>SAPF02</t>
  </si>
  <si>
    <t>Sapphire Foods India Limited</t>
  </si>
  <si>
    <t>INE806T01020</t>
  </si>
  <si>
    <t>Benchmark Name - NIFTY 500 MULTICAP 50:25:25 TRI</t>
  </si>
  <si>
    <t>COAL01</t>
  </si>
  <si>
    <t>Coal India Limited</t>
  </si>
  <si>
    <t>INE522F01014</t>
  </si>
  <si>
    <t>Consumable Fuels</t>
  </si>
  <si>
    <t>TELC03</t>
  </si>
  <si>
    <t>Tata Motors Passenger Vehicles Limited</t>
  </si>
  <si>
    <t>INE155A01022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</si>
  <si>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</si>
  <si>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</si>
  <si>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</si>
  <si>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</si>
  <si>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</si>
  <si>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</si>
  <si>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</si>
  <si>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Benchmark Name - NIFTY 50 TOTAL RETURN INDEX (TRI)</t>
  </si>
  <si>
    <t>BPCL01</t>
  </si>
  <si>
    <t>Bharat Petroleum Corporation Limited</t>
  </si>
  <si>
    <t>INE029A01011</t>
  </si>
  <si>
    <t>CHOL02</t>
  </si>
  <si>
    <t>Cholamandalam Investment and Finance Company Ltd</t>
  </si>
  <si>
    <t>INE121A01024</t>
  </si>
  <si>
    <t>VNBL03</t>
  </si>
  <si>
    <t>Varun Beverages Limited</t>
  </si>
  <si>
    <t>INE200M01039</t>
  </si>
  <si>
    <t>AVSP01</t>
  </si>
  <si>
    <t>Avenue Supermarts Limited</t>
  </si>
  <si>
    <t>INE192R01011</t>
  </si>
  <si>
    <t>ADAP02</t>
  </si>
  <si>
    <t>Adani Power Limited</t>
  </si>
  <si>
    <t>INE814H01029</t>
  </si>
  <si>
    <t>CANB02</t>
  </si>
  <si>
    <t>Canara Bank</t>
  </si>
  <si>
    <t>INE476A01022</t>
  </si>
  <si>
    <t>IEIN02</t>
  </si>
  <si>
    <t>Info Edge (India) Limited</t>
  </si>
  <si>
    <t>INE663F01032</t>
  </si>
  <si>
    <t>BAJA01</t>
  </si>
  <si>
    <t>Bajaj Holdings &amp; Investment Limited</t>
  </si>
  <si>
    <t>INE118A01012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</si>
  <si>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</si>
  <si>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</si>
  <si>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</si>
  <si>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</si>
  <si>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</si>
  <si>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</si>
  <si>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HYUN01</t>
  </si>
  <si>
    <t>Hyundai Motor India Ltd</t>
  </si>
  <si>
    <t>INE0V6F01027</t>
  </si>
  <si>
    <t>ADTL01</t>
  </si>
  <si>
    <t>Adani Energy Solutions Limited</t>
  </si>
  <si>
    <t>INE931S01010</t>
  </si>
  <si>
    <t>ASEA02</t>
  </si>
  <si>
    <t>ABB India Limited</t>
  </si>
  <si>
    <t>INE117A01022</t>
  </si>
  <si>
    <t>AGEL01</t>
  </si>
  <si>
    <t>Adani Green Energy Limited</t>
  </si>
  <si>
    <t>INE364U01010</t>
  </si>
  <si>
    <t>CHEL02</t>
  </si>
  <si>
    <t>Zydus Lifesciences Limited</t>
  </si>
  <si>
    <t>INE010B01027</t>
  </si>
  <si>
    <t>SENE01</t>
  </si>
  <si>
    <t>Siemens Energy India Limited</t>
  </si>
  <si>
    <t>INE1NPP01017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</si>
  <si>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</si>
  <si>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</si>
  <si>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</si>
  <si>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</si>
  <si>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</si>
  <si>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</si>
  <si>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BHFL01</t>
  </si>
  <si>
    <t>Bajaj Housing Finance Limited</t>
  </si>
  <si>
    <t>INE377Y01014</t>
  </si>
  <si>
    <t>Benchmark Name - NIFTY NEXT 50 TOTAL RETURN INDEX (TRI)</t>
  </si>
  <si>
    <t>TBIL2471</t>
  </si>
  <si>
    <t>364 Days Tbill (MD 12/02/2026)</t>
  </si>
  <si>
    <t>IN002024Z446</t>
  </si>
  <si>
    <t>TBIL2586</t>
  </si>
  <si>
    <t>91 Days Tbill (MD 12/02/2026)</t>
  </si>
  <si>
    <t>IN002025X331</t>
  </si>
  <si>
    <t>REP17_300126</t>
  </si>
  <si>
    <t>REP19_300126</t>
  </si>
  <si>
    <t>REP18_300126</t>
  </si>
  <si>
    <t>Benchmark Name - CRISIL LIQUID OVERNIGHT INDEX</t>
  </si>
  <si>
    <t>TEGA01</t>
  </si>
  <si>
    <t>Tega Industries Limited</t>
  </si>
  <si>
    <t>INE011K01018</t>
  </si>
  <si>
    <t>WGSR02</t>
  </si>
  <si>
    <t>Welspun Corp Limited</t>
  </si>
  <si>
    <t>INE191B01025</t>
  </si>
  <si>
    <t>AFFI02</t>
  </si>
  <si>
    <t>Affle 3i Limited</t>
  </si>
  <si>
    <t>INE00WC01027</t>
  </si>
  <si>
    <t>IT - Services</t>
  </si>
  <si>
    <t>AHCO01</t>
  </si>
  <si>
    <t>Ahluwalia Contracts (India) Limited</t>
  </si>
  <si>
    <t>INE758C01029</t>
  </si>
  <si>
    <t>BRIG01</t>
  </si>
  <si>
    <t>Brigade Enterprises Limited</t>
  </si>
  <si>
    <t>INE791I01019</t>
  </si>
  <si>
    <t>ELCO03</t>
  </si>
  <si>
    <t>Elecon Engineering Company Limited</t>
  </si>
  <si>
    <t>INE205B01031</t>
  </si>
  <si>
    <t>VMAR01</t>
  </si>
  <si>
    <t>V-Mart Retail Limited</t>
  </si>
  <si>
    <t>INE665J01013</t>
  </si>
  <si>
    <t>WOPA02</t>
  </si>
  <si>
    <t>Wockhardt Limited</t>
  </si>
  <si>
    <t>INE049B01025</t>
  </si>
  <si>
    <t>TITL02</t>
  </si>
  <si>
    <t>Time Technoplast Limited</t>
  </si>
  <si>
    <t>INE508G01029</t>
  </si>
  <si>
    <t>NESC02</t>
  </si>
  <si>
    <t>Nesco Limited</t>
  </si>
  <si>
    <t>INE317F01035</t>
  </si>
  <si>
    <t>NECH01</t>
  </si>
  <si>
    <t>Neogen Chemicals Limited</t>
  </si>
  <si>
    <t>INE136S01016</t>
  </si>
  <si>
    <t>JSWH01</t>
  </si>
  <si>
    <t>JSW Holdings Limited</t>
  </si>
  <si>
    <t>INE824G01012</t>
  </si>
  <si>
    <t>GAPO01</t>
  </si>
  <si>
    <t>Ganesha Ecosphere Limited</t>
  </si>
  <si>
    <t>INE845D01014</t>
  </si>
  <si>
    <t>VEDF01</t>
  </si>
  <si>
    <t>Vedant Fashions Limited</t>
  </si>
  <si>
    <t>INE825V01034</t>
  </si>
  <si>
    <t>Benchmark Name - BSE 250 SMALLCAP TRI</t>
  </si>
  <si>
    <t>Benchmark Name - NIFTY 50 TRI</t>
  </si>
  <si>
    <t>UNBI01</t>
  </si>
  <si>
    <t>Union Bank of India</t>
  </si>
  <si>
    <t>INE692A01016</t>
  </si>
  <si>
    <t>Benchmark Name - NIFTY BANK TRI</t>
  </si>
  <si>
    <t xml:space="preserve">NIFTY 25100 Put February 2026 Option </t>
  </si>
  <si>
    <t xml:space="preserve">NIFTY 25000 Put February 2026 Option </t>
  </si>
  <si>
    <t>Axis Bank Limited (04/02/2026) **</t>
  </si>
  <si>
    <t>Punjab National Bank (09/03/2026) **</t>
  </si>
  <si>
    <t>Canara Bank (18/03/2026) **</t>
  </si>
  <si>
    <t>Union Bank of India (27/03/2026) **</t>
  </si>
  <si>
    <t>National Bank For Agriculture and Rural Development (04/02/2026) **</t>
  </si>
  <si>
    <t>Indian Bank (13/03/2026) **</t>
  </si>
  <si>
    <t>National Bank For Agriculture and Rural Development (06/02/2026) **</t>
  </si>
  <si>
    <t>Union Bank of India (06/03/2026) **</t>
  </si>
  <si>
    <t>HDFC Bank Limited (17/03/2026) **</t>
  </si>
  <si>
    <t>Indian Bank (19/03/2026) **</t>
  </si>
  <si>
    <t>Punjab National Bank (24/03/2026) **</t>
  </si>
  <si>
    <t>Union Bank of India (25/02/2026) **</t>
  </si>
  <si>
    <t>Punjab National Bank (26/02/2026) **</t>
  </si>
  <si>
    <t>Punjab National Bank (03/03/2026) **</t>
  </si>
  <si>
    <t>Small Industries Dev Bank of India (06/03/2026) **</t>
  </si>
  <si>
    <t>Indian Bank (12/03/2026) **</t>
  </si>
  <si>
    <t>Punjab National Bank (13/03/2026) **</t>
  </si>
  <si>
    <t>Bank of Baroda (17/03/2026) **</t>
  </si>
  <si>
    <t>Small Industries Dev Bank of India (26/03/2026) **</t>
  </si>
  <si>
    <t>Axis Bank Limited (29/04/2026) **</t>
  </si>
  <si>
    <t>Indian Bank (30/04/2026) **</t>
  </si>
  <si>
    <t>Union Bank of India (07/05/2026) **</t>
  </si>
  <si>
    <t>Indian Bank (04/02/2026) **</t>
  </si>
  <si>
    <t>Small Industries Dev Bank of India (17/03/2026) **</t>
  </si>
  <si>
    <t>Punjab National Bank (17/02/2026) **</t>
  </si>
  <si>
    <t>Aditya Birla Capital Limited (06/05/2026) **</t>
  </si>
  <si>
    <t>Union Bank of India (15/05/2026) **</t>
  </si>
  <si>
    <t>Axis Bank Limited (25/03/2026) **</t>
  </si>
  <si>
    <t>Canara Bank (03/06/2026) **</t>
  </si>
  <si>
    <t>Bank of Baroda (20/05/2026) **</t>
  </si>
  <si>
    <t>Canara Bank (02/02/2027) **</t>
  </si>
  <si>
    <t>Bank of Baroda (04/02/2026) **</t>
  </si>
  <si>
    <t>Export Import Bank of India (04/03/2026) **</t>
  </si>
  <si>
    <t>The Federal Bank Limited (20/03/2026) **</t>
  </si>
  <si>
    <t>National Bank For Agriculture and Rural Development (25/03/2026) **</t>
  </si>
  <si>
    <t>State Bank of India (27/03/2026) **</t>
  </si>
  <si>
    <t>Canara Bank (11/05/2026) **</t>
  </si>
  <si>
    <t>Bank of India (18/05/2026) **</t>
  </si>
  <si>
    <t>Kotak Mahindra Bank Limited (25/05/2026) **</t>
  </si>
  <si>
    <t>Indian Bank (29/05/2026) **</t>
  </si>
  <si>
    <t>Bank of Baroda (11/01/2027) **</t>
  </si>
  <si>
    <t>Indian Bank (12/01/2027) **</t>
  </si>
  <si>
    <t>Union Bank of India (19/01/2027) **</t>
  </si>
  <si>
    <t>ICICI Bank Limited (27/01/2027) **</t>
  </si>
  <si>
    <t>Kotak Mahindra Bank Limited (29/01/2027) **</t>
  </si>
  <si>
    <t>Canara Bank (29/01/2027) **</t>
  </si>
  <si>
    <t>Small Industries Dev Bank of India (28/01/2027) **</t>
  </si>
  <si>
    <t>National Bank For Agriculture and Rural Development (27/01/2027) **</t>
  </si>
  <si>
    <t>National Bank For Agriculture and Rural Development (28/01/2027) **</t>
  </si>
  <si>
    <t>National Bank For Agriculture and Rural Development (04/02/2027) **</t>
  </si>
  <si>
    <t>Small Industries Dev Bank of India (04/02/2027) **</t>
  </si>
  <si>
    <t>Small Industries Dev Bank of India (06/02/2026) **</t>
  </si>
  <si>
    <t>Bank of Baroda (13/03/2026) **</t>
  </si>
  <si>
    <t>HDFC Bank Limited (24/06/2026) **</t>
  </si>
  <si>
    <t>Axis Bank Limited (15/10/2026) **</t>
  </si>
  <si>
    <t>Bank of Baroda (25/11/2026) **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</si>
  <si>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</si>
  <si>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</si>
  <si>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</si>
  <si>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</si>
  <si>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Dec 31, 2025</t>
  </si>
  <si>
    <t>Regular IDCW</t>
  </si>
  <si>
    <t>Regular Growth</t>
  </si>
  <si>
    <t>Direct IDCW</t>
  </si>
  <si>
    <t>Direct Growth</t>
  </si>
  <si>
    <t>(3) Details of gross distribution (of income and capital) during the month are as follows: Nil</t>
  </si>
  <si>
    <t>(8) Investment in short term deposits at the end of the month is Rs.NIL</t>
  </si>
  <si>
    <t>As on Jan 31, 2026</t>
  </si>
  <si>
    <t>(5) The average maturity is NIL/ Macaluay Duration  of the portfolio is NIL.</t>
  </si>
  <si>
    <t>Regular Monthly IDCW</t>
  </si>
  <si>
    <t>Direct Monthly IDCW</t>
  </si>
  <si>
    <t>(3) Details of gross distribution (of income and capital) during the month are as follows:</t>
  </si>
  <si>
    <t>Per unit (Rs.)</t>
  </si>
  <si>
    <t>(9) Investment in short term deposits at the end of the month is Rs.NIL</t>
  </si>
  <si>
    <t>(7) Investment in short term deposits at the end of the month is Rs.NIL</t>
  </si>
  <si>
    <t>Regular Weekly IDCW</t>
  </si>
  <si>
    <t>Regular Fortnightly IDCW</t>
  </si>
  <si>
    <t>Regular Daily IDCW</t>
  </si>
  <si>
    <t>Direct Weekly IDCW</t>
  </si>
  <si>
    <t>Direct Fortnightly IDCW</t>
  </si>
  <si>
    <t>Direct Daily IDCW</t>
  </si>
  <si>
    <t>(8) Investment in short term deposits at the end of the month is Nil</t>
  </si>
  <si>
    <t>Unclaimed IDCW - Up to 3 Yrs</t>
  </si>
  <si>
    <t>Unclaimed Redemption - Up to 3 Yrs</t>
  </si>
  <si>
    <t xml:space="preserve">(6) The average maturity is 2 Days / Macaluay Duration  of the portfolio is 2 Days. </t>
  </si>
  <si>
    <t>Growth</t>
  </si>
  <si>
    <t>(5) The average maturity is 107 Day / Macaluay Duration  of the portfolio is 101 Day.</t>
  </si>
  <si>
    <t>(6) The average maturity is 2 Days / Macaluay Duration  of the portfolio is 2 Days</t>
  </si>
  <si>
    <t>(6) The average maturity is 38 Days  / Macaluay Duration  of the portfolio is 38 Days.</t>
  </si>
  <si>
    <t>(6) The average maturity is 130 Days / Macaluay Duration  of the portfolio is 130 Days</t>
  </si>
  <si>
    <t>Kotak MF Gold ETF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</si>
  <si>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</si>
  <si>
    <t>(5) The average maturity is 73 Days  / Macaluay Duration of the portfolio is 69 Days.</t>
  </si>
  <si>
    <t>(5) The average maturity is 2435 days / Macaluay Duration  of the portfolio is 1219 days.</t>
  </si>
  <si>
    <t>(6) The average maturity is 887 days / Macaluay Duration  of the portfolio is  777 days.</t>
  </si>
  <si>
    <t>(5) The average maturity is 752 days / Macaluay Duration  of the portfolio is 661 days.</t>
  </si>
  <si>
    <t>(5) The average maturity is 1909 days / Macaluay Duration  of the portfolio is 1361 days.</t>
  </si>
  <si>
    <t>As on Jan 30, 2026</t>
  </si>
  <si>
    <t>(4) Total outstanding exposure in derivative instruments as on Jan 31, 2026 is Rs.(-81433.47) Lakhs.</t>
  </si>
  <si>
    <t>(6) Total market value of investments in foreign securities/ American Depository Receipts/ Global Depository Receipts as at Jan 31, 2026 is Rs. Nil.</t>
  </si>
  <si>
    <t>(7) Total outstanding exposure of repo transactions in corporate debt securities as on Jan 31, 2026 is Rs. Nil.</t>
  </si>
  <si>
    <t>(9) Portfolio Turnover Ratio as on Jan 31, 2026 : 9.16 times</t>
  </si>
  <si>
    <t>(4) Total outstanding exposure in derivative instruments as on Jan 31, 2026 is Rs.( 7054.44) Lakhs.</t>
  </si>
  <si>
    <t>(7) Total outstanding exposure of repo transactions in corporate debt securities as on Jan 31, 2026, is Rs. Nil.</t>
  </si>
  <si>
    <t>(9) Portfolio Turover Ratio as on Jan 31, 2026: 2.71 times</t>
  </si>
  <si>
    <t>(4) Total outstanding exposure in derivative instruments as on Jan 31, 2026 is NIL</t>
  </si>
  <si>
    <t>(9) Portfolio Turover Ratio as on Jan 31, 2026: NIL</t>
  </si>
  <si>
    <t>(4) Total outstanding exposure in derivative instruments as on Jan 31, 2026 is Rs. Nil.</t>
  </si>
  <si>
    <t>(5) Total market value of investments in foreign securities/ American Depository Receipts/ Global Depository Receipts as at Jan 31, 2026 is Rs. Nil.</t>
  </si>
  <si>
    <t>(8) Aggregate Investments by other schemes (at NAV) as on Jan 31, 2026 Rs Nil.</t>
  </si>
  <si>
    <t>(4) Total outstanding exposure in derivative instruments as on Jan 31, 2026 is  Nil</t>
  </si>
  <si>
    <t>(6) Total outstanding exposure of repo transactions in corporate debt securities as on Jan 31, 2026, is Rs. Nil.</t>
  </si>
  <si>
    <t>(8) Portfolio Turover Ratio as on Jan 31, 2026: 1.17 times</t>
  </si>
  <si>
    <t>(4) Total outstanding exposure in derivative instruments as on Jan 31, 2026 is Rs.Nil.</t>
  </si>
  <si>
    <t>(8) Portfolio Turover Ratio as on Jan 31, 2026: 1.22 times</t>
  </si>
  <si>
    <t>(4) Total outstanding exposure in derivative instruments as on Jan 31, 2026 is (1713.10)</t>
  </si>
  <si>
    <t>(4) Total outstanding exposure in derivative instruments as on Jan 31, 2026 is Rs.992.30 Lakh.</t>
  </si>
  <si>
    <t>(5) Total market value of investments in foreign securities/ American Depository Receipts/ Global Depository Receipts as at Jan 31, 2026, is Rs. Nil.</t>
  </si>
  <si>
    <t>(6) Total outstanding exposure of repo transactions in corporate debt securities as on Jan 31, 2026 is Rs. Nil.</t>
  </si>
  <si>
    <t>(8) Portfolio Turover Ratio as on Jan 31, 2026: 1.52 times</t>
  </si>
  <si>
    <t>(4) Total outstanding exposure in derivative instruments as on Jan 31, 2026 is 924.47 Lakhs.</t>
  </si>
  <si>
    <t>(8) Portfolio Turover Ratio as on Jan 31, 2026: 0.73 times</t>
  </si>
  <si>
    <t>(4) Total outstanding exposure in derivative instruments as on Jan 31, 2026 is Nil.</t>
  </si>
  <si>
    <t>(6) Total market value of investments in foreign securities/ American Depository Receipts/ Global Depository Receipts as at Jan 31, 2026, is Rs. Nil.</t>
  </si>
  <si>
    <t>(4) Total outstanding exposure in derivative instruments as on Jan 31, 2026 is  Rs. 3257.33 Lakhs.</t>
  </si>
  <si>
    <t>(8) Portfolio Turover Ratio as on Jan 31, 2026: 2.05 times</t>
  </si>
  <si>
    <t xml:space="preserve">(7) Total outstanding exposure of repo transactions in corporate debt securities as on Jan 31, 2026 is Rs. Nil. </t>
  </si>
  <si>
    <t>(4) Total outstanding exposure in derivative instruments as on Jan 31, 2026 is  Rs. 406.83 Lakhs.</t>
  </si>
  <si>
    <t>(8) Portfolio Turover Ratio as on Jan 31, 2026: 1.82 times</t>
  </si>
  <si>
    <t>(4) Total outstanding exposure in derivative instruments as on Jan 31, 2026 is  Rs. (2559.05) Lakhs.</t>
  </si>
  <si>
    <t>(7) Total outstanding exposure of repo transactions in corporate debt securities as on Jan 31, 2026 is Nil.</t>
  </si>
  <si>
    <t>(9) Portfolio Turover Ratio as on Jan 31, 2026: 1.59 times</t>
  </si>
  <si>
    <t>(4) Total outstanding exposure in derivative instruments as on Jan 31, 2026 is Rs. 122.35.</t>
  </si>
  <si>
    <t>(4) Total outstanding exposure in derivative instruments as on Jan 31, 2026 is 98.49.</t>
  </si>
  <si>
    <t>(8) Portfolio Turover Ratio as on Jan 31, 2026: 0.29 times</t>
  </si>
  <si>
    <t>(8) Portfolio Turover Ratio as on Jan 31, 2026: 0.20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</si>
</sst>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#,##0.000_ ;\-#,##0.000\ "/>
    <numFmt numFmtId="169" formatCode="#,##0.0000_ ;\-#,##0.0000\ "/>
  </numFmts>
  <fonts count="13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4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6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44" borderId="3"/>
    <xf numFmtId="0" fontId="8" fillId="44" borderId="3"/>
    <xf numFmtId="0" fontId="8" fillId="44" borderId="3"/>
  </cellStyleXfs>
  <cellXfs count="1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left" vertical="top" wrapText="1"/>
    </xf>
    <xf numFmtId="0" fontId="1" fillId="14" borderId="8" xfId="0" applyFont="1" applyFill="1" applyBorder="1" applyAlignment="1">
      <alignment horizontal="left" vertical="top" wrapText="1"/>
    </xf>
    <xf numFmtId="0" fontId="5" fillId="15" borderId="9" xfId="0" applyFont="1" applyFill="1" applyBorder="1" applyAlignment="1">
      <alignment horizontal="right" vertical="top" wrapText="1"/>
    </xf>
    <xf numFmtId="0" fontId="5" fillId="16" borderId="10" xfId="0" applyFont="1" applyFill="1" applyBorder="1" applyAlignment="1">
      <alignment horizontal="right" vertical="top" wrapText="1"/>
    </xf>
    <xf numFmtId="0" fontId="6" fillId="17" borderId="2" xfId="0" applyFont="1" applyFill="1" applyBorder="1" applyAlignment="1">
      <alignment horizontal="left" vertical="top" wrapText="1"/>
    </xf>
    <xf numFmtId="0" fontId="1" fillId="18" borderId="7" xfId="0" applyFont="1" applyFill="1" applyBorder="1" applyAlignment="1">
      <alignment horizontal="left" vertical="top" wrapText="1"/>
    </xf>
    <xf numFmtId="3" fontId="1" fillId="19" borderId="8" xfId="0" applyNumberFormat="1" applyFont="1" applyFill="1" applyBorder="1" applyAlignment="1">
      <alignment horizontal="right" vertical="top" wrapText="1"/>
    </xf>
    <xf numFmtId="165" fontId="1" fillId="20" borderId="9" xfId="0" applyNumberFormat="1" applyFont="1" applyFill="1" applyBorder="1" applyAlignment="1">
      <alignment horizontal="right" vertical="top" wrapText="1"/>
    </xf>
    <xf numFmtId="166" fontId="1" fillId="21" borderId="8" xfId="0" applyNumberFormat="1" applyFont="1" applyFill="1" applyBorder="1" applyAlignment="1">
      <alignment horizontal="right" vertical="top" wrapText="1"/>
    </xf>
    <xf numFmtId="0" fontId="1" fillId="22" borderId="9" xfId="0" applyFont="1" applyFill="1" applyBorder="1" applyAlignment="1">
      <alignment horizontal="right" vertical="top" wrapText="1"/>
    </xf>
    <xf numFmtId="0" fontId="1" fillId="23" borderId="10" xfId="0" applyFont="1" applyFill="1" applyBorder="1" applyAlignment="1">
      <alignment horizontal="right" vertical="top" wrapText="1"/>
    </xf>
    <xf numFmtId="165" fontId="3" fillId="24" borderId="11" xfId="0" applyNumberFormat="1" applyFont="1" applyFill="1" applyBorder="1" applyAlignment="1">
      <alignment horizontal="right" vertical="top" wrapText="1"/>
    </xf>
    <xf numFmtId="166" fontId="3" fillId="25" borderId="1" xfId="0" applyNumberFormat="1" applyFont="1" applyFill="1" applyBorder="1" applyAlignment="1">
      <alignment horizontal="right" vertical="top" wrapText="1"/>
    </xf>
    <xf numFmtId="0" fontId="3" fillId="26" borderId="1" xfId="0" applyFont="1" applyFill="1" applyBorder="1" applyAlignment="1">
      <alignment horizontal="right" vertical="top" wrapText="1"/>
    </xf>
    <xf numFmtId="0" fontId="3" fillId="27" borderId="12" xfId="0" applyFont="1" applyFill="1" applyBorder="1" applyAlignment="1">
      <alignment horizontal="right" vertical="top" wrapText="1"/>
    </xf>
    <xf numFmtId="0" fontId="3" fillId="28" borderId="13" xfId="0" applyFont="1" applyFill="1" applyBorder="1" applyAlignment="1">
      <alignment horizontal="left" vertical="top" wrapText="1"/>
    </xf>
    <xf numFmtId="0" fontId="1" fillId="29" borderId="14" xfId="0" applyFont="1" applyFill="1" applyBorder="1" applyAlignment="1">
      <alignment horizontal="left" vertical="top" wrapText="1"/>
    </xf>
    <xf numFmtId="167" fontId="1" fillId="30" borderId="9" xfId="0" applyNumberFormat="1" applyFont="1" applyFill="1" applyBorder="1" applyAlignment="1">
      <alignment horizontal="right" vertical="top" wrapText="1"/>
    </xf>
    <xf numFmtId="165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5" fontId="3" fillId="34" borderId="17" xfId="0" applyNumberFormat="1" applyFont="1" applyFill="1" applyBorder="1" applyAlignment="1">
      <alignment horizontal="right" vertical="top" wrapText="1"/>
    </xf>
    <xf numFmtId="167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0" borderId="20" xfId="0" applyFont="1" applyFill="1" applyBorder="1" applyAlignment="1">
      <alignment horizontal="right" vertical="top" wrapText="1"/>
    </xf>
    <xf numFmtId="0" fontId="3" fillId="41" borderId="21" xfId="0" applyFont="1" applyFill="1" applyBorder="1" applyAlignment="1">
      <alignment horizontal="right" vertical="top" wrapText="1"/>
    </xf>
    <xf numFmtId="0" fontId="3" fillId="42" borderId="22" xfId="0" applyFont="1" applyFill="1" applyBorder="1" applyAlignment="1">
      <alignment horizontal="left" vertical="top" wrapText="1"/>
    </xf>
    <xf numFmtId="0" fontId="1" fillId="43" borderId="23" xfId="0" applyFont="1" applyFill="1" applyBorder="1" applyAlignment="1">
      <alignment horizontal="left" vertical="top" wrapText="1"/>
    </xf>
    <xf numFmtId="0" fontId="1" fillId="44" borderId="8" xfId="0" applyFont="1" applyFill="1" applyBorder="1" applyAlignment="1">
      <alignment horizontal="right" vertical="top" wrapText="1"/>
    </xf>
    <xf numFmtId="0" fontId="9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3" fillId="44" borderId="25" xfId="0" applyFont="1" applyFill="1" applyBorder="1" applyAlignment="1">
      <alignment horizontal="left" vertical="top" wrapText="1"/>
    </xf>
    <xf numFmtId="0" fontId="3" fillId="44" borderId="26" xfId="0" applyFont="1" applyFill="1" applyBorder="1" applyAlignment="1">
      <alignment horizontal="left" vertical="top" wrapText="1"/>
    </xf>
    <xf numFmtId="0" fontId="10" fillId="0" borderId="27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3" fillId="44" borderId="3" xfId="0" applyFont="1" applyFill="1" applyBorder="1" applyAlignment="1">
      <alignment horizontal="left" vertical="top" wrapText="1"/>
    </xf>
    <xf numFmtId="0" fontId="3" fillId="44" borderId="28" xfId="0" applyFont="1" applyFill="1" applyBorder="1" applyAlignment="1">
      <alignment horizontal="left" vertical="top" wrapText="1"/>
    </xf>
    <xf numFmtId="0" fontId="10" fillId="0" borderId="29" xfId="0" applyFont="1" applyBorder="1" applyAlignment="1">
      <alignment vertical="top"/>
    </xf>
    <xf numFmtId="0" fontId="9" fillId="0" borderId="30" xfId="0" applyFont="1" applyBorder="1" applyAlignment="1">
      <alignment vertical="top"/>
    </xf>
    <xf numFmtId="0" fontId="10" fillId="0" borderId="30" xfId="0" applyFont="1" applyBorder="1" applyAlignment="1">
      <alignment vertical="top"/>
    </xf>
    <xf numFmtId="0" fontId="12" fillId="0" borderId="27" xfId="0" applyFont="1" applyBorder="1" applyAlignment="1">
      <alignment vertical="top"/>
    </xf>
    <xf numFmtId="0" fontId="10" fillId="44" borderId="27" xfId="0" applyFont="1" applyFill="1" applyBorder="1" applyAlignment="1">
      <alignment vertical="top"/>
    </xf>
    <xf numFmtId="0" fontId="11" fillId="0" borderId="27" xfId="0" applyFont="1" applyBorder="1" applyAlignment="1">
      <alignment vertical="top"/>
    </xf>
    <xf numFmtId="0" fontId="0" fillId="44" borderId="3" xfId="0" applyFill="1" applyBorder="1" applyAlignment="1" applyProtection="1">
      <alignment wrapText="1"/>
      <protection locked="0"/>
    </xf>
    <xf numFmtId="0" fontId="9" fillId="0" borderId="24" xfId="0" applyFont="1" applyBorder="1" applyAlignment="1">
      <alignment vertical="top" wrapText="1"/>
    </xf>
    <xf numFmtId="0" fontId="10" fillId="0" borderId="25" xfId="0" applyFont="1" applyBorder="1" applyAlignment="1">
      <alignment vertical="top" wrapText="1"/>
    </xf>
    <xf numFmtId="0" fontId="10" fillId="0" borderId="27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9" fillId="0" borderId="30" xfId="0" applyFont="1" applyBorder="1" applyAlignment="1">
      <alignment vertical="top" wrapText="1"/>
    </xf>
    <xf numFmtId="0" fontId="10" fillId="0" borderId="30" xfId="0" applyFont="1" applyBorder="1" applyAlignment="1">
      <alignment vertical="top" wrapText="1"/>
    </xf>
    <xf numFmtId="0" fontId="10" fillId="44" borderId="27" xfId="0" applyFont="1" applyFill="1" applyBorder="1" applyAlignment="1">
      <alignment vertical="top" wrapText="1"/>
    </xf>
    <xf numFmtId="0" fontId="11" fillId="0" borderId="31" xfId="0" applyFont="1" applyBorder="1" applyAlignment="1">
      <alignment vertical="top" wrapText="1"/>
    </xf>
    <xf numFmtId="0" fontId="10" fillId="0" borderId="29" xfId="0" applyFont="1" applyBorder="1" applyAlignment="1">
      <alignment vertical="top" wrapText="1"/>
    </xf>
    <xf numFmtId="0" fontId="3" fillId="44" borderId="29" xfId="0" applyFont="1" applyFill="1" applyBorder="1" applyAlignment="1">
      <alignment horizontal="left" vertical="top" wrapText="1"/>
    </xf>
    <xf numFmtId="0" fontId="3" fillId="44" borderId="32" xfId="0" applyFont="1" applyFill="1" applyBorder="1" applyAlignment="1">
      <alignment horizontal="left" vertical="top" wrapText="1"/>
    </xf>
    <xf numFmtId="168" fontId="11" fillId="0" borderId="30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 wrapText="1"/>
    </xf>
    <xf numFmtId="169" fontId="11" fillId="0" borderId="3" xfId="0" applyNumberFormat="1" applyFont="1" applyBorder="1" applyAlignment="1">
      <alignment horizontal="center" vertical="top"/>
    </xf>
    <xf numFmtId="0" fontId="9" fillId="44" borderId="30" xfId="3" applyFont="1" applyBorder="1" applyAlignment="1">
      <alignment vertical="top"/>
    </xf>
    <xf numFmtId="0" fontId="9" fillId="44" borderId="30" xfId="3" applyFont="1" applyBorder="1" applyAlignment="1">
      <alignment horizontal="center" vertical="top"/>
    </xf>
    <xf numFmtId="0" fontId="10" fillId="44" borderId="30" xfId="3" applyFont="1" applyBorder="1" applyAlignment="1">
      <alignment vertical="top"/>
    </xf>
    <xf numFmtId="0" fontId="10" fillId="0" borderId="31" xfId="0" applyFont="1" applyBorder="1" applyAlignment="1">
      <alignment vertical="top"/>
    </xf>
    <xf numFmtId="0" fontId="10" fillId="0" borderId="26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28" xfId="0" applyFont="1" applyBorder="1" applyAlignment="1">
      <alignment vertical="top"/>
    </xf>
    <xf numFmtId="164" fontId="10" fillId="44" borderId="3" xfId="1" applyFont="1" applyFill="1" applyBorder="1" applyAlignment="1">
      <alignment vertical="top"/>
    </xf>
    <xf numFmtId="0" fontId="10" fillId="0" borderId="32" xfId="0" applyFont="1" applyBorder="1" applyAlignment="1">
      <alignment vertical="top"/>
    </xf>
    <xf numFmtId="0" fontId="11" fillId="0" borderId="31" xfId="0" applyFont="1" applyBorder="1" applyAlignment="1">
      <alignment vertical="top"/>
    </xf>
    <xf numFmtId="0" fontId="3" fillId="44" borderId="25" xfId="4" applyFont="1" applyBorder="1" applyAlignment="1">
      <alignment horizontal="left" vertical="top" wrapText="1"/>
    </xf>
    <xf numFmtId="0" fontId="3" fillId="44" borderId="26" xfId="4" applyFont="1" applyBorder="1" applyAlignment="1">
      <alignment horizontal="left" vertical="top" wrapText="1"/>
    </xf>
    <xf numFmtId="0" fontId="3" fillId="44" borderId="3" xfId="4" applyFont="1" applyAlignment="1">
      <alignment horizontal="left" vertical="top" wrapText="1"/>
    </xf>
    <xf numFmtId="0" fontId="3" fillId="44" borderId="28" xfId="4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44" borderId="29" xfId="4" applyFont="1" applyBorder="1" applyAlignment="1">
      <alignment horizontal="left" vertical="top" wrapText="1"/>
    </xf>
    <xf numFmtId="0" fontId="3" fillId="44" borderId="32" xfId="4" applyFont="1" applyBorder="1" applyAlignment="1">
      <alignment horizontal="left" vertical="top" wrapText="1"/>
    </xf>
    <xf numFmtId="9" fontId="10" fillId="0" borderId="27" xfId="2" applyFont="1" applyBorder="1" applyAlignment="1">
      <alignment vertical="top"/>
    </xf>
    <xf numFmtId="9" fontId="9" fillId="0" borderId="30" xfId="2" applyFont="1" applyBorder="1" applyAlignment="1">
      <alignment vertical="top"/>
    </xf>
    <xf numFmtId="9" fontId="10" fillId="0" borderId="30" xfId="2" applyFont="1" applyBorder="1" applyAlignment="1">
      <alignment vertical="top"/>
    </xf>
    <xf numFmtId="0" fontId="9" fillId="44" borderId="30" xfId="5" applyFont="1" applyBorder="1" applyAlignment="1">
      <alignment vertical="top"/>
    </xf>
    <xf numFmtId="0" fontId="9" fillId="44" borderId="30" xfId="5" applyFont="1" applyBorder="1" applyAlignment="1">
      <alignment horizontal="center" vertical="top"/>
    </xf>
    <xf numFmtId="0" fontId="10" fillId="44" borderId="30" xfId="5" applyFont="1" applyBorder="1" applyAlignment="1">
      <alignment vertical="top"/>
    </xf>
    <xf numFmtId="169" fontId="11" fillId="44" borderId="30" xfId="5" applyNumberFormat="1" applyFont="1" applyBorder="1" applyAlignment="1">
      <alignment horizontal="center" vertical="top"/>
    </xf>
    <xf numFmtId="0" fontId="11" fillId="0" borderId="33" xfId="0" applyFont="1" applyBorder="1" applyAlignment="1">
      <alignment vertical="top"/>
    </xf>
    <xf numFmtId="0" fontId="1" fillId="44" borderId="3" xfId="0" applyFont="1" applyFill="1" applyBorder="1" applyAlignment="1">
      <alignment horizontal="left" vertical="top" wrapText="1"/>
    </xf>
    <xf numFmtId="0" fontId="1" fillId="44" borderId="28" xfId="0" applyFont="1" applyFill="1" applyBorder="1" applyAlignment="1">
      <alignment horizontal="left" vertical="top" wrapText="1"/>
    </xf>
    <xf numFmtId="164" fontId="11" fillId="0" borderId="27" xfId="1" applyFont="1" applyBorder="1" applyAlignment="1">
      <alignment vertical="top"/>
    </xf>
    <xf numFmtId="0" fontId="9" fillId="0" borderId="31" xfId="0" applyFont="1" applyBorder="1" applyAlignment="1">
      <alignment vertical="top"/>
    </xf>
    <xf numFmtId="0" fontId="8" fillId="44" borderId="3" xfId="4"/>
    <xf numFmtId="0" fontId="0" fillId="44" borderId="3" xfId="4" applyFont="1" applyAlignment="1" applyProtection="1">
      <alignment wrapText="1"/>
      <protection locked="0"/>
    </xf>
    <xf numFmtId="0" fontId="0" fillId="44" borderId="28" xfId="4" applyFont="1" applyBorder="1" applyAlignment="1" applyProtection="1">
      <alignment wrapText="1"/>
      <protection locked="0"/>
    </xf>
    <xf numFmtId="0" fontId="0" fillId="44" borderId="29" xfId="4" applyFont="1" applyBorder="1" applyAlignment="1" applyProtection="1">
      <alignment wrapText="1"/>
      <protection locked="0"/>
    </xf>
    <xf numFmtId="0" fontId="0" fillId="44" borderId="32" xfId="4" applyFont="1" applyBorder="1" applyAlignment="1" applyProtection="1">
      <alignment wrapText="1"/>
      <protection locked="0"/>
    </xf>
    <xf numFmtId="2" fontId="3" fillId="26" borderId="1" xfId="0" applyNumberFormat="1" applyFont="1" applyFill="1" applyBorder="1" applyAlignment="1">
      <alignment horizontal="right" vertical="top" wrapText="1"/>
    </xf>
    <xf numFmtId="0" fontId="9" fillId="0" borderId="30" xfId="0" applyFont="1" applyBorder="1" applyAlignment="1">
      <alignment horizontal="center" vertical="top"/>
    </xf>
    <xf numFmtId="169" fontId="11" fillId="0" borderId="30" xfId="0" applyNumberFormat="1" applyFont="1" applyBorder="1" applyAlignment="1">
      <alignment horizontal="center" vertical="top"/>
    </xf>
    <xf numFmtId="169" fontId="10" fillId="0" borderId="30" xfId="0" applyNumberFormat="1" applyFont="1" applyBorder="1" applyAlignment="1">
      <alignment horizontal="center" vertical="top"/>
    </xf>
    <xf numFmtId="0" fontId="3" fillId="7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44" borderId="3" xfId="0" applyFill="1" applyBorder="1" applyAlignment="1" applyProtection="1">
      <alignment wrapText="1"/>
      <protection locked="0"/>
    </xf>
  </cellXfs>
  <cellStyles count="6">
    <cellStyle name="Comma" xfId="1" builtinId="3"/>
    <cellStyle name="Normal" xfId="0" builtinId="0"/>
    <cellStyle name="Normal 2" xfId="4" xr:uid="{32677006-1382-4CBF-AE3E-30C69113D37A}"/>
    <cellStyle name="Normal 3" xfId="5" xr:uid="{4869AD5A-85A7-459B-9133-66758EBC9DC3}"/>
    <cellStyle name="Normal 7" xfId="3" xr:uid="{0481690F-789F-4CBB-A9E3-4BDC4501899A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9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3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3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15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369</xdr:row>
      <xdr:rowOff>0</xdr:rowOff>
    </xdr:from>
    <xdr:to>
      <xdr:col>1</xdr:col>
      <xdr:colOff>3291781</xdr:colOff>
      <xdr:row>369</xdr:row>
      <xdr:rowOff>1613647</xdr:rowOff>
    </xdr:to>
    <xdr:pic>
      <xdr:nvPicPr>
        <xdr:cNvPr id="2" name="Picture 1" descr="A diagram of different colors&#10;&#10;Description automatically generated with medium confidence">
          <a:extLst>
            <a:ext uri="{FF2B5EF4-FFF2-40B4-BE49-F238E27FC236}">
              <a16:creationId xmlns:a16="http://schemas.microsoft.com/office/drawing/2014/main" id="{822E21AB-7244-465C-B590-65C1E9217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58343800"/>
          <a:ext cx="3291781" cy="16136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3</xdr:col>
      <xdr:colOff>2089173</xdr:colOff>
      <xdr:row>369</xdr:row>
      <xdr:rowOff>1615888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C9518A0A-A840-4701-8A99-579D7DAE8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58343800"/>
          <a:ext cx="3251223" cy="1615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126</xdr:row>
      <xdr:rowOff>0</xdr:rowOff>
    </xdr:from>
    <xdr:ext cx="3170555" cy="1555115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57F151EF-B0E7-4DFC-9260-CADC836C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8224500"/>
          <a:ext cx="3170555" cy="15551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3052365" cy="1626870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E4A348AB-5542-46DA-BEA1-A0434CA1D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8224500"/>
          <a:ext cx="3052365" cy="162687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81</xdr:row>
      <xdr:rowOff>0</xdr:rowOff>
    </xdr:from>
    <xdr:to>
      <xdr:col>1</xdr:col>
      <xdr:colOff>2692400</xdr:colOff>
      <xdr:row>81</xdr:row>
      <xdr:rowOff>1707003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0DF67D-EF00-4D17-8EB7-F84614247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0795000"/>
          <a:ext cx="2692400" cy="1707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1644650</xdr:colOff>
      <xdr:row>81</xdr:row>
      <xdr:rowOff>1663599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BC5BECD-6D33-4B61-9368-1D5D5B9E9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10795000"/>
          <a:ext cx="2806700" cy="1663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2980055</xdr:colOff>
      <xdr:row>78</xdr:row>
      <xdr:rowOff>1455420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26400A2D-22E1-408F-B43B-2B934F1B4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9309100"/>
          <a:ext cx="2980055" cy="14554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3</xdr:col>
      <xdr:colOff>1562100</xdr:colOff>
      <xdr:row>79</xdr:row>
      <xdr:rowOff>117612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4D60AA-9392-4833-BE6C-2D4F37834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9309100"/>
          <a:ext cx="2724150" cy="18321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116</xdr:row>
      <xdr:rowOff>0</xdr:rowOff>
    </xdr:from>
    <xdr:ext cx="3150235" cy="1550035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90E4458C-5717-4DC0-B6D4-BCC34B425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6738600"/>
          <a:ext cx="3150235" cy="1550035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116</xdr:row>
      <xdr:rowOff>0</xdr:rowOff>
    </xdr:from>
    <xdr:to>
      <xdr:col>3</xdr:col>
      <xdr:colOff>2050433</xdr:colOff>
      <xdr:row>116</xdr:row>
      <xdr:rowOff>1631950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88C2C4-CD18-45B3-86F7-CF5A4061B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6738600"/>
          <a:ext cx="3212483" cy="1631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86</xdr:row>
      <xdr:rowOff>0</xdr:rowOff>
    </xdr:from>
    <xdr:ext cx="3435550" cy="1675186"/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DEFD98C3-67F6-4A26-894E-337AB2E14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1785600"/>
          <a:ext cx="3435550" cy="167518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2803675" cy="1645481"/>
    <xdr:pic>
      <xdr:nvPicPr>
        <xdr:cNvPr id="3" name="Picture 2">
          <a:extLst>
            <a:ext uri="{FF2B5EF4-FFF2-40B4-BE49-F238E27FC236}">
              <a16:creationId xmlns:a16="http://schemas.microsoft.com/office/drawing/2014/main" id="{D45E73D8-22CE-4DCE-B469-AA45548E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1785600"/>
          <a:ext cx="2803675" cy="164548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1</xdr:col>
      <xdr:colOff>3736407</xdr:colOff>
      <xdr:row>131</xdr:row>
      <xdr:rowOff>145676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1F0D0903-BE7C-4657-AB8D-0B5140FD5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8719800"/>
          <a:ext cx="3736407" cy="18601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3</xdr:col>
      <xdr:colOff>1816100</xdr:colOff>
      <xdr:row>131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F5F46-9149-4F9E-83A6-729C0B546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18719800"/>
          <a:ext cx="2978150" cy="172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109</xdr:row>
      <xdr:rowOff>0</xdr:rowOff>
    </xdr:from>
    <xdr:ext cx="3621223" cy="1770530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0131BF57-35A9-4D79-BB26-4AD76AC89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5582900"/>
          <a:ext cx="3621223" cy="177053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3732143" cy="1800413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C0095522-35E7-4894-8AEF-5296AD48E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5582900"/>
          <a:ext cx="3732143" cy="180041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</xdr:col>
      <xdr:colOff>3567872</xdr:colOff>
      <xdr:row>44</xdr:row>
      <xdr:rowOff>26147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325D16BA-23B4-450D-AB33-1E7DAB8FD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851400"/>
          <a:ext cx="3567872" cy="17406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1688860</xdr:colOff>
      <xdr:row>43</xdr:row>
      <xdr:rowOff>1581150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384924-36FC-45FB-94CB-A52B48705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7493000"/>
          <a:ext cx="2850910" cy="15811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3727372" cy="1837765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F052E71F-060E-438B-98DF-1514D7A50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115800"/>
          <a:ext cx="3727372" cy="1837765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87</xdr:row>
      <xdr:rowOff>0</xdr:rowOff>
    </xdr:from>
    <xdr:to>
      <xdr:col>3</xdr:col>
      <xdr:colOff>1902385</xdr:colOff>
      <xdr:row>87</xdr:row>
      <xdr:rowOff>1640435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EE195-D632-4414-9D49-5C860F456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2115800"/>
          <a:ext cx="3064435" cy="16404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4</xdr:col>
      <xdr:colOff>293358</xdr:colOff>
      <xdr:row>31</xdr:row>
      <xdr:rowOff>1587500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BC3D92BB-84CA-485B-9D6C-5C8DDD6C9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5511800"/>
          <a:ext cx="3785858" cy="158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342900</xdr:colOff>
      <xdr:row>31</xdr:row>
      <xdr:rowOff>57150</xdr:rowOff>
    </xdr:from>
    <xdr:to>
      <xdr:col>1</xdr:col>
      <xdr:colOff>3879850</xdr:colOff>
      <xdr:row>32</xdr:row>
      <xdr:rowOff>69850</xdr:rowOff>
    </xdr:to>
    <xdr:pic>
      <xdr:nvPicPr>
        <xdr:cNvPr id="3" name="Picture 2" descr="A diagram of different colors&#10;&#10;Description automatically generated with medium confidence">
          <a:extLst>
            <a:ext uri="{FF2B5EF4-FFF2-40B4-BE49-F238E27FC236}">
              <a16:creationId xmlns:a16="http://schemas.microsoft.com/office/drawing/2014/main" id="{C74CE4D9-69CA-4225-83A4-952073051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850" y="5568950"/>
          <a:ext cx="3536950" cy="17272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91</xdr:row>
      <xdr:rowOff>0</xdr:rowOff>
    </xdr:from>
    <xdr:ext cx="3482999" cy="1703294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0B3B55FE-DDB3-4D7C-9F3A-BE721BA08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611100"/>
          <a:ext cx="3482999" cy="170329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3681284" cy="1755589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CC2A4238-2E57-4D69-A034-5C705638C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2611100"/>
          <a:ext cx="3681284" cy="175558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3788701</xdr:colOff>
      <xdr:row>141</xdr:row>
      <xdr:rowOff>145676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8BC3D844-2A46-4CB8-93D6-CA7F2CA46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7564100"/>
          <a:ext cx="3788701" cy="18601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4</xdr:col>
      <xdr:colOff>482975</xdr:colOff>
      <xdr:row>142</xdr:row>
      <xdr:rowOff>23987</xdr:rowOff>
    </xdr:to>
    <xdr:pic>
      <xdr:nvPicPr>
        <xdr:cNvPr id="3" name="Picture 2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BE3453BF-34BB-469F-A7FA-1BAA2469B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7564100"/>
          <a:ext cx="3975475" cy="19226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106</xdr:row>
      <xdr:rowOff>0</xdr:rowOff>
    </xdr:from>
    <xdr:ext cx="3517909" cy="1718236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BCB9A2E5-CA2C-47DD-976B-1B8D3C1B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5087600"/>
          <a:ext cx="3517909" cy="171823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3671637" cy="1770531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0711A957-5822-451C-9C16-C00032EFE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5087600"/>
          <a:ext cx="3671637" cy="1770531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123</xdr:row>
      <xdr:rowOff>0</xdr:rowOff>
    </xdr:from>
    <xdr:ext cx="3861667" cy="1890060"/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9BA885A6-58AC-49DB-84ED-B9D88E617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7894300"/>
          <a:ext cx="3861667" cy="18900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3848474" cy="2038739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FEEE960C-1D3C-47C2-BEA5-1350DC66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7894300"/>
          <a:ext cx="3848474" cy="203873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1</xdr:col>
      <xdr:colOff>3245033</xdr:colOff>
      <xdr:row>152</xdr:row>
      <xdr:rowOff>1583765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04356900-B129-4EF5-8D68-2D0FE4DF0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1361400"/>
          <a:ext cx="3245033" cy="158376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4</xdr:col>
      <xdr:colOff>27455</xdr:colOff>
      <xdr:row>152</xdr:row>
      <xdr:rowOff>1581150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B886005-4E46-4DF8-8707-727BB7356935}"/>
            </a:ext>
          </a:extLst>
        </xdr:cNvPr>
        <xdr:cNvGrpSpPr/>
      </xdr:nvGrpSpPr>
      <xdr:grpSpPr>
        <a:xfrm>
          <a:off x="5067300" y="25488900"/>
          <a:ext cx="3519955" cy="1581150"/>
          <a:chOff x="4471987" y="2638425"/>
          <a:chExt cx="3248025" cy="158115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91F3241A-1D1C-0A93-6D58-1F5BAEBE93DC}"/>
              </a:ext>
            </a:extLst>
          </xdr:cNvPr>
          <xdr:cNvGrpSpPr>
            <a:grpSpLocks/>
          </xdr:cNvGrpSpPr>
        </xdr:nvGrpSpPr>
        <xdr:grpSpPr bwMode="auto">
          <a:xfrm>
            <a:off x="4471987" y="2638425"/>
            <a:ext cx="3248025" cy="1581150"/>
            <a:chOff x="0" y="0"/>
            <a:chExt cx="3246755" cy="1584960"/>
          </a:xfrm>
        </xdr:grpSpPr>
        <xdr:pic>
          <xdr:nvPicPr>
            <xdr:cNvPr id="6" name="Picture 5" descr="A colorful scale with text&#10;&#10;Description automatically generated">
              <a:extLst>
                <a:ext uri="{FF2B5EF4-FFF2-40B4-BE49-F238E27FC236}">
                  <a16:creationId xmlns:a16="http://schemas.microsoft.com/office/drawing/2014/main" id="{1D26C1C6-406A-5539-44BE-DAF54913A3F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3246755" cy="158496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AE5BCE23-6C57-43DA-AB7A-1EA390CFEB7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55530" y="0"/>
              <a:ext cx="2535693" cy="125766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CE3A5D42-14D2-CDA9-18B2-89C7D2D1AD08}"/>
              </a:ext>
            </a:extLst>
          </xdr:cNvPr>
          <xdr:cNvSpPr txBox="1"/>
        </xdr:nvSpPr>
        <xdr:spPr>
          <a:xfrm>
            <a:off x="4857551" y="3890580"/>
            <a:ext cx="2476893" cy="328167"/>
          </a:xfrm>
          <a:prstGeom prst="rect">
            <a:avLst/>
          </a:prstGeom>
          <a:solidFill>
            <a:schemeClr val="bg1"/>
          </a:solidFill>
        </xdr:spPr>
        <xdr:txBody>
          <a:bodyPr wrap="square" spcCol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457200">
              <a:lnSpc>
                <a:spcPts val="900"/>
              </a:lnSpc>
            </a:pPr>
            <a:r>
              <a:rPr lang="en-US" sz="1000"/>
              <a:t>The risk of the benchmark i.e. Nifty </a:t>
            </a:r>
            <a:br>
              <a:rPr lang="en-US" sz="1000"/>
            </a:br>
            <a:r>
              <a:rPr lang="en-US" sz="1000"/>
              <a:t>Money Market Index A-I is low to moderate</a:t>
            </a: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120</xdr:row>
      <xdr:rowOff>0</xdr:rowOff>
    </xdr:from>
    <xdr:ext cx="3518669" cy="1710765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63E20474-2995-4B56-9EAF-8861D14DD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7564100"/>
          <a:ext cx="3518669" cy="171076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3093944" cy="1753319"/>
    <xdr:pic>
      <xdr:nvPicPr>
        <xdr:cNvPr id="3" name="Picture 2">
          <a:extLst>
            <a:ext uri="{FF2B5EF4-FFF2-40B4-BE49-F238E27FC236}">
              <a16:creationId xmlns:a16="http://schemas.microsoft.com/office/drawing/2014/main" id="{5E7229A2-3A33-4D99-B13C-AC226A942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7564100"/>
          <a:ext cx="3093944" cy="175331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3395745</xdr:colOff>
      <xdr:row>86</xdr:row>
      <xdr:rowOff>1651000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45608902-2B47-44DE-9789-8C7A9C055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1950700"/>
          <a:ext cx="3395745" cy="165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3</xdr:col>
      <xdr:colOff>1857434</xdr:colOff>
      <xdr:row>87</xdr:row>
      <xdr:rowOff>33618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583CE5-CFB5-4A8F-A9E2-D4570B9B7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1950700"/>
          <a:ext cx="3019484" cy="174811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3580129</xdr:colOff>
      <xdr:row>95</xdr:row>
      <xdr:rowOff>26147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D3AF64B1-D1EF-49C9-8B68-071C0C86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3436600"/>
          <a:ext cx="3580129" cy="17406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3</xdr:col>
      <xdr:colOff>2028303</xdr:colOff>
      <xdr:row>95</xdr:row>
      <xdr:rowOff>93382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AF97CF-C004-43DD-8AC1-605375581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3436600"/>
          <a:ext cx="3190353" cy="180788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3413697</xdr:colOff>
      <xdr:row>69</xdr:row>
      <xdr:rowOff>1673411</xdr:rowOff>
    </xdr:to>
    <xdr:pic>
      <xdr:nvPicPr>
        <xdr:cNvPr id="2" name="Picture 1" descr="A diagram of different colors&#10;&#10;Description automatically generated with medium confidence">
          <a:extLst>
            <a:ext uri="{FF2B5EF4-FFF2-40B4-BE49-F238E27FC236}">
              <a16:creationId xmlns:a16="http://schemas.microsoft.com/office/drawing/2014/main" id="{EA42BAFE-27DD-4AC2-884A-CA0B1096A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5016500"/>
          <a:ext cx="3413697" cy="167341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3</xdr:col>
      <xdr:colOff>2113179</xdr:colOff>
      <xdr:row>69</xdr:row>
      <xdr:rowOff>1573530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2E02C256-3883-4107-8C72-B4CA080D4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5016500"/>
          <a:ext cx="3275229" cy="15735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119</xdr:row>
      <xdr:rowOff>0</xdr:rowOff>
    </xdr:from>
    <xdr:ext cx="3564076" cy="1740648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C4FDC43B-9C3F-4D8E-82E9-52F4A5AE1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3012400"/>
          <a:ext cx="3564076" cy="174064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3298127" cy="1770529"/>
    <xdr:pic>
      <xdr:nvPicPr>
        <xdr:cNvPr id="3" name="Picture 2">
          <a:extLst>
            <a:ext uri="{FF2B5EF4-FFF2-40B4-BE49-F238E27FC236}">
              <a16:creationId xmlns:a16="http://schemas.microsoft.com/office/drawing/2014/main" id="{13143775-9EEB-49DF-B4BB-77245E38A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23012400"/>
          <a:ext cx="3298127" cy="17705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3849284</xdr:colOff>
      <xdr:row>87</xdr:row>
      <xdr:rowOff>168087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938B1FD1-4C10-480B-A825-0BB777995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1950700"/>
          <a:ext cx="3849284" cy="18825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4</xdr:col>
      <xdr:colOff>362446</xdr:colOff>
      <xdr:row>87</xdr:row>
      <xdr:rowOff>130735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5853555F-AB4A-44A6-9284-EAE111446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1950700"/>
          <a:ext cx="3854946" cy="18452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3421531</xdr:colOff>
      <xdr:row>48</xdr:row>
      <xdr:rowOff>1673271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24E94668-E40B-44CD-95CC-7FEB2503E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8318500"/>
          <a:ext cx="3421531" cy="16732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</xdr:col>
      <xdr:colOff>311152</xdr:colOff>
      <xdr:row>49</xdr:row>
      <xdr:rowOff>110617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9E554674-9D46-4CF6-9B96-FB042B58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8318500"/>
          <a:ext cx="3803652" cy="1825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370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783750</v>
      </c>
      <c r="F7" s="19">
        <v>7282.9969000000001</v>
      </c>
      <c r="G7" s="20">
        <v>6.1100000000000002E-2</v>
      </c>
      <c r="H7" s="21"/>
      <c r="I7" s="22"/>
    </row>
    <row r="8" spans="1:9" ht="13" customHeight="1">
      <c r="A8" s="16" t="s">
        <v>62</v>
      </c>
      <c r="B8" s="17" t="s">
        <v>63</v>
      </c>
      <c r="C8" s="13" t="s">
        <v>64</v>
      </c>
      <c r="D8" s="13" t="s">
        <v>61</v>
      </c>
      <c r="E8" s="18">
        <v>1765300</v>
      </c>
      <c r="F8" s="19">
        <v>5273.8338000000003</v>
      </c>
      <c r="G8" s="20">
        <v>4.4299999999999999E-2</v>
      </c>
      <c r="H8" s="21"/>
      <c r="I8" s="22"/>
    </row>
    <row r="9" spans="1:9" ht="13" customHeight="1">
      <c r="A9" s="16" t="s">
        <v>65</v>
      </c>
      <c r="B9" s="17" t="s">
        <v>66</v>
      </c>
      <c r="C9" s="13" t="s">
        <v>67</v>
      </c>
      <c r="D9" s="13" t="s">
        <v>68</v>
      </c>
      <c r="E9" s="18">
        <v>350500</v>
      </c>
      <c r="F9" s="19">
        <v>4890.8770000000004</v>
      </c>
      <c r="G9" s="20">
        <v>4.1000000000000002E-2</v>
      </c>
      <c r="H9" s="21"/>
      <c r="I9" s="22"/>
    </row>
    <row r="10" spans="1:9" ht="13" customHeight="1">
      <c r="A10" s="16" t="s">
        <v>69</v>
      </c>
      <c r="B10" s="17" t="s">
        <v>70</v>
      </c>
      <c r="C10" s="13" t="s">
        <v>71</v>
      </c>
      <c r="D10" s="13" t="s">
        <v>72</v>
      </c>
      <c r="E10" s="18">
        <v>36952575</v>
      </c>
      <c r="F10" s="19">
        <v>4127.6026000000002</v>
      </c>
      <c r="G10" s="20">
        <v>3.4599999999999999E-2</v>
      </c>
      <c r="H10" s="21"/>
      <c r="I10" s="22"/>
    </row>
    <row r="11" spans="1:9" ht="13" customHeight="1">
      <c r="A11" s="16" t="s">
        <v>73</v>
      </c>
      <c r="B11" s="17" t="s">
        <v>74</v>
      </c>
      <c r="C11" s="13" t="s">
        <v>75</v>
      </c>
      <c r="D11" s="13" t="s">
        <v>61</v>
      </c>
      <c r="E11" s="18">
        <v>252700</v>
      </c>
      <c r="F11" s="19">
        <v>3424.085</v>
      </c>
      <c r="G11" s="20">
        <v>2.87E-2</v>
      </c>
      <c r="H11" s="21"/>
      <c r="I11" s="22"/>
    </row>
    <row r="12" spans="1:9" ht="13" customHeight="1">
      <c r="A12" s="16" t="s">
        <v>76</v>
      </c>
      <c r="B12" s="17" t="s">
        <v>77</v>
      </c>
      <c r="C12" s="13" t="s">
        <v>78</v>
      </c>
      <c r="D12" s="13" t="s">
        <v>79</v>
      </c>
      <c r="E12" s="18">
        <v>787400</v>
      </c>
      <c r="F12" s="19">
        <v>2675.5852</v>
      </c>
      <c r="G12" s="20">
        <v>2.2499999999999999E-2</v>
      </c>
      <c r="H12" s="21"/>
      <c r="I12" s="22"/>
    </row>
    <row r="13" spans="1:9" ht="13" customHeight="1">
      <c r="A13" s="16" t="s">
        <v>80</v>
      </c>
      <c r="B13" s="17" t="s">
        <v>81</v>
      </c>
      <c r="C13" s="13" t="s">
        <v>82</v>
      </c>
      <c r="D13" s="13" t="s">
        <v>61</v>
      </c>
      <c r="E13" s="18">
        <v>1712000</v>
      </c>
      <c r="F13" s="19">
        <v>2143.2528000000002</v>
      </c>
      <c r="G13" s="20">
        <v>1.7999999999999999E-2</v>
      </c>
      <c r="H13" s="21"/>
      <c r="I13" s="22"/>
    </row>
    <row r="14" spans="1:9" ht="13" customHeight="1">
      <c r="A14" s="16" t="s">
        <v>83</v>
      </c>
      <c r="B14" s="17" t="s">
        <v>84</v>
      </c>
      <c r="C14" s="13" t="s">
        <v>85</v>
      </c>
      <c r="D14" s="13" t="s">
        <v>86</v>
      </c>
      <c r="E14" s="18">
        <v>1301900</v>
      </c>
      <c r="F14" s="19">
        <v>1967.5615</v>
      </c>
      <c r="G14" s="20">
        <v>1.6500000000000001E-2</v>
      </c>
      <c r="H14" s="21"/>
      <c r="I14" s="22"/>
    </row>
    <row r="15" spans="1:9" ht="13" customHeight="1">
      <c r="A15" s="16" t="s">
        <v>87</v>
      </c>
      <c r="B15" s="17" t="s">
        <v>88</v>
      </c>
      <c r="C15" s="13" t="s">
        <v>89</v>
      </c>
      <c r="D15" s="13" t="s">
        <v>90</v>
      </c>
      <c r="E15" s="18">
        <v>274850</v>
      </c>
      <c r="F15" s="19">
        <v>1873.2402</v>
      </c>
      <c r="G15" s="20">
        <v>1.5699999999999999E-2</v>
      </c>
      <c r="H15" s="21"/>
      <c r="I15" s="22"/>
    </row>
    <row r="16" spans="1:9" ht="13" customHeight="1">
      <c r="A16" s="16" t="s">
        <v>91</v>
      </c>
      <c r="B16" s="17" t="s">
        <v>92</v>
      </c>
      <c r="C16" s="13" t="s">
        <v>93</v>
      </c>
      <c r="D16" s="13" t="s">
        <v>61</v>
      </c>
      <c r="E16" s="18">
        <v>2031225</v>
      </c>
      <c r="F16" s="19">
        <v>1697.6978999999999</v>
      </c>
      <c r="G16" s="20">
        <v>1.4200000000000001E-2</v>
      </c>
      <c r="H16" s="21"/>
      <c r="I16" s="22"/>
    </row>
    <row r="17" spans="1:9" ht="13" customHeight="1">
      <c r="A17" s="16" t="s">
        <v>94</v>
      </c>
      <c r="B17" s="17" t="s">
        <v>95</v>
      </c>
      <c r="C17" s="13" t="s">
        <v>96</v>
      </c>
      <c r="D17" s="13" t="s">
        <v>79</v>
      </c>
      <c r="E17" s="18">
        <v>158250</v>
      </c>
      <c r="F17" s="19">
        <v>1471.4875999999999</v>
      </c>
      <c r="G17" s="20">
        <v>1.23E-2</v>
      </c>
      <c r="H17" s="21"/>
      <c r="I17" s="22"/>
    </row>
    <row r="18" spans="1:9" ht="13" customHeight="1">
      <c r="A18" s="16" t="s">
        <v>97</v>
      </c>
      <c r="B18" s="17" t="s">
        <v>98</v>
      </c>
      <c r="C18" s="13" t="s">
        <v>99</v>
      </c>
      <c r="D18" s="13" t="s">
        <v>79</v>
      </c>
      <c r="E18" s="18">
        <v>270000</v>
      </c>
      <c r="F18" s="19">
        <v>1421.01</v>
      </c>
      <c r="G18" s="20">
        <v>1.1900000000000001E-2</v>
      </c>
      <c r="H18" s="21"/>
      <c r="I18" s="22"/>
    </row>
    <row r="19" spans="1:9" ht="13" customHeight="1">
      <c r="A19" s="16" t="s">
        <v>100</v>
      </c>
      <c r="B19" s="17" t="s">
        <v>101</v>
      </c>
      <c r="C19" s="13" t="s">
        <v>102</v>
      </c>
      <c r="D19" s="13" t="s">
        <v>103</v>
      </c>
      <c r="E19" s="18">
        <v>28200</v>
      </c>
      <c r="F19" s="19">
        <v>1296.213</v>
      </c>
      <c r="G19" s="20">
        <v>1.09E-2</v>
      </c>
      <c r="H19" s="21"/>
      <c r="I19" s="22"/>
    </row>
    <row r="20" spans="1:9" ht="13" customHeight="1">
      <c r="A20" s="16" t="s">
        <v>104</v>
      </c>
      <c r="B20" s="17" t="s">
        <v>105</v>
      </c>
      <c r="C20" s="13" t="s">
        <v>106</v>
      </c>
      <c r="D20" s="13" t="s">
        <v>61</v>
      </c>
      <c r="E20" s="18">
        <v>824400</v>
      </c>
      <c r="F20" s="19">
        <v>1274.9346</v>
      </c>
      <c r="G20" s="20">
        <v>1.0699999999999999E-2</v>
      </c>
      <c r="H20" s="21"/>
      <c r="I20" s="22"/>
    </row>
    <row r="21" spans="1:9" ht="13" customHeight="1">
      <c r="A21" s="16" t="s">
        <v>107</v>
      </c>
      <c r="B21" s="17" t="s">
        <v>108</v>
      </c>
      <c r="C21" s="13" t="s">
        <v>109</v>
      </c>
      <c r="D21" s="13" t="s">
        <v>110</v>
      </c>
      <c r="E21" s="18">
        <v>35600</v>
      </c>
      <c r="F21" s="19">
        <v>1221.7208000000001</v>
      </c>
      <c r="G21" s="20">
        <v>1.03E-2</v>
      </c>
      <c r="H21" s="21"/>
      <c r="I21" s="22"/>
    </row>
    <row r="22" spans="1:9" ht="13" customHeight="1">
      <c r="A22" s="16" t="s">
        <v>111</v>
      </c>
      <c r="B22" s="17" t="s">
        <v>112</v>
      </c>
      <c r="C22" s="13" t="s">
        <v>113</v>
      </c>
      <c r="D22" s="13" t="s">
        <v>79</v>
      </c>
      <c r="E22" s="18">
        <v>474700</v>
      </c>
      <c r="F22" s="19">
        <v>1208.1115</v>
      </c>
      <c r="G22" s="20">
        <v>1.01E-2</v>
      </c>
      <c r="H22" s="21"/>
      <c r="I22" s="22"/>
    </row>
    <row r="23" spans="1:9" ht="13" customHeight="1">
      <c r="A23" s="16" t="s">
        <v>114</v>
      </c>
      <c r="B23" s="17" t="s">
        <v>115</v>
      </c>
      <c r="C23" s="13" t="s">
        <v>116</v>
      </c>
      <c r="D23" s="13" t="s">
        <v>117</v>
      </c>
      <c r="E23" s="18">
        <v>84550</v>
      </c>
      <c r="F23" s="19">
        <v>1200.4409000000001</v>
      </c>
      <c r="G23" s="20">
        <v>1.01E-2</v>
      </c>
      <c r="H23" s="21"/>
      <c r="I23" s="22"/>
    </row>
    <row r="24" spans="1:9" ht="13" customHeight="1">
      <c r="A24" s="16" t="s">
        <v>118</v>
      </c>
      <c r="B24" s="17" t="s">
        <v>119</v>
      </c>
      <c r="C24" s="13" t="s">
        <v>120</v>
      </c>
      <c r="D24" s="13" t="s">
        <v>121</v>
      </c>
      <c r="E24" s="18">
        <v>42375</v>
      </c>
      <c r="F24" s="19">
        <v>1185.2288000000001</v>
      </c>
      <c r="G24" s="20">
        <v>9.9000000000000008E-3</v>
      </c>
      <c r="H24" s="21"/>
      <c r="I24" s="22"/>
    </row>
    <row r="25" spans="1:9" ht="13" customHeight="1">
      <c r="A25" s="16" t="s">
        <v>122</v>
      </c>
      <c r="B25" s="17" t="s">
        <v>123</v>
      </c>
      <c r="C25" s="13" t="s">
        <v>124</v>
      </c>
      <c r="D25" s="13" t="s">
        <v>125</v>
      </c>
      <c r="E25" s="18">
        <v>112700</v>
      </c>
      <c r="F25" s="19">
        <v>1084.8502000000001</v>
      </c>
      <c r="G25" s="20">
        <v>9.1000000000000004E-3</v>
      </c>
      <c r="H25" s="21"/>
      <c r="I25" s="22"/>
    </row>
    <row r="26" spans="1:9" ht="13" customHeight="1">
      <c r="A26" s="16" t="s">
        <v>126</v>
      </c>
      <c r="B26" s="17" t="s">
        <v>127</v>
      </c>
      <c r="C26" s="13" t="s">
        <v>128</v>
      </c>
      <c r="D26" s="13" t="s">
        <v>125</v>
      </c>
      <c r="E26" s="18">
        <v>164150</v>
      </c>
      <c r="F26" s="19">
        <v>1031.6828</v>
      </c>
      <c r="G26" s="20">
        <v>8.6999999999999994E-3</v>
      </c>
      <c r="H26" s="21"/>
      <c r="I26" s="22"/>
    </row>
    <row r="27" spans="1:9" ht="13" customHeight="1">
      <c r="A27" s="16" t="s">
        <v>129</v>
      </c>
      <c r="B27" s="17" t="s">
        <v>130</v>
      </c>
      <c r="C27" s="13" t="s">
        <v>131</v>
      </c>
      <c r="D27" s="13" t="s">
        <v>72</v>
      </c>
      <c r="E27" s="18">
        <v>50825</v>
      </c>
      <c r="F27" s="19">
        <v>1000.5918</v>
      </c>
      <c r="G27" s="20">
        <v>8.3999999999999995E-3</v>
      </c>
      <c r="H27" s="21"/>
      <c r="I27" s="22"/>
    </row>
    <row r="28" spans="1:9" ht="13" customHeight="1">
      <c r="A28" s="16" t="s">
        <v>132</v>
      </c>
      <c r="B28" s="17" t="s">
        <v>133</v>
      </c>
      <c r="C28" s="13" t="s">
        <v>134</v>
      </c>
      <c r="D28" s="13" t="s">
        <v>135</v>
      </c>
      <c r="E28" s="18">
        <v>2030625</v>
      </c>
      <c r="F28" s="19">
        <v>967.99890000000005</v>
      </c>
      <c r="G28" s="20">
        <v>8.0999999999999996E-3</v>
      </c>
      <c r="H28" s="21"/>
      <c r="I28" s="22"/>
    </row>
    <row r="29" spans="1:9" ht="13" customHeight="1">
      <c r="A29" s="16" t="s">
        <v>136</v>
      </c>
      <c r="B29" s="17" t="s">
        <v>137</v>
      </c>
      <c r="C29" s="13" t="s">
        <v>138</v>
      </c>
      <c r="D29" s="13" t="s">
        <v>139</v>
      </c>
      <c r="E29" s="18">
        <v>7150</v>
      </c>
      <c r="F29" s="19">
        <v>963.82</v>
      </c>
      <c r="G29" s="20">
        <v>8.0999999999999996E-3</v>
      </c>
      <c r="H29" s="21"/>
      <c r="I29" s="22"/>
    </row>
    <row r="30" spans="1:9" ht="13" customHeight="1">
      <c r="A30" s="16" t="s">
        <v>140</v>
      </c>
      <c r="B30" s="17" t="s">
        <v>141</v>
      </c>
      <c r="C30" s="13" t="s">
        <v>142</v>
      </c>
      <c r="D30" s="13" t="s">
        <v>61</v>
      </c>
      <c r="E30" s="18">
        <v>86250</v>
      </c>
      <c r="F30" s="19">
        <v>929.04190000000006</v>
      </c>
      <c r="G30" s="20">
        <v>7.7999999999999996E-3</v>
      </c>
      <c r="H30" s="21"/>
      <c r="I30" s="22"/>
    </row>
    <row r="31" spans="1:9" ht="13" customHeight="1">
      <c r="A31" s="16" t="s">
        <v>143</v>
      </c>
      <c r="B31" s="17" t="s">
        <v>144</v>
      </c>
      <c r="C31" s="13" t="s">
        <v>145</v>
      </c>
      <c r="D31" s="13" t="s">
        <v>146</v>
      </c>
      <c r="E31" s="18">
        <v>273600</v>
      </c>
      <c r="F31" s="19">
        <v>881.40239999999994</v>
      </c>
      <c r="G31" s="20">
        <v>7.4000000000000003E-3</v>
      </c>
      <c r="H31" s="21"/>
      <c r="I31" s="22"/>
    </row>
    <row r="32" spans="1:9" ht="13" customHeight="1">
      <c r="A32" s="16" t="s">
        <v>147</v>
      </c>
      <c r="B32" s="17" t="s">
        <v>148</v>
      </c>
      <c r="C32" s="13" t="s">
        <v>149</v>
      </c>
      <c r="D32" s="13" t="s">
        <v>150</v>
      </c>
      <c r="E32" s="18">
        <v>239250</v>
      </c>
      <c r="F32" s="19">
        <v>876.37279999999998</v>
      </c>
      <c r="G32" s="20">
        <v>7.4000000000000003E-3</v>
      </c>
      <c r="H32" s="21"/>
      <c r="I32" s="22"/>
    </row>
    <row r="33" spans="1:9" ht="13" customHeight="1">
      <c r="A33" s="16" t="s">
        <v>151</v>
      </c>
      <c r="B33" s="17" t="s">
        <v>152</v>
      </c>
      <c r="C33" s="13" t="s">
        <v>153</v>
      </c>
      <c r="D33" s="13" t="s">
        <v>154</v>
      </c>
      <c r="E33" s="18">
        <v>317675</v>
      </c>
      <c r="F33" s="19">
        <v>869.15880000000004</v>
      </c>
      <c r="G33" s="20">
        <v>7.3000000000000001E-3</v>
      </c>
      <c r="H33" s="21"/>
      <c r="I33" s="22"/>
    </row>
    <row r="34" spans="1:9" ht="13" customHeight="1">
      <c r="A34" s="16" t="s">
        <v>155</v>
      </c>
      <c r="B34" s="17" t="s">
        <v>156</v>
      </c>
      <c r="C34" s="13" t="s">
        <v>157</v>
      </c>
      <c r="D34" s="13" t="s">
        <v>61</v>
      </c>
      <c r="E34" s="18">
        <v>198000</v>
      </c>
      <c r="F34" s="19">
        <v>807.84</v>
      </c>
      <c r="G34" s="20">
        <v>6.7999999999999996E-3</v>
      </c>
      <c r="H34" s="21"/>
      <c r="I34" s="22"/>
    </row>
    <row r="35" spans="1:9" ht="13" customHeight="1">
      <c r="A35" s="16" t="s">
        <v>158</v>
      </c>
      <c r="B35" s="17" t="s">
        <v>159</v>
      </c>
      <c r="C35" s="13" t="s">
        <v>160</v>
      </c>
      <c r="D35" s="13" t="s">
        <v>161</v>
      </c>
      <c r="E35" s="18">
        <v>179550</v>
      </c>
      <c r="F35" s="19">
        <v>806.17949999999996</v>
      </c>
      <c r="G35" s="20">
        <v>6.7999999999999996E-3</v>
      </c>
      <c r="H35" s="21"/>
      <c r="I35" s="22"/>
    </row>
    <row r="36" spans="1:9" ht="13" customHeight="1">
      <c r="A36" s="16" t="s">
        <v>162</v>
      </c>
      <c r="B36" s="17" t="s">
        <v>163</v>
      </c>
      <c r="C36" s="13" t="s">
        <v>164</v>
      </c>
      <c r="D36" s="13" t="s">
        <v>165</v>
      </c>
      <c r="E36" s="18">
        <v>12125</v>
      </c>
      <c r="F36" s="19">
        <v>710.5856</v>
      </c>
      <c r="G36" s="20">
        <v>6.0000000000000001E-3</v>
      </c>
      <c r="H36" s="21"/>
      <c r="I36" s="22"/>
    </row>
    <row r="37" spans="1:9" ht="13" customHeight="1">
      <c r="A37" s="16" t="s">
        <v>166</v>
      </c>
      <c r="B37" s="17" t="s">
        <v>167</v>
      </c>
      <c r="C37" s="13" t="s">
        <v>168</v>
      </c>
      <c r="D37" s="13" t="s">
        <v>79</v>
      </c>
      <c r="E37" s="18">
        <v>36250</v>
      </c>
      <c r="F37" s="19">
        <v>707.8175</v>
      </c>
      <c r="G37" s="20">
        <v>5.8999999999999999E-3</v>
      </c>
      <c r="H37" s="21"/>
      <c r="I37" s="22"/>
    </row>
    <row r="38" spans="1:9" ht="13" customHeight="1">
      <c r="A38" s="16" t="s">
        <v>169</v>
      </c>
      <c r="B38" s="17" t="s">
        <v>170</v>
      </c>
      <c r="C38" s="13" t="s">
        <v>171</v>
      </c>
      <c r="D38" s="13" t="s">
        <v>110</v>
      </c>
      <c r="E38" s="18">
        <v>18550</v>
      </c>
      <c r="F38" s="19">
        <v>682.15769999999998</v>
      </c>
      <c r="G38" s="20">
        <v>5.7000000000000002E-3</v>
      </c>
      <c r="H38" s="21"/>
      <c r="I38" s="22"/>
    </row>
    <row r="39" spans="1:9" ht="13" customHeight="1">
      <c r="A39" s="16" t="s">
        <v>172</v>
      </c>
      <c r="B39" s="17" t="s">
        <v>173</v>
      </c>
      <c r="C39" s="13" t="s">
        <v>174</v>
      </c>
      <c r="D39" s="13" t="s">
        <v>175</v>
      </c>
      <c r="E39" s="18">
        <v>837000</v>
      </c>
      <c r="F39" s="19">
        <v>679.72770000000003</v>
      </c>
      <c r="G39" s="20">
        <v>5.7000000000000002E-3</v>
      </c>
      <c r="H39" s="21"/>
      <c r="I39" s="22"/>
    </row>
    <row r="40" spans="1:9" ht="13" customHeight="1">
      <c r="A40" s="16" t="s">
        <v>176</v>
      </c>
      <c r="B40" s="17" t="s">
        <v>177</v>
      </c>
      <c r="C40" s="13" t="s">
        <v>178</v>
      </c>
      <c r="D40" s="13" t="s">
        <v>86</v>
      </c>
      <c r="E40" s="18">
        <v>341000</v>
      </c>
      <c r="F40" s="19">
        <v>658.57330000000002</v>
      </c>
      <c r="G40" s="20">
        <v>5.4999999999999997E-3</v>
      </c>
      <c r="H40" s="21"/>
      <c r="I40" s="22"/>
    </row>
    <row r="41" spans="1:9" ht="13" customHeight="1">
      <c r="A41" s="16" t="s">
        <v>179</v>
      </c>
      <c r="B41" s="17" t="s">
        <v>180</v>
      </c>
      <c r="C41" s="13" t="s">
        <v>181</v>
      </c>
      <c r="D41" s="13" t="s">
        <v>72</v>
      </c>
      <c r="E41" s="18">
        <v>142800</v>
      </c>
      <c r="F41" s="19">
        <v>634.46040000000005</v>
      </c>
      <c r="G41" s="20">
        <v>5.3E-3</v>
      </c>
      <c r="H41" s="21"/>
      <c r="I41" s="22"/>
    </row>
    <row r="42" spans="1:9" ht="13" customHeight="1">
      <c r="A42" s="16" t="s">
        <v>182</v>
      </c>
      <c r="B42" s="17" t="s">
        <v>183</v>
      </c>
      <c r="C42" s="13" t="s">
        <v>184</v>
      </c>
      <c r="D42" s="13" t="s">
        <v>110</v>
      </c>
      <c r="E42" s="18">
        <v>4250</v>
      </c>
      <c r="F42" s="19">
        <v>620.45749999999998</v>
      </c>
      <c r="G42" s="20">
        <v>5.1999999999999998E-3</v>
      </c>
      <c r="H42" s="21"/>
      <c r="I42" s="22"/>
    </row>
    <row r="43" spans="1:9" ht="13" customHeight="1">
      <c r="A43" s="16" t="s">
        <v>185</v>
      </c>
      <c r="B43" s="17" t="s">
        <v>186</v>
      </c>
      <c r="C43" s="13" t="s">
        <v>187</v>
      </c>
      <c r="D43" s="13" t="s">
        <v>188</v>
      </c>
      <c r="E43" s="18">
        <v>5900</v>
      </c>
      <c r="F43" s="19">
        <v>616.31399999999996</v>
      </c>
      <c r="G43" s="20">
        <v>5.1999999999999998E-3</v>
      </c>
      <c r="H43" s="21"/>
      <c r="I43" s="22"/>
    </row>
    <row r="44" spans="1:9" ht="13" customHeight="1">
      <c r="A44" s="16" t="s">
        <v>189</v>
      </c>
      <c r="B44" s="17" t="s">
        <v>190</v>
      </c>
      <c r="C44" s="13" t="s">
        <v>191</v>
      </c>
      <c r="D44" s="13" t="s">
        <v>79</v>
      </c>
      <c r="E44" s="18">
        <v>59400</v>
      </c>
      <c r="F44" s="19">
        <v>605.88</v>
      </c>
      <c r="G44" s="20">
        <v>5.1000000000000004E-3</v>
      </c>
      <c r="H44" s="21"/>
      <c r="I44" s="22"/>
    </row>
    <row r="45" spans="1:9" ht="13" customHeight="1">
      <c r="A45" s="16" t="s">
        <v>192</v>
      </c>
      <c r="B45" s="17" t="s">
        <v>193</v>
      </c>
      <c r="C45" s="13" t="s">
        <v>194</v>
      </c>
      <c r="D45" s="13" t="s">
        <v>61</v>
      </c>
      <c r="E45" s="18">
        <v>42500</v>
      </c>
      <c r="F45" s="19">
        <v>582.41999999999996</v>
      </c>
      <c r="G45" s="20">
        <v>4.8999999999999998E-3</v>
      </c>
      <c r="H45" s="21"/>
      <c r="I45" s="22"/>
    </row>
    <row r="46" spans="1:9" ht="13" customHeight="1">
      <c r="A46" s="16" t="s">
        <v>195</v>
      </c>
      <c r="B46" s="17" t="s">
        <v>196</v>
      </c>
      <c r="C46" s="13" t="s">
        <v>197</v>
      </c>
      <c r="D46" s="13" t="s">
        <v>198</v>
      </c>
      <c r="E46" s="18">
        <v>4250</v>
      </c>
      <c r="F46" s="19">
        <v>539.495</v>
      </c>
      <c r="G46" s="20">
        <v>4.4999999999999997E-3</v>
      </c>
      <c r="H46" s="21"/>
      <c r="I46" s="22"/>
    </row>
    <row r="47" spans="1:9" ht="13" customHeight="1">
      <c r="A47" s="16" t="s">
        <v>199</v>
      </c>
      <c r="B47" s="17" t="s">
        <v>200</v>
      </c>
      <c r="C47" s="13" t="s">
        <v>201</v>
      </c>
      <c r="D47" s="13" t="s">
        <v>202</v>
      </c>
      <c r="E47" s="18">
        <v>84150</v>
      </c>
      <c r="F47" s="19">
        <v>534.98360000000002</v>
      </c>
      <c r="G47" s="20">
        <v>4.4999999999999997E-3</v>
      </c>
      <c r="H47" s="21"/>
      <c r="I47" s="22"/>
    </row>
    <row r="48" spans="1:9" ht="13" customHeight="1">
      <c r="A48" s="16" t="s">
        <v>203</v>
      </c>
      <c r="B48" s="17" t="s">
        <v>204</v>
      </c>
      <c r="C48" s="13" t="s">
        <v>205</v>
      </c>
      <c r="D48" s="13" t="s">
        <v>188</v>
      </c>
      <c r="E48" s="18">
        <v>13300</v>
      </c>
      <c r="F48" s="19">
        <v>528.99419999999998</v>
      </c>
      <c r="G48" s="20">
        <v>4.4000000000000003E-3</v>
      </c>
      <c r="H48" s="21"/>
      <c r="I48" s="22"/>
    </row>
    <row r="49" spans="1:9" ht="13" customHeight="1">
      <c r="A49" s="16" t="s">
        <v>206</v>
      </c>
      <c r="B49" s="17" t="s">
        <v>207</v>
      </c>
      <c r="C49" s="13" t="s">
        <v>208</v>
      </c>
      <c r="D49" s="13" t="s">
        <v>209</v>
      </c>
      <c r="E49" s="18">
        <v>78000</v>
      </c>
      <c r="F49" s="19">
        <v>525.83699999999999</v>
      </c>
      <c r="G49" s="20">
        <v>4.4000000000000003E-3</v>
      </c>
      <c r="H49" s="21"/>
      <c r="I49" s="22"/>
    </row>
    <row r="50" spans="1:9" ht="13" customHeight="1">
      <c r="A50" s="16" t="s">
        <v>210</v>
      </c>
      <c r="B50" s="17" t="s">
        <v>211</v>
      </c>
      <c r="C50" s="13" t="s">
        <v>212</v>
      </c>
      <c r="D50" s="13" t="s">
        <v>150</v>
      </c>
      <c r="E50" s="18">
        <v>145500</v>
      </c>
      <c r="F50" s="19">
        <v>517.98</v>
      </c>
      <c r="G50" s="20">
        <v>4.3E-3</v>
      </c>
      <c r="H50" s="21"/>
      <c r="I50" s="22"/>
    </row>
    <row r="51" spans="1:9" ht="13" customHeight="1">
      <c r="A51" s="16" t="s">
        <v>213</v>
      </c>
      <c r="B51" s="17" t="s">
        <v>214</v>
      </c>
      <c r="C51" s="13" t="s">
        <v>215</v>
      </c>
      <c r="D51" s="13" t="s">
        <v>150</v>
      </c>
      <c r="E51" s="18">
        <v>195700</v>
      </c>
      <c r="F51" s="19">
        <v>501.97050000000002</v>
      </c>
      <c r="G51" s="20">
        <v>4.1999999999999997E-3</v>
      </c>
      <c r="H51" s="21"/>
      <c r="I51" s="22"/>
    </row>
    <row r="52" spans="1:9" ht="13" customHeight="1">
      <c r="A52" s="16" t="s">
        <v>216</v>
      </c>
      <c r="B52" s="17" t="s">
        <v>217</v>
      </c>
      <c r="C52" s="13" t="s">
        <v>218</v>
      </c>
      <c r="D52" s="13" t="s">
        <v>86</v>
      </c>
      <c r="E52" s="18">
        <v>41175</v>
      </c>
      <c r="F52" s="19">
        <v>500.0292</v>
      </c>
      <c r="G52" s="20">
        <v>4.1999999999999997E-3</v>
      </c>
      <c r="H52" s="21"/>
      <c r="I52" s="22"/>
    </row>
    <row r="53" spans="1:9" ht="13" customHeight="1">
      <c r="A53" s="16" t="s">
        <v>219</v>
      </c>
      <c r="B53" s="17" t="s">
        <v>220</v>
      </c>
      <c r="C53" s="13" t="s">
        <v>221</v>
      </c>
      <c r="D53" s="13" t="s">
        <v>79</v>
      </c>
      <c r="E53" s="18">
        <v>128700</v>
      </c>
      <c r="F53" s="19">
        <v>488.2235</v>
      </c>
      <c r="G53" s="20">
        <v>4.1000000000000003E-3</v>
      </c>
      <c r="H53" s="21"/>
      <c r="I53" s="22"/>
    </row>
    <row r="54" spans="1:9" ht="13" customHeight="1">
      <c r="A54" s="16" t="s">
        <v>222</v>
      </c>
      <c r="B54" s="17" t="s">
        <v>223</v>
      </c>
      <c r="C54" s="13" t="s">
        <v>224</v>
      </c>
      <c r="D54" s="13" t="s">
        <v>225</v>
      </c>
      <c r="E54" s="18">
        <v>73075</v>
      </c>
      <c r="F54" s="19">
        <v>465.37810000000002</v>
      </c>
      <c r="G54" s="20">
        <v>3.8999999999999998E-3</v>
      </c>
      <c r="H54" s="21"/>
      <c r="I54" s="22"/>
    </row>
    <row r="55" spans="1:9" ht="13" customHeight="1">
      <c r="A55" s="16" t="s">
        <v>226</v>
      </c>
      <c r="B55" s="17" t="s">
        <v>227</v>
      </c>
      <c r="C55" s="13" t="s">
        <v>228</v>
      </c>
      <c r="D55" s="13" t="s">
        <v>229</v>
      </c>
      <c r="E55" s="18">
        <v>14875</v>
      </c>
      <c r="F55" s="19">
        <v>464.68009999999998</v>
      </c>
      <c r="G55" s="20">
        <v>3.8999999999999998E-3</v>
      </c>
      <c r="H55" s="21"/>
      <c r="I55" s="22"/>
    </row>
    <row r="56" spans="1:9" ht="13" customHeight="1">
      <c r="A56" s="16" t="s">
        <v>230</v>
      </c>
      <c r="B56" s="17" t="s">
        <v>231</v>
      </c>
      <c r="C56" s="13" t="s">
        <v>232</v>
      </c>
      <c r="D56" s="13" t="s">
        <v>233</v>
      </c>
      <c r="E56" s="18">
        <v>54250</v>
      </c>
      <c r="F56" s="19">
        <v>461.93880000000001</v>
      </c>
      <c r="G56" s="20">
        <v>3.8999999999999998E-3</v>
      </c>
      <c r="H56" s="21"/>
      <c r="I56" s="22"/>
    </row>
    <row r="57" spans="1:9" ht="13" customHeight="1">
      <c r="A57" s="16" t="s">
        <v>234</v>
      </c>
      <c r="B57" s="17" t="s">
        <v>235</v>
      </c>
      <c r="C57" s="13" t="s">
        <v>236</v>
      </c>
      <c r="D57" s="13" t="s">
        <v>225</v>
      </c>
      <c r="E57" s="18">
        <v>22125</v>
      </c>
      <c r="F57" s="19">
        <v>442.16809999999998</v>
      </c>
      <c r="G57" s="20">
        <v>3.7000000000000002E-3</v>
      </c>
      <c r="H57" s="21"/>
      <c r="I57" s="22"/>
    </row>
    <row r="58" spans="1:9" ht="13" customHeight="1">
      <c r="A58" s="16" t="s">
        <v>237</v>
      </c>
      <c r="B58" s="17" t="s">
        <v>238</v>
      </c>
      <c r="C58" s="13" t="s">
        <v>239</v>
      </c>
      <c r="D58" s="13" t="s">
        <v>229</v>
      </c>
      <c r="E58" s="18">
        <v>26800</v>
      </c>
      <c r="F58" s="19">
        <v>439.78800000000001</v>
      </c>
      <c r="G58" s="20">
        <v>3.7000000000000002E-3</v>
      </c>
      <c r="H58" s="21"/>
      <c r="I58" s="22"/>
    </row>
    <row r="59" spans="1:9" ht="13" customHeight="1">
      <c r="A59" s="16" t="s">
        <v>240</v>
      </c>
      <c r="B59" s="17" t="s">
        <v>241</v>
      </c>
      <c r="C59" s="13" t="s">
        <v>242</v>
      </c>
      <c r="D59" s="13" t="s">
        <v>117</v>
      </c>
      <c r="E59" s="18">
        <v>467325</v>
      </c>
      <c r="F59" s="19">
        <v>438.77140000000003</v>
      </c>
      <c r="G59" s="20">
        <v>3.7000000000000002E-3</v>
      </c>
      <c r="H59" s="21"/>
      <c r="I59" s="22"/>
    </row>
    <row r="60" spans="1:9" ht="13" customHeight="1">
      <c r="A60" s="16" t="s">
        <v>243</v>
      </c>
      <c r="B60" s="17" t="s">
        <v>244</v>
      </c>
      <c r="C60" s="13" t="s">
        <v>245</v>
      </c>
      <c r="D60" s="13" t="s">
        <v>79</v>
      </c>
      <c r="E60" s="18">
        <v>283800</v>
      </c>
      <c r="F60" s="19">
        <v>427.71499999999997</v>
      </c>
      <c r="G60" s="20">
        <v>3.5999999999999999E-3</v>
      </c>
      <c r="H60" s="21"/>
      <c r="I60" s="22"/>
    </row>
    <row r="61" spans="1:9" ht="13" customHeight="1">
      <c r="A61" s="16" t="s">
        <v>246</v>
      </c>
      <c r="B61" s="17" t="s">
        <v>247</v>
      </c>
      <c r="C61" s="13" t="s">
        <v>248</v>
      </c>
      <c r="D61" s="13" t="s">
        <v>61</v>
      </c>
      <c r="E61" s="18">
        <v>1959300</v>
      </c>
      <c r="F61" s="19">
        <v>419.48610000000002</v>
      </c>
      <c r="G61" s="20">
        <v>3.5000000000000001E-3</v>
      </c>
      <c r="H61" s="21"/>
      <c r="I61" s="22"/>
    </row>
    <row r="62" spans="1:9" ht="13" customHeight="1">
      <c r="A62" s="16" t="s">
        <v>249</v>
      </c>
      <c r="B62" s="17" t="s">
        <v>250</v>
      </c>
      <c r="C62" s="13" t="s">
        <v>251</v>
      </c>
      <c r="D62" s="13" t="s">
        <v>202</v>
      </c>
      <c r="E62" s="18">
        <v>26125</v>
      </c>
      <c r="F62" s="19">
        <v>411.93900000000002</v>
      </c>
      <c r="G62" s="20">
        <v>3.5000000000000001E-3</v>
      </c>
      <c r="H62" s="21"/>
      <c r="I62" s="22"/>
    </row>
    <row r="63" spans="1:9" ht="13" customHeight="1">
      <c r="A63" s="16" t="s">
        <v>252</v>
      </c>
      <c r="B63" s="17" t="s">
        <v>253</v>
      </c>
      <c r="C63" s="13" t="s">
        <v>254</v>
      </c>
      <c r="D63" s="13" t="s">
        <v>255</v>
      </c>
      <c r="E63" s="18">
        <v>33000</v>
      </c>
      <c r="F63" s="19">
        <v>398.541</v>
      </c>
      <c r="G63" s="20">
        <v>3.3E-3</v>
      </c>
      <c r="H63" s="21"/>
      <c r="I63" s="22"/>
    </row>
    <row r="64" spans="1:9" ht="13" customHeight="1">
      <c r="A64" s="16" t="s">
        <v>256</v>
      </c>
      <c r="B64" s="17" t="s">
        <v>257</v>
      </c>
      <c r="C64" s="13" t="s">
        <v>258</v>
      </c>
      <c r="D64" s="13" t="s">
        <v>188</v>
      </c>
      <c r="E64" s="18">
        <v>29500</v>
      </c>
      <c r="F64" s="19">
        <v>379.07499999999999</v>
      </c>
      <c r="G64" s="20">
        <v>3.2000000000000002E-3</v>
      </c>
      <c r="H64" s="21"/>
      <c r="I64" s="22"/>
    </row>
    <row r="65" spans="1:9" ht="13" customHeight="1">
      <c r="A65" s="16" t="s">
        <v>259</v>
      </c>
      <c r="B65" s="17" t="s">
        <v>260</v>
      </c>
      <c r="C65" s="13" t="s">
        <v>261</v>
      </c>
      <c r="D65" s="13" t="s">
        <v>135</v>
      </c>
      <c r="E65" s="18">
        <v>350350</v>
      </c>
      <c r="F65" s="19">
        <v>378.1678</v>
      </c>
      <c r="G65" s="20">
        <v>3.2000000000000002E-3</v>
      </c>
      <c r="H65" s="21"/>
      <c r="I65" s="22"/>
    </row>
    <row r="66" spans="1:9" ht="13" customHeight="1">
      <c r="A66" s="16" t="s">
        <v>262</v>
      </c>
      <c r="B66" s="17" t="s">
        <v>263</v>
      </c>
      <c r="C66" s="13" t="s">
        <v>264</v>
      </c>
      <c r="D66" s="13" t="s">
        <v>265</v>
      </c>
      <c r="E66" s="18">
        <v>51600</v>
      </c>
      <c r="F66" s="19">
        <v>376.57679999999999</v>
      </c>
      <c r="G66" s="20">
        <v>3.2000000000000002E-3</v>
      </c>
      <c r="H66" s="21"/>
      <c r="I66" s="22"/>
    </row>
    <row r="67" spans="1:9" ht="13" customHeight="1">
      <c r="A67" s="16" t="s">
        <v>266</v>
      </c>
      <c r="B67" s="17" t="s">
        <v>267</v>
      </c>
      <c r="C67" s="13" t="s">
        <v>268</v>
      </c>
      <c r="D67" s="13" t="s">
        <v>79</v>
      </c>
      <c r="E67" s="18">
        <v>129000</v>
      </c>
      <c r="F67" s="19">
        <v>367.19850000000002</v>
      </c>
      <c r="G67" s="20">
        <v>3.0999999999999999E-3</v>
      </c>
      <c r="H67" s="21"/>
      <c r="I67" s="22"/>
    </row>
    <row r="68" spans="1:9" ht="13" customHeight="1">
      <c r="A68" s="16" t="s">
        <v>269</v>
      </c>
      <c r="B68" s="17" t="s">
        <v>270</v>
      </c>
      <c r="C68" s="13" t="s">
        <v>271</v>
      </c>
      <c r="D68" s="13" t="s">
        <v>61</v>
      </c>
      <c r="E68" s="18">
        <v>34000</v>
      </c>
      <c r="F68" s="19">
        <v>333.99900000000002</v>
      </c>
      <c r="G68" s="20">
        <v>2.8E-3</v>
      </c>
      <c r="H68" s="21"/>
      <c r="I68" s="22"/>
    </row>
    <row r="69" spans="1:9" ht="13" customHeight="1">
      <c r="A69" s="16" t="s">
        <v>272</v>
      </c>
      <c r="B69" s="17" t="s">
        <v>273</v>
      </c>
      <c r="C69" s="13" t="s">
        <v>274</v>
      </c>
      <c r="D69" s="13" t="s">
        <v>229</v>
      </c>
      <c r="E69" s="18">
        <v>6200</v>
      </c>
      <c r="F69" s="19">
        <v>330.05700000000002</v>
      </c>
      <c r="G69" s="20">
        <v>2.8E-3</v>
      </c>
      <c r="H69" s="21"/>
      <c r="I69" s="22"/>
    </row>
    <row r="70" spans="1:9" ht="13" customHeight="1">
      <c r="A70" s="16" t="s">
        <v>275</v>
      </c>
      <c r="B70" s="17" t="s">
        <v>276</v>
      </c>
      <c r="C70" s="13" t="s">
        <v>277</v>
      </c>
      <c r="D70" s="13" t="s">
        <v>121</v>
      </c>
      <c r="E70" s="18">
        <v>12500</v>
      </c>
      <c r="F70" s="19">
        <v>317.61250000000001</v>
      </c>
      <c r="G70" s="20">
        <v>2.7000000000000001E-3</v>
      </c>
      <c r="H70" s="21"/>
      <c r="I70" s="22"/>
    </row>
    <row r="71" spans="1:9" ht="13" customHeight="1">
      <c r="A71" s="16" t="s">
        <v>278</v>
      </c>
      <c r="B71" s="17" t="s">
        <v>279</v>
      </c>
      <c r="C71" s="13" t="s">
        <v>280</v>
      </c>
      <c r="D71" s="13" t="s">
        <v>188</v>
      </c>
      <c r="E71" s="18">
        <v>85775</v>
      </c>
      <c r="F71" s="19">
        <v>310.20530000000002</v>
      </c>
      <c r="G71" s="20">
        <v>2.5999999999999999E-3</v>
      </c>
      <c r="H71" s="21"/>
      <c r="I71" s="22"/>
    </row>
    <row r="72" spans="1:9" ht="13" customHeight="1">
      <c r="A72" s="16" t="s">
        <v>281</v>
      </c>
      <c r="B72" s="17" t="s">
        <v>282</v>
      </c>
      <c r="C72" s="13" t="s">
        <v>283</v>
      </c>
      <c r="D72" s="13" t="s">
        <v>284</v>
      </c>
      <c r="E72" s="18">
        <v>7875</v>
      </c>
      <c r="F72" s="19">
        <v>309.66860000000003</v>
      </c>
      <c r="G72" s="20">
        <v>2.5999999999999999E-3</v>
      </c>
      <c r="H72" s="21"/>
      <c r="I72" s="22"/>
    </row>
    <row r="73" spans="1:9" ht="13" customHeight="1">
      <c r="A73" s="16" t="s">
        <v>285</v>
      </c>
      <c r="B73" s="17" t="s">
        <v>286</v>
      </c>
      <c r="C73" s="13" t="s">
        <v>287</v>
      </c>
      <c r="D73" s="13" t="s">
        <v>79</v>
      </c>
      <c r="E73" s="18">
        <v>84000</v>
      </c>
      <c r="F73" s="19">
        <v>305.84399999999999</v>
      </c>
      <c r="G73" s="20">
        <v>2.5999999999999999E-3</v>
      </c>
      <c r="H73" s="21"/>
      <c r="I73" s="22"/>
    </row>
    <row r="74" spans="1:9" ht="13" customHeight="1">
      <c r="A74" s="16" t="s">
        <v>288</v>
      </c>
      <c r="B74" s="17" t="s">
        <v>289</v>
      </c>
      <c r="C74" s="13" t="s">
        <v>290</v>
      </c>
      <c r="D74" s="13" t="s">
        <v>255</v>
      </c>
      <c r="E74" s="18">
        <v>14025</v>
      </c>
      <c r="F74" s="19">
        <v>301.93020000000001</v>
      </c>
      <c r="G74" s="20">
        <v>2.5000000000000001E-3</v>
      </c>
      <c r="H74" s="21"/>
      <c r="I74" s="22"/>
    </row>
    <row r="75" spans="1:9" ht="13" customHeight="1">
      <c r="A75" s="16" t="s">
        <v>291</v>
      </c>
      <c r="B75" s="17" t="s">
        <v>292</v>
      </c>
      <c r="C75" s="13" t="s">
        <v>293</v>
      </c>
      <c r="D75" s="13" t="s">
        <v>198</v>
      </c>
      <c r="E75" s="18">
        <v>58800</v>
      </c>
      <c r="F75" s="19">
        <v>299.96820000000002</v>
      </c>
      <c r="G75" s="20">
        <v>2.5000000000000001E-3</v>
      </c>
      <c r="H75" s="21"/>
      <c r="I75" s="22"/>
    </row>
    <row r="76" spans="1:9" ht="13" customHeight="1">
      <c r="A76" s="16" t="s">
        <v>294</v>
      </c>
      <c r="B76" s="17" t="s">
        <v>295</v>
      </c>
      <c r="C76" s="13" t="s">
        <v>296</v>
      </c>
      <c r="D76" s="13" t="s">
        <v>188</v>
      </c>
      <c r="E76" s="18">
        <v>135000</v>
      </c>
      <c r="F76" s="19">
        <v>298.95749999999998</v>
      </c>
      <c r="G76" s="20">
        <v>2.5000000000000001E-3</v>
      </c>
      <c r="H76" s="21"/>
      <c r="I76" s="22"/>
    </row>
    <row r="77" spans="1:9" ht="13" customHeight="1">
      <c r="A77" s="16" t="s">
        <v>297</v>
      </c>
      <c r="B77" s="17" t="s">
        <v>298</v>
      </c>
      <c r="C77" s="13" t="s">
        <v>299</v>
      </c>
      <c r="D77" s="13" t="s">
        <v>161</v>
      </c>
      <c r="E77" s="18">
        <v>6450</v>
      </c>
      <c r="F77" s="19">
        <v>297.9513</v>
      </c>
      <c r="G77" s="20">
        <v>2.5000000000000001E-3</v>
      </c>
      <c r="H77" s="21"/>
      <c r="I77" s="22"/>
    </row>
    <row r="78" spans="1:9" ht="13" customHeight="1">
      <c r="A78" s="16" t="s">
        <v>300</v>
      </c>
      <c r="B78" s="17" t="s">
        <v>301</v>
      </c>
      <c r="C78" s="13" t="s">
        <v>302</v>
      </c>
      <c r="D78" s="13" t="s">
        <v>198</v>
      </c>
      <c r="E78" s="18">
        <v>13975</v>
      </c>
      <c r="F78" s="19">
        <v>288.65359999999998</v>
      </c>
      <c r="G78" s="20">
        <v>2.3999999999999998E-3</v>
      </c>
      <c r="H78" s="21"/>
      <c r="I78" s="22"/>
    </row>
    <row r="79" spans="1:9" ht="13" customHeight="1">
      <c r="A79" s="16" t="s">
        <v>303</v>
      </c>
      <c r="B79" s="17" t="s">
        <v>304</v>
      </c>
      <c r="C79" s="13" t="s">
        <v>305</v>
      </c>
      <c r="D79" s="13" t="s">
        <v>61</v>
      </c>
      <c r="E79" s="18">
        <v>32200</v>
      </c>
      <c r="F79" s="19">
        <v>288.54419999999999</v>
      </c>
      <c r="G79" s="20">
        <v>2.3999999999999998E-3</v>
      </c>
      <c r="H79" s="21"/>
      <c r="I79" s="22"/>
    </row>
    <row r="80" spans="1:9" ht="13" customHeight="1">
      <c r="A80" s="16" t="s">
        <v>306</v>
      </c>
      <c r="B80" s="17" t="s">
        <v>307</v>
      </c>
      <c r="C80" s="13" t="s">
        <v>308</v>
      </c>
      <c r="D80" s="13" t="s">
        <v>255</v>
      </c>
      <c r="E80" s="18">
        <v>23125</v>
      </c>
      <c r="F80" s="19">
        <v>281.68560000000002</v>
      </c>
      <c r="G80" s="20">
        <v>2.3999999999999998E-3</v>
      </c>
      <c r="H80" s="21"/>
      <c r="I80" s="22"/>
    </row>
    <row r="81" spans="1:9" ht="13" customHeight="1">
      <c r="A81" s="16" t="s">
        <v>309</v>
      </c>
      <c r="B81" s="17" t="s">
        <v>310</v>
      </c>
      <c r="C81" s="13" t="s">
        <v>311</v>
      </c>
      <c r="D81" s="13" t="s">
        <v>209</v>
      </c>
      <c r="E81" s="18">
        <v>52500</v>
      </c>
      <c r="F81" s="19">
        <v>260.9513</v>
      </c>
      <c r="G81" s="20">
        <v>2.2000000000000001E-3</v>
      </c>
      <c r="H81" s="21"/>
      <c r="I81" s="22"/>
    </row>
    <row r="82" spans="1:9" ht="13" customHeight="1">
      <c r="A82" s="16" t="s">
        <v>312</v>
      </c>
      <c r="B82" s="17" t="s">
        <v>313</v>
      </c>
      <c r="C82" s="13" t="s">
        <v>314</v>
      </c>
      <c r="D82" s="13" t="s">
        <v>315</v>
      </c>
      <c r="E82" s="18">
        <v>3625</v>
      </c>
      <c r="F82" s="19">
        <v>254.23939999999999</v>
      </c>
      <c r="G82" s="20">
        <v>2.0999999999999999E-3</v>
      </c>
      <c r="H82" s="21"/>
      <c r="I82" s="22"/>
    </row>
    <row r="83" spans="1:9" ht="13" customHeight="1">
      <c r="A83" s="16" t="s">
        <v>316</v>
      </c>
      <c r="B83" s="17" t="s">
        <v>317</v>
      </c>
      <c r="C83" s="13" t="s">
        <v>318</v>
      </c>
      <c r="D83" s="13" t="s">
        <v>255</v>
      </c>
      <c r="E83" s="18">
        <v>18000</v>
      </c>
      <c r="F83" s="19">
        <v>238.32</v>
      </c>
      <c r="G83" s="20">
        <v>2E-3</v>
      </c>
      <c r="H83" s="21"/>
      <c r="I83" s="22"/>
    </row>
    <row r="84" spans="1:9" ht="13" customHeight="1">
      <c r="A84" s="16" t="s">
        <v>319</v>
      </c>
      <c r="B84" s="17" t="s">
        <v>320</v>
      </c>
      <c r="C84" s="13" t="s">
        <v>321</v>
      </c>
      <c r="D84" s="13" t="s">
        <v>103</v>
      </c>
      <c r="E84" s="18">
        <v>53950</v>
      </c>
      <c r="F84" s="19">
        <v>228.1815</v>
      </c>
      <c r="G84" s="20">
        <v>1.9E-3</v>
      </c>
      <c r="H84" s="21"/>
      <c r="I84" s="22"/>
    </row>
    <row r="85" spans="1:9" ht="13" customHeight="1">
      <c r="A85" s="16" t="s">
        <v>322</v>
      </c>
      <c r="B85" s="17" t="s">
        <v>323</v>
      </c>
      <c r="C85" s="13" t="s">
        <v>324</v>
      </c>
      <c r="D85" s="13" t="s">
        <v>229</v>
      </c>
      <c r="E85" s="18">
        <v>12950</v>
      </c>
      <c r="F85" s="19">
        <v>219.58019999999999</v>
      </c>
      <c r="G85" s="20">
        <v>1.8E-3</v>
      </c>
      <c r="H85" s="21"/>
      <c r="I85" s="22"/>
    </row>
    <row r="86" spans="1:9" ht="13" customHeight="1">
      <c r="A86" s="16" t="s">
        <v>325</v>
      </c>
      <c r="B86" s="17" t="s">
        <v>326</v>
      </c>
      <c r="C86" s="13" t="s">
        <v>327</v>
      </c>
      <c r="D86" s="13" t="s">
        <v>233</v>
      </c>
      <c r="E86" s="18">
        <v>22050</v>
      </c>
      <c r="F86" s="19">
        <v>210.9744</v>
      </c>
      <c r="G86" s="20">
        <v>1.8E-3</v>
      </c>
      <c r="H86" s="21"/>
      <c r="I86" s="22"/>
    </row>
    <row r="87" spans="1:9" ht="13" customHeight="1">
      <c r="A87" s="16" t="s">
        <v>328</v>
      </c>
      <c r="B87" s="17" t="s">
        <v>329</v>
      </c>
      <c r="C87" s="13" t="s">
        <v>330</v>
      </c>
      <c r="D87" s="13" t="s">
        <v>121</v>
      </c>
      <c r="E87" s="18">
        <v>8125</v>
      </c>
      <c r="F87" s="19">
        <v>205.4</v>
      </c>
      <c r="G87" s="20">
        <v>1.6999999999999999E-3</v>
      </c>
      <c r="H87" s="21"/>
      <c r="I87" s="22"/>
    </row>
    <row r="88" spans="1:9" ht="13" customHeight="1">
      <c r="A88" s="16" t="s">
        <v>331</v>
      </c>
      <c r="B88" s="17" t="s">
        <v>332</v>
      </c>
      <c r="C88" s="13" t="s">
        <v>333</v>
      </c>
      <c r="D88" s="13" t="s">
        <v>198</v>
      </c>
      <c r="E88" s="18">
        <v>7250</v>
      </c>
      <c r="F88" s="19">
        <v>204.3775</v>
      </c>
      <c r="G88" s="20">
        <v>1.6999999999999999E-3</v>
      </c>
      <c r="H88" s="21"/>
      <c r="I88" s="22"/>
    </row>
    <row r="89" spans="1:9" ht="13" customHeight="1">
      <c r="A89" s="16" t="s">
        <v>334</v>
      </c>
      <c r="B89" s="17" t="s">
        <v>335</v>
      </c>
      <c r="C89" s="13" t="s">
        <v>336</v>
      </c>
      <c r="D89" s="13" t="s">
        <v>229</v>
      </c>
      <c r="E89" s="18">
        <v>19125</v>
      </c>
      <c r="F89" s="19">
        <v>199.26339999999999</v>
      </c>
      <c r="G89" s="20">
        <v>1.6999999999999999E-3</v>
      </c>
      <c r="H89" s="21"/>
      <c r="I89" s="22"/>
    </row>
    <row r="90" spans="1:9" ht="13" customHeight="1">
      <c r="A90" s="16" t="s">
        <v>337</v>
      </c>
      <c r="B90" s="17" t="s">
        <v>338</v>
      </c>
      <c r="C90" s="13" t="s">
        <v>339</v>
      </c>
      <c r="D90" s="13" t="s">
        <v>154</v>
      </c>
      <c r="E90" s="18">
        <v>5200</v>
      </c>
      <c r="F90" s="19">
        <v>196.846</v>
      </c>
      <c r="G90" s="20">
        <v>1.6999999999999999E-3</v>
      </c>
      <c r="H90" s="21"/>
      <c r="I90" s="22"/>
    </row>
    <row r="91" spans="1:9" ht="13" customHeight="1">
      <c r="A91" s="16" t="s">
        <v>340</v>
      </c>
      <c r="B91" s="17" t="s">
        <v>341</v>
      </c>
      <c r="C91" s="13" t="s">
        <v>342</v>
      </c>
      <c r="D91" s="13" t="s">
        <v>61</v>
      </c>
      <c r="E91" s="18">
        <v>58500</v>
      </c>
      <c r="F91" s="19">
        <v>175.149</v>
      </c>
      <c r="G91" s="20">
        <v>1.5E-3</v>
      </c>
      <c r="H91" s="21"/>
      <c r="I91" s="22"/>
    </row>
    <row r="92" spans="1:9" ht="13" customHeight="1">
      <c r="A92" s="16" t="s">
        <v>343</v>
      </c>
      <c r="B92" s="17" t="s">
        <v>344</v>
      </c>
      <c r="C92" s="13" t="s">
        <v>345</v>
      </c>
      <c r="D92" s="13" t="s">
        <v>225</v>
      </c>
      <c r="E92" s="18">
        <v>22000</v>
      </c>
      <c r="F92" s="19">
        <v>160.82</v>
      </c>
      <c r="G92" s="20">
        <v>1.2999999999999999E-3</v>
      </c>
      <c r="H92" s="21"/>
      <c r="I92" s="22"/>
    </row>
    <row r="93" spans="1:9" ht="13" customHeight="1">
      <c r="A93" s="16" t="s">
        <v>346</v>
      </c>
      <c r="B93" s="17" t="s">
        <v>347</v>
      </c>
      <c r="C93" s="13" t="s">
        <v>348</v>
      </c>
      <c r="D93" s="13" t="s">
        <v>161</v>
      </c>
      <c r="E93" s="18">
        <v>10150</v>
      </c>
      <c r="F93" s="19">
        <v>156.12729999999999</v>
      </c>
      <c r="G93" s="20">
        <v>1.2999999999999999E-3</v>
      </c>
      <c r="H93" s="21"/>
      <c r="I93" s="22"/>
    </row>
    <row r="94" spans="1:9" ht="13" customHeight="1">
      <c r="A94" s="16" t="s">
        <v>349</v>
      </c>
      <c r="B94" s="17" t="s">
        <v>350</v>
      </c>
      <c r="C94" s="13" t="s">
        <v>351</v>
      </c>
      <c r="D94" s="13" t="s">
        <v>352</v>
      </c>
      <c r="E94" s="18">
        <v>13500</v>
      </c>
      <c r="F94" s="19">
        <v>155.80350000000001</v>
      </c>
      <c r="G94" s="20">
        <v>1.2999999999999999E-3</v>
      </c>
      <c r="H94" s="21"/>
      <c r="I94" s="22"/>
    </row>
    <row r="95" spans="1:9" ht="13" customHeight="1">
      <c r="A95" s="16" t="s">
        <v>353</v>
      </c>
      <c r="B95" s="17" t="s">
        <v>354</v>
      </c>
      <c r="C95" s="13" t="s">
        <v>355</v>
      </c>
      <c r="D95" s="13" t="s">
        <v>188</v>
      </c>
      <c r="E95" s="18">
        <v>26600</v>
      </c>
      <c r="F95" s="19">
        <v>145.68819999999999</v>
      </c>
      <c r="G95" s="20">
        <v>1.1999999999999999E-3</v>
      </c>
      <c r="H95" s="21"/>
      <c r="I95" s="22"/>
    </row>
    <row r="96" spans="1:9" ht="13" customHeight="1">
      <c r="A96" s="16" t="s">
        <v>356</v>
      </c>
      <c r="B96" s="17" t="s">
        <v>357</v>
      </c>
      <c r="C96" s="13" t="s">
        <v>358</v>
      </c>
      <c r="D96" s="13" t="s">
        <v>135</v>
      </c>
      <c r="E96" s="18">
        <v>55125</v>
      </c>
      <c r="F96" s="19">
        <v>144.8134</v>
      </c>
      <c r="G96" s="20">
        <v>1.1999999999999999E-3</v>
      </c>
      <c r="H96" s="21"/>
      <c r="I96" s="22"/>
    </row>
    <row r="97" spans="1:9" ht="13" customHeight="1">
      <c r="A97" s="16" t="s">
        <v>359</v>
      </c>
      <c r="B97" s="17" t="s">
        <v>360</v>
      </c>
      <c r="C97" s="13" t="s">
        <v>361</v>
      </c>
      <c r="D97" s="13" t="s">
        <v>352</v>
      </c>
      <c r="E97" s="18">
        <v>26250</v>
      </c>
      <c r="F97" s="19">
        <v>132.98249999999999</v>
      </c>
      <c r="G97" s="20">
        <v>1.1000000000000001E-3</v>
      </c>
      <c r="H97" s="21"/>
      <c r="I97" s="22"/>
    </row>
    <row r="98" spans="1:9" ht="13" customHeight="1">
      <c r="A98" s="16" t="s">
        <v>362</v>
      </c>
      <c r="B98" s="17" t="s">
        <v>363</v>
      </c>
      <c r="C98" s="13" t="s">
        <v>364</v>
      </c>
      <c r="D98" s="13" t="s">
        <v>233</v>
      </c>
      <c r="E98" s="18">
        <v>1875</v>
      </c>
      <c r="F98" s="19">
        <v>130.5094</v>
      </c>
      <c r="G98" s="20">
        <v>1.1000000000000001E-3</v>
      </c>
      <c r="H98" s="21"/>
      <c r="I98" s="22"/>
    </row>
    <row r="99" spans="1:9" ht="13" customHeight="1">
      <c r="A99" s="16" t="s">
        <v>365</v>
      </c>
      <c r="B99" s="17" t="s">
        <v>366</v>
      </c>
      <c r="C99" s="13" t="s">
        <v>367</v>
      </c>
      <c r="D99" s="13" t="s">
        <v>121</v>
      </c>
      <c r="E99" s="18">
        <v>17250</v>
      </c>
      <c r="F99" s="19">
        <v>119.8961</v>
      </c>
      <c r="G99" s="20">
        <v>1E-3</v>
      </c>
      <c r="H99" s="21"/>
      <c r="I99" s="22"/>
    </row>
    <row r="100" spans="1:9" ht="13" customHeight="1">
      <c r="A100" s="16" t="s">
        <v>368</v>
      </c>
      <c r="B100" s="17" t="s">
        <v>369</v>
      </c>
      <c r="C100" s="13" t="s">
        <v>370</v>
      </c>
      <c r="D100" s="13" t="s">
        <v>255</v>
      </c>
      <c r="E100" s="18">
        <v>11900</v>
      </c>
      <c r="F100" s="19">
        <v>114.83499999999999</v>
      </c>
      <c r="G100" s="20">
        <v>1E-3</v>
      </c>
      <c r="H100" s="21"/>
      <c r="I100" s="22"/>
    </row>
    <row r="101" spans="1:9" ht="13" customHeight="1">
      <c r="A101" s="16" t="s">
        <v>371</v>
      </c>
      <c r="B101" s="17" t="s">
        <v>372</v>
      </c>
      <c r="C101" s="13" t="s">
        <v>373</v>
      </c>
      <c r="D101" s="13" t="s">
        <v>79</v>
      </c>
      <c r="E101" s="18">
        <v>13000</v>
      </c>
      <c r="F101" s="19">
        <v>106.91200000000001</v>
      </c>
      <c r="G101" s="20">
        <v>8.9999999999999998E-4</v>
      </c>
      <c r="H101" s="21"/>
      <c r="I101" s="22"/>
    </row>
    <row r="102" spans="1:9" ht="13" customHeight="1">
      <c r="A102" s="16" t="s">
        <v>374</v>
      </c>
      <c r="B102" s="17" t="s">
        <v>375</v>
      </c>
      <c r="C102" s="13" t="s">
        <v>376</v>
      </c>
      <c r="D102" s="13" t="s">
        <v>135</v>
      </c>
      <c r="E102" s="18">
        <v>2975</v>
      </c>
      <c r="F102" s="19">
        <v>92.2637</v>
      </c>
      <c r="G102" s="20">
        <v>8.0000000000000004E-4</v>
      </c>
      <c r="H102" s="21"/>
      <c r="I102" s="22"/>
    </row>
    <row r="103" spans="1:9" ht="13" customHeight="1">
      <c r="A103" s="16" t="s">
        <v>377</v>
      </c>
      <c r="B103" s="17" t="s">
        <v>378</v>
      </c>
      <c r="C103" s="13" t="s">
        <v>379</v>
      </c>
      <c r="D103" s="13" t="s">
        <v>265</v>
      </c>
      <c r="E103" s="18">
        <v>17100</v>
      </c>
      <c r="F103" s="19">
        <v>85.568399999999997</v>
      </c>
      <c r="G103" s="20">
        <v>6.9999999999999999E-4</v>
      </c>
      <c r="H103" s="21"/>
      <c r="I103" s="22"/>
    </row>
    <row r="104" spans="1:9" ht="13" customHeight="1">
      <c r="A104" s="16" t="s">
        <v>380</v>
      </c>
      <c r="B104" s="17" t="s">
        <v>381</v>
      </c>
      <c r="C104" s="13" t="s">
        <v>382</v>
      </c>
      <c r="D104" s="13" t="s">
        <v>139</v>
      </c>
      <c r="E104" s="18">
        <v>5500</v>
      </c>
      <c r="F104" s="19">
        <v>78.710499999999996</v>
      </c>
      <c r="G104" s="20">
        <v>6.9999999999999999E-4</v>
      </c>
      <c r="H104" s="21"/>
      <c r="I104" s="22"/>
    </row>
    <row r="105" spans="1:9" ht="13" customHeight="1">
      <c r="A105" s="16" t="s">
        <v>383</v>
      </c>
      <c r="B105" s="17" t="s">
        <v>384</v>
      </c>
      <c r="C105" s="13" t="s">
        <v>385</v>
      </c>
      <c r="D105" s="13" t="s">
        <v>255</v>
      </c>
      <c r="E105" s="18">
        <v>3150</v>
      </c>
      <c r="F105" s="19">
        <v>66.906000000000006</v>
      </c>
      <c r="G105" s="20">
        <v>5.9999999999999995E-4</v>
      </c>
      <c r="H105" s="21"/>
      <c r="I105" s="22"/>
    </row>
    <row r="106" spans="1:9" ht="13" customHeight="1">
      <c r="A106" s="16" t="s">
        <v>386</v>
      </c>
      <c r="B106" s="17" t="s">
        <v>387</v>
      </c>
      <c r="C106" s="13" t="s">
        <v>388</v>
      </c>
      <c r="D106" s="13" t="s">
        <v>188</v>
      </c>
      <c r="E106" s="18">
        <v>2750</v>
      </c>
      <c r="F106" s="19">
        <v>66.778300000000002</v>
      </c>
      <c r="G106" s="20">
        <v>5.9999999999999995E-4</v>
      </c>
      <c r="H106" s="21"/>
      <c r="I106" s="22"/>
    </row>
    <row r="107" spans="1:9" ht="13" customHeight="1">
      <c r="A107" s="16" t="s">
        <v>389</v>
      </c>
      <c r="B107" s="17" t="s">
        <v>390</v>
      </c>
      <c r="C107" s="13" t="s">
        <v>391</v>
      </c>
      <c r="D107" s="13" t="s">
        <v>68</v>
      </c>
      <c r="E107" s="18">
        <v>39000</v>
      </c>
      <c r="F107" s="19">
        <v>63.663600000000002</v>
      </c>
      <c r="G107" s="20">
        <v>5.0000000000000001E-4</v>
      </c>
      <c r="H107" s="21"/>
      <c r="I107" s="22"/>
    </row>
    <row r="108" spans="1:9" ht="13" customHeight="1">
      <c r="A108" s="16" t="s">
        <v>392</v>
      </c>
      <c r="B108" s="17" t="s">
        <v>393</v>
      </c>
      <c r="C108" s="13" t="s">
        <v>394</v>
      </c>
      <c r="D108" s="13" t="s">
        <v>165</v>
      </c>
      <c r="E108" s="18">
        <v>4500</v>
      </c>
      <c r="F108" s="19">
        <v>59.957999999999998</v>
      </c>
      <c r="G108" s="20">
        <v>5.0000000000000001E-4</v>
      </c>
      <c r="H108" s="21"/>
      <c r="I108" s="22"/>
    </row>
    <row r="109" spans="1:9" ht="13" customHeight="1">
      <c r="A109" s="16" t="s">
        <v>395</v>
      </c>
      <c r="B109" s="17" t="s">
        <v>396</v>
      </c>
      <c r="C109" s="13" t="s">
        <v>397</v>
      </c>
      <c r="D109" s="13" t="s">
        <v>398</v>
      </c>
      <c r="E109" s="18">
        <v>3500</v>
      </c>
      <c r="F109" s="19">
        <v>57.907499999999999</v>
      </c>
      <c r="G109" s="20">
        <v>5.0000000000000001E-4</v>
      </c>
      <c r="H109" s="21"/>
      <c r="I109" s="22"/>
    </row>
    <row r="110" spans="1:9" ht="13" customHeight="1">
      <c r="A110" s="16" t="s">
        <v>399</v>
      </c>
      <c r="B110" s="17" t="s">
        <v>400</v>
      </c>
      <c r="C110" s="13" t="s">
        <v>401</v>
      </c>
      <c r="D110" s="13" t="s">
        <v>86</v>
      </c>
      <c r="E110" s="18">
        <v>5000</v>
      </c>
      <c r="F110" s="19">
        <v>56.6</v>
      </c>
      <c r="G110" s="20">
        <v>5.0000000000000001E-4</v>
      </c>
      <c r="H110" s="21"/>
      <c r="I110" s="22"/>
    </row>
    <row r="111" spans="1:9" ht="13" customHeight="1">
      <c r="A111" s="16" t="s">
        <v>402</v>
      </c>
      <c r="B111" s="17" t="s">
        <v>403</v>
      </c>
      <c r="C111" s="13" t="s">
        <v>404</v>
      </c>
      <c r="D111" s="13" t="s">
        <v>405</v>
      </c>
      <c r="E111" s="18">
        <v>49200</v>
      </c>
      <c r="F111" s="19">
        <v>55.546799999999998</v>
      </c>
      <c r="G111" s="20">
        <v>5.0000000000000001E-4</v>
      </c>
      <c r="H111" s="21"/>
      <c r="I111" s="22"/>
    </row>
    <row r="112" spans="1:9" ht="13" customHeight="1">
      <c r="A112" s="16" t="s">
        <v>406</v>
      </c>
      <c r="B112" s="17" t="s">
        <v>407</v>
      </c>
      <c r="C112" s="13" t="s">
        <v>408</v>
      </c>
      <c r="D112" s="13" t="s">
        <v>135</v>
      </c>
      <c r="E112" s="18">
        <v>9350</v>
      </c>
      <c r="F112" s="19">
        <v>54.608699999999999</v>
      </c>
      <c r="G112" s="20">
        <v>5.0000000000000001E-4</v>
      </c>
      <c r="H112" s="21"/>
      <c r="I112" s="22"/>
    </row>
    <row r="113" spans="1:9" ht="13" customHeight="1">
      <c r="A113" s="16" t="s">
        <v>409</v>
      </c>
      <c r="B113" s="17" t="s">
        <v>410</v>
      </c>
      <c r="C113" s="13" t="s">
        <v>411</v>
      </c>
      <c r="D113" s="13" t="s">
        <v>150</v>
      </c>
      <c r="E113" s="18">
        <v>10000</v>
      </c>
      <c r="F113" s="19">
        <v>45.98</v>
      </c>
      <c r="G113" s="20">
        <v>4.0000000000000002E-4</v>
      </c>
      <c r="H113" s="21"/>
      <c r="I113" s="22"/>
    </row>
    <row r="114" spans="1:9" ht="13" customHeight="1">
      <c r="A114" s="16" t="s">
        <v>412</v>
      </c>
      <c r="B114" s="17" t="s">
        <v>413</v>
      </c>
      <c r="C114" s="13" t="s">
        <v>414</v>
      </c>
      <c r="D114" s="13" t="s">
        <v>255</v>
      </c>
      <c r="E114" s="18">
        <v>1875</v>
      </c>
      <c r="F114" s="19">
        <v>37.798099999999998</v>
      </c>
      <c r="G114" s="20">
        <v>2.9999999999999997E-4</v>
      </c>
      <c r="H114" s="21"/>
      <c r="I114" s="22"/>
    </row>
    <row r="115" spans="1:9" ht="13" customHeight="1">
      <c r="A115" s="16" t="s">
        <v>415</v>
      </c>
      <c r="B115" s="17" t="s">
        <v>416</v>
      </c>
      <c r="C115" s="13" t="s">
        <v>417</v>
      </c>
      <c r="D115" s="13" t="s">
        <v>255</v>
      </c>
      <c r="E115" s="18">
        <v>600</v>
      </c>
      <c r="F115" s="19">
        <v>36.305999999999997</v>
      </c>
      <c r="G115" s="20">
        <v>2.9999999999999997E-4</v>
      </c>
      <c r="H115" s="21"/>
      <c r="I115" s="22"/>
    </row>
    <row r="116" spans="1:9" ht="13" customHeight="1">
      <c r="A116" s="16" t="s">
        <v>418</v>
      </c>
      <c r="B116" s="17" t="s">
        <v>419</v>
      </c>
      <c r="C116" s="13" t="s">
        <v>420</v>
      </c>
      <c r="D116" s="13" t="s">
        <v>229</v>
      </c>
      <c r="E116" s="18">
        <v>500</v>
      </c>
      <c r="F116" s="19">
        <v>30.175000000000001</v>
      </c>
      <c r="G116" s="20">
        <v>2.9999999999999997E-4</v>
      </c>
      <c r="H116" s="21"/>
      <c r="I116" s="22"/>
    </row>
    <row r="117" spans="1:9" ht="13" customHeight="1">
      <c r="A117" s="16" t="s">
        <v>421</v>
      </c>
      <c r="B117" s="17" t="s">
        <v>422</v>
      </c>
      <c r="C117" s="13" t="s">
        <v>423</v>
      </c>
      <c r="D117" s="13" t="s">
        <v>424</v>
      </c>
      <c r="E117" s="18">
        <v>15750</v>
      </c>
      <c r="F117" s="19">
        <v>26.348199999999999</v>
      </c>
      <c r="G117" s="20">
        <v>2.0000000000000001E-4</v>
      </c>
      <c r="H117" s="21"/>
      <c r="I117" s="22"/>
    </row>
    <row r="118" spans="1:9" ht="13" customHeight="1">
      <c r="A118" s="16" t="s">
        <v>425</v>
      </c>
      <c r="B118" s="17" t="s">
        <v>426</v>
      </c>
      <c r="C118" s="13" t="s">
        <v>427</v>
      </c>
      <c r="D118" s="13" t="s">
        <v>255</v>
      </c>
      <c r="E118" s="18">
        <v>5000</v>
      </c>
      <c r="F118" s="19">
        <v>18.34</v>
      </c>
      <c r="G118" s="20">
        <v>2.0000000000000001E-4</v>
      </c>
      <c r="H118" s="21"/>
      <c r="I118" s="22"/>
    </row>
    <row r="119" spans="1:9" ht="13" customHeight="1">
      <c r="A119" s="16" t="s">
        <v>428</v>
      </c>
      <c r="B119" s="17" t="s">
        <v>429</v>
      </c>
      <c r="C119" s="13" t="s">
        <v>430</v>
      </c>
      <c r="D119" s="13" t="s">
        <v>202</v>
      </c>
      <c r="E119" s="18">
        <v>1800</v>
      </c>
      <c r="F119" s="19">
        <v>17.486999999999998</v>
      </c>
      <c r="G119" s="20">
        <v>1E-4</v>
      </c>
      <c r="H119" s="21"/>
      <c r="I119" s="22"/>
    </row>
    <row r="120" spans="1:9" ht="13" customHeight="1">
      <c r="A120" s="16" t="s">
        <v>431</v>
      </c>
      <c r="B120" s="17" t="s">
        <v>432</v>
      </c>
      <c r="C120" s="13" t="s">
        <v>433</v>
      </c>
      <c r="D120" s="13" t="s">
        <v>229</v>
      </c>
      <c r="E120" s="18">
        <v>550</v>
      </c>
      <c r="F120" s="19">
        <v>15.1745</v>
      </c>
      <c r="G120" s="20">
        <v>1E-4</v>
      </c>
      <c r="H120" s="21"/>
      <c r="I120" s="22"/>
    </row>
    <row r="121" spans="1:9" ht="13" customHeight="1">
      <c r="A121" s="16" t="s">
        <v>434</v>
      </c>
      <c r="B121" s="17" t="s">
        <v>435</v>
      </c>
      <c r="C121" s="13" t="s">
        <v>436</v>
      </c>
      <c r="D121" s="13" t="s">
        <v>202</v>
      </c>
      <c r="E121" s="18">
        <v>900</v>
      </c>
      <c r="F121" s="19">
        <v>13.153499999999999</v>
      </c>
      <c r="G121" s="20">
        <v>1E-4</v>
      </c>
      <c r="H121" s="21"/>
      <c r="I121" s="22"/>
    </row>
    <row r="122" spans="1:9" ht="13" customHeight="1">
      <c r="A122" s="16" t="s">
        <v>437</v>
      </c>
      <c r="B122" s="17" t="s">
        <v>438</v>
      </c>
      <c r="C122" s="13" t="s">
        <v>439</v>
      </c>
      <c r="D122" s="13" t="s">
        <v>284</v>
      </c>
      <c r="E122" s="18">
        <v>6500</v>
      </c>
      <c r="F122" s="19">
        <v>6.4259000000000004</v>
      </c>
      <c r="G122" s="20">
        <v>1E-4</v>
      </c>
      <c r="H122" s="21"/>
      <c r="I122" s="22"/>
    </row>
    <row r="123" spans="1:9" ht="13" customHeight="1">
      <c r="A123" s="4"/>
      <c r="B123" s="12" t="s">
        <v>440</v>
      </c>
      <c r="C123" s="13"/>
      <c r="D123" s="13"/>
      <c r="E123" s="13"/>
      <c r="F123" s="23">
        <v>81074.596099999995</v>
      </c>
      <c r="G123" s="24">
        <f>ROUND(SUM(G1:G122),4)</f>
        <v>0.68049999999999999</v>
      </c>
      <c r="H123" s="25"/>
      <c r="I123" s="26"/>
    </row>
    <row r="124" spans="1:9" ht="13" customHeight="1">
      <c r="A124" s="4"/>
      <c r="B124" s="27" t="s">
        <v>441</v>
      </c>
      <c r="C124" s="1"/>
      <c r="D124" s="1"/>
      <c r="E124" s="1"/>
      <c r="F124" s="25" t="s">
        <v>442</v>
      </c>
      <c r="G124" s="25" t="s">
        <v>442</v>
      </c>
      <c r="H124" s="25"/>
      <c r="I124" s="26"/>
    </row>
    <row r="125" spans="1:9" ht="13" customHeight="1">
      <c r="A125" s="4"/>
      <c r="B125" s="27" t="s">
        <v>440</v>
      </c>
      <c r="C125" s="1"/>
      <c r="D125" s="1"/>
      <c r="E125" s="1"/>
      <c r="F125" s="25" t="s">
        <v>442</v>
      </c>
      <c r="G125" s="25" t="s">
        <v>442</v>
      </c>
      <c r="H125" s="25"/>
      <c r="I125" s="26"/>
    </row>
    <row r="126" spans="1:9" ht="13" customHeight="1">
      <c r="A126" s="4"/>
      <c r="B126" s="27" t="s">
        <v>443</v>
      </c>
      <c r="C126" s="28"/>
      <c r="D126" s="1"/>
      <c r="E126" s="28"/>
      <c r="F126" s="23">
        <v>81074.596099999995</v>
      </c>
      <c r="G126" s="24">
        <f>ROUND(SUM(G123),4)</f>
        <v>0.68049999999999999</v>
      </c>
      <c r="H126" s="25"/>
      <c r="I126" s="26"/>
    </row>
    <row r="127" spans="1:9" ht="13" customHeight="1">
      <c r="A127" s="4"/>
      <c r="B127" s="12" t="s">
        <v>444</v>
      </c>
      <c r="C127" s="13"/>
      <c r="D127" s="13"/>
      <c r="E127" s="13"/>
      <c r="F127" s="13"/>
      <c r="G127" s="13"/>
      <c r="H127" s="14"/>
      <c r="I127" s="15"/>
    </row>
    <row r="128" spans="1:9" ht="13" customHeight="1">
      <c r="A128" s="4"/>
      <c r="B128" s="12" t="s">
        <v>445</v>
      </c>
      <c r="C128" s="13"/>
      <c r="D128" s="13"/>
      <c r="E128" s="13"/>
      <c r="F128" s="4"/>
      <c r="G128" s="14"/>
      <c r="H128" s="14"/>
      <c r="I128" s="15"/>
    </row>
    <row r="129" spans="1:9" ht="13" customHeight="1">
      <c r="A129" s="16" t="s">
        <v>446</v>
      </c>
      <c r="B129" s="17" t="s">
        <v>447</v>
      </c>
      <c r="C129" s="13"/>
      <c r="D129" s="13"/>
      <c r="E129" s="18">
        <v>-9025</v>
      </c>
      <c r="F129" s="19">
        <v>-4.3681000000000001</v>
      </c>
      <c r="G129" s="21" t="s">
        <v>448</v>
      </c>
      <c r="H129" s="21"/>
      <c r="I129" s="22"/>
    </row>
    <row r="130" spans="1:9" ht="13" customHeight="1">
      <c r="A130" s="16" t="s">
        <v>449</v>
      </c>
      <c r="B130" s="17" t="s">
        <v>450</v>
      </c>
      <c r="C130" s="13"/>
      <c r="D130" s="13"/>
      <c r="E130" s="18">
        <v>-1000</v>
      </c>
      <c r="F130" s="19">
        <v>-5.3334999999999999</v>
      </c>
      <c r="G130" s="21" t="s">
        <v>448</v>
      </c>
      <c r="H130" s="21"/>
      <c r="I130" s="22"/>
    </row>
    <row r="131" spans="1:9" ht="13" customHeight="1">
      <c r="A131" s="16" t="s">
        <v>451</v>
      </c>
      <c r="B131" s="17" t="s">
        <v>452</v>
      </c>
      <c r="C131" s="13"/>
      <c r="D131" s="13"/>
      <c r="E131" s="18">
        <v>-1500</v>
      </c>
      <c r="F131" s="19">
        <v>-5.3377999999999997</v>
      </c>
      <c r="G131" s="21" t="s">
        <v>448</v>
      </c>
      <c r="H131" s="21"/>
      <c r="I131" s="22"/>
    </row>
    <row r="132" spans="1:9" ht="13" customHeight="1">
      <c r="A132" s="16" t="s">
        <v>453</v>
      </c>
      <c r="B132" s="17" t="s">
        <v>454</v>
      </c>
      <c r="C132" s="13"/>
      <c r="D132" s="13"/>
      <c r="E132" s="18">
        <v>-6500</v>
      </c>
      <c r="F132" s="19">
        <v>-6.4279000000000002</v>
      </c>
      <c r="G132" s="20">
        <v>-1E-4</v>
      </c>
      <c r="H132" s="21"/>
      <c r="I132" s="22"/>
    </row>
    <row r="133" spans="1:9" ht="13" customHeight="1">
      <c r="A133" s="16" t="s">
        <v>455</v>
      </c>
      <c r="B133" s="17" t="s">
        <v>456</v>
      </c>
      <c r="C133" s="13"/>
      <c r="D133" s="13"/>
      <c r="E133" s="18">
        <v>-1050</v>
      </c>
      <c r="F133" s="19">
        <v>-10.163</v>
      </c>
      <c r="G133" s="20">
        <v>-1E-4</v>
      </c>
      <c r="H133" s="21"/>
      <c r="I133" s="22"/>
    </row>
    <row r="134" spans="1:9" ht="13" customHeight="1">
      <c r="A134" s="16" t="s">
        <v>457</v>
      </c>
      <c r="B134" s="17" t="s">
        <v>458</v>
      </c>
      <c r="C134" s="13"/>
      <c r="D134" s="13"/>
      <c r="E134" s="18">
        <v>-375</v>
      </c>
      <c r="F134" s="19">
        <v>-10.5221</v>
      </c>
      <c r="G134" s="20">
        <v>-1E-4</v>
      </c>
      <c r="H134" s="21"/>
      <c r="I134" s="22"/>
    </row>
    <row r="135" spans="1:9" ht="13" customHeight="1">
      <c r="A135" s="16" t="s">
        <v>459</v>
      </c>
      <c r="B135" s="17" t="s">
        <v>460</v>
      </c>
      <c r="C135" s="13"/>
      <c r="D135" s="13"/>
      <c r="E135" s="18">
        <v>-5500</v>
      </c>
      <c r="F135" s="19">
        <v>-10.767899999999999</v>
      </c>
      <c r="G135" s="20">
        <v>-1E-4</v>
      </c>
      <c r="H135" s="21"/>
      <c r="I135" s="22"/>
    </row>
    <row r="136" spans="1:9" ht="13" customHeight="1">
      <c r="A136" s="16" t="s">
        <v>461</v>
      </c>
      <c r="B136" s="17" t="s">
        <v>462</v>
      </c>
      <c r="C136" s="13"/>
      <c r="D136" s="13"/>
      <c r="E136" s="18">
        <v>-27074.999899999999</v>
      </c>
      <c r="F136" s="19">
        <v>-13.0122</v>
      </c>
      <c r="G136" s="20">
        <v>-1E-4</v>
      </c>
      <c r="H136" s="21"/>
      <c r="I136" s="22"/>
    </row>
    <row r="137" spans="1:9" ht="13" customHeight="1">
      <c r="A137" s="16" t="s">
        <v>463</v>
      </c>
      <c r="B137" s="17" t="s">
        <v>464</v>
      </c>
      <c r="C137" s="13"/>
      <c r="D137" s="13"/>
      <c r="E137" s="18">
        <v>-900</v>
      </c>
      <c r="F137" s="19">
        <v>-13.1778</v>
      </c>
      <c r="G137" s="20">
        <v>-1E-4</v>
      </c>
      <c r="H137" s="21"/>
      <c r="I137" s="22"/>
    </row>
    <row r="138" spans="1:9" ht="13" customHeight="1">
      <c r="A138" s="16" t="s">
        <v>465</v>
      </c>
      <c r="B138" s="17" t="s">
        <v>466</v>
      </c>
      <c r="C138" s="13"/>
      <c r="D138" s="13"/>
      <c r="E138" s="18">
        <v>-2000</v>
      </c>
      <c r="F138" s="19">
        <v>-13.592000000000001</v>
      </c>
      <c r="G138" s="20">
        <v>-1E-4</v>
      </c>
      <c r="H138" s="21"/>
      <c r="I138" s="22"/>
    </row>
    <row r="139" spans="1:9" ht="13" customHeight="1">
      <c r="A139" s="16" t="s">
        <v>467</v>
      </c>
      <c r="B139" s="17" t="s">
        <v>468</v>
      </c>
      <c r="C139" s="13"/>
      <c r="D139" s="13"/>
      <c r="E139" s="18">
        <v>-550</v>
      </c>
      <c r="F139" s="19">
        <v>-15.2257</v>
      </c>
      <c r="G139" s="20">
        <v>-1E-4</v>
      </c>
      <c r="H139" s="21"/>
      <c r="I139" s="22"/>
    </row>
    <row r="140" spans="1:9" ht="13" customHeight="1">
      <c r="A140" s="16" t="s">
        <v>469</v>
      </c>
      <c r="B140" s="17" t="s">
        <v>470</v>
      </c>
      <c r="C140" s="13"/>
      <c r="D140" s="13"/>
      <c r="E140" s="18">
        <v>-1800</v>
      </c>
      <c r="F140" s="19">
        <v>-17.517600000000002</v>
      </c>
      <c r="G140" s="20">
        <v>-1E-4</v>
      </c>
      <c r="H140" s="21"/>
      <c r="I140" s="22"/>
    </row>
    <row r="141" spans="1:9" ht="13" customHeight="1">
      <c r="A141" s="16" t="s">
        <v>471</v>
      </c>
      <c r="B141" s="17" t="s">
        <v>472</v>
      </c>
      <c r="C141" s="13"/>
      <c r="D141" s="13"/>
      <c r="E141" s="18">
        <v>-5000</v>
      </c>
      <c r="F141" s="19">
        <v>-18.407499999999999</v>
      </c>
      <c r="G141" s="20">
        <v>-2.0000000000000001E-4</v>
      </c>
      <c r="H141" s="21"/>
      <c r="I141" s="22"/>
    </row>
    <row r="142" spans="1:9" ht="13" customHeight="1">
      <c r="A142" s="16" t="s">
        <v>473</v>
      </c>
      <c r="B142" s="17" t="s">
        <v>474</v>
      </c>
      <c r="C142" s="13"/>
      <c r="D142" s="13"/>
      <c r="E142" s="18">
        <v>-6350</v>
      </c>
      <c r="F142" s="19">
        <v>-19.1389</v>
      </c>
      <c r="G142" s="20">
        <v>-2.0000000000000001E-4</v>
      </c>
      <c r="H142" s="21"/>
      <c r="I142" s="22"/>
    </row>
    <row r="143" spans="1:9" ht="13" customHeight="1">
      <c r="A143" s="16" t="s">
        <v>475</v>
      </c>
      <c r="B143" s="17" t="s">
        <v>476</v>
      </c>
      <c r="C143" s="13"/>
      <c r="D143" s="13"/>
      <c r="E143" s="18">
        <v>-1500</v>
      </c>
      <c r="F143" s="19">
        <v>-20.089500000000001</v>
      </c>
      <c r="G143" s="20">
        <v>-2.0000000000000001E-4</v>
      </c>
      <c r="H143" s="21"/>
      <c r="I143" s="22"/>
    </row>
    <row r="144" spans="1:9" ht="13" customHeight="1">
      <c r="A144" s="16" t="s">
        <v>477</v>
      </c>
      <c r="B144" s="17" t="s">
        <v>478</v>
      </c>
      <c r="C144" s="13"/>
      <c r="D144" s="13"/>
      <c r="E144" s="18">
        <v>-1500</v>
      </c>
      <c r="F144" s="19">
        <v>-20.22</v>
      </c>
      <c r="G144" s="20">
        <v>-2.0000000000000001E-4</v>
      </c>
      <c r="H144" s="21"/>
      <c r="I144" s="22"/>
    </row>
    <row r="145" spans="1:9" ht="13" customHeight="1">
      <c r="A145" s="16" t="s">
        <v>479</v>
      </c>
      <c r="B145" s="17" t="s">
        <v>480</v>
      </c>
      <c r="C145" s="13"/>
      <c r="D145" s="13"/>
      <c r="E145" s="18">
        <v>-16000</v>
      </c>
      <c r="F145" s="19">
        <v>-20.408000000000001</v>
      </c>
      <c r="G145" s="20">
        <v>-2.0000000000000001E-4</v>
      </c>
      <c r="H145" s="21"/>
      <c r="I145" s="22"/>
    </row>
    <row r="146" spans="1:9" ht="13" customHeight="1">
      <c r="A146" s="16" t="s">
        <v>481</v>
      </c>
      <c r="B146" s="17" t="s">
        <v>482</v>
      </c>
      <c r="C146" s="13"/>
      <c r="D146" s="13"/>
      <c r="E146" s="18">
        <v>-1425</v>
      </c>
      <c r="F146" s="19">
        <v>-20.528600000000001</v>
      </c>
      <c r="G146" s="20">
        <v>-2.0000000000000001E-4</v>
      </c>
      <c r="H146" s="21"/>
      <c r="I146" s="22"/>
    </row>
    <row r="147" spans="1:9" ht="13" customHeight="1">
      <c r="A147" s="16" t="s">
        <v>483</v>
      </c>
      <c r="B147" s="17" t="s">
        <v>484</v>
      </c>
      <c r="C147" s="13"/>
      <c r="D147" s="13"/>
      <c r="E147" s="18">
        <v>-5100</v>
      </c>
      <c r="F147" s="19">
        <v>-22.822500000000002</v>
      </c>
      <c r="G147" s="20">
        <v>-2.0000000000000001E-4</v>
      </c>
      <c r="H147" s="21"/>
      <c r="I147" s="22"/>
    </row>
    <row r="148" spans="1:9" ht="13" customHeight="1">
      <c r="A148" s="16" t="s">
        <v>485</v>
      </c>
      <c r="B148" s="17" t="s">
        <v>486</v>
      </c>
      <c r="C148" s="13"/>
      <c r="D148" s="13"/>
      <c r="E148" s="18">
        <v>-3300</v>
      </c>
      <c r="F148" s="19">
        <v>-24.335899999999999</v>
      </c>
      <c r="G148" s="20">
        <v>-2.0000000000000001E-4</v>
      </c>
      <c r="H148" s="21"/>
      <c r="I148" s="22"/>
    </row>
    <row r="149" spans="1:9" ht="13" customHeight="1">
      <c r="A149" s="16" t="s">
        <v>487</v>
      </c>
      <c r="B149" s="17" t="s">
        <v>488</v>
      </c>
      <c r="C149" s="13"/>
      <c r="D149" s="13"/>
      <c r="E149" s="18">
        <v>-1250</v>
      </c>
      <c r="F149" s="19">
        <v>-24.6175</v>
      </c>
      <c r="G149" s="20">
        <v>-2.0000000000000001E-4</v>
      </c>
      <c r="H149" s="21"/>
      <c r="I149" s="22"/>
    </row>
    <row r="150" spans="1:9" ht="13" customHeight="1">
      <c r="A150" s="16" t="s">
        <v>489</v>
      </c>
      <c r="B150" s="17" t="s">
        <v>490</v>
      </c>
      <c r="C150" s="13"/>
      <c r="D150" s="13"/>
      <c r="E150" s="18">
        <v>-1875</v>
      </c>
      <c r="F150" s="19">
        <v>-25.901299999999999</v>
      </c>
      <c r="G150" s="20">
        <v>-2.0000000000000001E-4</v>
      </c>
      <c r="H150" s="21"/>
      <c r="I150" s="22"/>
    </row>
    <row r="151" spans="1:9" ht="13" customHeight="1">
      <c r="A151" s="16" t="s">
        <v>491</v>
      </c>
      <c r="B151" s="17" t="s">
        <v>492</v>
      </c>
      <c r="C151" s="13"/>
      <c r="D151" s="13"/>
      <c r="E151" s="18">
        <v>-15750</v>
      </c>
      <c r="F151" s="19">
        <v>-26.444299999999998</v>
      </c>
      <c r="G151" s="20">
        <v>-2.0000000000000001E-4</v>
      </c>
      <c r="H151" s="21"/>
      <c r="I151" s="22"/>
    </row>
    <row r="152" spans="1:9" ht="13" customHeight="1">
      <c r="A152" s="16" t="s">
        <v>493</v>
      </c>
      <c r="B152" s="17" t="s">
        <v>494</v>
      </c>
      <c r="C152" s="13"/>
      <c r="D152" s="13"/>
      <c r="E152" s="18">
        <v>-9525</v>
      </c>
      <c r="F152" s="19">
        <v>-28.8369</v>
      </c>
      <c r="G152" s="20">
        <v>-2.0000000000000001E-4</v>
      </c>
      <c r="H152" s="21"/>
      <c r="I152" s="22"/>
    </row>
    <row r="153" spans="1:9" ht="13" customHeight="1">
      <c r="A153" s="16" t="s">
        <v>495</v>
      </c>
      <c r="B153" s="17" t="s">
        <v>496</v>
      </c>
      <c r="C153" s="13"/>
      <c r="D153" s="13"/>
      <c r="E153" s="18">
        <v>-200</v>
      </c>
      <c r="F153" s="19">
        <v>-29.7</v>
      </c>
      <c r="G153" s="20">
        <v>-2.0000000000000001E-4</v>
      </c>
      <c r="H153" s="21"/>
      <c r="I153" s="22"/>
    </row>
    <row r="154" spans="1:9" ht="13" customHeight="1">
      <c r="A154" s="16" t="s">
        <v>497</v>
      </c>
      <c r="B154" s="17" t="s">
        <v>498</v>
      </c>
      <c r="C154" s="13"/>
      <c r="D154" s="13"/>
      <c r="E154" s="18">
        <v>-500</v>
      </c>
      <c r="F154" s="19">
        <v>-30.237500000000001</v>
      </c>
      <c r="G154" s="20">
        <v>-2.9999999999999997E-4</v>
      </c>
      <c r="H154" s="21"/>
      <c r="I154" s="22"/>
    </row>
    <row r="155" spans="1:9" ht="13" customHeight="1">
      <c r="A155" s="16" t="s">
        <v>499</v>
      </c>
      <c r="B155" s="17" t="s">
        <v>500</v>
      </c>
      <c r="C155" s="13"/>
      <c r="D155" s="13"/>
      <c r="E155" s="18">
        <v>-37100</v>
      </c>
      <c r="F155" s="19">
        <v>-31.446000000000002</v>
      </c>
      <c r="G155" s="20">
        <v>-2.9999999999999997E-4</v>
      </c>
      <c r="H155" s="21"/>
      <c r="I155" s="22"/>
    </row>
    <row r="156" spans="1:9" ht="13" customHeight="1">
      <c r="A156" s="16" t="s">
        <v>501</v>
      </c>
      <c r="B156" s="17" t="s">
        <v>502</v>
      </c>
      <c r="C156" s="13"/>
      <c r="D156" s="13"/>
      <c r="E156" s="18">
        <v>-250</v>
      </c>
      <c r="F156" s="19">
        <v>-32.06</v>
      </c>
      <c r="G156" s="20">
        <v>-2.9999999999999997E-4</v>
      </c>
      <c r="H156" s="21"/>
      <c r="I156" s="22"/>
    </row>
    <row r="157" spans="1:9" ht="13" customHeight="1">
      <c r="A157" s="16" t="s">
        <v>503</v>
      </c>
      <c r="B157" s="17" t="s">
        <v>504</v>
      </c>
      <c r="C157" s="13"/>
      <c r="D157" s="13"/>
      <c r="E157" s="18">
        <v>-285900</v>
      </c>
      <c r="F157" s="19">
        <v>-32.535400000000003</v>
      </c>
      <c r="G157" s="20">
        <v>-2.9999999999999997E-4</v>
      </c>
      <c r="H157" s="21"/>
      <c r="I157" s="22"/>
    </row>
    <row r="158" spans="1:9" ht="13" customHeight="1">
      <c r="A158" s="16" t="s">
        <v>505</v>
      </c>
      <c r="B158" s="17" t="s">
        <v>506</v>
      </c>
      <c r="C158" s="13"/>
      <c r="D158" s="13"/>
      <c r="E158" s="18">
        <v>-3750</v>
      </c>
      <c r="F158" s="19">
        <v>-35.4131</v>
      </c>
      <c r="G158" s="20">
        <v>-2.9999999999999997E-4</v>
      </c>
      <c r="H158" s="21"/>
      <c r="I158" s="22"/>
    </row>
    <row r="159" spans="1:9" ht="13" customHeight="1">
      <c r="A159" s="16" t="s">
        <v>507</v>
      </c>
      <c r="B159" s="17" t="s">
        <v>508</v>
      </c>
      <c r="C159" s="13"/>
      <c r="D159" s="13"/>
      <c r="E159" s="18">
        <v>-2100</v>
      </c>
      <c r="F159" s="19">
        <v>-35.679000000000002</v>
      </c>
      <c r="G159" s="20">
        <v>-2.9999999999999997E-4</v>
      </c>
      <c r="H159" s="21"/>
      <c r="I159" s="22"/>
    </row>
    <row r="160" spans="1:9" ht="13" customHeight="1">
      <c r="A160" s="16" t="s">
        <v>509</v>
      </c>
      <c r="B160" s="17" t="s">
        <v>510</v>
      </c>
      <c r="C160" s="13"/>
      <c r="D160" s="13"/>
      <c r="E160" s="18">
        <v>-600</v>
      </c>
      <c r="F160" s="19">
        <v>-36.402000000000001</v>
      </c>
      <c r="G160" s="20">
        <v>-2.9999999999999997E-4</v>
      </c>
      <c r="H160" s="21"/>
      <c r="I160" s="22"/>
    </row>
    <row r="161" spans="1:9" ht="13" customHeight="1">
      <c r="A161" s="16" t="s">
        <v>511</v>
      </c>
      <c r="B161" s="17" t="s">
        <v>512</v>
      </c>
      <c r="C161" s="13"/>
      <c r="D161" s="13"/>
      <c r="E161" s="18">
        <v>-1700</v>
      </c>
      <c r="F161" s="19">
        <v>-36.818600000000004</v>
      </c>
      <c r="G161" s="20">
        <v>-2.9999999999999997E-4</v>
      </c>
      <c r="H161" s="21"/>
      <c r="I161" s="22"/>
    </row>
    <row r="162" spans="1:9" ht="13" customHeight="1">
      <c r="A162" s="16" t="s">
        <v>513</v>
      </c>
      <c r="B162" s="17" t="s">
        <v>514</v>
      </c>
      <c r="C162" s="13"/>
      <c r="D162" s="13"/>
      <c r="E162" s="18">
        <v>-1875</v>
      </c>
      <c r="F162" s="19">
        <v>-37.965000000000003</v>
      </c>
      <c r="G162" s="20">
        <v>-2.9999999999999997E-4</v>
      </c>
      <c r="H162" s="21"/>
      <c r="I162" s="22"/>
    </row>
    <row r="163" spans="1:9" ht="13" customHeight="1">
      <c r="A163" s="16" t="s">
        <v>515</v>
      </c>
      <c r="B163" s="17" t="s">
        <v>516</v>
      </c>
      <c r="C163" s="13"/>
      <c r="D163" s="13"/>
      <c r="E163" s="18">
        <v>-1000</v>
      </c>
      <c r="F163" s="19">
        <v>-38.064</v>
      </c>
      <c r="G163" s="20">
        <v>-2.9999999999999997E-4</v>
      </c>
      <c r="H163" s="21"/>
      <c r="I163" s="22"/>
    </row>
    <row r="164" spans="1:9" ht="13" customHeight="1">
      <c r="A164" s="16" t="s">
        <v>517</v>
      </c>
      <c r="B164" s="17" t="s">
        <v>518</v>
      </c>
      <c r="C164" s="13"/>
      <c r="D164" s="13"/>
      <c r="E164" s="18">
        <v>-2750</v>
      </c>
      <c r="F164" s="19">
        <v>-43.939500000000002</v>
      </c>
      <c r="G164" s="20">
        <v>-4.0000000000000002E-4</v>
      </c>
      <c r="H164" s="21"/>
      <c r="I164" s="22"/>
    </row>
    <row r="165" spans="1:9" ht="13" customHeight="1">
      <c r="A165" s="16" t="s">
        <v>519</v>
      </c>
      <c r="B165" s="17" t="s">
        <v>520</v>
      </c>
      <c r="C165" s="13"/>
      <c r="D165" s="13"/>
      <c r="E165" s="18">
        <v>-10000</v>
      </c>
      <c r="F165" s="19">
        <v>-46.055</v>
      </c>
      <c r="G165" s="20">
        <v>-4.0000000000000002E-4</v>
      </c>
      <c r="H165" s="21"/>
      <c r="I165" s="22"/>
    </row>
    <row r="166" spans="1:9" ht="13" customHeight="1">
      <c r="A166" s="16" t="s">
        <v>521</v>
      </c>
      <c r="B166" s="17" t="s">
        <v>522</v>
      </c>
      <c r="C166" s="13"/>
      <c r="D166" s="13"/>
      <c r="E166" s="18">
        <v>-7350</v>
      </c>
      <c r="F166" s="19">
        <v>-46.488799999999998</v>
      </c>
      <c r="G166" s="20">
        <v>-4.0000000000000002E-4</v>
      </c>
      <c r="H166" s="21"/>
      <c r="I166" s="22"/>
    </row>
    <row r="167" spans="1:9" ht="13" customHeight="1">
      <c r="A167" s="16" t="s">
        <v>523</v>
      </c>
      <c r="B167" s="17" t="s">
        <v>524</v>
      </c>
      <c r="C167" s="13"/>
      <c r="D167" s="13"/>
      <c r="E167" s="18">
        <v>-12925</v>
      </c>
      <c r="F167" s="19">
        <v>-46.975900000000003</v>
      </c>
      <c r="G167" s="20">
        <v>-4.0000000000000002E-4</v>
      </c>
      <c r="H167" s="21"/>
      <c r="I167" s="22"/>
    </row>
    <row r="168" spans="1:9" ht="13" customHeight="1">
      <c r="A168" s="16" t="s">
        <v>525</v>
      </c>
      <c r="B168" s="17" t="s">
        <v>526</v>
      </c>
      <c r="C168" s="13"/>
      <c r="D168" s="13"/>
      <c r="E168" s="18">
        <v>-1225</v>
      </c>
      <c r="F168" s="19">
        <v>-48.581099999999999</v>
      </c>
      <c r="G168" s="20">
        <v>-4.0000000000000002E-4</v>
      </c>
      <c r="H168" s="21"/>
      <c r="I168" s="22"/>
    </row>
    <row r="169" spans="1:9" ht="13" customHeight="1">
      <c r="A169" s="16" t="s">
        <v>527</v>
      </c>
      <c r="B169" s="17" t="s">
        <v>528</v>
      </c>
      <c r="C169" s="13"/>
      <c r="D169" s="13"/>
      <c r="E169" s="18">
        <v>-4500</v>
      </c>
      <c r="F169" s="19">
        <v>-49.302</v>
      </c>
      <c r="G169" s="20">
        <v>-4.0000000000000002E-4</v>
      </c>
      <c r="H169" s="21"/>
      <c r="I169" s="22"/>
    </row>
    <row r="170" spans="1:9" ht="13" customHeight="1">
      <c r="A170" s="16" t="s">
        <v>529</v>
      </c>
      <c r="B170" s="17" t="s">
        <v>530</v>
      </c>
      <c r="C170" s="13"/>
      <c r="D170" s="13"/>
      <c r="E170" s="18">
        <v>-500</v>
      </c>
      <c r="F170" s="19">
        <v>-52.984999999999999</v>
      </c>
      <c r="G170" s="20">
        <v>-4.0000000000000002E-4</v>
      </c>
      <c r="H170" s="21"/>
      <c r="I170" s="22"/>
    </row>
    <row r="171" spans="1:9" ht="13" customHeight="1">
      <c r="A171" s="16" t="s">
        <v>531</v>
      </c>
      <c r="B171" s="17" t="s">
        <v>532</v>
      </c>
      <c r="C171" s="13"/>
      <c r="D171" s="13"/>
      <c r="E171" s="18">
        <v>-248800</v>
      </c>
      <c r="F171" s="19">
        <v>-53.815399999999997</v>
      </c>
      <c r="G171" s="20">
        <v>-5.0000000000000001E-4</v>
      </c>
      <c r="H171" s="21"/>
      <c r="I171" s="22"/>
    </row>
    <row r="172" spans="1:9" ht="13" customHeight="1">
      <c r="A172" s="16" t="s">
        <v>533</v>
      </c>
      <c r="B172" s="17" t="s">
        <v>534</v>
      </c>
      <c r="C172" s="13"/>
      <c r="D172" s="13"/>
      <c r="E172" s="18">
        <v>-9350</v>
      </c>
      <c r="F172" s="19">
        <v>-54.800400000000003</v>
      </c>
      <c r="G172" s="20">
        <v>-5.0000000000000001E-4</v>
      </c>
      <c r="H172" s="21"/>
      <c r="I172" s="22"/>
    </row>
    <row r="173" spans="1:9" ht="13" customHeight="1">
      <c r="A173" s="16" t="s">
        <v>535</v>
      </c>
      <c r="B173" s="17" t="s">
        <v>536</v>
      </c>
      <c r="C173" s="13"/>
      <c r="D173" s="13"/>
      <c r="E173" s="18">
        <v>-15400</v>
      </c>
      <c r="F173" s="19">
        <v>-55.501600000000003</v>
      </c>
      <c r="G173" s="20">
        <v>-5.0000000000000001E-4</v>
      </c>
      <c r="H173" s="21"/>
      <c r="I173" s="22"/>
    </row>
    <row r="174" spans="1:9" ht="13" customHeight="1">
      <c r="A174" s="16" t="s">
        <v>537</v>
      </c>
      <c r="B174" s="17" t="s">
        <v>538</v>
      </c>
      <c r="C174" s="13"/>
      <c r="D174" s="13"/>
      <c r="E174" s="18">
        <v>-49200</v>
      </c>
      <c r="F174" s="19">
        <v>-55.605800000000002</v>
      </c>
      <c r="G174" s="20">
        <v>-5.0000000000000001E-4</v>
      </c>
      <c r="H174" s="21"/>
      <c r="I174" s="22"/>
    </row>
    <row r="175" spans="1:9" ht="13" customHeight="1">
      <c r="A175" s="16" t="s">
        <v>539</v>
      </c>
      <c r="B175" s="17" t="s">
        <v>540</v>
      </c>
      <c r="C175" s="13"/>
      <c r="D175" s="13"/>
      <c r="E175" s="18">
        <v>-5000</v>
      </c>
      <c r="F175" s="19">
        <v>-56.634999999999998</v>
      </c>
      <c r="G175" s="20">
        <v>-5.0000000000000001E-4</v>
      </c>
      <c r="H175" s="21"/>
      <c r="I175" s="22"/>
    </row>
    <row r="176" spans="1:9" ht="13" customHeight="1">
      <c r="A176" s="16" t="s">
        <v>541</v>
      </c>
      <c r="B176" s="17" t="s">
        <v>542</v>
      </c>
      <c r="C176" s="13"/>
      <c r="D176" s="13"/>
      <c r="E176" s="18">
        <v>-3500</v>
      </c>
      <c r="F176" s="19">
        <v>-58.023000000000003</v>
      </c>
      <c r="G176" s="20">
        <v>-5.0000000000000001E-4</v>
      </c>
      <c r="H176" s="21"/>
      <c r="I176" s="22"/>
    </row>
    <row r="177" spans="1:9" ht="13" customHeight="1">
      <c r="A177" s="16" t="s">
        <v>543</v>
      </c>
      <c r="B177" s="17" t="s">
        <v>544</v>
      </c>
      <c r="C177" s="13"/>
      <c r="D177" s="13"/>
      <c r="E177" s="18">
        <v>-53625</v>
      </c>
      <c r="F177" s="19">
        <v>-58.290399999999998</v>
      </c>
      <c r="G177" s="20">
        <v>-5.0000000000000001E-4</v>
      </c>
      <c r="H177" s="21"/>
      <c r="I177" s="22"/>
    </row>
    <row r="178" spans="1:9" ht="13" customHeight="1">
      <c r="A178" s="16" t="s">
        <v>545</v>
      </c>
      <c r="B178" s="17" t="s">
        <v>546</v>
      </c>
      <c r="C178" s="13"/>
      <c r="D178" s="13"/>
      <c r="E178" s="18">
        <v>-4500</v>
      </c>
      <c r="F178" s="19">
        <v>-59.814</v>
      </c>
      <c r="G178" s="20">
        <v>-5.0000000000000001E-4</v>
      </c>
      <c r="H178" s="21"/>
      <c r="I178" s="22"/>
    </row>
    <row r="179" spans="1:9" ht="13" customHeight="1">
      <c r="A179" s="16" t="s">
        <v>547</v>
      </c>
      <c r="B179" s="17" t="s">
        <v>548</v>
      </c>
      <c r="C179" s="13"/>
      <c r="D179" s="13"/>
      <c r="E179" s="18">
        <v>-450</v>
      </c>
      <c r="F179" s="19">
        <v>-61.640999999999998</v>
      </c>
      <c r="G179" s="20">
        <v>-5.0000000000000001E-4</v>
      </c>
      <c r="H179" s="21"/>
      <c r="I179" s="22"/>
    </row>
    <row r="180" spans="1:9" ht="13" customHeight="1">
      <c r="A180" s="16" t="s">
        <v>549</v>
      </c>
      <c r="B180" s="17" t="s">
        <v>550</v>
      </c>
      <c r="C180" s="13"/>
      <c r="D180" s="13"/>
      <c r="E180" s="18">
        <v>-1350</v>
      </c>
      <c r="F180" s="19">
        <v>-62.768300000000004</v>
      </c>
      <c r="G180" s="20">
        <v>-5.0000000000000001E-4</v>
      </c>
      <c r="H180" s="21"/>
      <c r="I180" s="22"/>
    </row>
    <row r="181" spans="1:9" ht="13" customHeight="1">
      <c r="A181" s="16" t="s">
        <v>551</v>
      </c>
      <c r="B181" s="17" t="s">
        <v>552</v>
      </c>
      <c r="C181" s="13"/>
      <c r="D181" s="13"/>
      <c r="E181" s="18">
        <v>-39000</v>
      </c>
      <c r="F181" s="19">
        <v>-63.659700000000001</v>
      </c>
      <c r="G181" s="20">
        <v>-5.0000000000000001E-4</v>
      </c>
      <c r="H181" s="21"/>
      <c r="I181" s="22"/>
    </row>
    <row r="182" spans="1:9" ht="13" customHeight="1">
      <c r="A182" s="16" t="s">
        <v>553</v>
      </c>
      <c r="B182" s="17" t="s">
        <v>554</v>
      </c>
      <c r="C182" s="13"/>
      <c r="D182" s="13"/>
      <c r="E182" s="18">
        <v>-3150</v>
      </c>
      <c r="F182" s="19">
        <v>-66.7958</v>
      </c>
      <c r="G182" s="20">
        <v>-5.9999999999999995E-4</v>
      </c>
      <c r="H182" s="21"/>
      <c r="I182" s="22"/>
    </row>
    <row r="183" spans="1:9" ht="13" customHeight="1">
      <c r="A183" s="16" t="s">
        <v>555</v>
      </c>
      <c r="B183" s="17" t="s">
        <v>556</v>
      </c>
      <c r="C183" s="13"/>
      <c r="D183" s="13"/>
      <c r="E183" s="18">
        <v>-2750</v>
      </c>
      <c r="F183" s="19">
        <v>-67.097300000000004</v>
      </c>
      <c r="G183" s="20">
        <v>-5.9999999999999995E-4</v>
      </c>
      <c r="H183" s="21"/>
      <c r="I183" s="22"/>
    </row>
    <row r="184" spans="1:9" ht="13" customHeight="1">
      <c r="A184" s="16" t="s">
        <v>557</v>
      </c>
      <c r="B184" s="17" t="s">
        <v>558</v>
      </c>
      <c r="C184" s="13"/>
      <c r="D184" s="13"/>
      <c r="E184" s="18">
        <v>-18000</v>
      </c>
      <c r="F184" s="19">
        <v>-74.88</v>
      </c>
      <c r="G184" s="20">
        <v>-5.9999999999999995E-4</v>
      </c>
      <c r="H184" s="21"/>
      <c r="I184" s="22"/>
    </row>
    <row r="185" spans="1:9" ht="13" customHeight="1">
      <c r="A185" s="16" t="s">
        <v>559</v>
      </c>
      <c r="B185" s="17" t="s">
        <v>560</v>
      </c>
      <c r="C185" s="13"/>
      <c r="D185" s="13"/>
      <c r="E185" s="18">
        <v>-5500</v>
      </c>
      <c r="F185" s="19">
        <v>-78.831500000000005</v>
      </c>
      <c r="G185" s="20">
        <v>-6.9999999999999999E-4</v>
      </c>
      <c r="H185" s="21"/>
      <c r="I185" s="22"/>
    </row>
    <row r="186" spans="1:9" ht="13" customHeight="1">
      <c r="A186" s="16" t="s">
        <v>561</v>
      </c>
      <c r="B186" s="17" t="s">
        <v>562</v>
      </c>
      <c r="C186" s="13"/>
      <c r="D186" s="13"/>
      <c r="E186" s="18">
        <v>-17100</v>
      </c>
      <c r="F186" s="19">
        <v>-85.893299999999996</v>
      </c>
      <c r="G186" s="20">
        <v>-6.9999999999999999E-4</v>
      </c>
      <c r="H186" s="21"/>
      <c r="I186" s="22"/>
    </row>
    <row r="187" spans="1:9" ht="13" customHeight="1">
      <c r="A187" s="16" t="s">
        <v>563</v>
      </c>
      <c r="B187" s="17" t="s">
        <v>564</v>
      </c>
      <c r="C187" s="13"/>
      <c r="D187" s="13"/>
      <c r="E187" s="18">
        <v>-2975</v>
      </c>
      <c r="F187" s="19">
        <v>-92.3797</v>
      </c>
      <c r="G187" s="20">
        <v>-8.0000000000000004E-4</v>
      </c>
      <c r="H187" s="21"/>
      <c r="I187" s="22"/>
    </row>
    <row r="188" spans="1:9" ht="13" customHeight="1">
      <c r="A188" s="16" t="s">
        <v>565</v>
      </c>
      <c r="B188" s="17" t="s">
        <v>566</v>
      </c>
      <c r="C188" s="13"/>
      <c r="D188" s="13"/>
      <c r="E188" s="18">
        <v>-7000</v>
      </c>
      <c r="F188" s="19">
        <v>-96.501999999999995</v>
      </c>
      <c r="G188" s="20">
        <v>-8.0000000000000004E-4</v>
      </c>
      <c r="H188" s="21"/>
      <c r="I188" s="22"/>
    </row>
    <row r="189" spans="1:9" ht="13" customHeight="1">
      <c r="A189" s="16" t="s">
        <v>567</v>
      </c>
      <c r="B189" s="17" t="s">
        <v>568</v>
      </c>
      <c r="C189" s="13"/>
      <c r="D189" s="13"/>
      <c r="E189" s="18">
        <v>-80000</v>
      </c>
      <c r="F189" s="19">
        <v>-101.16</v>
      </c>
      <c r="G189" s="20">
        <v>-8.0000000000000004E-4</v>
      </c>
      <c r="H189" s="21"/>
      <c r="I189" s="22"/>
    </row>
    <row r="190" spans="1:9" ht="13" customHeight="1">
      <c r="A190" s="16" t="s">
        <v>569</v>
      </c>
      <c r="B190" s="17" t="s">
        <v>570</v>
      </c>
      <c r="C190" s="13"/>
      <c r="D190" s="13"/>
      <c r="E190" s="18">
        <v>-39900</v>
      </c>
      <c r="F190" s="19">
        <v>-102.164</v>
      </c>
      <c r="G190" s="20">
        <v>-8.9999999999999998E-4</v>
      </c>
      <c r="H190" s="21"/>
      <c r="I190" s="22"/>
    </row>
    <row r="191" spans="1:9" ht="13" customHeight="1">
      <c r="A191" s="16" t="s">
        <v>571</v>
      </c>
      <c r="B191" s="17" t="s">
        <v>572</v>
      </c>
      <c r="C191" s="13"/>
      <c r="D191" s="13"/>
      <c r="E191" s="18">
        <v>-13000</v>
      </c>
      <c r="F191" s="19">
        <v>-107.4255</v>
      </c>
      <c r="G191" s="20">
        <v>-8.9999999999999998E-4</v>
      </c>
      <c r="H191" s="21"/>
      <c r="I191" s="22"/>
    </row>
    <row r="192" spans="1:9" ht="13" customHeight="1">
      <c r="A192" s="16" t="s">
        <v>573</v>
      </c>
      <c r="B192" s="17" t="s">
        <v>574</v>
      </c>
      <c r="C192" s="13"/>
      <c r="D192" s="13"/>
      <c r="E192" s="18">
        <v>-8125</v>
      </c>
      <c r="F192" s="19">
        <v>-112.84</v>
      </c>
      <c r="G192" s="20">
        <v>-8.9999999999999998E-4</v>
      </c>
      <c r="H192" s="21"/>
      <c r="I192" s="22"/>
    </row>
    <row r="193" spans="1:9" ht="13" customHeight="1">
      <c r="A193" s="16" t="s">
        <v>575</v>
      </c>
      <c r="B193" s="17" t="s">
        <v>576</v>
      </c>
      <c r="C193" s="13"/>
      <c r="D193" s="13"/>
      <c r="E193" s="18">
        <v>-7150</v>
      </c>
      <c r="F193" s="19">
        <v>-113.72790000000001</v>
      </c>
      <c r="G193" s="20">
        <v>-1E-3</v>
      </c>
      <c r="H193" s="21"/>
      <c r="I193" s="22"/>
    </row>
    <row r="194" spans="1:9" ht="13" customHeight="1">
      <c r="A194" s="16" t="s">
        <v>577</v>
      </c>
      <c r="B194" s="17" t="s">
        <v>578</v>
      </c>
      <c r="C194" s="13"/>
      <c r="D194" s="13"/>
      <c r="E194" s="18">
        <v>-11900</v>
      </c>
      <c r="F194" s="19">
        <v>-115.2753</v>
      </c>
      <c r="G194" s="20">
        <v>-1E-3</v>
      </c>
      <c r="H194" s="21"/>
      <c r="I194" s="22"/>
    </row>
    <row r="195" spans="1:9" ht="13" customHeight="1">
      <c r="A195" s="16" t="s">
        <v>579</v>
      </c>
      <c r="B195" s="17" t="s">
        <v>580</v>
      </c>
      <c r="C195" s="13"/>
      <c r="D195" s="13"/>
      <c r="E195" s="18">
        <v>-75600</v>
      </c>
      <c r="F195" s="19">
        <v>-117.93600000000001</v>
      </c>
      <c r="G195" s="20">
        <v>-1E-3</v>
      </c>
      <c r="H195" s="21"/>
      <c r="I195" s="22"/>
    </row>
    <row r="196" spans="1:9" ht="13" customHeight="1">
      <c r="A196" s="16" t="s">
        <v>581</v>
      </c>
      <c r="B196" s="17" t="s">
        <v>582</v>
      </c>
      <c r="C196" s="13"/>
      <c r="D196" s="13"/>
      <c r="E196" s="18">
        <v>-6000</v>
      </c>
      <c r="F196" s="19">
        <v>-118.86</v>
      </c>
      <c r="G196" s="20">
        <v>-1E-3</v>
      </c>
      <c r="H196" s="21"/>
      <c r="I196" s="22"/>
    </row>
    <row r="197" spans="1:9" ht="13" customHeight="1">
      <c r="A197" s="16" t="s">
        <v>583</v>
      </c>
      <c r="B197" s="17" t="s">
        <v>584</v>
      </c>
      <c r="C197" s="13"/>
      <c r="D197" s="13"/>
      <c r="E197" s="18">
        <v>-17250</v>
      </c>
      <c r="F197" s="19">
        <v>-120.405</v>
      </c>
      <c r="G197" s="20">
        <v>-1E-3</v>
      </c>
      <c r="H197" s="21"/>
      <c r="I197" s="22"/>
    </row>
    <row r="198" spans="1:9" ht="13" customHeight="1">
      <c r="A198" s="16" t="s">
        <v>585</v>
      </c>
      <c r="B198" s="17" t="s">
        <v>586</v>
      </c>
      <c r="C198" s="13"/>
      <c r="D198" s="13"/>
      <c r="E198" s="18">
        <v>-1875</v>
      </c>
      <c r="F198" s="19">
        <v>-131.4469</v>
      </c>
      <c r="G198" s="20">
        <v>-1.1000000000000001E-3</v>
      </c>
      <c r="H198" s="21"/>
      <c r="I198" s="22"/>
    </row>
    <row r="199" spans="1:9" ht="13" customHeight="1">
      <c r="A199" s="16" t="s">
        <v>587</v>
      </c>
      <c r="B199" s="17" t="s">
        <v>588</v>
      </c>
      <c r="C199" s="13"/>
      <c r="D199" s="13"/>
      <c r="E199" s="18">
        <v>-3325</v>
      </c>
      <c r="F199" s="19">
        <v>-133.36580000000001</v>
      </c>
      <c r="G199" s="20">
        <v>-1.1000000000000001E-3</v>
      </c>
      <c r="H199" s="21"/>
      <c r="I199" s="22"/>
    </row>
    <row r="200" spans="1:9" ht="13" customHeight="1">
      <c r="A200" s="16" t="s">
        <v>589</v>
      </c>
      <c r="B200" s="17" t="s">
        <v>590</v>
      </c>
      <c r="C200" s="13"/>
      <c r="D200" s="13"/>
      <c r="E200" s="18">
        <v>-26250</v>
      </c>
      <c r="F200" s="19">
        <v>-133.4813</v>
      </c>
      <c r="G200" s="20">
        <v>-1.1000000000000001E-3</v>
      </c>
      <c r="H200" s="21"/>
      <c r="I200" s="22"/>
    </row>
    <row r="201" spans="1:9" ht="13" customHeight="1">
      <c r="A201" s="16" t="s">
        <v>591</v>
      </c>
      <c r="B201" s="17" t="s">
        <v>592</v>
      </c>
      <c r="C201" s="13"/>
      <c r="D201" s="13"/>
      <c r="E201" s="18">
        <v>-1300</v>
      </c>
      <c r="F201" s="19">
        <v>-136.96799999999999</v>
      </c>
      <c r="G201" s="20">
        <v>-1.1000000000000001E-3</v>
      </c>
      <c r="H201" s="21"/>
      <c r="I201" s="22"/>
    </row>
    <row r="202" spans="1:9" ht="13" customHeight="1">
      <c r="A202" s="16" t="s">
        <v>593</v>
      </c>
      <c r="B202" s="17" t="s">
        <v>594</v>
      </c>
      <c r="C202" s="13"/>
      <c r="D202" s="13"/>
      <c r="E202" s="18">
        <v>-18700</v>
      </c>
      <c r="F202" s="19">
        <v>-137.1645</v>
      </c>
      <c r="G202" s="20">
        <v>-1.1999999999999999E-3</v>
      </c>
      <c r="H202" s="21"/>
      <c r="I202" s="22"/>
    </row>
    <row r="203" spans="1:9" ht="13" customHeight="1">
      <c r="A203" s="16" t="s">
        <v>595</v>
      </c>
      <c r="B203" s="17" t="s">
        <v>596</v>
      </c>
      <c r="C203" s="13"/>
      <c r="D203" s="13"/>
      <c r="E203" s="18">
        <v>-55125</v>
      </c>
      <c r="F203" s="19">
        <v>-145.17169999999999</v>
      </c>
      <c r="G203" s="20">
        <v>-1.1999999999999999E-3</v>
      </c>
      <c r="H203" s="21"/>
      <c r="I203" s="22"/>
    </row>
    <row r="204" spans="1:9" ht="13" customHeight="1">
      <c r="A204" s="16" t="s">
        <v>597</v>
      </c>
      <c r="B204" s="17" t="s">
        <v>598</v>
      </c>
      <c r="C204" s="13"/>
      <c r="D204" s="13"/>
      <c r="E204" s="18">
        <v>-26600</v>
      </c>
      <c r="F204" s="19">
        <v>-146.15369999999999</v>
      </c>
      <c r="G204" s="20">
        <v>-1.1999999999999999E-3</v>
      </c>
      <c r="H204" s="21"/>
      <c r="I204" s="22"/>
    </row>
    <row r="205" spans="1:9" ht="13" customHeight="1">
      <c r="A205" s="16" t="s">
        <v>599</v>
      </c>
      <c r="B205" s="17" t="s">
        <v>600</v>
      </c>
      <c r="C205" s="13"/>
      <c r="D205" s="13"/>
      <c r="E205" s="18">
        <v>-10150</v>
      </c>
      <c r="F205" s="19">
        <v>-155.6909</v>
      </c>
      <c r="G205" s="20">
        <v>-1.2999999999999999E-3</v>
      </c>
      <c r="H205" s="21"/>
      <c r="I205" s="22"/>
    </row>
    <row r="206" spans="1:9" ht="13" customHeight="1">
      <c r="A206" s="16" t="s">
        <v>601</v>
      </c>
      <c r="B206" s="17" t="s">
        <v>602</v>
      </c>
      <c r="C206" s="13"/>
      <c r="D206" s="13"/>
      <c r="E206" s="18">
        <v>-13500</v>
      </c>
      <c r="F206" s="19">
        <v>-156.6</v>
      </c>
      <c r="G206" s="20">
        <v>-1.2999999999999999E-3</v>
      </c>
      <c r="H206" s="21"/>
      <c r="I206" s="22"/>
    </row>
    <row r="207" spans="1:9" ht="13" customHeight="1">
      <c r="A207" s="16" t="s">
        <v>603</v>
      </c>
      <c r="B207" s="17" t="s">
        <v>604</v>
      </c>
      <c r="C207" s="13"/>
      <c r="D207" s="13"/>
      <c r="E207" s="18">
        <v>-4200</v>
      </c>
      <c r="F207" s="19">
        <v>-159.13800000000001</v>
      </c>
      <c r="G207" s="20">
        <v>-1.2999999999999999E-3</v>
      </c>
      <c r="H207" s="21"/>
      <c r="I207" s="22"/>
    </row>
    <row r="208" spans="1:9" ht="13" customHeight="1">
      <c r="A208" s="16" t="s">
        <v>605</v>
      </c>
      <c r="B208" s="17" t="s">
        <v>606</v>
      </c>
      <c r="C208" s="13"/>
      <c r="D208" s="13"/>
      <c r="E208" s="18">
        <v>-181350</v>
      </c>
      <c r="F208" s="19">
        <v>-171.84729999999999</v>
      </c>
      <c r="G208" s="20">
        <v>-1.4E-3</v>
      </c>
      <c r="H208" s="21"/>
      <c r="I208" s="22"/>
    </row>
    <row r="209" spans="1:9" ht="13" customHeight="1">
      <c r="A209" s="16" t="s">
        <v>607</v>
      </c>
      <c r="B209" s="17" t="s">
        <v>608</v>
      </c>
      <c r="C209" s="13"/>
      <c r="D209" s="13"/>
      <c r="E209" s="18">
        <v>-58500</v>
      </c>
      <c r="F209" s="19">
        <v>-175.76329999999999</v>
      </c>
      <c r="G209" s="20">
        <v>-1.5E-3</v>
      </c>
      <c r="H209" s="21"/>
      <c r="I209" s="22"/>
    </row>
    <row r="210" spans="1:9" ht="13" customHeight="1">
      <c r="A210" s="16" t="s">
        <v>609</v>
      </c>
      <c r="B210" s="17" t="s">
        <v>610</v>
      </c>
      <c r="C210" s="13"/>
      <c r="D210" s="13"/>
      <c r="E210" s="18">
        <v>-10850</v>
      </c>
      <c r="F210" s="19">
        <v>-185.49160000000001</v>
      </c>
      <c r="G210" s="20">
        <v>-1.6000000000000001E-3</v>
      </c>
      <c r="H210" s="21"/>
      <c r="I210" s="22"/>
    </row>
    <row r="211" spans="1:9" ht="13" customHeight="1">
      <c r="A211" s="16" t="s">
        <v>611</v>
      </c>
      <c r="B211" s="17" t="s">
        <v>612</v>
      </c>
      <c r="C211" s="13"/>
      <c r="D211" s="13"/>
      <c r="E211" s="18">
        <v>-19125</v>
      </c>
      <c r="F211" s="19">
        <v>-197.8673</v>
      </c>
      <c r="G211" s="20">
        <v>-1.6999999999999999E-3</v>
      </c>
      <c r="H211" s="21"/>
      <c r="I211" s="22"/>
    </row>
    <row r="212" spans="1:9" ht="13" customHeight="1">
      <c r="A212" s="16" t="s">
        <v>613</v>
      </c>
      <c r="B212" s="17" t="s">
        <v>614</v>
      </c>
      <c r="C212" s="13"/>
      <c r="D212" s="13"/>
      <c r="E212" s="18">
        <v>-1350</v>
      </c>
      <c r="F212" s="19">
        <v>-199.27350000000001</v>
      </c>
      <c r="G212" s="20">
        <v>-1.6999999999999999E-3</v>
      </c>
      <c r="H212" s="21"/>
      <c r="I212" s="22"/>
    </row>
    <row r="213" spans="1:9" ht="13" customHeight="1">
      <c r="A213" s="16" t="s">
        <v>615</v>
      </c>
      <c r="B213" s="17" t="s">
        <v>616</v>
      </c>
      <c r="C213" s="13"/>
      <c r="D213" s="13"/>
      <c r="E213" s="18">
        <v>-15000</v>
      </c>
      <c r="F213" s="19">
        <v>-199.48500000000001</v>
      </c>
      <c r="G213" s="20">
        <v>-1.6999999999999999E-3</v>
      </c>
      <c r="H213" s="21"/>
      <c r="I213" s="22"/>
    </row>
    <row r="214" spans="1:9" ht="13" customHeight="1">
      <c r="A214" s="16" t="s">
        <v>617</v>
      </c>
      <c r="B214" s="17" t="s">
        <v>618</v>
      </c>
      <c r="C214" s="13"/>
      <c r="D214" s="13"/>
      <c r="E214" s="18">
        <v>-21000</v>
      </c>
      <c r="F214" s="19">
        <v>-201.93600000000001</v>
      </c>
      <c r="G214" s="20">
        <v>-1.6999999999999999E-3</v>
      </c>
      <c r="H214" s="21"/>
      <c r="I214" s="22"/>
    </row>
    <row r="215" spans="1:9" ht="13" customHeight="1">
      <c r="A215" s="16" t="s">
        <v>619</v>
      </c>
      <c r="B215" s="17" t="s">
        <v>620</v>
      </c>
      <c r="C215" s="13"/>
      <c r="D215" s="13"/>
      <c r="E215" s="18">
        <v>-6475</v>
      </c>
      <c r="F215" s="19">
        <v>-204.59710000000001</v>
      </c>
      <c r="G215" s="20">
        <v>-1.6999999999999999E-3</v>
      </c>
      <c r="H215" s="21"/>
      <c r="I215" s="22"/>
    </row>
    <row r="216" spans="1:9" ht="13" customHeight="1">
      <c r="A216" s="16" t="s">
        <v>621</v>
      </c>
      <c r="B216" s="17" t="s">
        <v>622</v>
      </c>
      <c r="C216" s="13"/>
      <c r="D216" s="13"/>
      <c r="E216" s="18">
        <v>-7250</v>
      </c>
      <c r="F216" s="19">
        <v>-205.31280000000001</v>
      </c>
      <c r="G216" s="20">
        <v>-1.6999999999999999E-3</v>
      </c>
      <c r="H216" s="21"/>
      <c r="I216" s="22"/>
    </row>
    <row r="217" spans="1:9" ht="13" customHeight="1">
      <c r="A217" s="16" t="s">
        <v>623</v>
      </c>
      <c r="B217" s="17" t="s">
        <v>624</v>
      </c>
      <c r="C217" s="13"/>
      <c r="D217" s="13"/>
      <c r="E217" s="18">
        <v>-8125</v>
      </c>
      <c r="F217" s="19">
        <v>-205.5625</v>
      </c>
      <c r="G217" s="20">
        <v>-1.6999999999999999E-3</v>
      </c>
      <c r="H217" s="21"/>
      <c r="I217" s="22"/>
    </row>
    <row r="218" spans="1:9" ht="13" customHeight="1">
      <c r="A218" s="16" t="s">
        <v>625</v>
      </c>
      <c r="B218" s="17" t="s">
        <v>626</v>
      </c>
      <c r="C218" s="13"/>
      <c r="D218" s="13"/>
      <c r="E218" s="18">
        <v>-22500</v>
      </c>
      <c r="F218" s="19">
        <v>-211.30879999999999</v>
      </c>
      <c r="G218" s="20">
        <v>-1.8E-3</v>
      </c>
      <c r="H218" s="21"/>
      <c r="I218" s="22"/>
    </row>
    <row r="219" spans="1:9" ht="13" customHeight="1">
      <c r="A219" s="16" t="s">
        <v>627</v>
      </c>
      <c r="B219" s="17" t="s">
        <v>628</v>
      </c>
      <c r="C219" s="13"/>
      <c r="D219" s="13"/>
      <c r="E219" s="18">
        <v>-110000</v>
      </c>
      <c r="F219" s="19">
        <v>-214.10400000000001</v>
      </c>
      <c r="G219" s="20">
        <v>-1.8E-3</v>
      </c>
      <c r="H219" s="21"/>
      <c r="I219" s="22"/>
    </row>
    <row r="220" spans="1:9" ht="13" customHeight="1">
      <c r="A220" s="16" t="s">
        <v>629</v>
      </c>
      <c r="B220" s="17" t="s">
        <v>630</v>
      </c>
      <c r="C220" s="13"/>
      <c r="D220" s="13"/>
      <c r="E220" s="18">
        <v>-6200</v>
      </c>
      <c r="F220" s="19">
        <v>-215.93360000000001</v>
      </c>
      <c r="G220" s="20">
        <v>-1.8E-3</v>
      </c>
      <c r="H220" s="21"/>
      <c r="I220" s="22"/>
    </row>
    <row r="221" spans="1:9" ht="13" customHeight="1">
      <c r="A221" s="16" t="s">
        <v>631</v>
      </c>
      <c r="B221" s="17" t="s">
        <v>632</v>
      </c>
      <c r="C221" s="13"/>
      <c r="D221" s="13"/>
      <c r="E221" s="18">
        <v>-53950</v>
      </c>
      <c r="F221" s="19">
        <v>-229.5033</v>
      </c>
      <c r="G221" s="20">
        <v>-1.9E-3</v>
      </c>
      <c r="H221" s="21"/>
      <c r="I221" s="22"/>
    </row>
    <row r="222" spans="1:9" ht="13" customHeight="1">
      <c r="A222" s="16" t="s">
        <v>633</v>
      </c>
      <c r="B222" s="17" t="s">
        <v>634</v>
      </c>
      <c r="C222" s="13"/>
      <c r="D222" s="13"/>
      <c r="E222" s="18">
        <v>-6800</v>
      </c>
      <c r="F222" s="19">
        <v>-235.96</v>
      </c>
      <c r="G222" s="20">
        <v>-2E-3</v>
      </c>
      <c r="H222" s="21"/>
      <c r="I222" s="22"/>
    </row>
    <row r="223" spans="1:9" ht="13" customHeight="1">
      <c r="A223" s="16" t="s">
        <v>635</v>
      </c>
      <c r="B223" s="17" t="s">
        <v>636</v>
      </c>
      <c r="C223" s="13"/>
      <c r="D223" s="13"/>
      <c r="E223" s="18">
        <v>-65250</v>
      </c>
      <c r="F223" s="19">
        <v>-239.4675</v>
      </c>
      <c r="G223" s="20">
        <v>-2E-3</v>
      </c>
      <c r="H223" s="21"/>
      <c r="I223" s="22"/>
    </row>
    <row r="224" spans="1:9" ht="13" customHeight="1">
      <c r="A224" s="16" t="s">
        <v>637</v>
      </c>
      <c r="B224" s="17" t="s">
        <v>638</v>
      </c>
      <c r="C224" s="13"/>
      <c r="D224" s="13"/>
      <c r="E224" s="18">
        <v>-75200</v>
      </c>
      <c r="F224" s="19">
        <v>-243.5352</v>
      </c>
      <c r="G224" s="20">
        <v>-2E-3</v>
      </c>
      <c r="H224" s="21"/>
      <c r="I224" s="22"/>
    </row>
    <row r="225" spans="1:9" ht="13" customHeight="1">
      <c r="A225" s="16" t="s">
        <v>639</v>
      </c>
      <c r="B225" s="17" t="s">
        <v>640</v>
      </c>
      <c r="C225" s="13"/>
      <c r="D225" s="13"/>
      <c r="E225" s="18">
        <v>-68600</v>
      </c>
      <c r="F225" s="19">
        <v>-247.8518</v>
      </c>
      <c r="G225" s="20">
        <v>-2.0999999999999999E-3</v>
      </c>
      <c r="H225" s="21"/>
      <c r="I225" s="22"/>
    </row>
    <row r="226" spans="1:9" ht="13" customHeight="1">
      <c r="A226" s="16" t="s">
        <v>641</v>
      </c>
      <c r="B226" s="17" t="s">
        <v>642</v>
      </c>
      <c r="C226" s="13"/>
      <c r="D226" s="13"/>
      <c r="E226" s="18">
        <v>-3625</v>
      </c>
      <c r="F226" s="19">
        <v>-254.78309999999999</v>
      </c>
      <c r="G226" s="20">
        <v>-2.0999999999999999E-3</v>
      </c>
      <c r="H226" s="21"/>
      <c r="I226" s="22"/>
    </row>
    <row r="227" spans="1:9" ht="13" customHeight="1">
      <c r="A227" s="16" t="s">
        <v>643</v>
      </c>
      <c r="B227" s="17" t="s">
        <v>644</v>
      </c>
      <c r="C227" s="13"/>
      <c r="D227" s="13"/>
      <c r="E227" s="18">
        <v>-16225</v>
      </c>
      <c r="F227" s="19">
        <v>-256.38749999999999</v>
      </c>
      <c r="G227" s="20">
        <v>-2.2000000000000001E-3</v>
      </c>
      <c r="H227" s="21"/>
      <c r="I227" s="22"/>
    </row>
    <row r="228" spans="1:9" ht="13" customHeight="1">
      <c r="A228" s="16" t="s">
        <v>645</v>
      </c>
      <c r="B228" s="17" t="s">
        <v>646</v>
      </c>
      <c r="C228" s="13"/>
      <c r="D228" s="13"/>
      <c r="E228" s="18">
        <v>-52500</v>
      </c>
      <c r="F228" s="19">
        <v>-261.68630000000002</v>
      </c>
      <c r="G228" s="20">
        <v>-2.2000000000000001E-3</v>
      </c>
      <c r="H228" s="21"/>
      <c r="I228" s="22"/>
    </row>
    <row r="229" spans="1:9" ht="13" customHeight="1">
      <c r="A229" s="16" t="s">
        <v>647</v>
      </c>
      <c r="B229" s="17" t="s">
        <v>648</v>
      </c>
      <c r="C229" s="13"/>
      <c r="D229" s="13"/>
      <c r="E229" s="18">
        <v>-6650</v>
      </c>
      <c r="F229" s="19">
        <v>-262.1497</v>
      </c>
      <c r="G229" s="20">
        <v>-2.2000000000000001E-3</v>
      </c>
      <c r="H229" s="21"/>
      <c r="I229" s="22"/>
    </row>
    <row r="230" spans="1:9" ht="13" customHeight="1">
      <c r="A230" s="16" t="s">
        <v>649</v>
      </c>
      <c r="B230" s="17" t="s">
        <v>650</v>
      </c>
      <c r="C230" s="13"/>
      <c r="D230" s="13"/>
      <c r="E230" s="18">
        <v>-8400</v>
      </c>
      <c r="F230" s="19">
        <v>-263.70119999999997</v>
      </c>
      <c r="G230" s="20">
        <v>-2.2000000000000001E-3</v>
      </c>
      <c r="H230" s="21"/>
      <c r="I230" s="22"/>
    </row>
    <row r="231" spans="1:9" ht="13" customHeight="1">
      <c r="A231" s="16" t="s">
        <v>651</v>
      </c>
      <c r="B231" s="17" t="s">
        <v>652</v>
      </c>
      <c r="C231" s="13"/>
      <c r="D231" s="13"/>
      <c r="E231" s="18">
        <v>-72850</v>
      </c>
      <c r="F231" s="19">
        <v>-263.93560000000002</v>
      </c>
      <c r="G231" s="20">
        <v>-2.2000000000000001E-3</v>
      </c>
      <c r="H231" s="21"/>
      <c r="I231" s="22"/>
    </row>
    <row r="232" spans="1:9" ht="13" customHeight="1">
      <c r="A232" s="16" t="s">
        <v>653</v>
      </c>
      <c r="B232" s="17" t="s">
        <v>654</v>
      </c>
      <c r="C232" s="13"/>
      <c r="D232" s="13"/>
      <c r="E232" s="18">
        <v>-12325</v>
      </c>
      <c r="F232" s="19">
        <v>-265.41890000000001</v>
      </c>
      <c r="G232" s="20">
        <v>-2.2000000000000001E-3</v>
      </c>
      <c r="H232" s="21"/>
      <c r="I232" s="22"/>
    </row>
    <row r="233" spans="1:9" ht="13" customHeight="1">
      <c r="A233" s="16" t="s">
        <v>655</v>
      </c>
      <c r="B233" s="17" t="s">
        <v>656</v>
      </c>
      <c r="C233" s="13"/>
      <c r="D233" s="13"/>
      <c r="E233" s="18">
        <v>-285975</v>
      </c>
      <c r="F233" s="19">
        <v>-269.21690000000001</v>
      </c>
      <c r="G233" s="20">
        <v>-2.3E-3</v>
      </c>
      <c r="H233" s="21"/>
      <c r="I233" s="22"/>
    </row>
    <row r="234" spans="1:9" ht="13" customHeight="1">
      <c r="A234" s="16" t="s">
        <v>657</v>
      </c>
      <c r="B234" s="17" t="s">
        <v>658</v>
      </c>
      <c r="C234" s="13"/>
      <c r="D234" s="13"/>
      <c r="E234" s="18">
        <v>-68000</v>
      </c>
      <c r="F234" s="19">
        <v>-280.70400000000001</v>
      </c>
      <c r="G234" s="20">
        <v>-2.3999999999999998E-3</v>
      </c>
      <c r="H234" s="21"/>
      <c r="I234" s="22"/>
    </row>
    <row r="235" spans="1:9" ht="13" customHeight="1">
      <c r="A235" s="16" t="s">
        <v>659</v>
      </c>
      <c r="B235" s="17" t="s">
        <v>660</v>
      </c>
      <c r="C235" s="13"/>
      <c r="D235" s="13"/>
      <c r="E235" s="18">
        <v>-23125</v>
      </c>
      <c r="F235" s="19">
        <v>-282.56439999999998</v>
      </c>
      <c r="G235" s="20">
        <v>-2.3999999999999998E-3</v>
      </c>
      <c r="H235" s="21"/>
      <c r="I235" s="22"/>
    </row>
    <row r="236" spans="1:9" ht="13" customHeight="1">
      <c r="A236" s="16" t="s">
        <v>661</v>
      </c>
      <c r="B236" s="17" t="s">
        <v>662</v>
      </c>
      <c r="C236" s="13"/>
      <c r="D236" s="13"/>
      <c r="E236" s="18">
        <v>-110450</v>
      </c>
      <c r="F236" s="19">
        <v>-285.40280000000001</v>
      </c>
      <c r="G236" s="20">
        <v>-2.3999999999999998E-3</v>
      </c>
      <c r="H236" s="21"/>
      <c r="I236" s="22"/>
    </row>
    <row r="237" spans="1:9" ht="13" customHeight="1">
      <c r="A237" s="16" t="s">
        <v>663</v>
      </c>
      <c r="B237" s="17" t="s">
        <v>664</v>
      </c>
      <c r="C237" s="13"/>
      <c r="D237" s="13"/>
      <c r="E237" s="18">
        <v>-32200</v>
      </c>
      <c r="F237" s="19">
        <v>-288.59249999999997</v>
      </c>
      <c r="G237" s="20">
        <v>-2.3999999999999998E-3</v>
      </c>
      <c r="H237" s="21"/>
      <c r="I237" s="22"/>
    </row>
    <row r="238" spans="1:9" ht="13" customHeight="1">
      <c r="A238" s="16" t="s">
        <v>665</v>
      </c>
      <c r="B238" s="17" t="s">
        <v>666</v>
      </c>
      <c r="C238" s="13"/>
      <c r="D238" s="13"/>
      <c r="E238" s="18">
        <v>-13975</v>
      </c>
      <c r="F238" s="19">
        <v>-289.56200000000001</v>
      </c>
      <c r="G238" s="20">
        <v>-2.3999999999999998E-3</v>
      </c>
      <c r="H238" s="21"/>
      <c r="I238" s="22"/>
    </row>
    <row r="239" spans="1:9" ht="13" customHeight="1">
      <c r="A239" s="16" t="s">
        <v>667</v>
      </c>
      <c r="B239" s="17" t="s">
        <v>668</v>
      </c>
      <c r="C239" s="13"/>
      <c r="D239" s="13"/>
      <c r="E239" s="18">
        <v>-6450</v>
      </c>
      <c r="F239" s="19">
        <v>-298.35120000000001</v>
      </c>
      <c r="G239" s="20">
        <v>-2.5000000000000001E-3</v>
      </c>
      <c r="H239" s="21"/>
      <c r="I239" s="22"/>
    </row>
    <row r="240" spans="1:9" ht="13" customHeight="1">
      <c r="A240" s="16" t="s">
        <v>669</v>
      </c>
      <c r="B240" s="17" t="s">
        <v>670</v>
      </c>
      <c r="C240" s="13"/>
      <c r="D240" s="13"/>
      <c r="E240" s="18">
        <v>-135000</v>
      </c>
      <c r="F240" s="19">
        <v>-300.57749999999999</v>
      </c>
      <c r="G240" s="20">
        <v>-2.5000000000000001E-3</v>
      </c>
      <c r="H240" s="21"/>
      <c r="I240" s="22"/>
    </row>
    <row r="241" spans="1:9" ht="13" customHeight="1">
      <c r="A241" s="16" t="s">
        <v>671</v>
      </c>
      <c r="B241" s="17" t="s">
        <v>672</v>
      </c>
      <c r="C241" s="13"/>
      <c r="D241" s="13"/>
      <c r="E241" s="18">
        <v>-58800</v>
      </c>
      <c r="F241" s="19">
        <v>-300.79140000000001</v>
      </c>
      <c r="G241" s="20">
        <v>-2.5000000000000001E-3</v>
      </c>
      <c r="H241" s="21"/>
      <c r="I241" s="22"/>
    </row>
    <row r="242" spans="1:9" ht="13" customHeight="1">
      <c r="A242" s="16" t="s">
        <v>673</v>
      </c>
      <c r="B242" s="17" t="s">
        <v>674</v>
      </c>
      <c r="C242" s="13"/>
      <c r="D242" s="13"/>
      <c r="E242" s="18">
        <v>-21375</v>
      </c>
      <c r="F242" s="19">
        <v>-306.15410000000003</v>
      </c>
      <c r="G242" s="20">
        <v>-2.5999999999999999E-3</v>
      </c>
      <c r="H242" s="21"/>
      <c r="I242" s="22"/>
    </row>
    <row r="243" spans="1:9" ht="13" customHeight="1">
      <c r="A243" s="16" t="s">
        <v>675</v>
      </c>
      <c r="B243" s="17" t="s">
        <v>676</v>
      </c>
      <c r="C243" s="13"/>
      <c r="D243" s="13"/>
      <c r="E243" s="18">
        <v>-12500</v>
      </c>
      <c r="F243" s="19">
        <v>-317.27499999999998</v>
      </c>
      <c r="G243" s="20">
        <v>-2.7000000000000001E-3</v>
      </c>
      <c r="H243" s="21"/>
      <c r="I243" s="22"/>
    </row>
    <row r="244" spans="1:9" ht="13" customHeight="1">
      <c r="A244" s="16" t="s">
        <v>677</v>
      </c>
      <c r="B244" s="17" t="s">
        <v>678</v>
      </c>
      <c r="C244" s="13"/>
      <c r="D244" s="13"/>
      <c r="E244" s="18">
        <v>-296725</v>
      </c>
      <c r="F244" s="19">
        <v>-320.7004</v>
      </c>
      <c r="G244" s="20">
        <v>-2.7000000000000001E-3</v>
      </c>
      <c r="H244" s="21"/>
      <c r="I244" s="22"/>
    </row>
    <row r="245" spans="1:9" ht="13" customHeight="1">
      <c r="A245" s="16" t="s">
        <v>679</v>
      </c>
      <c r="B245" s="17" t="s">
        <v>680</v>
      </c>
      <c r="C245" s="13"/>
      <c r="D245" s="13"/>
      <c r="E245" s="18">
        <v>-6200</v>
      </c>
      <c r="F245" s="19">
        <v>-330.67700000000002</v>
      </c>
      <c r="G245" s="20">
        <v>-2.8E-3</v>
      </c>
      <c r="H245" s="21"/>
      <c r="I245" s="22"/>
    </row>
    <row r="246" spans="1:9" ht="13" customHeight="1">
      <c r="A246" s="16" t="s">
        <v>681</v>
      </c>
      <c r="B246" s="17" t="s">
        <v>682</v>
      </c>
      <c r="C246" s="13"/>
      <c r="D246" s="13"/>
      <c r="E246" s="18">
        <v>-34000</v>
      </c>
      <c r="F246" s="19">
        <v>-334.78100000000001</v>
      </c>
      <c r="G246" s="20">
        <v>-2.8E-3</v>
      </c>
      <c r="H246" s="21"/>
      <c r="I246" s="22"/>
    </row>
    <row r="247" spans="1:9" ht="13" customHeight="1">
      <c r="A247" s="16" t="s">
        <v>683</v>
      </c>
      <c r="B247" s="17" t="s">
        <v>684</v>
      </c>
      <c r="C247" s="13"/>
      <c r="D247" s="13"/>
      <c r="E247" s="18">
        <v>-1710500</v>
      </c>
      <c r="F247" s="19">
        <v>-367.41539999999998</v>
      </c>
      <c r="G247" s="20">
        <v>-3.0999999999999999E-3</v>
      </c>
      <c r="H247" s="21"/>
      <c r="I247" s="22"/>
    </row>
    <row r="248" spans="1:9" ht="13" customHeight="1">
      <c r="A248" s="16" t="s">
        <v>685</v>
      </c>
      <c r="B248" s="17" t="s">
        <v>686</v>
      </c>
      <c r="C248" s="13"/>
      <c r="D248" s="13"/>
      <c r="E248" s="18">
        <v>-129000</v>
      </c>
      <c r="F248" s="19">
        <v>-368.03699999999998</v>
      </c>
      <c r="G248" s="20">
        <v>-3.0999999999999999E-3</v>
      </c>
      <c r="H248" s="21"/>
      <c r="I248" s="22"/>
    </row>
    <row r="249" spans="1:9" ht="13" customHeight="1">
      <c r="A249" s="16" t="s">
        <v>687</v>
      </c>
      <c r="B249" s="17" t="s">
        <v>688</v>
      </c>
      <c r="C249" s="13"/>
      <c r="D249" s="13"/>
      <c r="E249" s="18">
        <v>-51600</v>
      </c>
      <c r="F249" s="19">
        <v>-378.5376</v>
      </c>
      <c r="G249" s="20">
        <v>-3.2000000000000002E-3</v>
      </c>
      <c r="H249" s="21"/>
      <c r="I249" s="22"/>
    </row>
    <row r="250" spans="1:9" ht="13" customHeight="1">
      <c r="A250" s="16" t="s">
        <v>689</v>
      </c>
      <c r="B250" s="17" t="s">
        <v>690</v>
      </c>
      <c r="C250" s="13"/>
      <c r="D250" s="13"/>
      <c r="E250" s="18">
        <v>-29500</v>
      </c>
      <c r="F250" s="19">
        <v>-381.02199999999999</v>
      </c>
      <c r="G250" s="20">
        <v>-3.2000000000000002E-3</v>
      </c>
      <c r="H250" s="21"/>
      <c r="I250" s="22"/>
    </row>
    <row r="251" spans="1:9" ht="13" customHeight="1">
      <c r="A251" s="16" t="s">
        <v>691</v>
      </c>
      <c r="B251" s="17" t="s">
        <v>692</v>
      </c>
      <c r="C251" s="13"/>
      <c r="D251" s="13"/>
      <c r="E251" s="18">
        <v>-2700</v>
      </c>
      <c r="F251" s="19">
        <v>-396.036</v>
      </c>
      <c r="G251" s="20">
        <v>-3.3E-3</v>
      </c>
      <c r="H251" s="21"/>
      <c r="I251" s="22"/>
    </row>
    <row r="252" spans="1:9" ht="13" customHeight="1">
      <c r="A252" s="16" t="s">
        <v>693</v>
      </c>
      <c r="B252" s="17" t="s">
        <v>694</v>
      </c>
      <c r="C252" s="13"/>
      <c r="D252" s="13"/>
      <c r="E252" s="18">
        <v>-155800</v>
      </c>
      <c r="F252" s="19">
        <v>-396.58890000000002</v>
      </c>
      <c r="G252" s="20">
        <v>-3.3E-3</v>
      </c>
      <c r="H252" s="21"/>
      <c r="I252" s="22"/>
    </row>
    <row r="253" spans="1:9" ht="13" customHeight="1">
      <c r="A253" s="16" t="s">
        <v>695</v>
      </c>
      <c r="B253" s="17" t="s">
        <v>696</v>
      </c>
      <c r="C253" s="13"/>
      <c r="D253" s="13"/>
      <c r="E253" s="18">
        <v>-9975</v>
      </c>
      <c r="F253" s="19">
        <v>-397.63339999999999</v>
      </c>
      <c r="G253" s="20">
        <v>-3.3E-3</v>
      </c>
      <c r="H253" s="21"/>
      <c r="I253" s="22"/>
    </row>
    <row r="254" spans="1:9" ht="13" customHeight="1">
      <c r="A254" s="16" t="s">
        <v>697</v>
      </c>
      <c r="B254" s="17" t="s">
        <v>698</v>
      </c>
      <c r="C254" s="13"/>
      <c r="D254" s="13"/>
      <c r="E254" s="18">
        <v>-33000</v>
      </c>
      <c r="F254" s="19">
        <v>-398.37599999999998</v>
      </c>
      <c r="G254" s="20">
        <v>-3.3E-3</v>
      </c>
      <c r="H254" s="21"/>
      <c r="I254" s="22"/>
    </row>
    <row r="255" spans="1:9" ht="13" customHeight="1">
      <c r="A255" s="16" t="s">
        <v>699</v>
      </c>
      <c r="B255" s="17" t="s">
        <v>700</v>
      </c>
      <c r="C255" s="13"/>
      <c r="D255" s="13"/>
      <c r="E255" s="18">
        <v>-42000</v>
      </c>
      <c r="F255" s="19">
        <v>-405.19499999999999</v>
      </c>
      <c r="G255" s="20">
        <v>-3.3999999999999998E-3</v>
      </c>
      <c r="H255" s="21"/>
      <c r="I255" s="22"/>
    </row>
    <row r="256" spans="1:9" ht="13" customHeight="1">
      <c r="A256" s="16" t="s">
        <v>701</v>
      </c>
      <c r="B256" s="17" t="s">
        <v>702</v>
      </c>
      <c r="C256" s="13"/>
      <c r="D256" s="13"/>
      <c r="E256" s="18">
        <v>-3000</v>
      </c>
      <c r="F256" s="19">
        <v>-407.67</v>
      </c>
      <c r="G256" s="20">
        <v>-3.3999999999999998E-3</v>
      </c>
      <c r="H256" s="21"/>
      <c r="I256" s="22"/>
    </row>
    <row r="257" spans="1:9" ht="13" customHeight="1">
      <c r="A257" s="16" t="s">
        <v>703</v>
      </c>
      <c r="B257" s="17" t="s">
        <v>704</v>
      </c>
      <c r="C257" s="13"/>
      <c r="D257" s="13"/>
      <c r="E257" s="18">
        <v>-37500</v>
      </c>
      <c r="F257" s="19">
        <v>-408.50630000000001</v>
      </c>
      <c r="G257" s="20">
        <v>-3.3999999999999998E-3</v>
      </c>
      <c r="H257" s="21"/>
      <c r="I257" s="22"/>
    </row>
    <row r="258" spans="1:9" ht="13" customHeight="1">
      <c r="A258" s="16" t="s">
        <v>705</v>
      </c>
      <c r="B258" s="17" t="s">
        <v>706</v>
      </c>
      <c r="C258" s="13"/>
      <c r="D258" s="13"/>
      <c r="E258" s="18">
        <v>-44000</v>
      </c>
      <c r="F258" s="19">
        <v>-416.02</v>
      </c>
      <c r="G258" s="20">
        <v>-3.5000000000000001E-3</v>
      </c>
      <c r="H258" s="21"/>
      <c r="I258" s="22"/>
    </row>
    <row r="259" spans="1:9" ht="13" customHeight="1">
      <c r="A259" s="16" t="s">
        <v>707</v>
      </c>
      <c r="B259" s="17" t="s">
        <v>708</v>
      </c>
      <c r="C259" s="13"/>
      <c r="D259" s="13"/>
      <c r="E259" s="18">
        <v>-166850</v>
      </c>
      <c r="F259" s="19">
        <v>-426.13490000000002</v>
      </c>
      <c r="G259" s="20">
        <v>-3.5999999999999999E-3</v>
      </c>
      <c r="H259" s="21"/>
      <c r="I259" s="22"/>
    </row>
    <row r="260" spans="1:9" ht="13" customHeight="1">
      <c r="A260" s="16" t="s">
        <v>709</v>
      </c>
      <c r="B260" s="17" t="s">
        <v>710</v>
      </c>
      <c r="C260" s="13"/>
      <c r="D260" s="13"/>
      <c r="E260" s="18">
        <v>-283800</v>
      </c>
      <c r="F260" s="19">
        <v>-429.50290000000001</v>
      </c>
      <c r="G260" s="20">
        <v>-3.5999999999999999E-3</v>
      </c>
      <c r="H260" s="21"/>
      <c r="I260" s="22"/>
    </row>
    <row r="261" spans="1:9" ht="13" customHeight="1">
      <c r="A261" s="16" t="s">
        <v>711</v>
      </c>
      <c r="B261" s="17" t="s">
        <v>712</v>
      </c>
      <c r="C261" s="13"/>
      <c r="D261" s="13"/>
      <c r="E261" s="18">
        <v>-4100</v>
      </c>
      <c r="F261" s="19">
        <v>-429.59800000000001</v>
      </c>
      <c r="G261" s="20">
        <v>-3.5999999999999999E-3</v>
      </c>
      <c r="H261" s="21"/>
      <c r="I261" s="22"/>
    </row>
    <row r="262" spans="1:9" ht="13" customHeight="1">
      <c r="A262" s="16" t="s">
        <v>713</v>
      </c>
      <c r="B262" s="17" t="s">
        <v>714</v>
      </c>
      <c r="C262" s="13"/>
      <c r="D262" s="13"/>
      <c r="E262" s="18">
        <v>-225500</v>
      </c>
      <c r="F262" s="19">
        <v>-436.4778</v>
      </c>
      <c r="G262" s="20">
        <v>-3.7000000000000002E-3</v>
      </c>
      <c r="H262" s="21"/>
      <c r="I262" s="22"/>
    </row>
    <row r="263" spans="1:9" ht="13" customHeight="1">
      <c r="A263" s="16" t="s">
        <v>715</v>
      </c>
      <c r="B263" s="17" t="s">
        <v>716</v>
      </c>
      <c r="C263" s="13"/>
      <c r="D263" s="13"/>
      <c r="E263" s="18">
        <v>-26800</v>
      </c>
      <c r="F263" s="19">
        <v>-440.83319999999998</v>
      </c>
      <c r="G263" s="20">
        <v>-3.7000000000000002E-3</v>
      </c>
      <c r="H263" s="21"/>
      <c r="I263" s="22"/>
    </row>
    <row r="264" spans="1:9" ht="13" customHeight="1">
      <c r="A264" s="16" t="s">
        <v>717</v>
      </c>
      <c r="B264" s="17" t="s">
        <v>718</v>
      </c>
      <c r="C264" s="13"/>
      <c r="D264" s="13"/>
      <c r="E264" s="18">
        <v>-22125</v>
      </c>
      <c r="F264" s="19">
        <v>-444.09300000000002</v>
      </c>
      <c r="G264" s="20">
        <v>-3.7000000000000002E-3</v>
      </c>
      <c r="H264" s="21"/>
      <c r="I264" s="22"/>
    </row>
    <row r="265" spans="1:9" ht="13" customHeight="1">
      <c r="A265" s="16" t="s">
        <v>719</v>
      </c>
      <c r="B265" s="17" t="s">
        <v>720</v>
      </c>
      <c r="C265" s="13"/>
      <c r="D265" s="13"/>
      <c r="E265" s="18">
        <v>-32500</v>
      </c>
      <c r="F265" s="19">
        <v>-446.29</v>
      </c>
      <c r="G265" s="20">
        <v>-3.7000000000000002E-3</v>
      </c>
      <c r="H265" s="21"/>
      <c r="I265" s="22"/>
    </row>
    <row r="266" spans="1:9" ht="13" customHeight="1">
      <c r="A266" s="16" t="s">
        <v>721</v>
      </c>
      <c r="B266" s="17" t="s">
        <v>722</v>
      </c>
      <c r="C266" s="13"/>
      <c r="D266" s="13"/>
      <c r="E266" s="18">
        <v>-112000</v>
      </c>
      <c r="F266" s="19">
        <v>-459.2</v>
      </c>
      <c r="G266" s="20">
        <v>-3.8999999999999998E-3</v>
      </c>
      <c r="H266" s="21"/>
      <c r="I266" s="22"/>
    </row>
    <row r="267" spans="1:9" ht="13" customHeight="1">
      <c r="A267" s="16" t="s">
        <v>723</v>
      </c>
      <c r="B267" s="17" t="s">
        <v>724</v>
      </c>
      <c r="C267" s="13"/>
      <c r="D267" s="13"/>
      <c r="E267" s="18">
        <v>-54250</v>
      </c>
      <c r="F267" s="19">
        <v>-463.05090000000001</v>
      </c>
      <c r="G267" s="20">
        <v>-3.8999999999999998E-3</v>
      </c>
      <c r="H267" s="21"/>
      <c r="I267" s="22"/>
    </row>
    <row r="268" spans="1:9" ht="13" customHeight="1">
      <c r="A268" s="16" t="s">
        <v>725</v>
      </c>
      <c r="B268" s="17" t="s">
        <v>726</v>
      </c>
      <c r="C268" s="13"/>
      <c r="D268" s="13"/>
      <c r="E268" s="18">
        <v>-73075</v>
      </c>
      <c r="F268" s="19">
        <v>-466.83960000000002</v>
      </c>
      <c r="G268" s="20">
        <v>-3.8999999999999998E-3</v>
      </c>
      <c r="H268" s="21"/>
      <c r="I268" s="22"/>
    </row>
    <row r="269" spans="1:9" ht="13" customHeight="1">
      <c r="A269" s="16" t="s">
        <v>727</v>
      </c>
      <c r="B269" s="17" t="s">
        <v>728</v>
      </c>
      <c r="C269" s="13"/>
      <c r="D269" s="13"/>
      <c r="E269" s="18">
        <v>-44250</v>
      </c>
      <c r="F269" s="19">
        <v>-478.96199999999999</v>
      </c>
      <c r="G269" s="20">
        <v>-4.0000000000000001E-3</v>
      </c>
      <c r="H269" s="21"/>
      <c r="I269" s="22"/>
    </row>
    <row r="270" spans="1:9" ht="13" customHeight="1">
      <c r="A270" s="16" t="s">
        <v>729</v>
      </c>
      <c r="B270" s="17" t="s">
        <v>730</v>
      </c>
      <c r="C270" s="13"/>
      <c r="D270" s="13"/>
      <c r="E270" s="18">
        <v>-128700</v>
      </c>
      <c r="F270" s="19">
        <v>-482.625</v>
      </c>
      <c r="G270" s="20">
        <v>-4.1000000000000003E-3</v>
      </c>
      <c r="H270" s="21"/>
      <c r="I270" s="22"/>
    </row>
    <row r="271" spans="1:9" ht="13" customHeight="1">
      <c r="A271" s="16" t="s">
        <v>731</v>
      </c>
      <c r="B271" s="17" t="s">
        <v>732</v>
      </c>
      <c r="C271" s="13"/>
      <c r="D271" s="13"/>
      <c r="E271" s="18">
        <v>-3700</v>
      </c>
      <c r="F271" s="19">
        <v>-499.90699999999998</v>
      </c>
      <c r="G271" s="20">
        <v>-4.1999999999999997E-3</v>
      </c>
      <c r="H271" s="21"/>
      <c r="I271" s="22"/>
    </row>
    <row r="272" spans="1:9" ht="13" customHeight="1">
      <c r="A272" s="16" t="s">
        <v>733</v>
      </c>
      <c r="B272" s="17" t="s">
        <v>734</v>
      </c>
      <c r="C272" s="13"/>
      <c r="D272" s="13"/>
      <c r="E272" s="18">
        <v>-41175</v>
      </c>
      <c r="F272" s="19">
        <v>-501.92329999999998</v>
      </c>
      <c r="G272" s="20">
        <v>-4.1999999999999997E-3</v>
      </c>
      <c r="H272" s="21"/>
      <c r="I272" s="22"/>
    </row>
    <row r="273" spans="1:9" ht="13" customHeight="1">
      <c r="A273" s="16" t="s">
        <v>735</v>
      </c>
      <c r="B273" s="17" t="s">
        <v>736</v>
      </c>
      <c r="C273" s="13"/>
      <c r="D273" s="13"/>
      <c r="E273" s="18">
        <v>-197400</v>
      </c>
      <c r="F273" s="19">
        <v>-507.12060000000002</v>
      </c>
      <c r="G273" s="20">
        <v>-4.3E-3</v>
      </c>
      <c r="H273" s="21"/>
      <c r="I273" s="22"/>
    </row>
    <row r="274" spans="1:9" ht="13" customHeight="1">
      <c r="A274" s="16" t="s">
        <v>737</v>
      </c>
      <c r="B274" s="17" t="s">
        <v>738</v>
      </c>
      <c r="C274" s="13"/>
      <c r="D274" s="13"/>
      <c r="E274" s="18">
        <v>-4000</v>
      </c>
      <c r="F274" s="19">
        <v>-509</v>
      </c>
      <c r="G274" s="20">
        <v>-4.3E-3</v>
      </c>
      <c r="H274" s="21"/>
      <c r="I274" s="22"/>
    </row>
    <row r="275" spans="1:9" ht="13" customHeight="1">
      <c r="A275" s="16" t="s">
        <v>739</v>
      </c>
      <c r="B275" s="17" t="s">
        <v>740</v>
      </c>
      <c r="C275" s="13"/>
      <c r="D275" s="13"/>
      <c r="E275" s="18">
        <v>-144000</v>
      </c>
      <c r="F275" s="19">
        <v>-509.18400000000003</v>
      </c>
      <c r="G275" s="20">
        <v>-4.3E-3</v>
      </c>
      <c r="H275" s="21"/>
      <c r="I275" s="22"/>
    </row>
    <row r="276" spans="1:9" ht="13" customHeight="1">
      <c r="A276" s="16" t="s">
        <v>741</v>
      </c>
      <c r="B276" s="17" t="s">
        <v>742</v>
      </c>
      <c r="C276" s="13"/>
      <c r="D276" s="13"/>
      <c r="E276" s="18">
        <v>-76000</v>
      </c>
      <c r="F276" s="19">
        <v>-513.41800000000001</v>
      </c>
      <c r="G276" s="20">
        <v>-4.3E-3</v>
      </c>
      <c r="H276" s="21"/>
      <c r="I276" s="22"/>
    </row>
    <row r="277" spans="1:9" ht="13" customHeight="1">
      <c r="A277" s="16" t="s">
        <v>743</v>
      </c>
      <c r="B277" s="17" t="s">
        <v>744</v>
      </c>
      <c r="C277" s="13"/>
      <c r="D277" s="13"/>
      <c r="E277" s="18">
        <v>-84150</v>
      </c>
      <c r="F277" s="19">
        <v>-535.99339999999995</v>
      </c>
      <c r="G277" s="20">
        <v>-4.4999999999999997E-3</v>
      </c>
      <c r="H277" s="21"/>
      <c r="I277" s="22"/>
    </row>
    <row r="278" spans="1:9" ht="13" customHeight="1">
      <c r="A278" s="16" t="s">
        <v>745</v>
      </c>
      <c r="B278" s="17" t="s">
        <v>746</v>
      </c>
      <c r="C278" s="13"/>
      <c r="D278" s="13"/>
      <c r="E278" s="18">
        <v>-29000</v>
      </c>
      <c r="F278" s="19">
        <v>-567.41399999999999</v>
      </c>
      <c r="G278" s="20">
        <v>-4.7999999999999996E-3</v>
      </c>
      <c r="H278" s="21"/>
      <c r="I278" s="22"/>
    </row>
    <row r="279" spans="1:9" ht="13" customHeight="1">
      <c r="A279" s="16" t="s">
        <v>747</v>
      </c>
      <c r="B279" s="17" t="s">
        <v>748</v>
      </c>
      <c r="C279" s="13"/>
      <c r="D279" s="13"/>
      <c r="E279" s="18">
        <v>-110000</v>
      </c>
      <c r="F279" s="19">
        <v>-584.59500000000003</v>
      </c>
      <c r="G279" s="20">
        <v>-4.8999999999999998E-3</v>
      </c>
      <c r="H279" s="21"/>
      <c r="I279" s="22"/>
    </row>
    <row r="280" spans="1:9" ht="13" customHeight="1">
      <c r="A280" s="16" t="s">
        <v>749</v>
      </c>
      <c r="B280" s="17" t="s">
        <v>750</v>
      </c>
      <c r="C280" s="13"/>
      <c r="D280" s="13"/>
      <c r="E280" s="18">
        <v>-59400</v>
      </c>
      <c r="F280" s="19">
        <v>-606.86009999999999</v>
      </c>
      <c r="G280" s="20">
        <v>-5.1000000000000004E-3</v>
      </c>
      <c r="H280" s="21"/>
      <c r="I280" s="22"/>
    </row>
    <row r="281" spans="1:9" ht="13" customHeight="1">
      <c r="A281" s="16" t="s">
        <v>751</v>
      </c>
      <c r="B281" s="17" t="s">
        <v>752</v>
      </c>
      <c r="C281" s="13"/>
      <c r="D281" s="13"/>
      <c r="E281" s="18">
        <v>-137700</v>
      </c>
      <c r="F281" s="19">
        <v>-612.83389999999997</v>
      </c>
      <c r="G281" s="20">
        <v>-5.1000000000000004E-3</v>
      </c>
      <c r="H281" s="21"/>
      <c r="I281" s="22"/>
    </row>
    <row r="282" spans="1:9" ht="13" customHeight="1">
      <c r="A282" s="16" t="s">
        <v>753</v>
      </c>
      <c r="B282" s="17" t="s">
        <v>754</v>
      </c>
      <c r="C282" s="13"/>
      <c r="D282" s="13"/>
      <c r="E282" s="18">
        <v>-732725</v>
      </c>
      <c r="F282" s="19">
        <v>-616.7346</v>
      </c>
      <c r="G282" s="20">
        <v>-5.1999999999999998E-3</v>
      </c>
      <c r="H282" s="21"/>
      <c r="I282" s="22"/>
    </row>
    <row r="283" spans="1:9" ht="13" customHeight="1">
      <c r="A283" s="16" t="s">
        <v>755</v>
      </c>
      <c r="B283" s="17" t="s">
        <v>756</v>
      </c>
      <c r="C283" s="13"/>
      <c r="D283" s="13"/>
      <c r="E283" s="18">
        <v>-174000</v>
      </c>
      <c r="F283" s="19">
        <v>-642.58199999999999</v>
      </c>
      <c r="G283" s="20">
        <v>-5.4000000000000003E-3</v>
      </c>
      <c r="H283" s="21"/>
      <c r="I283" s="22"/>
    </row>
    <row r="284" spans="1:9" ht="13" customHeight="1">
      <c r="A284" s="16" t="s">
        <v>757</v>
      </c>
      <c r="B284" s="17" t="s">
        <v>758</v>
      </c>
      <c r="C284" s="13"/>
      <c r="D284" s="13"/>
      <c r="E284" s="18">
        <v>-198400</v>
      </c>
      <c r="F284" s="19">
        <v>-646.5856</v>
      </c>
      <c r="G284" s="20">
        <v>-5.4000000000000003E-3</v>
      </c>
      <c r="H284" s="21"/>
      <c r="I284" s="22"/>
    </row>
    <row r="285" spans="1:9" ht="13" customHeight="1">
      <c r="A285" s="16" t="s">
        <v>759</v>
      </c>
      <c r="B285" s="17" t="s">
        <v>760</v>
      </c>
      <c r="C285" s="13"/>
      <c r="D285" s="13"/>
      <c r="E285" s="18">
        <v>-48300</v>
      </c>
      <c r="F285" s="19">
        <v>-661.99980000000005</v>
      </c>
      <c r="G285" s="20">
        <v>-5.5999999999999999E-3</v>
      </c>
      <c r="H285" s="21"/>
      <c r="I285" s="22"/>
    </row>
    <row r="286" spans="1:9" ht="13" customHeight="1">
      <c r="A286" s="16" t="s">
        <v>761</v>
      </c>
      <c r="B286" s="17" t="s">
        <v>762</v>
      </c>
      <c r="C286" s="13"/>
      <c r="D286" s="13"/>
      <c r="E286" s="18">
        <v>-70700</v>
      </c>
      <c r="F286" s="19">
        <v>-679.39170000000001</v>
      </c>
      <c r="G286" s="20">
        <v>-5.7000000000000002E-3</v>
      </c>
      <c r="H286" s="21"/>
      <c r="I286" s="22"/>
    </row>
    <row r="287" spans="1:9" ht="13" customHeight="1">
      <c r="A287" s="16" t="s">
        <v>763</v>
      </c>
      <c r="B287" s="17" t="s">
        <v>764</v>
      </c>
      <c r="C287" s="13"/>
      <c r="D287" s="13"/>
      <c r="E287" s="18">
        <v>-837000.00020000001</v>
      </c>
      <c r="F287" s="19">
        <v>-679.56029999999998</v>
      </c>
      <c r="G287" s="20">
        <v>-5.7000000000000002E-3</v>
      </c>
      <c r="H287" s="21"/>
      <c r="I287" s="22"/>
    </row>
    <row r="288" spans="1:9" ht="13" customHeight="1">
      <c r="A288" s="16" t="s">
        <v>765</v>
      </c>
      <c r="B288" s="17" t="s">
        <v>766</v>
      </c>
      <c r="C288" s="13"/>
      <c r="D288" s="13"/>
      <c r="E288" s="18">
        <v>-18550</v>
      </c>
      <c r="F288" s="19">
        <v>-684.9402</v>
      </c>
      <c r="G288" s="20">
        <v>-5.7000000000000002E-3</v>
      </c>
      <c r="H288" s="21"/>
      <c r="I288" s="22"/>
    </row>
    <row r="289" spans="1:9" ht="13" customHeight="1">
      <c r="A289" s="16" t="s">
        <v>767</v>
      </c>
      <c r="B289" s="17" t="s">
        <v>768</v>
      </c>
      <c r="C289" s="13"/>
      <c r="D289" s="13"/>
      <c r="E289" s="18">
        <v>-465300</v>
      </c>
      <c r="F289" s="19">
        <v>-710.83879999999999</v>
      </c>
      <c r="G289" s="20">
        <v>-6.0000000000000001E-3</v>
      </c>
      <c r="H289" s="21"/>
      <c r="I289" s="22"/>
    </row>
    <row r="290" spans="1:9" ht="13" customHeight="1">
      <c r="A290" s="16" t="s">
        <v>769</v>
      </c>
      <c r="B290" s="17" t="s">
        <v>770</v>
      </c>
      <c r="C290" s="13"/>
      <c r="D290" s="13"/>
      <c r="E290" s="18">
        <v>-12125</v>
      </c>
      <c r="F290" s="19">
        <v>-712.22249999999997</v>
      </c>
      <c r="G290" s="20">
        <v>-6.0000000000000001E-3</v>
      </c>
      <c r="H290" s="21"/>
      <c r="I290" s="22"/>
    </row>
    <row r="291" spans="1:9" ht="13" customHeight="1">
      <c r="A291" s="16" t="s">
        <v>771</v>
      </c>
      <c r="B291" s="17" t="s">
        <v>772</v>
      </c>
      <c r="C291" s="13"/>
      <c r="D291" s="13"/>
      <c r="E291" s="18">
        <v>-22600</v>
      </c>
      <c r="F291" s="19">
        <v>-779.27059999999994</v>
      </c>
      <c r="G291" s="20">
        <v>-6.4999999999999997E-3</v>
      </c>
      <c r="H291" s="21"/>
      <c r="I291" s="22"/>
    </row>
    <row r="292" spans="1:9" ht="13" customHeight="1">
      <c r="A292" s="16" t="s">
        <v>773</v>
      </c>
      <c r="B292" s="17" t="s">
        <v>774</v>
      </c>
      <c r="C292" s="13"/>
      <c r="D292" s="13"/>
      <c r="E292" s="18">
        <v>-179550</v>
      </c>
      <c r="F292" s="19">
        <v>-808.24429999999995</v>
      </c>
      <c r="G292" s="20">
        <v>-6.7999999999999996E-3</v>
      </c>
      <c r="H292" s="21"/>
      <c r="I292" s="22"/>
    </row>
    <row r="293" spans="1:9" ht="13" customHeight="1">
      <c r="A293" s="16" t="s">
        <v>775</v>
      </c>
      <c r="B293" s="17" t="s">
        <v>776</v>
      </c>
      <c r="C293" s="13"/>
      <c r="D293" s="13"/>
      <c r="E293" s="18">
        <v>-159000</v>
      </c>
      <c r="F293" s="19">
        <v>-840.15599999999995</v>
      </c>
      <c r="G293" s="20">
        <v>-7.1000000000000004E-3</v>
      </c>
      <c r="H293" s="21"/>
      <c r="I293" s="22"/>
    </row>
    <row r="294" spans="1:9" ht="13" customHeight="1">
      <c r="A294" s="16" t="s">
        <v>777</v>
      </c>
      <c r="B294" s="17" t="s">
        <v>778</v>
      </c>
      <c r="C294" s="13"/>
      <c r="D294" s="13"/>
      <c r="E294" s="18">
        <v>-317675</v>
      </c>
      <c r="F294" s="19">
        <v>-871.22370000000001</v>
      </c>
      <c r="G294" s="20">
        <v>-7.3000000000000001E-3</v>
      </c>
      <c r="H294" s="21"/>
      <c r="I294" s="22"/>
    </row>
    <row r="295" spans="1:9" ht="13" customHeight="1">
      <c r="A295" s="16" t="s">
        <v>779</v>
      </c>
      <c r="B295" s="17" t="s">
        <v>780</v>
      </c>
      <c r="C295" s="13"/>
      <c r="D295" s="13"/>
      <c r="E295" s="18">
        <v>-61750</v>
      </c>
      <c r="F295" s="19">
        <v>-878.57899999999995</v>
      </c>
      <c r="G295" s="20">
        <v>-7.4000000000000003E-3</v>
      </c>
      <c r="H295" s="21"/>
      <c r="I295" s="22"/>
    </row>
    <row r="296" spans="1:9" ht="13" customHeight="1">
      <c r="A296" s="16" t="s">
        <v>781</v>
      </c>
      <c r="B296" s="17" t="s">
        <v>782</v>
      </c>
      <c r="C296" s="13"/>
      <c r="D296" s="13"/>
      <c r="E296" s="18">
        <v>-62500</v>
      </c>
      <c r="F296" s="19">
        <v>-880.5</v>
      </c>
      <c r="G296" s="20">
        <v>-7.4000000000000003E-3</v>
      </c>
      <c r="H296" s="21"/>
      <c r="I296" s="22"/>
    </row>
    <row r="297" spans="1:9" ht="13" customHeight="1">
      <c r="A297" s="16" t="s">
        <v>783</v>
      </c>
      <c r="B297" s="17" t="s">
        <v>784</v>
      </c>
      <c r="C297" s="13"/>
      <c r="D297" s="13"/>
      <c r="E297" s="18">
        <v>-1994525</v>
      </c>
      <c r="F297" s="19">
        <v>-953.58240000000001</v>
      </c>
      <c r="G297" s="20">
        <v>-8.0000000000000002E-3</v>
      </c>
      <c r="H297" s="21"/>
      <c r="I297" s="22"/>
    </row>
    <row r="298" spans="1:9" ht="13" customHeight="1">
      <c r="A298" s="16" t="s">
        <v>785</v>
      </c>
      <c r="B298" s="17" t="s">
        <v>786</v>
      </c>
      <c r="C298" s="13"/>
      <c r="D298" s="13"/>
      <c r="E298" s="18">
        <v>-156800</v>
      </c>
      <c r="F298" s="19">
        <v>-989.17280000000005</v>
      </c>
      <c r="G298" s="20">
        <v>-8.3000000000000001E-3</v>
      </c>
      <c r="H298" s="21"/>
      <c r="I298" s="22"/>
    </row>
    <row r="299" spans="1:9" ht="13" customHeight="1">
      <c r="A299" s="16" t="s">
        <v>787</v>
      </c>
      <c r="B299" s="17" t="s">
        <v>788</v>
      </c>
      <c r="C299" s="13"/>
      <c r="D299" s="13"/>
      <c r="E299" s="18">
        <v>-50825</v>
      </c>
      <c r="F299" s="19">
        <v>-1003.4888</v>
      </c>
      <c r="G299" s="20">
        <v>-8.3999999999999995E-3</v>
      </c>
      <c r="H299" s="21"/>
      <c r="I299" s="22"/>
    </row>
    <row r="300" spans="1:9" ht="13" customHeight="1">
      <c r="A300" s="16" t="s">
        <v>789</v>
      </c>
      <c r="B300" s="17" t="s">
        <v>790</v>
      </c>
      <c r="C300" s="13"/>
      <c r="D300" s="13"/>
      <c r="E300" s="18">
        <v>-74000</v>
      </c>
      <c r="F300" s="19">
        <v>-1049.7639999999999</v>
      </c>
      <c r="G300" s="20">
        <v>-8.8000000000000005E-3</v>
      </c>
      <c r="H300" s="21"/>
      <c r="I300" s="22"/>
    </row>
    <row r="301" spans="1:9" ht="13" customHeight="1">
      <c r="A301" s="16" t="s">
        <v>791</v>
      </c>
      <c r="B301" s="17" t="s">
        <v>792</v>
      </c>
      <c r="C301" s="13"/>
      <c r="D301" s="13"/>
      <c r="E301" s="18">
        <v>-1261400.0001999999</v>
      </c>
      <c r="F301" s="19">
        <v>-1056.2963999999999</v>
      </c>
      <c r="G301" s="20">
        <v>-8.8999999999999999E-3</v>
      </c>
      <c r="H301" s="21"/>
      <c r="I301" s="22"/>
    </row>
    <row r="302" spans="1:9" ht="13" customHeight="1">
      <c r="A302" s="16" t="s">
        <v>793</v>
      </c>
      <c r="B302" s="17" t="s">
        <v>794</v>
      </c>
      <c r="C302" s="13"/>
      <c r="D302" s="13"/>
      <c r="E302" s="18">
        <v>-748800</v>
      </c>
      <c r="F302" s="19">
        <v>-1161.4637</v>
      </c>
      <c r="G302" s="20">
        <v>-9.7000000000000003E-3</v>
      </c>
      <c r="H302" s="21"/>
      <c r="I302" s="22"/>
    </row>
    <row r="303" spans="1:9" ht="13" customHeight="1">
      <c r="A303" s="16" t="s">
        <v>795</v>
      </c>
      <c r="B303" s="17" t="s">
        <v>796</v>
      </c>
      <c r="C303" s="13"/>
      <c r="D303" s="13"/>
      <c r="E303" s="18">
        <v>-42000</v>
      </c>
      <c r="F303" s="19">
        <v>-1175.3699999999999</v>
      </c>
      <c r="G303" s="20">
        <v>-9.9000000000000008E-3</v>
      </c>
      <c r="H303" s="21"/>
      <c r="I303" s="22"/>
    </row>
    <row r="304" spans="1:9" ht="13" customHeight="1">
      <c r="A304" s="16" t="s">
        <v>797</v>
      </c>
      <c r="B304" s="17" t="s">
        <v>798</v>
      </c>
      <c r="C304" s="13"/>
      <c r="D304" s="13"/>
      <c r="E304" s="18">
        <v>-132000</v>
      </c>
      <c r="F304" s="19">
        <v>-1231.3620000000001</v>
      </c>
      <c r="G304" s="20">
        <v>-1.03E-2</v>
      </c>
      <c r="H304" s="21"/>
      <c r="I304" s="22"/>
    </row>
    <row r="305" spans="1:9" ht="13" customHeight="1">
      <c r="A305" s="16" t="s">
        <v>799</v>
      </c>
      <c r="B305" s="17" t="s">
        <v>800</v>
      </c>
      <c r="C305" s="13"/>
      <c r="D305" s="13"/>
      <c r="E305" s="18">
        <v>-26850</v>
      </c>
      <c r="F305" s="19">
        <v>-1240.6043</v>
      </c>
      <c r="G305" s="20">
        <v>-1.04E-2</v>
      </c>
      <c r="H305" s="21"/>
      <c r="I305" s="22"/>
    </row>
    <row r="306" spans="1:9" ht="13" customHeight="1">
      <c r="A306" s="16" t="s">
        <v>801</v>
      </c>
      <c r="B306" s="17" t="s">
        <v>802</v>
      </c>
      <c r="C306" s="13"/>
      <c r="D306" s="13"/>
      <c r="E306" s="18">
        <v>-836600</v>
      </c>
      <c r="F306" s="19">
        <v>-1272.0503000000001</v>
      </c>
      <c r="G306" s="20">
        <v>-1.0699999999999999E-2</v>
      </c>
      <c r="H306" s="21"/>
      <c r="I306" s="22"/>
    </row>
    <row r="307" spans="1:9" ht="13" customHeight="1">
      <c r="A307" s="16" t="s">
        <v>803</v>
      </c>
      <c r="B307" s="17" t="s">
        <v>804</v>
      </c>
      <c r="C307" s="13"/>
      <c r="D307" s="13"/>
      <c r="E307" s="18">
        <v>-16153350.000399999</v>
      </c>
      <c r="F307" s="19">
        <v>-1823.7131999999999</v>
      </c>
      <c r="G307" s="20">
        <v>-1.5299999999999999E-2</v>
      </c>
      <c r="H307" s="21"/>
      <c r="I307" s="22"/>
    </row>
    <row r="308" spans="1:9" ht="13" customHeight="1">
      <c r="A308" s="16" t="s">
        <v>805</v>
      </c>
      <c r="B308" s="17" t="s">
        <v>806</v>
      </c>
      <c r="C308" s="13"/>
      <c r="D308" s="13"/>
      <c r="E308" s="18">
        <v>-274850</v>
      </c>
      <c r="F308" s="19">
        <v>-1881.3483000000001</v>
      </c>
      <c r="G308" s="20">
        <v>-1.5800000000000002E-2</v>
      </c>
      <c r="H308" s="21"/>
      <c r="I308" s="22"/>
    </row>
    <row r="309" spans="1:9" ht="13" customHeight="1">
      <c r="A309" s="16" t="s">
        <v>807</v>
      </c>
      <c r="B309" s="17" t="s">
        <v>808</v>
      </c>
      <c r="C309" s="13"/>
      <c r="D309" s="13"/>
      <c r="E309" s="18">
        <v>-213400</v>
      </c>
      <c r="F309" s="19">
        <v>-2005.7465999999999</v>
      </c>
      <c r="G309" s="20">
        <v>-1.6799999999999999E-2</v>
      </c>
      <c r="H309" s="21"/>
      <c r="I309" s="22"/>
    </row>
    <row r="310" spans="1:9" ht="13" customHeight="1">
      <c r="A310" s="16" t="s">
        <v>809</v>
      </c>
      <c r="B310" s="17" t="s">
        <v>810</v>
      </c>
      <c r="C310" s="13"/>
      <c r="D310" s="13"/>
      <c r="E310" s="18">
        <v>-1616000</v>
      </c>
      <c r="F310" s="19">
        <v>-2032.2816</v>
      </c>
      <c r="G310" s="20">
        <v>-1.7100000000000001E-2</v>
      </c>
      <c r="H310" s="21"/>
      <c r="I310" s="22"/>
    </row>
    <row r="311" spans="1:9" ht="13" customHeight="1">
      <c r="A311" s="16" t="s">
        <v>811</v>
      </c>
      <c r="B311" s="17" t="s">
        <v>812</v>
      </c>
      <c r="C311" s="13"/>
      <c r="D311" s="13"/>
      <c r="E311" s="18">
        <v>-20513325.000799999</v>
      </c>
      <c r="F311" s="19">
        <v>-2299.5437000000002</v>
      </c>
      <c r="G311" s="20">
        <v>-1.9300000000000001E-2</v>
      </c>
      <c r="H311" s="21"/>
      <c r="I311" s="22"/>
    </row>
    <row r="312" spans="1:9" ht="13" customHeight="1">
      <c r="A312" s="16" t="s">
        <v>813</v>
      </c>
      <c r="B312" s="17" t="s">
        <v>814</v>
      </c>
      <c r="C312" s="13"/>
      <c r="D312" s="13"/>
      <c r="E312" s="18">
        <v>-787400</v>
      </c>
      <c r="F312" s="19">
        <v>-2681.0970000000002</v>
      </c>
      <c r="G312" s="20">
        <v>-2.2499999999999999E-2</v>
      </c>
      <c r="H312" s="21"/>
      <c r="I312" s="22"/>
    </row>
    <row r="313" spans="1:9" ht="13" customHeight="1">
      <c r="A313" s="16" t="s">
        <v>815</v>
      </c>
      <c r="B313" s="17" t="s">
        <v>816</v>
      </c>
      <c r="C313" s="13"/>
      <c r="D313" s="13"/>
      <c r="E313" s="18">
        <v>-197400</v>
      </c>
      <c r="F313" s="19">
        <v>-2687.9958000000001</v>
      </c>
      <c r="G313" s="20">
        <v>-2.2599999999999999E-2</v>
      </c>
      <c r="H313" s="21"/>
      <c r="I313" s="22"/>
    </row>
    <row r="314" spans="1:9" ht="13" customHeight="1">
      <c r="A314" s="16" t="s">
        <v>817</v>
      </c>
      <c r="B314" s="17" t="s">
        <v>818</v>
      </c>
      <c r="C314" s="13"/>
      <c r="D314" s="13"/>
      <c r="E314" s="18">
        <v>-214000</v>
      </c>
      <c r="F314" s="19">
        <v>-2994.93</v>
      </c>
      <c r="G314" s="20">
        <v>-2.5100000000000001E-2</v>
      </c>
      <c r="H314" s="21"/>
      <c r="I314" s="22"/>
    </row>
    <row r="315" spans="1:9" ht="13" customHeight="1">
      <c r="A315" s="16" t="s">
        <v>819</v>
      </c>
      <c r="B315" s="17" t="s">
        <v>820</v>
      </c>
      <c r="C315" s="13"/>
      <c r="D315" s="13"/>
      <c r="E315" s="18">
        <v>-526350</v>
      </c>
      <c r="F315" s="19">
        <v>-4915.3194999999996</v>
      </c>
      <c r="G315" s="20">
        <v>-4.1200000000000001E-2</v>
      </c>
      <c r="H315" s="21"/>
      <c r="I315" s="22"/>
    </row>
    <row r="316" spans="1:9" ht="13" customHeight="1">
      <c r="A316" s="16" t="s">
        <v>821</v>
      </c>
      <c r="B316" s="17" t="s">
        <v>822</v>
      </c>
      <c r="C316" s="13"/>
      <c r="D316" s="13"/>
      <c r="E316" s="18">
        <v>-1749425</v>
      </c>
      <c r="F316" s="19">
        <v>-5238.6531999999997</v>
      </c>
      <c r="G316" s="20">
        <v>-4.3999999999999997E-2</v>
      </c>
      <c r="H316" s="21"/>
      <c r="I316" s="22"/>
    </row>
    <row r="317" spans="1:9" ht="13" customHeight="1">
      <c r="A317" s="4"/>
      <c r="B317" s="12" t="s">
        <v>440</v>
      </c>
      <c r="C317" s="13"/>
      <c r="D317" s="13"/>
      <c r="E317" s="13"/>
      <c r="F317" s="23">
        <v>-81433.471600000004</v>
      </c>
      <c r="G317" s="24">
        <f>ROUND(SUM(G127:G316),4)</f>
        <v>-0.68369999999999997</v>
      </c>
      <c r="H317" s="25"/>
      <c r="I317" s="26"/>
    </row>
    <row r="318" spans="1:9" ht="13" customHeight="1">
      <c r="A318" s="4"/>
      <c r="B318" s="27" t="s">
        <v>443</v>
      </c>
      <c r="C318" s="28"/>
      <c r="D318" s="1"/>
      <c r="E318" s="28"/>
      <c r="F318" s="23">
        <v>-81433.471600000004</v>
      </c>
      <c r="G318" s="24">
        <f>ROUND(SUM(G317),4)</f>
        <v>-0.68369999999999997</v>
      </c>
      <c r="H318" s="25"/>
      <c r="I318" s="26"/>
    </row>
    <row r="319" spans="1:9" ht="13" customHeight="1">
      <c r="A319" s="4"/>
      <c r="B319" s="12" t="s">
        <v>823</v>
      </c>
      <c r="C319" s="13"/>
      <c r="D319" s="13"/>
      <c r="E319" s="13"/>
      <c r="F319" s="13"/>
      <c r="G319" s="13"/>
      <c r="H319" s="14"/>
      <c r="I319" s="15"/>
    </row>
    <row r="320" spans="1:9" ht="13" customHeight="1">
      <c r="A320" s="4"/>
      <c r="B320" s="12" t="s">
        <v>824</v>
      </c>
      <c r="C320" s="13"/>
      <c r="D320" s="13"/>
      <c r="E320" s="13"/>
      <c r="F320" s="4"/>
      <c r="G320" s="14"/>
      <c r="H320" s="14"/>
      <c r="I320" s="15"/>
    </row>
    <row r="321" spans="1:9" ht="13" customHeight="1">
      <c r="A321" s="16" t="s">
        <v>825</v>
      </c>
      <c r="B321" s="17" t="s">
        <v>826</v>
      </c>
      <c r="C321" s="13" t="s">
        <v>827</v>
      </c>
      <c r="D321" s="13" t="s">
        <v>828</v>
      </c>
      <c r="E321" s="18">
        <v>2500</v>
      </c>
      <c r="F321" s="19">
        <v>2500.4349999999999</v>
      </c>
      <c r="G321" s="20">
        <v>2.1000000000000001E-2</v>
      </c>
      <c r="H321" s="29">
        <v>6.8652000000000005E-2</v>
      </c>
      <c r="I321" s="22"/>
    </row>
    <row r="322" spans="1:9" ht="13" customHeight="1">
      <c r="A322" s="4"/>
      <c r="B322" s="12" t="s">
        <v>440</v>
      </c>
      <c r="C322" s="13"/>
      <c r="D322" s="13"/>
      <c r="E322" s="13"/>
      <c r="F322" s="23">
        <v>2500.4349999999999</v>
      </c>
      <c r="G322" s="24">
        <f>ROUND(SUM(G319:G321),4)</f>
        <v>2.1000000000000001E-2</v>
      </c>
      <c r="H322" s="25"/>
      <c r="I322" s="26"/>
    </row>
    <row r="323" spans="1:9" ht="13" customHeight="1">
      <c r="A323" s="4"/>
      <c r="B323" s="27" t="s">
        <v>829</v>
      </c>
      <c r="C323" s="1"/>
      <c r="D323" s="1"/>
      <c r="E323" s="1"/>
      <c r="F323" s="25" t="s">
        <v>442</v>
      </c>
      <c r="G323" s="25" t="s">
        <v>442</v>
      </c>
      <c r="H323" s="25"/>
      <c r="I323" s="26"/>
    </row>
    <row r="324" spans="1:9" ht="13" customHeight="1">
      <c r="A324" s="4"/>
      <c r="B324" s="27" t="s">
        <v>440</v>
      </c>
      <c r="C324" s="1"/>
      <c r="D324" s="1"/>
      <c r="E324" s="1"/>
      <c r="F324" s="25" t="s">
        <v>442</v>
      </c>
      <c r="G324" s="25" t="s">
        <v>442</v>
      </c>
      <c r="H324" s="25"/>
      <c r="I324" s="26"/>
    </row>
    <row r="325" spans="1:9" ht="13" customHeight="1">
      <c r="A325" s="4"/>
      <c r="B325" s="27" t="s">
        <v>443</v>
      </c>
      <c r="C325" s="28"/>
      <c r="D325" s="1"/>
      <c r="E325" s="28"/>
      <c r="F325" s="23">
        <v>2500.4349999999999</v>
      </c>
      <c r="G325" s="24">
        <f>ROUND(SUM(G322),4)</f>
        <v>2.1000000000000001E-2</v>
      </c>
      <c r="H325" s="25"/>
      <c r="I325" s="26"/>
    </row>
    <row r="326" spans="1:9" ht="13" customHeight="1">
      <c r="A326" s="4"/>
      <c r="B326" s="12" t="s">
        <v>830</v>
      </c>
      <c r="C326" s="13"/>
      <c r="D326" s="13"/>
      <c r="E326" s="13"/>
      <c r="F326" s="13"/>
      <c r="G326" s="13"/>
      <c r="H326" s="14"/>
      <c r="I326" s="15"/>
    </row>
    <row r="327" spans="1:9" ht="13" customHeight="1">
      <c r="A327" s="4"/>
      <c r="B327" s="12" t="s">
        <v>831</v>
      </c>
      <c r="C327" s="13"/>
      <c r="D327" s="13"/>
      <c r="E327" s="13"/>
      <c r="F327" s="4"/>
      <c r="G327" s="14"/>
      <c r="H327" s="14"/>
      <c r="I327" s="15"/>
    </row>
    <row r="328" spans="1:9" ht="13" customHeight="1">
      <c r="A328" s="16" t="s">
        <v>832</v>
      </c>
      <c r="B328" s="17" t="s">
        <v>833</v>
      </c>
      <c r="C328" s="13" t="s">
        <v>834</v>
      </c>
      <c r="D328" s="13" t="s">
        <v>835</v>
      </c>
      <c r="E328" s="18">
        <v>500</v>
      </c>
      <c r="F328" s="19">
        <v>2456.4050000000002</v>
      </c>
      <c r="G328" s="20">
        <v>2.06E-2</v>
      </c>
      <c r="H328" s="29">
        <v>7.8999E-2</v>
      </c>
      <c r="I328" s="22"/>
    </row>
    <row r="329" spans="1:9" ht="13" customHeight="1">
      <c r="A329" s="4"/>
      <c r="B329" s="12" t="s">
        <v>440</v>
      </c>
      <c r="C329" s="13"/>
      <c r="D329" s="13"/>
      <c r="E329" s="13"/>
      <c r="F329" s="23">
        <v>2456.4050000000002</v>
      </c>
      <c r="G329" s="24">
        <f>ROUND(SUM(G326:G328),4)</f>
        <v>2.06E-2</v>
      </c>
      <c r="H329" s="25"/>
      <c r="I329" s="26"/>
    </row>
    <row r="330" spans="1:9" ht="13" customHeight="1">
      <c r="A330" s="4"/>
      <c r="B330" s="27" t="s">
        <v>443</v>
      </c>
      <c r="C330" s="28"/>
      <c r="D330" s="1"/>
      <c r="E330" s="28"/>
      <c r="F330" s="23">
        <v>2456.4050000000002</v>
      </c>
      <c r="G330" s="24">
        <f>ROUND(SUM(G329),4)</f>
        <v>2.06E-2</v>
      </c>
      <c r="H330" s="25"/>
      <c r="I330" s="26"/>
    </row>
    <row r="331" spans="1:9" ht="13" customHeight="1">
      <c r="A331" s="4"/>
      <c r="B331" s="12" t="s">
        <v>836</v>
      </c>
      <c r="C331" s="13"/>
      <c r="D331" s="13"/>
      <c r="E331" s="13"/>
      <c r="F331" s="13"/>
      <c r="G331" s="13"/>
      <c r="H331" s="14"/>
      <c r="I331" s="15"/>
    </row>
    <row r="332" spans="1:9" ht="13" customHeight="1">
      <c r="A332" s="4"/>
      <c r="B332" s="12" t="s">
        <v>837</v>
      </c>
      <c r="C332" s="13"/>
      <c r="D332" s="13"/>
      <c r="E332" s="13"/>
      <c r="F332" s="4"/>
      <c r="G332" s="14"/>
      <c r="H332" s="14"/>
      <c r="I332" s="15"/>
    </row>
    <row r="333" spans="1:9" ht="13" customHeight="1">
      <c r="A333" s="16" t="s">
        <v>838</v>
      </c>
      <c r="B333" s="17" t="s">
        <v>839</v>
      </c>
      <c r="C333" s="13" t="s">
        <v>840</v>
      </c>
      <c r="D333" s="13"/>
      <c r="E333" s="18">
        <v>1405593.8659999999</v>
      </c>
      <c r="F333" s="19">
        <v>16918.249199999998</v>
      </c>
      <c r="G333" s="20">
        <v>0.14199999999999999</v>
      </c>
      <c r="H333" s="29"/>
      <c r="I333" s="22"/>
    </row>
    <row r="334" spans="1:9" ht="13" customHeight="1">
      <c r="A334" s="16" t="s">
        <v>841</v>
      </c>
      <c r="B334" s="17" t="s">
        <v>842</v>
      </c>
      <c r="C334" s="13" t="s">
        <v>843</v>
      </c>
      <c r="D334" s="13"/>
      <c r="E334" s="18">
        <v>1117841.4702999999</v>
      </c>
      <c r="F334" s="19">
        <v>13305.370800000001</v>
      </c>
      <c r="G334" s="20">
        <v>0.11169999999999999</v>
      </c>
      <c r="H334" s="29"/>
      <c r="I334" s="22"/>
    </row>
    <row r="335" spans="1:9" ht="13" customHeight="1">
      <c r="A335" s="4"/>
      <c r="B335" s="12" t="s">
        <v>440</v>
      </c>
      <c r="C335" s="13"/>
      <c r="D335" s="13"/>
      <c r="E335" s="13"/>
      <c r="F335" s="23">
        <v>30223.62</v>
      </c>
      <c r="G335" s="24">
        <f>ROUND(SUM(G331:G334),4)</f>
        <v>0.25369999999999998</v>
      </c>
      <c r="H335" s="25"/>
      <c r="I335" s="26"/>
    </row>
    <row r="336" spans="1:9" ht="13" customHeight="1">
      <c r="A336" s="4"/>
      <c r="B336" s="27" t="s">
        <v>443</v>
      </c>
      <c r="C336" s="28"/>
      <c r="D336" s="1"/>
      <c r="E336" s="28"/>
      <c r="F336" s="23">
        <v>30223.62</v>
      </c>
      <c r="G336" s="24">
        <f>ROUND(SUM(G335),4)</f>
        <v>0.25369999999999998</v>
      </c>
      <c r="H336" s="25"/>
      <c r="I336" s="26"/>
    </row>
    <row r="337" spans="1:9" ht="13" customHeight="1">
      <c r="A337" s="4"/>
      <c r="B337" s="12" t="s">
        <v>844</v>
      </c>
      <c r="C337" s="13"/>
      <c r="D337" s="13"/>
      <c r="E337" s="13"/>
      <c r="F337" s="13"/>
      <c r="G337" s="13"/>
      <c r="H337" s="14"/>
      <c r="I337" s="15"/>
    </row>
    <row r="338" spans="1:9" ht="13" customHeight="1">
      <c r="A338" s="16" t="s">
        <v>845</v>
      </c>
      <c r="B338" s="17" t="s">
        <v>846</v>
      </c>
      <c r="C338" s="13"/>
      <c r="D338" s="13"/>
      <c r="E338" s="18"/>
      <c r="F338" s="19">
        <v>5317.1246000000001</v>
      </c>
      <c r="G338" s="20">
        <v>4.4600000000000001E-2</v>
      </c>
      <c r="H338" s="29">
        <v>4.8183100288963054E-2</v>
      </c>
      <c r="I338" s="22"/>
    </row>
    <row r="339" spans="1:9" ht="13" customHeight="1">
      <c r="A339" s="4"/>
      <c r="B339" s="12" t="s">
        <v>440</v>
      </c>
      <c r="C339" s="13"/>
      <c r="D339" s="13"/>
      <c r="E339" s="13"/>
      <c r="F339" s="23">
        <v>5317.1246000000001</v>
      </c>
      <c r="G339" s="24">
        <f>ROUND(SUM(G337:G338),4)</f>
        <v>4.4600000000000001E-2</v>
      </c>
      <c r="H339" s="25"/>
      <c r="I339" s="26"/>
    </row>
    <row r="340" spans="1:9" ht="13" customHeight="1">
      <c r="A340" s="4"/>
      <c r="B340" s="27" t="s">
        <v>443</v>
      </c>
      <c r="C340" s="28"/>
      <c r="D340" s="1"/>
      <c r="E340" s="28"/>
      <c r="F340" s="23">
        <v>5317.1246000000001</v>
      </c>
      <c r="G340" s="24">
        <f>ROUND(SUM(G339),4)</f>
        <v>4.4600000000000001E-2</v>
      </c>
      <c r="H340" s="25"/>
      <c r="I340" s="26"/>
    </row>
    <row r="341" spans="1:9" ht="13" customHeight="1">
      <c r="A341" s="4"/>
      <c r="B341" s="27" t="s">
        <v>847</v>
      </c>
      <c r="C341" s="13"/>
      <c r="D341" s="1"/>
      <c r="E341" s="13"/>
      <c r="F341" s="30">
        <v>79021.490900000004</v>
      </c>
      <c r="G341" s="24">
        <v>0.6633</v>
      </c>
      <c r="H341" s="25"/>
      <c r="I341" s="26"/>
    </row>
    <row r="342" spans="1:9" ht="13" customHeight="1">
      <c r="A342" s="4"/>
      <c r="B342" s="31" t="s">
        <v>848</v>
      </c>
      <c r="C342" s="32"/>
      <c r="D342" s="32"/>
      <c r="E342" s="32"/>
      <c r="F342" s="33">
        <v>119160.2</v>
      </c>
      <c r="G342" s="34">
        <f>ROUND(SUM(G126,G318,G325,G330,G336,G340,G341),4)</f>
        <v>1</v>
      </c>
      <c r="H342" s="35"/>
      <c r="I342" s="36"/>
    </row>
    <row r="343" spans="1:9" ht="13" customHeight="1">
      <c r="A343" s="4"/>
      <c r="B343" s="6"/>
      <c r="C343" s="4"/>
      <c r="D343" s="4"/>
      <c r="E343" s="4"/>
      <c r="F343" s="4"/>
      <c r="G343" s="4"/>
      <c r="H343" s="4"/>
      <c r="I343" s="4"/>
    </row>
    <row r="344" spans="1:9" ht="13" customHeight="1">
      <c r="A344" s="4"/>
      <c r="B344" s="3" t="s">
        <v>849</v>
      </c>
      <c r="C344" s="4"/>
      <c r="D344" s="4"/>
      <c r="E344" s="4"/>
      <c r="F344" s="4"/>
      <c r="G344" s="4"/>
      <c r="H344" s="4"/>
      <c r="I344" s="4"/>
    </row>
    <row r="345" spans="1:9" ht="13" customHeight="1">
      <c r="A345" s="4"/>
      <c r="B345" s="3" t="s">
        <v>850</v>
      </c>
      <c r="C345" s="4"/>
      <c r="D345" s="4"/>
      <c r="E345" s="4"/>
      <c r="F345" s="4"/>
      <c r="G345" s="4"/>
      <c r="H345" s="4"/>
      <c r="I345" s="4"/>
    </row>
    <row r="346" spans="1:9" ht="13" customHeight="1">
      <c r="A346" s="4"/>
      <c r="B346" s="3" t="s">
        <v>851</v>
      </c>
      <c r="C346" s="4"/>
      <c r="D346" s="4"/>
      <c r="E346" s="4"/>
      <c r="F346" s="4"/>
      <c r="G346" s="4"/>
      <c r="H346" s="4"/>
      <c r="I346" s="4"/>
    </row>
    <row r="347" spans="1:9" ht="26" customHeight="1">
      <c r="A347" s="4"/>
      <c r="B347" s="113" t="s">
        <v>2024</v>
      </c>
      <c r="C347" s="113"/>
      <c r="D347" s="113"/>
      <c r="E347" s="113"/>
      <c r="F347" s="113"/>
      <c r="G347" s="113"/>
      <c r="H347" s="113"/>
      <c r="I347" s="113"/>
    </row>
    <row r="348" spans="1:9" ht="13" customHeight="1">
      <c r="A348" s="4"/>
      <c r="B348" s="113"/>
      <c r="C348" s="113"/>
      <c r="D348" s="113"/>
      <c r="E348" s="113"/>
      <c r="F348" s="113"/>
      <c r="G348" s="113"/>
      <c r="H348" s="113"/>
      <c r="I348" s="113"/>
    </row>
    <row r="349" spans="1:9" ht="13" customHeight="1">
      <c r="A349" s="4"/>
      <c r="B349" s="44" t="s">
        <v>1989</v>
      </c>
      <c r="C349" s="45"/>
      <c r="D349" s="45"/>
      <c r="E349" s="46"/>
      <c r="F349" s="46"/>
      <c r="G349" s="46"/>
      <c r="H349" s="46"/>
      <c r="I349" s="47"/>
    </row>
    <row r="350" spans="1:9" ht="13" customHeight="1">
      <c r="A350" s="4"/>
      <c r="B350" s="48" t="s">
        <v>1990</v>
      </c>
      <c r="C350" s="49"/>
      <c r="D350" s="49"/>
      <c r="E350" s="50"/>
      <c r="F350" s="50"/>
      <c r="G350" s="50"/>
      <c r="H350" s="50"/>
      <c r="I350" s="51"/>
    </row>
    <row r="351" spans="1:9" ht="13" customHeight="1">
      <c r="A351" s="4"/>
      <c r="B351" s="48" t="s">
        <v>1991</v>
      </c>
      <c r="D351" s="49"/>
      <c r="E351" s="50"/>
      <c r="F351" s="50"/>
      <c r="G351" s="50"/>
      <c r="H351" s="50"/>
      <c r="I351" s="51"/>
    </row>
    <row r="352" spans="1:9" ht="13" customHeight="1">
      <c r="A352" s="4"/>
      <c r="B352" s="53" t="s">
        <v>1992</v>
      </c>
      <c r="C352" s="108" t="s">
        <v>2030</v>
      </c>
      <c r="D352" s="108" t="s">
        <v>1993</v>
      </c>
      <c r="E352" s="50"/>
      <c r="F352" s="50"/>
      <c r="G352" s="50"/>
      <c r="H352" s="50"/>
      <c r="I352" s="51"/>
    </row>
    <row r="353" spans="1:9" ht="13" customHeight="1">
      <c r="A353" s="4"/>
      <c r="B353" s="54" t="s">
        <v>1994</v>
      </c>
      <c r="C353" s="70">
        <v>11.602</v>
      </c>
      <c r="D353" s="70">
        <v>11.537000000000001</v>
      </c>
      <c r="E353" s="50"/>
      <c r="F353" s="50"/>
      <c r="G353" s="50"/>
      <c r="H353" s="50"/>
      <c r="I353" s="51"/>
    </row>
    <row r="354" spans="1:9" ht="13" customHeight="1">
      <c r="A354" s="4"/>
      <c r="B354" s="54" t="s">
        <v>1995</v>
      </c>
      <c r="C354" s="70">
        <v>11.602</v>
      </c>
      <c r="D354" s="70">
        <v>11.537000000000001</v>
      </c>
      <c r="E354" s="50"/>
      <c r="F354" s="50"/>
      <c r="G354" s="50"/>
      <c r="H354" s="50"/>
      <c r="I354" s="51"/>
    </row>
    <row r="355" spans="1:9" ht="13" customHeight="1">
      <c r="A355" s="4"/>
      <c r="B355" s="54" t="s">
        <v>1996</v>
      </c>
      <c r="C355" s="70">
        <v>11.797000000000001</v>
      </c>
      <c r="D355" s="70">
        <v>11.724</v>
      </c>
      <c r="E355" s="50"/>
      <c r="F355" s="50"/>
      <c r="G355" s="50"/>
      <c r="H355" s="50"/>
      <c r="I355" s="51"/>
    </row>
    <row r="356" spans="1:9" ht="13" customHeight="1">
      <c r="A356" s="4"/>
      <c r="B356" s="54" t="s">
        <v>1997</v>
      </c>
      <c r="C356" s="70">
        <v>11.797000000000001</v>
      </c>
      <c r="D356" s="70">
        <v>11.724</v>
      </c>
      <c r="E356" s="50"/>
      <c r="F356" s="50"/>
      <c r="G356" s="50"/>
      <c r="H356" s="50"/>
      <c r="I356" s="51"/>
    </row>
    <row r="357" spans="1:9" ht="13" customHeight="1">
      <c r="A357" s="4"/>
      <c r="B357" s="48" t="s">
        <v>1998</v>
      </c>
      <c r="C357" s="49"/>
      <c r="D357" s="45"/>
      <c r="E357" s="50"/>
      <c r="F357" s="50"/>
      <c r="G357" s="50"/>
      <c r="H357" s="50"/>
      <c r="I357" s="51"/>
    </row>
    <row r="358" spans="1:9" ht="13" customHeight="1">
      <c r="A358" s="4"/>
      <c r="B358" s="55" t="s">
        <v>2031</v>
      </c>
      <c r="C358" s="49"/>
      <c r="D358" s="49"/>
      <c r="E358" s="50"/>
      <c r="F358" s="50"/>
      <c r="G358" s="50"/>
      <c r="H358" s="50"/>
      <c r="I358" s="51"/>
    </row>
    <row r="359" spans="1:9" ht="13" customHeight="1">
      <c r="A359" s="4"/>
      <c r="B359" s="56" t="s">
        <v>2025</v>
      </c>
      <c r="C359" s="49"/>
      <c r="D359" s="49"/>
      <c r="E359" s="50"/>
      <c r="F359" s="50"/>
      <c r="G359" s="50"/>
      <c r="H359" s="50"/>
      <c r="I359" s="51"/>
    </row>
    <row r="360" spans="1:9" ht="13" customHeight="1">
      <c r="A360" s="4"/>
      <c r="B360" s="48" t="s">
        <v>2032</v>
      </c>
      <c r="C360" s="49"/>
      <c r="D360" s="49"/>
      <c r="E360" s="50"/>
      <c r="F360" s="50"/>
      <c r="G360" s="50"/>
      <c r="H360" s="50"/>
      <c r="I360" s="51"/>
    </row>
    <row r="361" spans="1:9" ht="13" customHeight="1">
      <c r="A361" s="4"/>
      <c r="B361" s="48" t="s">
        <v>2033</v>
      </c>
      <c r="C361" s="49"/>
      <c r="D361" s="49"/>
      <c r="E361" s="50"/>
      <c r="F361" s="50"/>
      <c r="G361" s="50"/>
      <c r="H361" s="50"/>
      <c r="I361" s="51"/>
    </row>
    <row r="362" spans="1:9" ht="13" customHeight="1">
      <c r="A362" s="4"/>
      <c r="B362" s="48" t="s">
        <v>1999</v>
      </c>
      <c r="C362" s="49"/>
      <c r="D362" s="49"/>
      <c r="E362" s="50"/>
      <c r="F362" s="50"/>
      <c r="G362" s="50"/>
      <c r="H362" s="50"/>
      <c r="I362" s="51"/>
    </row>
    <row r="363" spans="1:9" ht="13" customHeight="1">
      <c r="A363" s="4"/>
      <c r="B363" s="57" t="s">
        <v>2034</v>
      </c>
      <c r="C363" s="49"/>
      <c r="D363" s="49"/>
      <c r="E363" s="50"/>
      <c r="F363" s="50"/>
      <c r="G363" s="50"/>
      <c r="H363" s="50"/>
      <c r="I363" s="51"/>
    </row>
    <row r="364" spans="1:9" ht="13" customHeight="1">
      <c r="A364" s="4"/>
      <c r="B364" s="82"/>
      <c r="C364" s="52"/>
      <c r="D364" s="52"/>
      <c r="E364" s="68"/>
      <c r="F364" s="68"/>
      <c r="G364" s="68"/>
      <c r="H364" s="68"/>
      <c r="I364" s="69"/>
    </row>
    <row r="365" spans="1:9" ht="13" customHeight="1">
      <c r="A365" s="4"/>
      <c r="B365" s="3"/>
      <c r="C365" s="3"/>
      <c r="D365" s="3"/>
      <c r="E365" s="3"/>
      <c r="F365" s="3"/>
      <c r="G365" s="3"/>
      <c r="H365" s="3"/>
      <c r="I365" s="3"/>
    </row>
    <row r="366" spans="1:9" ht="13" customHeight="1">
      <c r="A366" s="4"/>
      <c r="B366" s="3"/>
      <c r="C366" s="3"/>
      <c r="D366" s="3"/>
      <c r="E366" s="3"/>
      <c r="F366" s="3"/>
      <c r="G366" s="3"/>
      <c r="H366" s="3"/>
      <c r="I366" s="3"/>
    </row>
    <row r="367" spans="1:9" ht="13" customHeight="1">
      <c r="A367" s="4"/>
      <c r="B367" s="113"/>
      <c r="C367" s="113"/>
      <c r="D367" s="113"/>
      <c r="E367" s="113"/>
      <c r="F367" s="113"/>
      <c r="G367" s="113"/>
      <c r="H367" s="113"/>
      <c r="I367" s="113"/>
    </row>
    <row r="368" spans="1:9" ht="13" customHeight="1">
      <c r="A368" s="4"/>
      <c r="B368" s="4"/>
      <c r="C368" s="114" t="s">
        <v>852</v>
      </c>
      <c r="D368" s="114"/>
      <c r="E368" s="114"/>
      <c r="F368" s="114"/>
      <c r="G368" s="4"/>
      <c r="H368" s="4"/>
      <c r="I368" s="4"/>
    </row>
    <row r="369" spans="1:9" ht="13" customHeight="1">
      <c r="A369" s="4"/>
      <c r="B369" s="37" t="s">
        <v>853</v>
      </c>
      <c r="C369" s="114" t="s">
        <v>854</v>
      </c>
      <c r="D369" s="114"/>
      <c r="E369" s="114"/>
      <c r="F369" s="114"/>
      <c r="G369" s="4"/>
      <c r="H369" s="4"/>
      <c r="I369" s="4"/>
    </row>
    <row r="370" spans="1:9" ht="135" customHeight="1">
      <c r="A370" s="4"/>
      <c r="B370" s="38"/>
      <c r="C370" s="112"/>
      <c r="D370" s="112"/>
      <c r="E370" s="4"/>
      <c r="F370" s="4"/>
      <c r="G370" s="4"/>
      <c r="H370" s="4"/>
      <c r="I370" s="4"/>
    </row>
  </sheetData>
  <mergeCells count="6">
    <mergeCell ref="C370:D370"/>
    <mergeCell ref="B347:I347"/>
    <mergeCell ref="B348:I348"/>
    <mergeCell ref="B367:I367"/>
    <mergeCell ref="C368:F368"/>
    <mergeCell ref="C369:F369"/>
  </mergeCells>
  <hyperlinks>
    <hyperlink ref="A1" location="BajajFinservArbitrageFund" display="BFARB" xr:uid="{00000000-0004-0000-0100-000000000000}"/>
    <hyperlink ref="B1" location="BajajFinservArbitrageFund" display="Bajaj Finserv Arbitrage Fund" xr:uid="{00000000-0004-0000-0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27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2</v>
      </c>
      <c r="B1" s="3" t="s">
        <v>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1142627</v>
      </c>
      <c r="F7" s="19">
        <v>10617.8614</v>
      </c>
      <c r="G7" s="20">
        <v>8.3500000000000005E-2</v>
      </c>
      <c r="H7" s="21"/>
      <c r="I7" s="22"/>
    </row>
    <row r="8" spans="1:9" ht="13" customHeight="1">
      <c r="A8" s="16" t="s">
        <v>237</v>
      </c>
      <c r="B8" s="17" t="s">
        <v>238</v>
      </c>
      <c r="C8" s="13" t="s">
        <v>239</v>
      </c>
      <c r="D8" s="13" t="s">
        <v>229</v>
      </c>
      <c r="E8" s="18">
        <v>466259</v>
      </c>
      <c r="F8" s="19">
        <v>7651.3101999999999</v>
      </c>
      <c r="G8" s="20">
        <v>6.0199999999999997E-2</v>
      </c>
      <c r="H8" s="21"/>
      <c r="I8" s="22"/>
    </row>
    <row r="9" spans="1:9" ht="13" customHeight="1">
      <c r="A9" s="16" t="s">
        <v>140</v>
      </c>
      <c r="B9" s="17" t="s">
        <v>141</v>
      </c>
      <c r="C9" s="13" t="s">
        <v>142</v>
      </c>
      <c r="D9" s="13" t="s">
        <v>61</v>
      </c>
      <c r="E9" s="18">
        <v>614765</v>
      </c>
      <c r="F9" s="19">
        <v>6621.9412000000002</v>
      </c>
      <c r="G9" s="20">
        <v>5.21E-2</v>
      </c>
      <c r="H9" s="21"/>
      <c r="I9" s="22"/>
    </row>
    <row r="10" spans="1:9" ht="13" customHeight="1">
      <c r="A10" s="16" t="s">
        <v>73</v>
      </c>
      <c r="B10" s="17" t="s">
        <v>74</v>
      </c>
      <c r="C10" s="13" t="s">
        <v>75</v>
      </c>
      <c r="D10" s="13" t="s">
        <v>61</v>
      </c>
      <c r="E10" s="18">
        <v>423141</v>
      </c>
      <c r="F10" s="19">
        <v>5733.5605999999998</v>
      </c>
      <c r="G10" s="20">
        <v>4.5100000000000001E-2</v>
      </c>
      <c r="H10" s="21"/>
      <c r="I10" s="22"/>
    </row>
    <row r="11" spans="1:9" ht="13" customHeight="1">
      <c r="A11" s="16" t="s">
        <v>281</v>
      </c>
      <c r="B11" s="17" t="s">
        <v>282</v>
      </c>
      <c r="C11" s="13" t="s">
        <v>283</v>
      </c>
      <c r="D11" s="13" t="s">
        <v>284</v>
      </c>
      <c r="E11" s="18">
        <v>138410</v>
      </c>
      <c r="F11" s="19">
        <v>5442.6963999999998</v>
      </c>
      <c r="G11" s="20">
        <v>4.2799999999999998E-2</v>
      </c>
      <c r="H11" s="21"/>
      <c r="I11" s="22"/>
    </row>
    <row r="12" spans="1:9" ht="13" customHeight="1">
      <c r="A12" s="16" t="s">
        <v>65</v>
      </c>
      <c r="B12" s="17" t="s">
        <v>66</v>
      </c>
      <c r="C12" s="13" t="s">
        <v>67</v>
      </c>
      <c r="D12" s="13" t="s">
        <v>68</v>
      </c>
      <c r="E12" s="18">
        <v>320078</v>
      </c>
      <c r="F12" s="19">
        <v>4466.3684000000003</v>
      </c>
      <c r="G12" s="20">
        <v>3.5099999999999999E-2</v>
      </c>
      <c r="H12" s="21"/>
      <c r="I12" s="22"/>
    </row>
    <row r="13" spans="1:9" ht="13" customHeight="1">
      <c r="A13" s="16" t="s">
        <v>415</v>
      </c>
      <c r="B13" s="17" t="s">
        <v>416</v>
      </c>
      <c r="C13" s="13" t="s">
        <v>417</v>
      </c>
      <c r="D13" s="13" t="s">
        <v>255</v>
      </c>
      <c r="E13" s="18">
        <v>72303</v>
      </c>
      <c r="F13" s="19">
        <v>4375.0545000000002</v>
      </c>
      <c r="G13" s="20">
        <v>3.44E-2</v>
      </c>
      <c r="H13" s="21"/>
      <c r="I13" s="22"/>
    </row>
    <row r="14" spans="1:9" ht="13" customHeight="1">
      <c r="A14" s="16" t="s">
        <v>195</v>
      </c>
      <c r="B14" s="17" t="s">
        <v>196</v>
      </c>
      <c r="C14" s="13" t="s">
        <v>197</v>
      </c>
      <c r="D14" s="13" t="s">
        <v>198</v>
      </c>
      <c r="E14" s="18">
        <v>30469</v>
      </c>
      <c r="F14" s="19">
        <v>3867.7348999999999</v>
      </c>
      <c r="G14" s="20">
        <v>3.04E-2</v>
      </c>
      <c r="H14" s="21"/>
      <c r="I14" s="22"/>
    </row>
    <row r="15" spans="1:9" ht="13" customHeight="1">
      <c r="A15" s="16" t="s">
        <v>856</v>
      </c>
      <c r="B15" s="17" t="s">
        <v>857</v>
      </c>
      <c r="C15" s="13" t="s">
        <v>858</v>
      </c>
      <c r="D15" s="13" t="s">
        <v>255</v>
      </c>
      <c r="E15" s="18">
        <v>216955</v>
      </c>
      <c r="F15" s="19">
        <v>3461.0830999999998</v>
      </c>
      <c r="G15" s="20">
        <v>2.7199999999999998E-2</v>
      </c>
      <c r="H15" s="21"/>
      <c r="I15" s="22"/>
    </row>
    <row r="16" spans="1:9" ht="13" customHeight="1">
      <c r="A16" s="16" t="s">
        <v>192</v>
      </c>
      <c r="B16" s="17" t="s">
        <v>193</v>
      </c>
      <c r="C16" s="13" t="s">
        <v>194</v>
      </c>
      <c r="D16" s="13" t="s">
        <v>61</v>
      </c>
      <c r="E16" s="18">
        <v>231948</v>
      </c>
      <c r="F16" s="19">
        <v>3178.6154000000001</v>
      </c>
      <c r="G16" s="20">
        <v>2.5000000000000001E-2</v>
      </c>
      <c r="H16" s="21"/>
      <c r="I16" s="22"/>
    </row>
    <row r="17" spans="1:9" ht="13" customHeight="1">
      <c r="A17" s="16" t="s">
        <v>386</v>
      </c>
      <c r="B17" s="17" t="s">
        <v>387</v>
      </c>
      <c r="C17" s="13" t="s">
        <v>388</v>
      </c>
      <c r="D17" s="13" t="s">
        <v>188</v>
      </c>
      <c r="E17" s="18">
        <v>122500</v>
      </c>
      <c r="F17" s="19">
        <v>2974.6675</v>
      </c>
      <c r="G17" s="20">
        <v>2.3400000000000001E-2</v>
      </c>
      <c r="H17" s="21"/>
      <c r="I17" s="22"/>
    </row>
    <row r="18" spans="1:9" ht="13" customHeight="1">
      <c r="A18" s="16" t="s">
        <v>362</v>
      </c>
      <c r="B18" s="17" t="s">
        <v>363</v>
      </c>
      <c r="C18" s="13" t="s">
        <v>364</v>
      </c>
      <c r="D18" s="13" t="s">
        <v>233</v>
      </c>
      <c r="E18" s="18">
        <v>42073</v>
      </c>
      <c r="F18" s="19">
        <v>2928.4911999999999</v>
      </c>
      <c r="G18" s="20">
        <v>2.3E-2</v>
      </c>
      <c r="H18" s="21"/>
      <c r="I18" s="22"/>
    </row>
    <row r="19" spans="1:9" ht="13" customHeight="1">
      <c r="A19" s="16" t="s">
        <v>151</v>
      </c>
      <c r="B19" s="17" t="s">
        <v>152</v>
      </c>
      <c r="C19" s="13" t="s">
        <v>153</v>
      </c>
      <c r="D19" s="13" t="s">
        <v>154</v>
      </c>
      <c r="E19" s="18">
        <v>999457</v>
      </c>
      <c r="F19" s="19">
        <v>2734.5144</v>
      </c>
      <c r="G19" s="20">
        <v>2.1499999999999998E-2</v>
      </c>
      <c r="H19" s="21"/>
      <c r="I19" s="22"/>
    </row>
    <row r="20" spans="1:9" ht="13" customHeight="1">
      <c r="A20" s="16" t="s">
        <v>199</v>
      </c>
      <c r="B20" s="17" t="s">
        <v>200</v>
      </c>
      <c r="C20" s="13" t="s">
        <v>201</v>
      </c>
      <c r="D20" s="13" t="s">
        <v>202</v>
      </c>
      <c r="E20" s="18">
        <v>411861</v>
      </c>
      <c r="F20" s="19">
        <v>2618.4063000000001</v>
      </c>
      <c r="G20" s="20">
        <v>2.06E-2</v>
      </c>
      <c r="H20" s="21"/>
      <c r="I20" s="22"/>
    </row>
    <row r="21" spans="1:9" ht="13" customHeight="1">
      <c r="A21" s="16" t="s">
        <v>107</v>
      </c>
      <c r="B21" s="17" t="s">
        <v>108</v>
      </c>
      <c r="C21" s="13" t="s">
        <v>109</v>
      </c>
      <c r="D21" s="13" t="s">
        <v>110</v>
      </c>
      <c r="E21" s="18">
        <v>75313</v>
      </c>
      <c r="F21" s="19">
        <v>2584.5915</v>
      </c>
      <c r="G21" s="20">
        <v>2.0299999999999999E-2</v>
      </c>
      <c r="H21" s="21"/>
      <c r="I21" s="22"/>
    </row>
    <row r="22" spans="1:9" ht="13" customHeight="1">
      <c r="A22" s="16" t="s">
        <v>129</v>
      </c>
      <c r="B22" s="17" t="s">
        <v>130</v>
      </c>
      <c r="C22" s="13" t="s">
        <v>131</v>
      </c>
      <c r="D22" s="13" t="s">
        <v>72</v>
      </c>
      <c r="E22" s="18">
        <v>129146</v>
      </c>
      <c r="F22" s="19">
        <v>2542.4973</v>
      </c>
      <c r="G22" s="20">
        <v>0.02</v>
      </c>
      <c r="H22" s="21"/>
      <c r="I22" s="22"/>
    </row>
    <row r="23" spans="1:9" ht="13" customHeight="1">
      <c r="A23" s="16" t="s">
        <v>859</v>
      </c>
      <c r="B23" s="17" t="s">
        <v>860</v>
      </c>
      <c r="C23" s="13" t="s">
        <v>861</v>
      </c>
      <c r="D23" s="13" t="s">
        <v>146</v>
      </c>
      <c r="E23" s="18">
        <v>100858</v>
      </c>
      <c r="F23" s="19">
        <v>2393.3602999999998</v>
      </c>
      <c r="G23" s="20">
        <v>1.8800000000000001E-2</v>
      </c>
      <c r="H23" s="21"/>
      <c r="I23" s="22"/>
    </row>
    <row r="24" spans="1:9" ht="13" customHeight="1">
      <c r="A24" s="16" t="s">
        <v>176</v>
      </c>
      <c r="B24" s="17" t="s">
        <v>177</v>
      </c>
      <c r="C24" s="13" t="s">
        <v>178</v>
      </c>
      <c r="D24" s="13" t="s">
        <v>86</v>
      </c>
      <c r="E24" s="18">
        <v>1221743</v>
      </c>
      <c r="F24" s="19">
        <v>2359.5522999999998</v>
      </c>
      <c r="G24" s="20">
        <v>1.8599999999999998E-2</v>
      </c>
      <c r="H24" s="21"/>
      <c r="I24" s="22"/>
    </row>
    <row r="25" spans="1:9" ht="13" customHeight="1">
      <c r="A25" s="16" t="s">
        <v>87</v>
      </c>
      <c r="B25" s="17" t="s">
        <v>88</v>
      </c>
      <c r="C25" s="13" t="s">
        <v>89</v>
      </c>
      <c r="D25" s="13" t="s">
        <v>90</v>
      </c>
      <c r="E25" s="18">
        <v>324192</v>
      </c>
      <c r="F25" s="19">
        <v>2209.5306</v>
      </c>
      <c r="G25" s="20">
        <v>1.7399999999999999E-2</v>
      </c>
      <c r="H25" s="21"/>
      <c r="I25" s="22"/>
    </row>
    <row r="26" spans="1:9" ht="13" customHeight="1">
      <c r="A26" s="16" t="s">
        <v>862</v>
      </c>
      <c r="B26" s="17" t="s">
        <v>863</v>
      </c>
      <c r="C26" s="13" t="s">
        <v>864</v>
      </c>
      <c r="D26" s="13" t="s">
        <v>61</v>
      </c>
      <c r="E26" s="18">
        <v>741955</v>
      </c>
      <c r="F26" s="19">
        <v>2134.9755</v>
      </c>
      <c r="G26" s="20">
        <v>1.6799999999999999E-2</v>
      </c>
      <c r="H26" s="21"/>
      <c r="I26" s="22"/>
    </row>
    <row r="27" spans="1:9" ht="13" customHeight="1">
      <c r="A27" s="16" t="s">
        <v>94</v>
      </c>
      <c r="B27" s="17" t="s">
        <v>95</v>
      </c>
      <c r="C27" s="13" t="s">
        <v>96</v>
      </c>
      <c r="D27" s="13" t="s">
        <v>79</v>
      </c>
      <c r="E27" s="18">
        <v>220954</v>
      </c>
      <c r="F27" s="19">
        <v>2054.5408000000002</v>
      </c>
      <c r="G27" s="20">
        <v>1.6199999999999999E-2</v>
      </c>
      <c r="H27" s="21"/>
      <c r="I27" s="22"/>
    </row>
    <row r="28" spans="1:9" ht="13" customHeight="1">
      <c r="A28" s="16" t="s">
        <v>143</v>
      </c>
      <c r="B28" s="17" t="s">
        <v>144</v>
      </c>
      <c r="C28" s="13" t="s">
        <v>145</v>
      </c>
      <c r="D28" s="13" t="s">
        <v>146</v>
      </c>
      <c r="E28" s="18">
        <v>561245</v>
      </c>
      <c r="F28" s="19">
        <v>1808.0508</v>
      </c>
      <c r="G28" s="20">
        <v>1.4200000000000001E-2</v>
      </c>
      <c r="H28" s="21"/>
      <c r="I28" s="22"/>
    </row>
    <row r="29" spans="1:9" ht="13" customHeight="1">
      <c r="A29" s="16" t="s">
        <v>865</v>
      </c>
      <c r="B29" s="17" t="s">
        <v>866</v>
      </c>
      <c r="C29" s="13" t="s">
        <v>867</v>
      </c>
      <c r="D29" s="13" t="s">
        <v>110</v>
      </c>
      <c r="E29" s="18">
        <v>17728</v>
      </c>
      <c r="F29" s="19">
        <v>1701.4448</v>
      </c>
      <c r="G29" s="20">
        <v>1.34E-2</v>
      </c>
      <c r="H29" s="21"/>
      <c r="I29" s="22"/>
    </row>
    <row r="30" spans="1:9" ht="13" customHeight="1">
      <c r="A30" s="16" t="s">
        <v>114</v>
      </c>
      <c r="B30" s="17" t="s">
        <v>115</v>
      </c>
      <c r="C30" s="13" t="s">
        <v>116</v>
      </c>
      <c r="D30" s="13" t="s">
        <v>117</v>
      </c>
      <c r="E30" s="18">
        <v>119271</v>
      </c>
      <c r="F30" s="19">
        <v>1693.4096999999999</v>
      </c>
      <c r="G30" s="20">
        <v>1.3299999999999999E-2</v>
      </c>
      <c r="H30" s="21"/>
      <c r="I30" s="22"/>
    </row>
    <row r="31" spans="1:9" ht="13" customHeight="1">
      <c r="A31" s="16" t="s">
        <v>868</v>
      </c>
      <c r="B31" s="17" t="s">
        <v>869</v>
      </c>
      <c r="C31" s="13" t="s">
        <v>870</v>
      </c>
      <c r="D31" s="13" t="s">
        <v>255</v>
      </c>
      <c r="E31" s="18">
        <v>37281</v>
      </c>
      <c r="F31" s="19">
        <v>1583.2494999999999</v>
      </c>
      <c r="G31" s="20">
        <v>1.2500000000000001E-2</v>
      </c>
      <c r="H31" s="21"/>
      <c r="I31" s="22"/>
    </row>
    <row r="32" spans="1:9" ht="13" customHeight="1">
      <c r="A32" s="16" t="s">
        <v>189</v>
      </c>
      <c r="B32" s="17" t="s">
        <v>190</v>
      </c>
      <c r="C32" s="13" t="s">
        <v>191</v>
      </c>
      <c r="D32" s="13" t="s">
        <v>79</v>
      </c>
      <c r="E32" s="18">
        <v>154416</v>
      </c>
      <c r="F32" s="19">
        <v>1575.0432000000001</v>
      </c>
      <c r="G32" s="20">
        <v>1.24E-2</v>
      </c>
      <c r="H32" s="21"/>
      <c r="I32" s="22"/>
    </row>
    <row r="33" spans="1:9" ht="13" customHeight="1">
      <c r="A33" s="16" t="s">
        <v>111</v>
      </c>
      <c r="B33" s="17" t="s">
        <v>112</v>
      </c>
      <c r="C33" s="13" t="s">
        <v>113</v>
      </c>
      <c r="D33" s="13" t="s">
        <v>79</v>
      </c>
      <c r="E33" s="18">
        <v>606000</v>
      </c>
      <c r="F33" s="19">
        <v>1542.27</v>
      </c>
      <c r="G33" s="20">
        <v>1.21E-2</v>
      </c>
      <c r="H33" s="21"/>
      <c r="I33" s="22"/>
    </row>
    <row r="34" spans="1:9" ht="13" customHeight="1">
      <c r="A34" s="16" t="s">
        <v>158</v>
      </c>
      <c r="B34" s="17" t="s">
        <v>159</v>
      </c>
      <c r="C34" s="13" t="s">
        <v>160</v>
      </c>
      <c r="D34" s="13" t="s">
        <v>161</v>
      </c>
      <c r="E34" s="18">
        <v>324608</v>
      </c>
      <c r="F34" s="19">
        <v>1457.4899</v>
      </c>
      <c r="G34" s="20">
        <v>1.15E-2</v>
      </c>
      <c r="H34" s="21"/>
      <c r="I34" s="22"/>
    </row>
    <row r="35" spans="1:9" ht="13" customHeight="1">
      <c r="A35" s="16" t="s">
        <v>210</v>
      </c>
      <c r="B35" s="17" t="s">
        <v>211</v>
      </c>
      <c r="C35" s="13" t="s">
        <v>212</v>
      </c>
      <c r="D35" s="13" t="s">
        <v>150</v>
      </c>
      <c r="E35" s="18">
        <v>388844</v>
      </c>
      <c r="F35" s="19">
        <v>1384.2846</v>
      </c>
      <c r="G35" s="20">
        <v>1.09E-2</v>
      </c>
      <c r="H35" s="21"/>
      <c r="I35" s="22"/>
    </row>
    <row r="36" spans="1:9" ht="13" customHeight="1">
      <c r="A36" s="16" t="s">
        <v>871</v>
      </c>
      <c r="B36" s="17" t="s">
        <v>872</v>
      </c>
      <c r="C36" s="13" t="s">
        <v>873</v>
      </c>
      <c r="D36" s="13" t="s">
        <v>405</v>
      </c>
      <c r="E36" s="18">
        <v>37025</v>
      </c>
      <c r="F36" s="19">
        <v>1341.0825</v>
      </c>
      <c r="G36" s="20">
        <v>1.06E-2</v>
      </c>
      <c r="H36" s="21"/>
      <c r="I36" s="22"/>
    </row>
    <row r="37" spans="1:9" ht="13" customHeight="1">
      <c r="A37" s="16" t="s">
        <v>874</v>
      </c>
      <c r="B37" s="17" t="s">
        <v>875</v>
      </c>
      <c r="C37" s="13" t="s">
        <v>876</v>
      </c>
      <c r="D37" s="13" t="s">
        <v>255</v>
      </c>
      <c r="E37" s="18">
        <v>54834</v>
      </c>
      <c r="F37" s="19">
        <v>1316.8933</v>
      </c>
      <c r="G37" s="20">
        <v>1.04E-2</v>
      </c>
      <c r="H37" s="21"/>
      <c r="I37" s="22"/>
    </row>
    <row r="38" spans="1:9" ht="13" customHeight="1">
      <c r="A38" s="16" t="s">
        <v>877</v>
      </c>
      <c r="B38" s="17" t="s">
        <v>878</v>
      </c>
      <c r="C38" s="13" t="s">
        <v>879</v>
      </c>
      <c r="D38" s="13" t="s">
        <v>198</v>
      </c>
      <c r="E38" s="18">
        <v>78450</v>
      </c>
      <c r="F38" s="19">
        <v>1284.1481000000001</v>
      </c>
      <c r="G38" s="20">
        <v>1.01E-2</v>
      </c>
      <c r="H38" s="21"/>
      <c r="I38" s="22"/>
    </row>
    <row r="39" spans="1:9" ht="13" customHeight="1">
      <c r="A39" s="16" t="s">
        <v>252</v>
      </c>
      <c r="B39" s="17" t="s">
        <v>253</v>
      </c>
      <c r="C39" s="13" t="s">
        <v>254</v>
      </c>
      <c r="D39" s="13" t="s">
        <v>255</v>
      </c>
      <c r="E39" s="18">
        <v>95020</v>
      </c>
      <c r="F39" s="19">
        <v>1147.5564999999999</v>
      </c>
      <c r="G39" s="20">
        <v>8.9999999999999993E-3</v>
      </c>
      <c r="H39" s="21"/>
      <c r="I39" s="22"/>
    </row>
    <row r="40" spans="1:9" ht="13" customHeight="1">
      <c r="A40" s="16" t="s">
        <v>203</v>
      </c>
      <c r="B40" s="17" t="s">
        <v>204</v>
      </c>
      <c r="C40" s="13" t="s">
        <v>205</v>
      </c>
      <c r="D40" s="13" t="s">
        <v>188</v>
      </c>
      <c r="E40" s="18">
        <v>26167</v>
      </c>
      <c r="F40" s="19">
        <v>1040.7663</v>
      </c>
      <c r="G40" s="20">
        <v>8.2000000000000007E-3</v>
      </c>
      <c r="H40" s="21"/>
      <c r="I40" s="22"/>
    </row>
    <row r="41" spans="1:9" ht="13" customHeight="1">
      <c r="A41" s="16" t="s">
        <v>880</v>
      </c>
      <c r="B41" s="17" t="s">
        <v>881</v>
      </c>
      <c r="C41" s="13" t="s">
        <v>882</v>
      </c>
      <c r="D41" s="13" t="s">
        <v>255</v>
      </c>
      <c r="E41" s="18">
        <v>114099</v>
      </c>
      <c r="F41" s="19">
        <v>780.72239999999999</v>
      </c>
      <c r="G41" s="20">
        <v>6.1000000000000004E-3</v>
      </c>
      <c r="H41" s="21"/>
      <c r="I41" s="22"/>
    </row>
    <row r="42" spans="1:9" ht="13" customHeight="1">
      <c r="A42" s="16" t="s">
        <v>883</v>
      </c>
      <c r="B42" s="17" t="s">
        <v>884</v>
      </c>
      <c r="C42" s="13" t="s">
        <v>885</v>
      </c>
      <c r="D42" s="13" t="s">
        <v>209</v>
      </c>
      <c r="E42" s="18">
        <v>642136</v>
      </c>
      <c r="F42" s="19">
        <v>746.03359999999998</v>
      </c>
      <c r="G42" s="20">
        <v>5.8999999999999999E-3</v>
      </c>
      <c r="H42" s="21"/>
      <c r="I42" s="22"/>
    </row>
    <row r="43" spans="1:9" ht="13" customHeight="1">
      <c r="A43" s="16" t="s">
        <v>216</v>
      </c>
      <c r="B43" s="17" t="s">
        <v>217</v>
      </c>
      <c r="C43" s="13" t="s">
        <v>218</v>
      </c>
      <c r="D43" s="13" t="s">
        <v>86</v>
      </c>
      <c r="E43" s="18">
        <v>57855</v>
      </c>
      <c r="F43" s="19">
        <v>702.59109999999998</v>
      </c>
      <c r="G43" s="20">
        <v>5.4999999999999997E-3</v>
      </c>
      <c r="H43" s="21"/>
      <c r="I43" s="22"/>
    </row>
    <row r="44" spans="1:9" ht="13" customHeight="1">
      <c r="A44" s="16" t="s">
        <v>886</v>
      </c>
      <c r="B44" s="17" t="s">
        <v>887</v>
      </c>
      <c r="C44" s="13" t="s">
        <v>888</v>
      </c>
      <c r="D44" s="13" t="s">
        <v>188</v>
      </c>
      <c r="E44" s="18">
        <v>46783</v>
      </c>
      <c r="F44" s="19">
        <v>684.2482</v>
      </c>
      <c r="G44" s="20">
        <v>5.4000000000000003E-3</v>
      </c>
      <c r="H44" s="21"/>
      <c r="I44" s="22"/>
    </row>
    <row r="45" spans="1:9" ht="13" customHeight="1">
      <c r="A45" s="16" t="s">
        <v>434</v>
      </c>
      <c r="B45" s="17" t="s">
        <v>435</v>
      </c>
      <c r="C45" s="13" t="s">
        <v>436</v>
      </c>
      <c r="D45" s="13" t="s">
        <v>202</v>
      </c>
      <c r="E45" s="18">
        <v>46678</v>
      </c>
      <c r="F45" s="19">
        <v>682.19899999999996</v>
      </c>
      <c r="G45" s="20">
        <v>5.4000000000000003E-3</v>
      </c>
      <c r="H45" s="21"/>
      <c r="I45" s="22"/>
    </row>
    <row r="46" spans="1:9" ht="13" customHeight="1">
      <c r="A46" s="16" t="s">
        <v>83</v>
      </c>
      <c r="B46" s="17" t="s">
        <v>84</v>
      </c>
      <c r="C46" s="13" t="s">
        <v>85</v>
      </c>
      <c r="D46" s="13" t="s">
        <v>86</v>
      </c>
      <c r="E46" s="18">
        <v>447727</v>
      </c>
      <c r="F46" s="19">
        <v>676.64980000000003</v>
      </c>
      <c r="G46" s="20">
        <v>5.3E-3</v>
      </c>
      <c r="H46" s="21"/>
      <c r="I46" s="22"/>
    </row>
    <row r="47" spans="1:9" ht="13" customHeight="1">
      <c r="A47" s="16" t="s">
        <v>889</v>
      </c>
      <c r="B47" s="17" t="s">
        <v>890</v>
      </c>
      <c r="C47" s="13" t="s">
        <v>891</v>
      </c>
      <c r="D47" s="13" t="s">
        <v>229</v>
      </c>
      <c r="E47" s="18">
        <v>38000</v>
      </c>
      <c r="F47" s="19">
        <v>662.37800000000004</v>
      </c>
      <c r="G47" s="20">
        <v>5.1999999999999998E-3</v>
      </c>
      <c r="H47" s="21"/>
      <c r="I47" s="22"/>
    </row>
    <row r="48" spans="1:9" ht="13" customHeight="1">
      <c r="A48" s="16" t="s">
        <v>322</v>
      </c>
      <c r="B48" s="17" t="s">
        <v>323</v>
      </c>
      <c r="C48" s="13" t="s">
        <v>324</v>
      </c>
      <c r="D48" s="13" t="s">
        <v>229</v>
      </c>
      <c r="E48" s="18">
        <v>38000</v>
      </c>
      <c r="F48" s="19">
        <v>644.32799999999997</v>
      </c>
      <c r="G48" s="20">
        <v>5.1000000000000004E-3</v>
      </c>
      <c r="H48" s="21"/>
      <c r="I48" s="22"/>
    </row>
    <row r="49" spans="1:9" ht="13" customHeight="1">
      <c r="A49" s="16" t="s">
        <v>213</v>
      </c>
      <c r="B49" s="17" t="s">
        <v>214</v>
      </c>
      <c r="C49" s="13" t="s">
        <v>215</v>
      </c>
      <c r="D49" s="13" t="s">
        <v>150</v>
      </c>
      <c r="E49" s="18">
        <v>247112</v>
      </c>
      <c r="F49" s="19">
        <v>633.84230000000002</v>
      </c>
      <c r="G49" s="20">
        <v>5.0000000000000001E-3</v>
      </c>
      <c r="H49" s="21"/>
      <c r="I49" s="22"/>
    </row>
    <row r="50" spans="1:9" ht="13" customHeight="1">
      <c r="A50" s="16" t="s">
        <v>62</v>
      </c>
      <c r="B50" s="17" t="s">
        <v>63</v>
      </c>
      <c r="C50" s="13" t="s">
        <v>64</v>
      </c>
      <c r="D50" s="13" t="s">
        <v>61</v>
      </c>
      <c r="E50" s="18">
        <v>210000</v>
      </c>
      <c r="F50" s="19">
        <v>627.375</v>
      </c>
      <c r="G50" s="20">
        <v>4.8999999999999998E-3</v>
      </c>
      <c r="H50" s="21"/>
      <c r="I50" s="22"/>
    </row>
    <row r="51" spans="1:9" ht="13" customHeight="1">
      <c r="A51" s="16" t="s">
        <v>892</v>
      </c>
      <c r="B51" s="17" t="s">
        <v>893</v>
      </c>
      <c r="C51" s="13" t="s">
        <v>894</v>
      </c>
      <c r="D51" s="13" t="s">
        <v>121</v>
      </c>
      <c r="E51" s="18">
        <v>250050</v>
      </c>
      <c r="F51" s="19">
        <v>442.68849999999998</v>
      </c>
      <c r="G51" s="20">
        <v>3.5000000000000001E-3</v>
      </c>
      <c r="H51" s="21"/>
      <c r="I51" s="22"/>
    </row>
    <row r="52" spans="1:9" ht="13" customHeight="1">
      <c r="A52" s="16" t="s">
        <v>266</v>
      </c>
      <c r="B52" s="17" t="s">
        <v>267</v>
      </c>
      <c r="C52" s="13" t="s">
        <v>268</v>
      </c>
      <c r="D52" s="13" t="s">
        <v>79</v>
      </c>
      <c r="E52" s="18">
        <v>120000</v>
      </c>
      <c r="F52" s="19">
        <v>341.58</v>
      </c>
      <c r="G52" s="20">
        <v>2.7000000000000001E-3</v>
      </c>
      <c r="H52" s="21"/>
      <c r="I52" s="22"/>
    </row>
    <row r="53" spans="1:9" ht="13" customHeight="1">
      <c r="A53" s="16" t="s">
        <v>340</v>
      </c>
      <c r="B53" s="17" t="s">
        <v>341</v>
      </c>
      <c r="C53" s="13" t="s">
        <v>342</v>
      </c>
      <c r="D53" s="13" t="s">
        <v>61</v>
      </c>
      <c r="E53" s="18">
        <v>110000</v>
      </c>
      <c r="F53" s="19">
        <v>329.34</v>
      </c>
      <c r="G53" s="20">
        <v>2.5999999999999999E-3</v>
      </c>
      <c r="H53" s="21"/>
      <c r="I53" s="22"/>
    </row>
    <row r="54" spans="1:9" ht="13" customHeight="1">
      <c r="A54" s="16" t="s">
        <v>895</v>
      </c>
      <c r="B54" s="17" t="s">
        <v>896</v>
      </c>
      <c r="C54" s="13" t="s">
        <v>897</v>
      </c>
      <c r="D54" s="13" t="s">
        <v>165</v>
      </c>
      <c r="E54" s="18">
        <v>95808</v>
      </c>
      <c r="F54" s="19">
        <v>36.589100000000002</v>
      </c>
      <c r="G54" s="20">
        <v>2.9999999999999997E-4</v>
      </c>
      <c r="H54" s="21"/>
      <c r="I54" s="22"/>
    </row>
    <row r="55" spans="1:9" ht="13" customHeight="1">
      <c r="A55" s="4"/>
      <c r="B55" s="12" t="s">
        <v>440</v>
      </c>
      <c r="C55" s="13"/>
      <c r="D55" s="13"/>
      <c r="E55" s="13"/>
      <c r="F55" s="23">
        <v>109817.6078</v>
      </c>
      <c r="G55" s="24">
        <f>ROUND(SUM(G1:G54),4)</f>
        <v>0.8639</v>
      </c>
      <c r="H55" s="25"/>
      <c r="I55" s="26"/>
    </row>
    <row r="56" spans="1:9" ht="13" customHeight="1">
      <c r="A56" s="4"/>
      <c r="B56" s="27" t="s">
        <v>441</v>
      </c>
      <c r="C56" s="1"/>
      <c r="D56" s="1"/>
      <c r="E56" s="1"/>
      <c r="F56" s="25" t="s">
        <v>442</v>
      </c>
      <c r="G56" s="25" t="s">
        <v>442</v>
      </c>
      <c r="H56" s="25"/>
      <c r="I56" s="26"/>
    </row>
    <row r="57" spans="1:9" ht="13" customHeight="1">
      <c r="A57" s="4"/>
      <c r="B57" s="27" t="s">
        <v>440</v>
      </c>
      <c r="C57" s="1"/>
      <c r="D57" s="1"/>
      <c r="E57" s="1"/>
      <c r="F57" s="25" t="s">
        <v>442</v>
      </c>
      <c r="G57" s="25" t="s">
        <v>442</v>
      </c>
      <c r="H57" s="25"/>
      <c r="I57" s="26"/>
    </row>
    <row r="58" spans="1:9" ht="13" customHeight="1">
      <c r="A58" s="4"/>
      <c r="B58" s="27" t="s">
        <v>443</v>
      </c>
      <c r="C58" s="28"/>
      <c r="D58" s="1"/>
      <c r="E58" s="28"/>
      <c r="F58" s="23">
        <v>109817.6078</v>
      </c>
      <c r="G58" s="24">
        <f>ROUND(SUM(G55),4)</f>
        <v>0.8639</v>
      </c>
      <c r="H58" s="25"/>
      <c r="I58" s="26"/>
    </row>
    <row r="59" spans="1:9" ht="13" customHeight="1">
      <c r="A59" s="4"/>
      <c r="B59" s="12" t="s">
        <v>444</v>
      </c>
      <c r="C59" s="13"/>
      <c r="D59" s="13"/>
      <c r="E59" s="13"/>
      <c r="F59" s="13"/>
      <c r="G59" s="13"/>
      <c r="H59" s="14"/>
      <c r="I59" s="15"/>
    </row>
    <row r="60" spans="1:9" ht="13" customHeight="1">
      <c r="A60" s="4"/>
      <c r="B60" s="12" t="s">
        <v>445</v>
      </c>
      <c r="C60" s="13"/>
      <c r="D60" s="13"/>
      <c r="E60" s="13"/>
      <c r="F60" s="4"/>
      <c r="G60" s="14"/>
      <c r="H60" s="14"/>
      <c r="I60" s="15"/>
    </row>
    <row r="61" spans="1:9" ht="13" customHeight="1">
      <c r="A61" s="16" t="s">
        <v>898</v>
      </c>
      <c r="B61" s="17" t="s">
        <v>899</v>
      </c>
      <c r="C61" s="13"/>
      <c r="D61" s="13"/>
      <c r="E61" s="18">
        <v>-4125</v>
      </c>
      <c r="F61" s="19">
        <v>-397.15499999999997</v>
      </c>
      <c r="G61" s="20">
        <v>-3.0999999999999999E-3</v>
      </c>
      <c r="H61" s="21"/>
      <c r="I61" s="22"/>
    </row>
    <row r="62" spans="1:9" ht="13" customHeight="1">
      <c r="A62" s="16" t="s">
        <v>707</v>
      </c>
      <c r="B62" s="17" t="s">
        <v>708</v>
      </c>
      <c r="C62" s="13"/>
      <c r="D62" s="13"/>
      <c r="E62" s="18">
        <v>-235000</v>
      </c>
      <c r="F62" s="19">
        <v>-600.19000000000005</v>
      </c>
      <c r="G62" s="20">
        <v>-4.7000000000000002E-3</v>
      </c>
      <c r="H62" s="21"/>
      <c r="I62" s="22"/>
    </row>
    <row r="63" spans="1:9" ht="13" customHeight="1">
      <c r="A63" s="16" t="s">
        <v>817</v>
      </c>
      <c r="B63" s="17" t="s">
        <v>818</v>
      </c>
      <c r="C63" s="13"/>
      <c r="D63" s="13"/>
      <c r="E63" s="18">
        <v>-45000</v>
      </c>
      <c r="F63" s="19">
        <v>-629.77499999999998</v>
      </c>
      <c r="G63" s="20">
        <v>-5.0000000000000001E-3</v>
      </c>
      <c r="H63" s="21"/>
      <c r="I63" s="22"/>
    </row>
    <row r="64" spans="1:9" ht="13" customHeight="1">
      <c r="A64" s="16" t="s">
        <v>743</v>
      </c>
      <c r="B64" s="17" t="s">
        <v>744</v>
      </c>
      <c r="C64" s="13"/>
      <c r="D64" s="13"/>
      <c r="E64" s="18">
        <v>-99000</v>
      </c>
      <c r="F64" s="19">
        <v>-630.58050000000003</v>
      </c>
      <c r="G64" s="20">
        <v>-5.0000000000000001E-3</v>
      </c>
      <c r="H64" s="21"/>
      <c r="I64" s="22"/>
    </row>
    <row r="65" spans="1:9" ht="13" customHeight="1">
      <c r="A65" s="16" t="s">
        <v>787</v>
      </c>
      <c r="B65" s="17" t="s">
        <v>788</v>
      </c>
      <c r="C65" s="13"/>
      <c r="D65" s="13"/>
      <c r="E65" s="18">
        <v>-33250</v>
      </c>
      <c r="F65" s="19">
        <v>-656.48800000000006</v>
      </c>
      <c r="G65" s="20">
        <v>-5.1999999999999998E-3</v>
      </c>
      <c r="H65" s="21"/>
      <c r="I65" s="22"/>
    </row>
    <row r="66" spans="1:9" ht="13" customHeight="1">
      <c r="A66" s="16" t="s">
        <v>773</v>
      </c>
      <c r="B66" s="17" t="s">
        <v>774</v>
      </c>
      <c r="C66" s="13"/>
      <c r="D66" s="13"/>
      <c r="E66" s="18">
        <v>-309225</v>
      </c>
      <c r="F66" s="19">
        <v>-1391.9763</v>
      </c>
      <c r="G66" s="20">
        <v>-1.0999999999999999E-2</v>
      </c>
      <c r="H66" s="21"/>
      <c r="I66" s="22"/>
    </row>
    <row r="67" spans="1:9" ht="13" customHeight="1">
      <c r="A67" s="16" t="s">
        <v>727</v>
      </c>
      <c r="B67" s="17" t="s">
        <v>728</v>
      </c>
      <c r="C67" s="13"/>
      <c r="D67" s="13"/>
      <c r="E67" s="18">
        <v>-135000</v>
      </c>
      <c r="F67" s="19">
        <v>-1461.24</v>
      </c>
      <c r="G67" s="20">
        <v>-1.15E-2</v>
      </c>
      <c r="H67" s="21"/>
      <c r="I67" s="22"/>
    </row>
    <row r="68" spans="1:9" ht="13" customHeight="1">
      <c r="A68" s="16" t="s">
        <v>749</v>
      </c>
      <c r="B68" s="17" t="s">
        <v>750</v>
      </c>
      <c r="C68" s="13"/>
      <c r="D68" s="13"/>
      <c r="E68" s="18">
        <v>-148500</v>
      </c>
      <c r="F68" s="19">
        <v>-1517.1503</v>
      </c>
      <c r="G68" s="20">
        <v>-1.1900000000000001E-2</v>
      </c>
      <c r="H68" s="21"/>
      <c r="I68" s="22"/>
    </row>
    <row r="69" spans="1:9" ht="13" customHeight="1">
      <c r="A69" s="4"/>
      <c r="B69" s="12" t="s">
        <v>440</v>
      </c>
      <c r="C69" s="13"/>
      <c r="D69" s="13"/>
      <c r="E69" s="13"/>
      <c r="F69" s="23">
        <v>-7284.5550999999996</v>
      </c>
      <c r="G69" s="24">
        <f>ROUND(SUM(G59:G68),4)</f>
        <v>-5.74E-2</v>
      </c>
      <c r="H69" s="25"/>
      <c r="I69" s="26"/>
    </row>
    <row r="70" spans="1:9" ht="13" customHeight="1">
      <c r="A70" s="4"/>
      <c r="B70" s="12" t="s">
        <v>900</v>
      </c>
      <c r="C70" s="13"/>
      <c r="D70" s="13"/>
      <c r="E70" s="13"/>
      <c r="F70" s="4"/>
      <c r="G70" s="14"/>
      <c r="H70" s="14"/>
      <c r="I70" s="15"/>
    </row>
    <row r="71" spans="1:9" ht="13" customHeight="1">
      <c r="A71" s="16" t="s">
        <v>901</v>
      </c>
      <c r="B71" s="17" t="s">
        <v>1931</v>
      </c>
      <c r="C71" s="13"/>
      <c r="D71" s="13"/>
      <c r="E71" s="18">
        <v>65000</v>
      </c>
      <c r="F71" s="19">
        <v>143.9425</v>
      </c>
      <c r="G71" s="20">
        <v>1.1000000000000001E-3</v>
      </c>
      <c r="H71" s="21"/>
      <c r="I71" s="22"/>
    </row>
    <row r="72" spans="1:9" ht="13" customHeight="1">
      <c r="A72" s="16" t="s">
        <v>902</v>
      </c>
      <c r="B72" s="17" t="s">
        <v>1932</v>
      </c>
      <c r="C72" s="13"/>
      <c r="D72" s="13"/>
      <c r="E72" s="18">
        <v>45500</v>
      </c>
      <c r="F72" s="19">
        <v>86.177000000000007</v>
      </c>
      <c r="G72" s="20">
        <v>6.9999999999999999E-4</v>
      </c>
      <c r="H72" s="21"/>
      <c r="I72" s="22"/>
    </row>
    <row r="73" spans="1:9" ht="13" customHeight="1">
      <c r="A73" s="4"/>
      <c r="B73" s="12" t="s">
        <v>440</v>
      </c>
      <c r="C73" s="13"/>
      <c r="D73" s="13"/>
      <c r="E73" s="13"/>
      <c r="F73" s="23">
        <v>230.11949999999999</v>
      </c>
      <c r="G73" s="24">
        <f>ROUND(SUM(G70:G72),4)</f>
        <v>1.8E-3</v>
      </c>
      <c r="H73" s="25"/>
      <c r="I73" s="26"/>
    </row>
    <row r="74" spans="1:9" ht="13" customHeight="1">
      <c r="A74" s="4"/>
      <c r="B74" s="27" t="s">
        <v>443</v>
      </c>
      <c r="C74" s="28"/>
      <c r="D74" s="1"/>
      <c r="E74" s="28"/>
      <c r="F74" s="23">
        <v>-7054.4355999999998</v>
      </c>
      <c r="G74" s="24">
        <f>ROUND(SUM(G69,G73),4)</f>
        <v>-5.5599999999999997E-2</v>
      </c>
      <c r="H74" s="25"/>
      <c r="I74" s="26"/>
    </row>
    <row r="75" spans="1:9" ht="13" customHeight="1">
      <c r="A75" s="4"/>
      <c r="B75" s="12" t="s">
        <v>823</v>
      </c>
      <c r="C75" s="13"/>
      <c r="D75" s="13"/>
      <c r="E75" s="13"/>
      <c r="F75" s="13"/>
      <c r="G75" s="13"/>
      <c r="H75" s="14"/>
      <c r="I75" s="15"/>
    </row>
    <row r="76" spans="1:9" ht="13" customHeight="1">
      <c r="A76" s="4"/>
      <c r="B76" s="12" t="s">
        <v>824</v>
      </c>
      <c r="C76" s="13"/>
      <c r="D76" s="13"/>
      <c r="E76" s="13"/>
      <c r="F76" s="4"/>
      <c r="G76" s="14"/>
      <c r="H76" s="14"/>
      <c r="I76" s="15"/>
    </row>
    <row r="77" spans="1:9" ht="13" customHeight="1">
      <c r="A77" s="16" t="s">
        <v>903</v>
      </c>
      <c r="B77" s="17" t="s">
        <v>904</v>
      </c>
      <c r="C77" s="13" t="s">
        <v>905</v>
      </c>
      <c r="D77" s="13" t="s">
        <v>906</v>
      </c>
      <c r="E77" s="18">
        <v>521800</v>
      </c>
      <c r="F77" s="19">
        <v>523.62630000000001</v>
      </c>
      <c r="G77" s="20">
        <v>4.1000000000000003E-3</v>
      </c>
      <c r="H77" s="29">
        <v>6.8474999999999994E-2</v>
      </c>
      <c r="I77" s="22"/>
    </row>
    <row r="78" spans="1:9" ht="13" customHeight="1">
      <c r="A78" s="16" t="s">
        <v>907</v>
      </c>
      <c r="B78" s="17" t="s">
        <v>908</v>
      </c>
      <c r="C78" s="13" t="s">
        <v>909</v>
      </c>
      <c r="D78" s="13" t="s">
        <v>906</v>
      </c>
      <c r="E78" s="18">
        <v>500000</v>
      </c>
      <c r="F78" s="19">
        <v>496.53949999999998</v>
      </c>
      <c r="G78" s="20">
        <v>3.8999999999999998E-3</v>
      </c>
      <c r="H78" s="29">
        <v>7.4935000000000002E-2</v>
      </c>
      <c r="I78" s="22"/>
    </row>
    <row r="79" spans="1:9" ht="13" customHeight="1">
      <c r="A79" s="16" t="s">
        <v>910</v>
      </c>
      <c r="B79" s="17" t="s">
        <v>911</v>
      </c>
      <c r="C79" s="13" t="s">
        <v>912</v>
      </c>
      <c r="D79" s="13" t="s">
        <v>906</v>
      </c>
      <c r="E79" s="18">
        <v>500000</v>
      </c>
      <c r="F79" s="19">
        <v>494.40100000000001</v>
      </c>
      <c r="G79" s="20">
        <v>3.8999999999999998E-3</v>
      </c>
      <c r="H79" s="29">
        <v>7.5651999999999997E-2</v>
      </c>
      <c r="I79" s="22"/>
    </row>
    <row r="80" spans="1:9" ht="13" customHeight="1">
      <c r="A80" s="16" t="s">
        <v>913</v>
      </c>
      <c r="B80" s="17" t="s">
        <v>914</v>
      </c>
      <c r="C80" s="13" t="s">
        <v>915</v>
      </c>
      <c r="D80" s="13" t="s">
        <v>906</v>
      </c>
      <c r="E80" s="18">
        <v>500000</v>
      </c>
      <c r="F80" s="19">
        <v>481.58600000000001</v>
      </c>
      <c r="G80" s="20">
        <v>3.8E-3</v>
      </c>
      <c r="H80" s="29">
        <v>7.2166999999999995E-2</v>
      </c>
      <c r="I80" s="22"/>
    </row>
    <row r="81" spans="1:9" ht="13" customHeight="1">
      <c r="A81" s="16" t="s">
        <v>916</v>
      </c>
      <c r="B81" s="17" t="s">
        <v>917</v>
      </c>
      <c r="C81" s="13" t="s">
        <v>918</v>
      </c>
      <c r="D81" s="13" t="s">
        <v>906</v>
      </c>
      <c r="E81" s="18">
        <v>500000</v>
      </c>
      <c r="F81" s="19">
        <v>478.75049999999999</v>
      </c>
      <c r="G81" s="20">
        <v>3.8E-3</v>
      </c>
      <c r="H81" s="29">
        <v>7.5506000000000004E-2</v>
      </c>
      <c r="I81" s="22"/>
    </row>
    <row r="82" spans="1:9" ht="13" customHeight="1">
      <c r="A82" s="16" t="s">
        <v>919</v>
      </c>
      <c r="B82" s="17" t="s">
        <v>920</v>
      </c>
      <c r="C82" s="13" t="s">
        <v>921</v>
      </c>
      <c r="D82" s="13" t="s">
        <v>906</v>
      </c>
      <c r="E82" s="18">
        <v>250000</v>
      </c>
      <c r="F82" s="19">
        <v>243.81180000000001</v>
      </c>
      <c r="G82" s="20">
        <v>1.9E-3</v>
      </c>
      <c r="H82" s="29">
        <v>6.8029000000000006E-2</v>
      </c>
      <c r="I82" s="22"/>
    </row>
    <row r="83" spans="1:9" ht="13" customHeight="1">
      <c r="A83" s="16" t="s">
        <v>922</v>
      </c>
      <c r="B83" s="17" t="s">
        <v>923</v>
      </c>
      <c r="C83" s="13" t="s">
        <v>924</v>
      </c>
      <c r="D83" s="13" t="s">
        <v>906</v>
      </c>
      <c r="E83" s="18">
        <v>223000</v>
      </c>
      <c r="F83" s="19">
        <v>225.304</v>
      </c>
      <c r="G83" s="20">
        <v>1.8E-3</v>
      </c>
      <c r="H83" s="29">
        <v>6.6827999999999999E-2</v>
      </c>
      <c r="I83" s="22"/>
    </row>
    <row r="84" spans="1:9" ht="13" customHeight="1">
      <c r="A84" s="16" t="s">
        <v>925</v>
      </c>
      <c r="B84" s="17" t="s">
        <v>926</v>
      </c>
      <c r="C84" s="13" t="s">
        <v>927</v>
      </c>
      <c r="D84" s="13" t="s">
        <v>906</v>
      </c>
      <c r="E84" s="18">
        <v>5200</v>
      </c>
      <c r="F84" s="19">
        <v>5.0232000000000001</v>
      </c>
      <c r="G84" s="21" t="s">
        <v>448</v>
      </c>
      <c r="H84" s="29">
        <v>7.5133000000000005E-2</v>
      </c>
      <c r="I84" s="22"/>
    </row>
    <row r="85" spans="1:9" ht="13" customHeight="1">
      <c r="A85" s="4"/>
      <c r="B85" s="12" t="s">
        <v>440</v>
      </c>
      <c r="C85" s="13"/>
      <c r="D85" s="13"/>
      <c r="E85" s="13"/>
      <c r="F85" s="23">
        <v>2949.0421999999999</v>
      </c>
      <c r="G85" s="24">
        <f>ROUND(SUM(G75:G84),4)</f>
        <v>2.3199999999999998E-2</v>
      </c>
      <c r="H85" s="25"/>
      <c r="I85" s="26"/>
    </row>
    <row r="86" spans="1:9" ht="13" customHeight="1">
      <c r="A86" s="4"/>
      <c r="B86" s="27" t="s">
        <v>829</v>
      </c>
      <c r="C86" s="1"/>
      <c r="D86" s="1"/>
      <c r="E86" s="1"/>
      <c r="F86" s="25" t="s">
        <v>442</v>
      </c>
      <c r="G86" s="25" t="s">
        <v>442</v>
      </c>
      <c r="H86" s="25"/>
      <c r="I86" s="26"/>
    </row>
    <row r="87" spans="1:9" ht="13" customHeight="1">
      <c r="A87" s="4"/>
      <c r="B87" s="27" t="s">
        <v>440</v>
      </c>
      <c r="C87" s="1"/>
      <c r="D87" s="1"/>
      <c r="E87" s="1"/>
      <c r="F87" s="25" t="s">
        <v>442</v>
      </c>
      <c r="G87" s="25" t="s">
        <v>442</v>
      </c>
      <c r="H87" s="25"/>
      <c r="I87" s="26"/>
    </row>
    <row r="88" spans="1:9" ht="13" customHeight="1">
      <c r="A88" s="4"/>
      <c r="B88" s="27" t="s">
        <v>443</v>
      </c>
      <c r="C88" s="28"/>
      <c r="D88" s="1"/>
      <c r="E88" s="28"/>
      <c r="F88" s="23">
        <v>2949.0421999999999</v>
      </c>
      <c r="G88" s="24">
        <f>ROUND(SUM(G85),4)</f>
        <v>2.3199999999999998E-2</v>
      </c>
      <c r="H88" s="25"/>
      <c r="I88" s="26"/>
    </row>
    <row r="89" spans="1:9" ht="13" customHeight="1">
      <c r="A89" s="4"/>
      <c r="B89" s="12" t="s">
        <v>836</v>
      </c>
      <c r="C89" s="13"/>
      <c r="D89" s="13"/>
      <c r="E89" s="13"/>
      <c r="F89" s="13"/>
      <c r="G89" s="13"/>
      <c r="H89" s="14"/>
      <c r="I89" s="15"/>
    </row>
    <row r="90" spans="1:9" ht="13" customHeight="1">
      <c r="A90" s="4"/>
      <c r="B90" s="12" t="s">
        <v>837</v>
      </c>
      <c r="C90" s="13"/>
      <c r="D90" s="13"/>
      <c r="E90" s="13"/>
      <c r="F90" s="4"/>
      <c r="G90" s="14"/>
      <c r="H90" s="14"/>
      <c r="I90" s="15"/>
    </row>
    <row r="91" spans="1:9" ht="13" customHeight="1">
      <c r="A91" s="16" t="s">
        <v>928</v>
      </c>
      <c r="B91" s="17" t="s">
        <v>929</v>
      </c>
      <c r="C91" s="13" t="s">
        <v>930</v>
      </c>
      <c r="D91" s="13"/>
      <c r="E91" s="18">
        <v>60003005.631999999</v>
      </c>
      <c r="F91" s="19">
        <v>7097.9955</v>
      </c>
      <c r="G91" s="20">
        <v>5.5800000000000002E-2</v>
      </c>
      <c r="H91" s="29"/>
      <c r="I91" s="22"/>
    </row>
    <row r="92" spans="1:9" ht="13" customHeight="1">
      <c r="A92" s="16" t="s">
        <v>838</v>
      </c>
      <c r="B92" s="17" t="s">
        <v>839</v>
      </c>
      <c r="C92" s="13" t="s">
        <v>840</v>
      </c>
      <c r="D92" s="13"/>
      <c r="E92" s="18">
        <v>288970.34399999998</v>
      </c>
      <c r="F92" s="19">
        <v>3478.1543000000001</v>
      </c>
      <c r="G92" s="20">
        <v>2.7400000000000001E-2</v>
      </c>
      <c r="H92" s="29"/>
      <c r="I92" s="22"/>
    </row>
    <row r="93" spans="1:9" ht="13" customHeight="1">
      <c r="A93" s="4"/>
      <c r="B93" s="12" t="s">
        <v>440</v>
      </c>
      <c r="C93" s="13"/>
      <c r="D93" s="13"/>
      <c r="E93" s="13"/>
      <c r="F93" s="23">
        <v>10576.149799999999</v>
      </c>
      <c r="G93" s="24">
        <f>ROUND(SUM(G89:G92),4)</f>
        <v>8.3199999999999996E-2</v>
      </c>
      <c r="H93" s="25"/>
      <c r="I93" s="26"/>
    </row>
    <row r="94" spans="1:9" ht="13" customHeight="1">
      <c r="A94" s="4"/>
      <c r="B94" s="27" t="s">
        <v>443</v>
      </c>
      <c r="C94" s="28"/>
      <c r="D94" s="1"/>
      <c r="E94" s="28"/>
      <c r="F94" s="23">
        <v>10576.149799999999</v>
      </c>
      <c r="G94" s="24">
        <f>ROUND(SUM(G93),4)</f>
        <v>8.3199999999999996E-2</v>
      </c>
      <c r="H94" s="25"/>
      <c r="I94" s="26"/>
    </row>
    <row r="95" spans="1:9" ht="13" customHeight="1">
      <c r="A95" s="4"/>
      <c r="B95" s="12" t="s">
        <v>844</v>
      </c>
      <c r="C95" s="13"/>
      <c r="D95" s="13"/>
      <c r="E95" s="13"/>
      <c r="F95" s="13"/>
      <c r="G95" s="13"/>
      <c r="H95" s="14"/>
      <c r="I95" s="15"/>
    </row>
    <row r="96" spans="1:9" ht="13" customHeight="1">
      <c r="A96" s="16" t="s">
        <v>845</v>
      </c>
      <c r="B96" s="17" t="s">
        <v>846</v>
      </c>
      <c r="C96" s="13"/>
      <c r="D96" s="13"/>
      <c r="E96" s="18"/>
      <c r="F96" s="19">
        <v>25.093699999999998</v>
      </c>
      <c r="G96" s="20">
        <v>2.0000000000000001E-4</v>
      </c>
      <c r="H96" s="29">
        <v>4.818188816901018E-2</v>
      </c>
      <c r="I96" s="22"/>
    </row>
    <row r="97" spans="1:9" ht="13" customHeight="1">
      <c r="A97" s="4"/>
      <c r="B97" s="12" t="s">
        <v>440</v>
      </c>
      <c r="C97" s="13"/>
      <c r="D97" s="13"/>
      <c r="E97" s="13"/>
      <c r="F97" s="23">
        <v>25.093699999999998</v>
      </c>
      <c r="G97" s="24">
        <f>ROUND(SUM(G95:G96),4)</f>
        <v>2.0000000000000001E-4</v>
      </c>
      <c r="H97" s="25"/>
      <c r="I97" s="26"/>
    </row>
    <row r="98" spans="1:9" ht="13" customHeight="1">
      <c r="A98" s="4"/>
      <c r="B98" s="27" t="s">
        <v>443</v>
      </c>
      <c r="C98" s="28"/>
      <c r="D98" s="1"/>
      <c r="E98" s="28"/>
      <c r="F98" s="23">
        <v>25.093699999999998</v>
      </c>
      <c r="G98" s="24">
        <f>ROUND(SUM(G97),4)</f>
        <v>2.0000000000000001E-4</v>
      </c>
      <c r="H98" s="25"/>
      <c r="I98" s="26"/>
    </row>
    <row r="99" spans="1:9" ht="13" customHeight="1">
      <c r="A99" s="4"/>
      <c r="B99" s="27" t="s">
        <v>847</v>
      </c>
      <c r="C99" s="13"/>
      <c r="D99" s="1"/>
      <c r="E99" s="13"/>
      <c r="F99" s="30">
        <v>10791.3521</v>
      </c>
      <c r="G99" s="24">
        <v>8.5099999999999995E-2</v>
      </c>
      <c r="H99" s="25"/>
      <c r="I99" s="26"/>
    </row>
    <row r="100" spans="1:9" ht="13" customHeight="1">
      <c r="A100" s="4"/>
      <c r="B100" s="31" t="s">
        <v>848</v>
      </c>
      <c r="C100" s="32"/>
      <c r="D100" s="32"/>
      <c r="E100" s="32"/>
      <c r="F100" s="33">
        <v>127104.81</v>
      </c>
      <c r="G100" s="34">
        <f>ROUND(SUM(G58,G74,G88,G94,G98,G99),4)</f>
        <v>1</v>
      </c>
      <c r="H100" s="35"/>
      <c r="I100" s="36"/>
    </row>
    <row r="101" spans="1:9" ht="13" customHeight="1">
      <c r="A101" s="4"/>
      <c r="B101" s="6"/>
      <c r="C101" s="4"/>
      <c r="D101" s="4"/>
      <c r="E101" s="4"/>
      <c r="F101" s="4"/>
      <c r="G101" s="4"/>
      <c r="H101" s="4"/>
      <c r="I101" s="4"/>
    </row>
    <row r="102" spans="1:9" ht="13" customHeight="1">
      <c r="A102" s="4"/>
      <c r="B102" s="111" t="s">
        <v>849</v>
      </c>
      <c r="C102" s="4"/>
      <c r="D102" s="4"/>
      <c r="E102" s="4"/>
      <c r="F102" s="4"/>
      <c r="G102" s="4"/>
      <c r="H102" s="4"/>
      <c r="I102" s="4"/>
    </row>
    <row r="103" spans="1:9" ht="13" customHeight="1">
      <c r="A103" s="4"/>
      <c r="B103" s="3" t="s">
        <v>850</v>
      </c>
      <c r="C103" s="4"/>
      <c r="D103" s="4"/>
      <c r="E103" s="4"/>
      <c r="F103" s="4"/>
      <c r="G103" s="4"/>
      <c r="H103" s="4"/>
      <c r="I103" s="4"/>
    </row>
    <row r="104" spans="1:9" ht="13" customHeight="1">
      <c r="A104" s="4"/>
      <c r="B104" s="3" t="s">
        <v>851</v>
      </c>
      <c r="C104" s="4"/>
      <c r="D104" s="4"/>
      <c r="E104" s="4"/>
      <c r="F104" s="4"/>
      <c r="G104" s="4"/>
      <c r="H104" s="4"/>
      <c r="I104" s="4"/>
    </row>
    <row r="105" spans="1:9" ht="26" customHeight="1">
      <c r="A105" s="4"/>
      <c r="B105" s="113" t="s">
        <v>2024</v>
      </c>
      <c r="C105" s="113"/>
      <c r="D105" s="113"/>
      <c r="E105" s="113"/>
      <c r="F105" s="113"/>
      <c r="G105" s="113"/>
      <c r="H105" s="113"/>
      <c r="I105" s="113"/>
    </row>
    <row r="106" spans="1:9" ht="13" customHeight="1">
      <c r="A106" s="4"/>
      <c r="B106" s="113"/>
      <c r="C106" s="113"/>
      <c r="D106" s="113"/>
      <c r="E106" s="113"/>
      <c r="F106" s="113"/>
      <c r="G106" s="113"/>
      <c r="H106" s="113"/>
      <c r="I106" s="113"/>
    </row>
    <row r="107" spans="1:9" ht="13" customHeight="1">
      <c r="A107" s="4"/>
      <c r="B107" s="59" t="s">
        <v>1989</v>
      </c>
      <c r="C107" s="60"/>
      <c r="D107" s="60"/>
      <c r="E107" s="46"/>
      <c r="F107" s="46"/>
      <c r="G107" s="46"/>
      <c r="H107" s="46"/>
      <c r="I107" s="47"/>
    </row>
    <row r="108" spans="1:9" ht="13" customHeight="1">
      <c r="A108" s="4"/>
      <c r="B108" s="61" t="s">
        <v>1990</v>
      </c>
      <c r="C108" s="62"/>
      <c r="D108" s="62"/>
      <c r="E108" s="50"/>
      <c r="F108" s="50"/>
      <c r="G108" s="50"/>
      <c r="H108" s="50"/>
      <c r="I108" s="51"/>
    </row>
    <row r="109" spans="1:9" ht="13" customHeight="1">
      <c r="A109" s="4"/>
      <c r="B109" s="61" t="s">
        <v>1991</v>
      </c>
      <c r="C109" s="62"/>
      <c r="D109" s="62"/>
      <c r="E109" s="50"/>
      <c r="F109" s="50"/>
      <c r="G109" s="50"/>
      <c r="H109" s="50"/>
      <c r="I109" s="51"/>
    </row>
    <row r="110" spans="1:9" ht="13" customHeight="1">
      <c r="A110" s="4"/>
      <c r="B110" s="63" t="s">
        <v>1992</v>
      </c>
      <c r="C110" s="108" t="s">
        <v>2030</v>
      </c>
      <c r="D110" s="108" t="s">
        <v>1993</v>
      </c>
      <c r="E110" s="50"/>
      <c r="F110" s="50"/>
      <c r="G110" s="50"/>
      <c r="H110" s="50"/>
      <c r="I110" s="51"/>
    </row>
    <row r="111" spans="1:9" ht="13" customHeight="1">
      <c r="A111" s="4"/>
      <c r="B111" s="64" t="s">
        <v>1994</v>
      </c>
      <c r="C111" s="70">
        <v>11.542</v>
      </c>
      <c r="D111" s="70">
        <v>11.753</v>
      </c>
      <c r="E111" s="50"/>
      <c r="F111" s="50"/>
      <c r="G111" s="50"/>
      <c r="H111" s="50"/>
      <c r="I111" s="51"/>
    </row>
    <row r="112" spans="1:9" ht="13" customHeight="1">
      <c r="A112" s="4"/>
      <c r="B112" s="64" t="s">
        <v>1995</v>
      </c>
      <c r="C112" s="70">
        <v>11.542</v>
      </c>
      <c r="D112" s="70">
        <v>11.753</v>
      </c>
      <c r="E112" s="50"/>
      <c r="F112" s="50"/>
      <c r="G112" s="50"/>
      <c r="H112" s="50"/>
      <c r="I112" s="51"/>
    </row>
    <row r="113" spans="1:9" ht="13" customHeight="1">
      <c r="A113" s="4"/>
      <c r="B113" s="64" t="s">
        <v>1996</v>
      </c>
      <c r="C113" s="70">
        <v>11.927</v>
      </c>
      <c r="D113" s="70">
        <v>12.13</v>
      </c>
      <c r="E113" s="50"/>
      <c r="F113" s="50"/>
      <c r="G113" s="50"/>
      <c r="H113" s="50"/>
      <c r="I113" s="51"/>
    </row>
    <row r="114" spans="1:9" ht="13" customHeight="1">
      <c r="A114" s="4"/>
      <c r="B114" s="64" t="s">
        <v>1997</v>
      </c>
      <c r="C114" s="70">
        <v>11.927</v>
      </c>
      <c r="D114" s="70">
        <v>12.13</v>
      </c>
      <c r="E114" s="50"/>
      <c r="F114" s="50"/>
      <c r="G114" s="50"/>
      <c r="H114" s="50"/>
      <c r="I114" s="51"/>
    </row>
    <row r="115" spans="1:9" ht="13" customHeight="1">
      <c r="A115" s="4"/>
      <c r="B115" s="61" t="s">
        <v>1998</v>
      </c>
      <c r="C115" s="62"/>
      <c r="D115" s="62"/>
      <c r="E115" s="50"/>
      <c r="F115" s="50"/>
      <c r="G115" s="50"/>
      <c r="H115" s="50"/>
      <c r="I115" s="51"/>
    </row>
    <row r="116" spans="1:9" ht="13" customHeight="1">
      <c r="A116" s="4"/>
      <c r="B116" s="57" t="s">
        <v>2035</v>
      </c>
      <c r="C116" s="62"/>
      <c r="D116" s="62"/>
      <c r="E116" s="50"/>
      <c r="F116" s="50"/>
      <c r="G116" s="50"/>
      <c r="H116" s="50"/>
      <c r="I116" s="51"/>
    </row>
    <row r="117" spans="1:9" ht="13" customHeight="1">
      <c r="A117" s="4"/>
      <c r="B117" s="65" t="s">
        <v>2026</v>
      </c>
      <c r="C117" s="58"/>
      <c r="D117" s="58"/>
      <c r="E117" s="50"/>
      <c r="F117" s="50"/>
      <c r="G117" s="50"/>
      <c r="H117" s="50"/>
      <c r="I117" s="51"/>
    </row>
    <row r="118" spans="1:9" ht="13" customHeight="1">
      <c r="A118" s="4"/>
      <c r="B118" s="48" t="s">
        <v>2032</v>
      </c>
      <c r="C118" s="58"/>
      <c r="D118" s="58"/>
      <c r="E118" s="50"/>
      <c r="F118" s="50"/>
      <c r="G118" s="50"/>
      <c r="H118" s="50"/>
      <c r="I118" s="51"/>
    </row>
    <row r="119" spans="1:9" ht="13" customHeight="1">
      <c r="A119" s="4"/>
      <c r="B119" s="48" t="s">
        <v>2036</v>
      </c>
      <c r="C119" s="62"/>
      <c r="D119" s="62"/>
      <c r="E119" s="50"/>
      <c r="F119" s="50"/>
      <c r="G119" s="50"/>
      <c r="H119" s="50"/>
      <c r="I119" s="51"/>
    </row>
    <row r="120" spans="1:9" ht="13" customHeight="1">
      <c r="A120" s="4"/>
      <c r="B120" s="61" t="s">
        <v>1999</v>
      </c>
      <c r="C120" s="62"/>
      <c r="D120" s="62"/>
      <c r="E120" s="50"/>
      <c r="F120" s="50"/>
      <c r="G120" s="50"/>
      <c r="H120" s="50"/>
      <c r="I120" s="51"/>
    </row>
    <row r="121" spans="1:9" ht="13" customHeight="1">
      <c r="A121" s="4"/>
      <c r="B121" s="66" t="s">
        <v>2037</v>
      </c>
      <c r="C121" s="62"/>
      <c r="D121" s="62"/>
      <c r="E121" s="50"/>
      <c r="F121" s="50"/>
      <c r="G121" s="50"/>
      <c r="H121" s="50"/>
      <c r="I121" s="51"/>
    </row>
    <row r="122" spans="1:9" ht="13" customHeight="1">
      <c r="A122" s="4"/>
      <c r="B122" s="66"/>
      <c r="C122" s="67"/>
      <c r="D122" s="67"/>
      <c r="E122" s="68"/>
      <c r="F122" s="68"/>
      <c r="G122" s="68"/>
      <c r="H122" s="68"/>
      <c r="I122" s="69"/>
    </row>
    <row r="123" spans="1:9" ht="13" customHeight="1">
      <c r="A123" s="4"/>
      <c r="B123" s="3"/>
      <c r="C123" s="3"/>
      <c r="D123" s="3"/>
      <c r="E123" s="3"/>
      <c r="F123" s="3"/>
      <c r="G123" s="3"/>
      <c r="H123" s="3"/>
      <c r="I123" s="3"/>
    </row>
    <row r="124" spans="1:9" ht="13" customHeight="1">
      <c r="A124" s="4"/>
      <c r="B124" s="113"/>
      <c r="C124" s="113"/>
      <c r="D124" s="113"/>
      <c r="E124" s="113"/>
      <c r="F124" s="113"/>
      <c r="G124" s="113"/>
      <c r="H124" s="113"/>
      <c r="I124" s="113"/>
    </row>
    <row r="125" spans="1:9" ht="13" customHeight="1">
      <c r="A125" s="4"/>
      <c r="B125" s="4"/>
      <c r="C125" s="114" t="s">
        <v>931</v>
      </c>
      <c r="D125" s="114"/>
      <c r="E125" s="114"/>
      <c r="F125" s="114"/>
      <c r="G125" s="4"/>
      <c r="H125" s="4"/>
      <c r="I125" s="4"/>
    </row>
    <row r="126" spans="1:9" ht="13" customHeight="1">
      <c r="A126" s="4"/>
      <c r="B126" s="37" t="s">
        <v>853</v>
      </c>
      <c r="C126" s="114" t="s">
        <v>854</v>
      </c>
      <c r="D126" s="114"/>
      <c r="E126" s="114"/>
      <c r="F126" s="114"/>
      <c r="G126" s="4"/>
      <c r="H126" s="4"/>
      <c r="I126" s="4"/>
    </row>
    <row r="127" spans="1:9" ht="135" customHeight="1">
      <c r="A127" s="4"/>
      <c r="B127" s="38"/>
      <c r="C127" s="112"/>
      <c r="D127" s="112"/>
      <c r="E127" s="4"/>
      <c r="F127" s="4"/>
      <c r="G127" s="4"/>
      <c r="H127" s="4"/>
      <c r="I127" s="4"/>
    </row>
  </sheetData>
  <mergeCells count="6">
    <mergeCell ref="C127:D127"/>
    <mergeCell ref="B105:I105"/>
    <mergeCell ref="B106:I106"/>
    <mergeCell ref="B124:I124"/>
    <mergeCell ref="C125:F125"/>
    <mergeCell ref="C126:F126"/>
  </mergeCells>
  <hyperlinks>
    <hyperlink ref="A1" location="BajajFinservBalancedAdvantageFund" display="BFBAF" xr:uid="{00000000-0004-0000-0200-000000000000}"/>
    <hyperlink ref="B1" location="BajajFinservBalancedAdvantageFund" display="Bajaj Finserv Balanced Advantage Fund" xr:uid="{00000000-0004-0000-0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82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4</v>
      </c>
      <c r="B1" s="3" t="s">
        <v>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752877</v>
      </c>
      <c r="F7" s="19">
        <v>6996.1094999999996</v>
      </c>
      <c r="G7" s="20">
        <v>0.17119999999999999</v>
      </c>
      <c r="H7" s="21"/>
      <c r="I7" s="22"/>
    </row>
    <row r="8" spans="1:9" ht="13" customHeight="1">
      <c r="A8" s="16" t="s">
        <v>73</v>
      </c>
      <c r="B8" s="17" t="s">
        <v>74</v>
      </c>
      <c r="C8" s="13" t="s">
        <v>75</v>
      </c>
      <c r="D8" s="13" t="s">
        <v>61</v>
      </c>
      <c r="E8" s="18">
        <v>366756</v>
      </c>
      <c r="F8" s="19">
        <v>4969.5438000000004</v>
      </c>
      <c r="G8" s="20">
        <v>0.1216</v>
      </c>
      <c r="H8" s="21"/>
      <c r="I8" s="22"/>
    </row>
    <row r="9" spans="1:9" ht="13" customHeight="1">
      <c r="A9" s="16" t="s">
        <v>192</v>
      </c>
      <c r="B9" s="17" t="s">
        <v>193</v>
      </c>
      <c r="C9" s="13" t="s">
        <v>194</v>
      </c>
      <c r="D9" s="13" t="s">
        <v>61</v>
      </c>
      <c r="E9" s="18">
        <v>278676</v>
      </c>
      <c r="F9" s="19">
        <v>3818.9758999999999</v>
      </c>
      <c r="G9" s="20">
        <v>9.35E-2</v>
      </c>
      <c r="H9" s="21"/>
      <c r="I9" s="22"/>
    </row>
    <row r="10" spans="1:9" ht="13" customHeight="1">
      <c r="A10" s="16" t="s">
        <v>140</v>
      </c>
      <c r="B10" s="17" t="s">
        <v>141</v>
      </c>
      <c r="C10" s="13" t="s">
        <v>142</v>
      </c>
      <c r="D10" s="13" t="s">
        <v>61</v>
      </c>
      <c r="E10" s="18">
        <v>317095</v>
      </c>
      <c r="F10" s="19">
        <v>3415.5888</v>
      </c>
      <c r="G10" s="20">
        <v>8.3599999999999994E-2</v>
      </c>
      <c r="H10" s="21"/>
      <c r="I10" s="22"/>
    </row>
    <row r="11" spans="1:9" ht="13" customHeight="1">
      <c r="A11" s="16" t="s">
        <v>862</v>
      </c>
      <c r="B11" s="17" t="s">
        <v>863</v>
      </c>
      <c r="C11" s="13" t="s">
        <v>864</v>
      </c>
      <c r="D11" s="13" t="s">
        <v>61</v>
      </c>
      <c r="E11" s="18">
        <v>608256</v>
      </c>
      <c r="F11" s="19">
        <v>1750.2565999999999</v>
      </c>
      <c r="G11" s="20">
        <v>4.2799999999999998E-2</v>
      </c>
      <c r="H11" s="21"/>
      <c r="I11" s="22"/>
    </row>
    <row r="12" spans="1:9" ht="13" customHeight="1">
      <c r="A12" s="16" t="s">
        <v>266</v>
      </c>
      <c r="B12" s="17" t="s">
        <v>267</v>
      </c>
      <c r="C12" s="13" t="s">
        <v>268</v>
      </c>
      <c r="D12" s="13" t="s">
        <v>79</v>
      </c>
      <c r="E12" s="18">
        <v>486352</v>
      </c>
      <c r="F12" s="19">
        <v>1384.4010000000001</v>
      </c>
      <c r="G12" s="20">
        <v>3.39E-2</v>
      </c>
      <c r="H12" s="21"/>
      <c r="I12" s="22"/>
    </row>
    <row r="13" spans="1:9" ht="13" customHeight="1">
      <c r="A13" s="16" t="s">
        <v>343</v>
      </c>
      <c r="B13" s="17" t="s">
        <v>344</v>
      </c>
      <c r="C13" s="13" t="s">
        <v>345</v>
      </c>
      <c r="D13" s="13" t="s">
        <v>225</v>
      </c>
      <c r="E13" s="18">
        <v>186687</v>
      </c>
      <c r="F13" s="19">
        <v>1364.682</v>
      </c>
      <c r="G13" s="20">
        <v>3.3399999999999999E-2</v>
      </c>
      <c r="H13" s="21"/>
      <c r="I13" s="22"/>
    </row>
    <row r="14" spans="1:9" ht="13" customHeight="1">
      <c r="A14" s="16" t="s">
        <v>189</v>
      </c>
      <c r="B14" s="17" t="s">
        <v>190</v>
      </c>
      <c r="C14" s="13" t="s">
        <v>191</v>
      </c>
      <c r="D14" s="13" t="s">
        <v>79</v>
      </c>
      <c r="E14" s="18">
        <v>130413</v>
      </c>
      <c r="F14" s="19">
        <v>1330.2126000000001</v>
      </c>
      <c r="G14" s="20">
        <v>3.2599999999999997E-2</v>
      </c>
      <c r="H14" s="21"/>
      <c r="I14" s="22"/>
    </row>
    <row r="15" spans="1:9" ht="13" customHeight="1">
      <c r="A15" s="16" t="s">
        <v>94</v>
      </c>
      <c r="B15" s="17" t="s">
        <v>95</v>
      </c>
      <c r="C15" s="13" t="s">
        <v>96</v>
      </c>
      <c r="D15" s="13" t="s">
        <v>79</v>
      </c>
      <c r="E15" s="18">
        <v>130000</v>
      </c>
      <c r="F15" s="19">
        <v>1208.8050000000001</v>
      </c>
      <c r="G15" s="20">
        <v>2.9600000000000001E-2</v>
      </c>
      <c r="H15" s="21"/>
      <c r="I15" s="22"/>
    </row>
    <row r="16" spans="1:9" ht="13" customHeight="1">
      <c r="A16" s="16" t="s">
        <v>62</v>
      </c>
      <c r="B16" s="17" t="s">
        <v>63</v>
      </c>
      <c r="C16" s="13" t="s">
        <v>64</v>
      </c>
      <c r="D16" s="13" t="s">
        <v>61</v>
      </c>
      <c r="E16" s="18">
        <v>343911</v>
      </c>
      <c r="F16" s="19">
        <v>1027.4340999999999</v>
      </c>
      <c r="G16" s="20">
        <v>2.5100000000000001E-2</v>
      </c>
      <c r="H16" s="21"/>
      <c r="I16" s="22"/>
    </row>
    <row r="17" spans="1:9" ht="13" customHeight="1">
      <c r="A17" s="16" t="s">
        <v>111</v>
      </c>
      <c r="B17" s="17" t="s">
        <v>112</v>
      </c>
      <c r="C17" s="13" t="s">
        <v>113</v>
      </c>
      <c r="D17" s="13" t="s">
        <v>79</v>
      </c>
      <c r="E17" s="18">
        <v>400269</v>
      </c>
      <c r="F17" s="19">
        <v>1018.6846</v>
      </c>
      <c r="G17" s="20">
        <v>2.4899999999999999E-2</v>
      </c>
      <c r="H17" s="21"/>
      <c r="I17" s="22"/>
    </row>
    <row r="18" spans="1:9" ht="13" customHeight="1">
      <c r="A18" s="16" t="s">
        <v>932</v>
      </c>
      <c r="B18" s="17" t="s">
        <v>933</v>
      </c>
      <c r="C18" s="13" t="s">
        <v>934</v>
      </c>
      <c r="D18" s="13" t="s">
        <v>225</v>
      </c>
      <c r="E18" s="18">
        <v>301837</v>
      </c>
      <c r="F18" s="19">
        <v>979.61199999999997</v>
      </c>
      <c r="G18" s="20">
        <v>2.4E-2</v>
      </c>
      <c r="H18" s="21"/>
      <c r="I18" s="22"/>
    </row>
    <row r="19" spans="1:9" ht="13" customHeight="1">
      <c r="A19" s="16" t="s">
        <v>935</v>
      </c>
      <c r="B19" s="17" t="s">
        <v>936</v>
      </c>
      <c r="C19" s="13" t="s">
        <v>937</v>
      </c>
      <c r="D19" s="13" t="s">
        <v>121</v>
      </c>
      <c r="E19" s="18">
        <v>32982</v>
      </c>
      <c r="F19" s="19">
        <v>829.72820000000002</v>
      </c>
      <c r="G19" s="20">
        <v>2.0299999999999999E-2</v>
      </c>
      <c r="H19" s="21"/>
      <c r="I19" s="22"/>
    </row>
    <row r="20" spans="1:9" ht="13" customHeight="1">
      <c r="A20" s="16" t="s">
        <v>166</v>
      </c>
      <c r="B20" s="17" t="s">
        <v>167</v>
      </c>
      <c r="C20" s="13" t="s">
        <v>168</v>
      </c>
      <c r="D20" s="13" t="s">
        <v>79</v>
      </c>
      <c r="E20" s="18">
        <v>39954</v>
      </c>
      <c r="F20" s="19">
        <v>780.14179999999999</v>
      </c>
      <c r="G20" s="20">
        <v>1.9099999999999999E-2</v>
      </c>
      <c r="H20" s="21"/>
      <c r="I20" s="22"/>
    </row>
    <row r="21" spans="1:9" ht="13" customHeight="1">
      <c r="A21" s="16" t="s">
        <v>938</v>
      </c>
      <c r="B21" s="17" t="s">
        <v>939</v>
      </c>
      <c r="C21" s="13" t="s">
        <v>940</v>
      </c>
      <c r="D21" s="13" t="s">
        <v>121</v>
      </c>
      <c r="E21" s="18">
        <v>68540</v>
      </c>
      <c r="F21" s="19">
        <v>777.44920000000002</v>
      </c>
      <c r="G21" s="20">
        <v>1.9E-2</v>
      </c>
      <c r="H21" s="21"/>
      <c r="I21" s="22"/>
    </row>
    <row r="22" spans="1:9" ht="13" customHeight="1">
      <c r="A22" s="16" t="s">
        <v>941</v>
      </c>
      <c r="B22" s="17" t="s">
        <v>942</v>
      </c>
      <c r="C22" s="13" t="s">
        <v>943</v>
      </c>
      <c r="D22" s="13" t="s">
        <v>121</v>
      </c>
      <c r="E22" s="18">
        <v>12261</v>
      </c>
      <c r="F22" s="19">
        <v>773.24</v>
      </c>
      <c r="G22" s="20">
        <v>1.89E-2</v>
      </c>
      <c r="H22" s="21"/>
      <c r="I22" s="22"/>
    </row>
    <row r="23" spans="1:9" ht="13" customHeight="1">
      <c r="A23" s="16" t="s">
        <v>275</v>
      </c>
      <c r="B23" s="17" t="s">
        <v>276</v>
      </c>
      <c r="C23" s="13" t="s">
        <v>277</v>
      </c>
      <c r="D23" s="13" t="s">
        <v>121</v>
      </c>
      <c r="E23" s="18">
        <v>30407</v>
      </c>
      <c r="F23" s="19">
        <v>772.61149999999998</v>
      </c>
      <c r="G23" s="20">
        <v>1.89E-2</v>
      </c>
      <c r="H23" s="21"/>
      <c r="I23" s="22"/>
    </row>
    <row r="24" spans="1:9" ht="13" customHeight="1">
      <c r="A24" s="16" t="s">
        <v>944</v>
      </c>
      <c r="B24" s="17" t="s">
        <v>945</v>
      </c>
      <c r="C24" s="13" t="s">
        <v>946</v>
      </c>
      <c r="D24" s="13" t="s">
        <v>225</v>
      </c>
      <c r="E24" s="18">
        <v>906233</v>
      </c>
      <c r="F24" s="19">
        <v>714.74599999999998</v>
      </c>
      <c r="G24" s="20">
        <v>1.7500000000000002E-2</v>
      </c>
      <c r="H24" s="21"/>
      <c r="I24" s="22"/>
    </row>
    <row r="25" spans="1:9" ht="13" customHeight="1">
      <c r="A25" s="16" t="s">
        <v>76</v>
      </c>
      <c r="B25" s="17" t="s">
        <v>77</v>
      </c>
      <c r="C25" s="13" t="s">
        <v>78</v>
      </c>
      <c r="D25" s="13" t="s">
        <v>79</v>
      </c>
      <c r="E25" s="18">
        <v>200000</v>
      </c>
      <c r="F25" s="19">
        <v>679.6</v>
      </c>
      <c r="G25" s="20">
        <v>1.66E-2</v>
      </c>
      <c r="H25" s="21"/>
      <c r="I25" s="22"/>
    </row>
    <row r="26" spans="1:9" ht="13" customHeight="1">
      <c r="A26" s="16" t="s">
        <v>371</v>
      </c>
      <c r="B26" s="17" t="s">
        <v>372</v>
      </c>
      <c r="C26" s="13" t="s">
        <v>373</v>
      </c>
      <c r="D26" s="13" t="s">
        <v>79</v>
      </c>
      <c r="E26" s="18">
        <v>82233</v>
      </c>
      <c r="F26" s="19">
        <v>676.28420000000006</v>
      </c>
      <c r="G26" s="20">
        <v>1.66E-2</v>
      </c>
      <c r="H26" s="21"/>
      <c r="I26" s="22"/>
    </row>
    <row r="27" spans="1:9" ht="13" customHeight="1">
      <c r="A27" s="16" t="s">
        <v>118</v>
      </c>
      <c r="B27" s="17" t="s">
        <v>119</v>
      </c>
      <c r="C27" s="13" t="s">
        <v>120</v>
      </c>
      <c r="D27" s="13" t="s">
        <v>121</v>
      </c>
      <c r="E27" s="18">
        <v>21841</v>
      </c>
      <c r="F27" s="19">
        <v>610.89279999999997</v>
      </c>
      <c r="G27" s="20">
        <v>1.4999999999999999E-2</v>
      </c>
      <c r="H27" s="21"/>
      <c r="I27" s="22"/>
    </row>
    <row r="28" spans="1:9" ht="13" customHeight="1">
      <c r="A28" s="16" t="s">
        <v>947</v>
      </c>
      <c r="B28" s="17" t="s">
        <v>948</v>
      </c>
      <c r="C28" s="13" t="s">
        <v>949</v>
      </c>
      <c r="D28" s="13" t="s">
        <v>61</v>
      </c>
      <c r="E28" s="18">
        <v>928543</v>
      </c>
      <c r="F28" s="19">
        <v>606.98860000000002</v>
      </c>
      <c r="G28" s="20">
        <v>1.49E-2</v>
      </c>
      <c r="H28" s="21"/>
      <c r="I28" s="22"/>
    </row>
    <row r="29" spans="1:9" ht="13" customHeight="1">
      <c r="A29" s="16" t="s">
        <v>340</v>
      </c>
      <c r="B29" s="17" t="s">
        <v>341</v>
      </c>
      <c r="C29" s="13" t="s">
        <v>342</v>
      </c>
      <c r="D29" s="13" t="s">
        <v>61</v>
      </c>
      <c r="E29" s="18">
        <v>183140</v>
      </c>
      <c r="F29" s="19">
        <v>548.32119999999998</v>
      </c>
      <c r="G29" s="20">
        <v>1.34E-2</v>
      </c>
      <c r="H29" s="21"/>
      <c r="I29" s="22"/>
    </row>
    <row r="30" spans="1:9" ht="13" customHeight="1">
      <c r="A30" s="16" t="s">
        <v>365</v>
      </c>
      <c r="B30" s="17" t="s">
        <v>366</v>
      </c>
      <c r="C30" s="13" t="s">
        <v>367</v>
      </c>
      <c r="D30" s="13" t="s">
        <v>121</v>
      </c>
      <c r="E30" s="18">
        <v>58492</v>
      </c>
      <c r="F30" s="19">
        <v>406.54860000000002</v>
      </c>
      <c r="G30" s="20">
        <v>0.01</v>
      </c>
      <c r="H30" s="21"/>
      <c r="I30" s="22"/>
    </row>
    <row r="31" spans="1:9" ht="13" customHeight="1">
      <c r="A31" s="16" t="s">
        <v>950</v>
      </c>
      <c r="B31" s="17" t="s">
        <v>951</v>
      </c>
      <c r="C31" s="13" t="s">
        <v>952</v>
      </c>
      <c r="D31" s="13" t="s">
        <v>398</v>
      </c>
      <c r="E31" s="18">
        <v>30824</v>
      </c>
      <c r="F31" s="19">
        <v>350.62299999999999</v>
      </c>
      <c r="G31" s="20">
        <v>8.6E-3</v>
      </c>
      <c r="H31" s="21"/>
      <c r="I31" s="22"/>
    </row>
    <row r="32" spans="1:9" ht="13" customHeight="1">
      <c r="A32" s="16" t="s">
        <v>953</v>
      </c>
      <c r="B32" s="17" t="s">
        <v>954</v>
      </c>
      <c r="C32" s="13" t="s">
        <v>955</v>
      </c>
      <c r="D32" s="13" t="s">
        <v>79</v>
      </c>
      <c r="E32" s="18">
        <v>24434</v>
      </c>
      <c r="F32" s="19">
        <v>324.11700000000002</v>
      </c>
      <c r="G32" s="20">
        <v>7.9000000000000008E-3</v>
      </c>
      <c r="H32" s="21"/>
      <c r="I32" s="22"/>
    </row>
    <row r="33" spans="1:9" ht="13" customHeight="1">
      <c r="A33" s="16" t="s">
        <v>956</v>
      </c>
      <c r="B33" s="17" t="s">
        <v>957</v>
      </c>
      <c r="C33" s="13" t="s">
        <v>958</v>
      </c>
      <c r="D33" s="13" t="s">
        <v>121</v>
      </c>
      <c r="E33" s="18">
        <v>13339</v>
      </c>
      <c r="F33" s="19">
        <v>319.72250000000003</v>
      </c>
      <c r="G33" s="20">
        <v>7.7999999999999996E-3</v>
      </c>
      <c r="H33" s="21"/>
      <c r="I33" s="22"/>
    </row>
    <row r="34" spans="1:9" ht="13" customHeight="1">
      <c r="A34" s="16" t="s">
        <v>303</v>
      </c>
      <c r="B34" s="17" t="s">
        <v>304</v>
      </c>
      <c r="C34" s="13" t="s">
        <v>305</v>
      </c>
      <c r="D34" s="13" t="s">
        <v>61</v>
      </c>
      <c r="E34" s="18">
        <v>31558</v>
      </c>
      <c r="F34" s="19">
        <v>282.7912</v>
      </c>
      <c r="G34" s="20">
        <v>6.8999999999999999E-3</v>
      </c>
      <c r="H34" s="21"/>
      <c r="I34" s="22"/>
    </row>
    <row r="35" spans="1:9" ht="13" customHeight="1">
      <c r="A35" s="16" t="s">
        <v>959</v>
      </c>
      <c r="B35" s="17" t="s">
        <v>960</v>
      </c>
      <c r="C35" s="13" t="s">
        <v>961</v>
      </c>
      <c r="D35" s="13" t="s">
        <v>121</v>
      </c>
      <c r="E35" s="18">
        <v>28416</v>
      </c>
      <c r="F35" s="19">
        <v>215.80529999999999</v>
      </c>
      <c r="G35" s="20">
        <v>5.3E-3</v>
      </c>
      <c r="H35" s="21"/>
      <c r="I35" s="22"/>
    </row>
    <row r="36" spans="1:9" ht="13" customHeight="1">
      <c r="A36" s="16" t="s">
        <v>962</v>
      </c>
      <c r="B36" s="17" t="s">
        <v>963</v>
      </c>
      <c r="C36" s="13" t="s">
        <v>964</v>
      </c>
      <c r="D36" s="13" t="s">
        <v>225</v>
      </c>
      <c r="E36" s="18">
        <v>6000</v>
      </c>
      <c r="F36" s="19">
        <v>96.816000000000003</v>
      </c>
      <c r="G36" s="20">
        <v>2.3999999999999998E-3</v>
      </c>
      <c r="H36" s="21"/>
      <c r="I36" s="22"/>
    </row>
    <row r="37" spans="1:9" ht="13" customHeight="1">
      <c r="A37" s="4"/>
      <c r="B37" s="12" t="s">
        <v>440</v>
      </c>
      <c r="C37" s="13"/>
      <c r="D37" s="13"/>
      <c r="E37" s="13"/>
      <c r="F37" s="23">
        <v>39030.732900000003</v>
      </c>
      <c r="G37" s="24">
        <f>ROUND(SUM(G1:G36),4)</f>
        <v>0.95530000000000004</v>
      </c>
      <c r="H37" s="25"/>
      <c r="I37" s="26"/>
    </row>
    <row r="38" spans="1:9" ht="13" customHeight="1">
      <c r="A38" s="4"/>
      <c r="B38" s="27" t="s">
        <v>441</v>
      </c>
      <c r="C38" s="1"/>
      <c r="D38" s="1"/>
      <c r="E38" s="1"/>
      <c r="F38" s="25" t="s">
        <v>442</v>
      </c>
      <c r="G38" s="25" t="s">
        <v>442</v>
      </c>
      <c r="H38" s="25"/>
      <c r="I38" s="26"/>
    </row>
    <row r="39" spans="1:9" ht="13" customHeight="1">
      <c r="A39" s="4"/>
      <c r="B39" s="27" t="s">
        <v>440</v>
      </c>
      <c r="C39" s="1"/>
      <c r="D39" s="1"/>
      <c r="E39" s="1"/>
      <c r="F39" s="25" t="s">
        <v>442</v>
      </c>
      <c r="G39" s="25" t="s">
        <v>442</v>
      </c>
      <c r="H39" s="25"/>
      <c r="I39" s="26"/>
    </row>
    <row r="40" spans="1:9" ht="13" customHeight="1">
      <c r="A40" s="4"/>
      <c r="B40" s="27" t="s">
        <v>443</v>
      </c>
      <c r="C40" s="28"/>
      <c r="D40" s="1"/>
      <c r="E40" s="28"/>
      <c r="F40" s="23">
        <v>39030.732900000003</v>
      </c>
      <c r="G40" s="24">
        <f>ROUND(SUM(G37),4)</f>
        <v>0.95530000000000004</v>
      </c>
      <c r="H40" s="25"/>
      <c r="I40" s="26"/>
    </row>
    <row r="41" spans="1:9" ht="13" customHeight="1">
      <c r="A41" s="4"/>
      <c r="B41" s="12" t="s">
        <v>444</v>
      </c>
      <c r="C41" s="13"/>
      <c r="D41" s="13"/>
      <c r="E41" s="13"/>
      <c r="F41" s="13"/>
      <c r="G41" s="13"/>
      <c r="H41" s="14"/>
      <c r="I41" s="15"/>
    </row>
    <row r="42" spans="1:9" ht="13" customHeight="1">
      <c r="A42" s="4"/>
      <c r="B42" s="12" t="s">
        <v>900</v>
      </c>
      <c r="C42" s="13"/>
      <c r="D42" s="13"/>
      <c r="E42" s="13"/>
      <c r="F42" s="4"/>
      <c r="G42" s="14"/>
      <c r="H42" s="14"/>
      <c r="I42" s="15"/>
    </row>
    <row r="43" spans="1:9" ht="13" customHeight="1">
      <c r="A43" s="16" t="s">
        <v>902</v>
      </c>
      <c r="B43" s="17" t="s">
        <v>1932</v>
      </c>
      <c r="C43" s="13"/>
      <c r="D43" s="13"/>
      <c r="E43" s="18">
        <v>6500</v>
      </c>
      <c r="F43" s="19">
        <v>12.311</v>
      </c>
      <c r="G43" s="20">
        <v>2.9999999999999997E-4</v>
      </c>
      <c r="H43" s="21"/>
      <c r="I43" s="22"/>
    </row>
    <row r="44" spans="1:9" ht="13" customHeight="1">
      <c r="A44" s="4"/>
      <c r="B44" s="12" t="s">
        <v>440</v>
      </c>
      <c r="C44" s="13"/>
      <c r="D44" s="13"/>
      <c r="E44" s="13"/>
      <c r="F44" s="23">
        <v>12.311</v>
      </c>
      <c r="G44" s="24">
        <f>ROUND(SUM(G41:G43),4)</f>
        <v>2.9999999999999997E-4</v>
      </c>
      <c r="H44" s="25"/>
      <c r="I44" s="26"/>
    </row>
    <row r="45" spans="1:9" ht="13" customHeight="1">
      <c r="A45" s="4"/>
      <c r="B45" s="27" t="s">
        <v>443</v>
      </c>
      <c r="C45" s="28"/>
      <c r="D45" s="1"/>
      <c r="E45" s="28"/>
      <c r="F45" s="23">
        <v>12.311</v>
      </c>
      <c r="G45" s="24">
        <f>ROUND(SUM(G44),4)</f>
        <v>2.9999999999999997E-4</v>
      </c>
      <c r="H45" s="25"/>
      <c r="I45" s="26"/>
    </row>
    <row r="46" spans="1:9" ht="13" customHeight="1">
      <c r="A46" s="4"/>
      <c r="B46" s="12" t="s">
        <v>836</v>
      </c>
      <c r="C46" s="13"/>
      <c r="D46" s="13"/>
      <c r="E46" s="13"/>
      <c r="F46" s="13"/>
      <c r="G46" s="13"/>
      <c r="H46" s="14"/>
      <c r="I46" s="15"/>
    </row>
    <row r="47" spans="1:9" ht="13" customHeight="1">
      <c r="A47" s="4"/>
      <c r="B47" s="12" t="s">
        <v>837</v>
      </c>
      <c r="C47" s="13"/>
      <c r="D47" s="13"/>
      <c r="E47" s="13"/>
      <c r="F47" s="4"/>
      <c r="G47" s="14"/>
      <c r="H47" s="14"/>
      <c r="I47" s="15"/>
    </row>
    <row r="48" spans="1:9" ht="13" customHeight="1">
      <c r="A48" s="16" t="s">
        <v>838</v>
      </c>
      <c r="B48" s="17" t="s">
        <v>839</v>
      </c>
      <c r="C48" s="13" t="s">
        <v>840</v>
      </c>
      <c r="D48" s="13"/>
      <c r="E48" s="18">
        <v>41899.432999999997</v>
      </c>
      <c r="F48" s="19">
        <v>504.31709999999998</v>
      </c>
      <c r="G48" s="20">
        <v>1.23E-2</v>
      </c>
      <c r="H48" s="21"/>
      <c r="I48" s="22"/>
    </row>
    <row r="49" spans="1:9" ht="13" customHeight="1">
      <c r="A49" s="4"/>
      <c r="B49" s="12" t="s">
        <v>440</v>
      </c>
      <c r="C49" s="13"/>
      <c r="D49" s="13"/>
      <c r="E49" s="13"/>
      <c r="F49" s="23">
        <v>504.31709999999998</v>
      </c>
      <c r="G49" s="24">
        <f>ROUND(SUM(G46:G48),4)</f>
        <v>1.23E-2</v>
      </c>
      <c r="H49" s="25"/>
      <c r="I49" s="26"/>
    </row>
    <row r="50" spans="1:9" ht="13" customHeight="1">
      <c r="A50" s="4"/>
      <c r="B50" s="27" t="s">
        <v>443</v>
      </c>
      <c r="C50" s="28"/>
      <c r="D50" s="1"/>
      <c r="E50" s="28"/>
      <c r="F50" s="23">
        <v>504.31709999999998</v>
      </c>
      <c r="G50" s="24">
        <f>ROUND(SUM(G49),4)</f>
        <v>1.23E-2</v>
      </c>
      <c r="H50" s="25"/>
      <c r="I50" s="26"/>
    </row>
    <row r="51" spans="1:9" ht="13" customHeight="1">
      <c r="A51" s="4"/>
      <c r="B51" s="12" t="s">
        <v>844</v>
      </c>
      <c r="C51" s="13"/>
      <c r="D51" s="13"/>
      <c r="E51" s="13"/>
      <c r="F51" s="13"/>
      <c r="G51" s="13"/>
      <c r="H51" s="14"/>
      <c r="I51" s="15"/>
    </row>
    <row r="52" spans="1:9" ht="13" customHeight="1">
      <c r="A52" s="16" t="s">
        <v>845</v>
      </c>
      <c r="B52" s="17" t="s">
        <v>846</v>
      </c>
      <c r="C52" s="13"/>
      <c r="D52" s="13"/>
      <c r="E52" s="18"/>
      <c r="F52" s="19">
        <v>14.4925</v>
      </c>
      <c r="G52" s="20">
        <v>4.0000000000000002E-4</v>
      </c>
      <c r="H52" s="29">
        <v>4.818211817972351E-2</v>
      </c>
      <c r="I52" s="22"/>
    </row>
    <row r="53" spans="1:9" ht="13" customHeight="1">
      <c r="A53" s="4"/>
      <c r="B53" s="12" t="s">
        <v>440</v>
      </c>
      <c r="C53" s="13"/>
      <c r="D53" s="13"/>
      <c r="E53" s="13"/>
      <c r="F53" s="23">
        <v>14.4925</v>
      </c>
      <c r="G53" s="24">
        <f>ROUND(SUM(G51:G52),4)</f>
        <v>4.0000000000000002E-4</v>
      </c>
      <c r="H53" s="25"/>
      <c r="I53" s="26"/>
    </row>
    <row r="54" spans="1:9" ht="13" customHeight="1">
      <c r="A54" s="4"/>
      <c r="B54" s="27" t="s">
        <v>443</v>
      </c>
      <c r="C54" s="28"/>
      <c r="D54" s="1"/>
      <c r="E54" s="28"/>
      <c r="F54" s="23">
        <v>14.4925</v>
      </c>
      <c r="G54" s="24">
        <f>ROUND(SUM(G53),4)</f>
        <v>4.0000000000000002E-4</v>
      </c>
      <c r="H54" s="25"/>
      <c r="I54" s="26"/>
    </row>
    <row r="55" spans="1:9" ht="13" customHeight="1">
      <c r="A55" s="4"/>
      <c r="B55" s="27" t="s">
        <v>847</v>
      </c>
      <c r="C55" s="13"/>
      <c r="D55" s="1"/>
      <c r="E55" s="13"/>
      <c r="F55" s="30">
        <v>1295.1365000000001</v>
      </c>
      <c r="G55" s="24">
        <v>3.1699999999999999E-2</v>
      </c>
      <c r="H55" s="25"/>
      <c r="I55" s="26"/>
    </row>
    <row r="56" spans="1:9" ht="13" customHeight="1">
      <c r="A56" s="4"/>
      <c r="B56" s="31" t="s">
        <v>848</v>
      </c>
      <c r="C56" s="32"/>
      <c r="D56" s="32"/>
      <c r="E56" s="32"/>
      <c r="F56" s="33">
        <v>40856.99</v>
      </c>
      <c r="G56" s="34">
        <f>ROUND(SUM(G40,G45,G50,G54,G55),4)</f>
        <v>1</v>
      </c>
      <c r="H56" s="35"/>
      <c r="I56" s="36"/>
    </row>
    <row r="57" spans="1:9" ht="13" customHeight="1">
      <c r="A57" s="4"/>
      <c r="B57" s="6"/>
      <c r="C57" s="4"/>
      <c r="D57" s="4"/>
      <c r="E57" s="4"/>
      <c r="F57" s="4"/>
      <c r="G57" s="4"/>
      <c r="H57" s="4"/>
      <c r="I57" s="4"/>
    </row>
    <row r="58" spans="1:9" ht="13" customHeight="1">
      <c r="A58" s="4"/>
      <c r="B58" s="3" t="s">
        <v>851</v>
      </c>
      <c r="C58" s="4"/>
      <c r="D58" s="4"/>
      <c r="E58" s="4"/>
      <c r="F58" s="4"/>
      <c r="G58" s="4"/>
      <c r="H58" s="4"/>
      <c r="I58" s="4"/>
    </row>
    <row r="59" spans="1:9" ht="26" customHeight="1">
      <c r="A59" s="4"/>
      <c r="B59" s="113" t="s">
        <v>2024</v>
      </c>
      <c r="C59" s="113"/>
      <c r="D59" s="113"/>
      <c r="E59" s="113"/>
      <c r="F59" s="113"/>
      <c r="G59" s="113"/>
      <c r="H59" s="113"/>
      <c r="I59" s="113"/>
    </row>
    <row r="60" spans="1:9" ht="13" customHeight="1">
      <c r="A60" s="4"/>
      <c r="B60" s="113"/>
      <c r="C60" s="113"/>
      <c r="D60" s="113"/>
      <c r="E60" s="113"/>
      <c r="F60" s="113"/>
      <c r="G60" s="113"/>
      <c r="H60" s="113"/>
      <c r="I60" s="113"/>
    </row>
    <row r="61" spans="1:9" ht="13" customHeight="1">
      <c r="A61" s="4"/>
      <c r="B61" s="59" t="s">
        <v>1989</v>
      </c>
      <c r="C61" s="60"/>
      <c r="D61" s="60"/>
      <c r="E61" s="46"/>
      <c r="F61" s="46"/>
      <c r="G61" s="46"/>
      <c r="H61" s="46"/>
      <c r="I61" s="47"/>
    </row>
    <row r="62" spans="1:9" ht="13" customHeight="1">
      <c r="A62" s="4"/>
      <c r="B62" s="61" t="s">
        <v>1990</v>
      </c>
      <c r="C62" s="62"/>
      <c r="D62" s="62"/>
      <c r="E62" s="50"/>
      <c r="F62" s="50"/>
      <c r="G62" s="50"/>
      <c r="H62" s="50"/>
      <c r="I62" s="51"/>
    </row>
    <row r="63" spans="1:9" ht="13" customHeight="1">
      <c r="A63" s="4"/>
      <c r="B63" s="61" t="s">
        <v>1991</v>
      </c>
      <c r="C63" s="62"/>
      <c r="D63" s="62"/>
      <c r="E63" s="50"/>
      <c r="F63" s="50"/>
      <c r="G63" s="50"/>
      <c r="H63" s="50"/>
      <c r="I63" s="51"/>
    </row>
    <row r="64" spans="1:9" ht="13" customHeight="1">
      <c r="A64" s="4"/>
      <c r="B64" s="63" t="s">
        <v>1992</v>
      </c>
      <c r="C64" s="108" t="s">
        <v>2030</v>
      </c>
      <c r="D64" s="108" t="s">
        <v>1993</v>
      </c>
      <c r="E64" s="50"/>
      <c r="F64" s="50"/>
      <c r="G64" s="50"/>
      <c r="H64" s="50"/>
      <c r="I64" s="51"/>
    </row>
    <row r="65" spans="1:9" ht="13" customHeight="1">
      <c r="A65" s="4"/>
      <c r="B65" s="64" t="s">
        <v>1994</v>
      </c>
      <c r="C65" s="70">
        <v>10.013</v>
      </c>
      <c r="D65" s="70">
        <v>10.055</v>
      </c>
      <c r="E65" s="50"/>
      <c r="F65" s="50"/>
      <c r="G65" s="50"/>
      <c r="H65" s="50"/>
      <c r="I65" s="51"/>
    </row>
    <row r="66" spans="1:9" ht="13" customHeight="1">
      <c r="A66" s="4"/>
      <c r="B66" s="64" t="s">
        <v>1995</v>
      </c>
      <c r="C66" s="70">
        <v>10.013</v>
      </c>
      <c r="D66" s="70">
        <v>10.055</v>
      </c>
      <c r="E66" s="50"/>
      <c r="F66" s="50"/>
      <c r="G66" s="50"/>
      <c r="H66" s="50"/>
      <c r="I66" s="51"/>
    </row>
    <row r="67" spans="1:9" ht="13" customHeight="1">
      <c r="A67" s="4"/>
      <c r="B67" s="64" t="s">
        <v>1996</v>
      </c>
      <c r="C67" s="70">
        <v>10.041</v>
      </c>
      <c r="D67" s="70">
        <v>10.069000000000001</v>
      </c>
      <c r="E67" s="50"/>
      <c r="F67" s="50"/>
      <c r="G67" s="50"/>
      <c r="H67" s="50"/>
      <c r="I67" s="51"/>
    </row>
    <row r="68" spans="1:9" ht="13" customHeight="1">
      <c r="A68" s="4"/>
      <c r="B68" s="64" t="s">
        <v>1997</v>
      </c>
      <c r="C68" s="70">
        <v>10.041</v>
      </c>
      <c r="D68" s="70">
        <v>10.069000000000001</v>
      </c>
      <c r="E68" s="50"/>
      <c r="F68" s="50"/>
      <c r="G68" s="50"/>
      <c r="H68" s="50"/>
      <c r="I68" s="51"/>
    </row>
    <row r="69" spans="1:9" ht="13" customHeight="1">
      <c r="A69" s="4"/>
      <c r="B69" s="61" t="s">
        <v>1998</v>
      </c>
      <c r="C69" s="62"/>
      <c r="D69" s="62"/>
      <c r="E69" s="50"/>
      <c r="F69" s="50"/>
      <c r="G69" s="50"/>
      <c r="H69" s="50"/>
      <c r="I69" s="51"/>
    </row>
    <row r="70" spans="1:9" ht="13" customHeight="1">
      <c r="A70" s="4"/>
      <c r="B70" s="57" t="s">
        <v>2038</v>
      </c>
      <c r="C70" s="62"/>
      <c r="D70" s="62"/>
      <c r="E70" s="50"/>
      <c r="F70" s="50"/>
      <c r="G70" s="50"/>
      <c r="H70" s="50"/>
      <c r="I70" s="51"/>
    </row>
    <row r="71" spans="1:9" ht="13" customHeight="1">
      <c r="A71" s="4"/>
      <c r="B71" s="65" t="s">
        <v>2001</v>
      </c>
      <c r="C71" s="58"/>
      <c r="D71" s="58"/>
      <c r="E71" s="50"/>
      <c r="F71" s="50"/>
      <c r="G71" s="50"/>
      <c r="H71" s="50"/>
      <c r="I71" s="51"/>
    </row>
    <row r="72" spans="1:9" ht="13" customHeight="1">
      <c r="A72" s="4"/>
      <c r="B72" s="48" t="s">
        <v>2032</v>
      </c>
      <c r="C72" s="58"/>
      <c r="D72" s="58"/>
      <c r="E72" s="50"/>
      <c r="F72" s="50"/>
      <c r="G72" s="50"/>
      <c r="H72" s="50"/>
      <c r="I72" s="51"/>
    </row>
    <row r="73" spans="1:9" ht="13" customHeight="1">
      <c r="A73" s="4"/>
      <c r="B73" s="48" t="s">
        <v>2036</v>
      </c>
      <c r="C73" s="62"/>
      <c r="D73" s="62"/>
      <c r="E73" s="50"/>
      <c r="F73" s="50"/>
      <c r="G73" s="50"/>
      <c r="H73" s="50"/>
      <c r="I73" s="51"/>
    </row>
    <row r="74" spans="1:9" ht="13" customHeight="1">
      <c r="A74" s="4"/>
      <c r="B74" s="61" t="s">
        <v>1999</v>
      </c>
      <c r="C74" s="62"/>
      <c r="D74" s="62"/>
      <c r="E74" s="50"/>
      <c r="F74" s="50"/>
      <c r="G74" s="50"/>
      <c r="H74" s="50"/>
      <c r="I74" s="51"/>
    </row>
    <row r="75" spans="1:9" ht="13" customHeight="1">
      <c r="A75" s="4"/>
      <c r="B75" s="66" t="s">
        <v>2039</v>
      </c>
      <c r="C75" s="62"/>
      <c r="D75" s="62"/>
      <c r="E75" s="50"/>
      <c r="F75" s="50"/>
      <c r="G75" s="50"/>
      <c r="H75" s="50"/>
      <c r="I75" s="51"/>
    </row>
    <row r="76" spans="1:9" ht="13" customHeight="1">
      <c r="A76" s="4"/>
      <c r="B76" s="66"/>
      <c r="C76" s="67"/>
      <c r="D76" s="67"/>
      <c r="E76" s="68"/>
      <c r="F76" s="68"/>
      <c r="G76" s="68"/>
      <c r="H76" s="68"/>
      <c r="I76" s="69"/>
    </row>
    <row r="77" spans="1:9" ht="13" customHeight="1">
      <c r="A77" s="4"/>
      <c r="B77" s="3"/>
      <c r="C77" s="3"/>
      <c r="D77" s="3"/>
      <c r="E77" s="3"/>
      <c r="F77" s="3"/>
      <c r="G77" s="3"/>
      <c r="H77" s="3"/>
      <c r="I77" s="3"/>
    </row>
    <row r="78" spans="1:9" ht="13" customHeight="1">
      <c r="A78" s="4"/>
      <c r="B78" s="3"/>
      <c r="C78" s="3"/>
      <c r="D78" s="3"/>
      <c r="E78" s="3"/>
      <c r="F78" s="3"/>
      <c r="G78" s="3"/>
      <c r="H78" s="3"/>
      <c r="I78" s="3"/>
    </row>
    <row r="79" spans="1:9" ht="13" customHeight="1">
      <c r="A79" s="4"/>
      <c r="B79" s="113"/>
      <c r="C79" s="113"/>
      <c r="D79" s="113"/>
      <c r="E79" s="113"/>
      <c r="F79" s="113"/>
      <c r="G79" s="113"/>
      <c r="H79" s="113"/>
      <c r="I79" s="113"/>
    </row>
    <row r="80" spans="1:9" ht="13" customHeight="1">
      <c r="A80" s="4"/>
      <c r="B80" s="4"/>
      <c r="C80" s="114" t="s">
        <v>965</v>
      </c>
      <c r="D80" s="114"/>
      <c r="E80" s="114"/>
      <c r="F80" s="114"/>
      <c r="G80" s="4"/>
      <c r="H80" s="4"/>
      <c r="I80" s="4"/>
    </row>
    <row r="81" spans="1:9" ht="13" customHeight="1">
      <c r="A81" s="4"/>
      <c r="B81" s="37" t="s">
        <v>853</v>
      </c>
      <c r="C81" s="114" t="s">
        <v>854</v>
      </c>
      <c r="D81" s="114"/>
      <c r="E81" s="114"/>
      <c r="F81" s="114"/>
      <c r="G81" s="4"/>
      <c r="H81" s="4"/>
      <c r="I81" s="4"/>
    </row>
    <row r="82" spans="1:9" ht="135" customHeight="1">
      <c r="A82" s="4"/>
      <c r="B82" s="38"/>
      <c r="C82" s="112"/>
      <c r="D82" s="112"/>
      <c r="E82" s="4"/>
      <c r="F82" s="4"/>
      <c r="G82" s="4"/>
      <c r="H82" s="4"/>
      <c r="I82" s="4"/>
    </row>
  </sheetData>
  <mergeCells count="6">
    <mergeCell ref="C82:D82"/>
    <mergeCell ref="B59:I59"/>
    <mergeCell ref="B60:I60"/>
    <mergeCell ref="B79:I79"/>
    <mergeCell ref="C80:F80"/>
    <mergeCell ref="C81:F81"/>
  </mergeCells>
  <hyperlinks>
    <hyperlink ref="A1" location="BajajFinservBankingandFinancialServicesFund" display="BFBKFIN" xr:uid="{00000000-0004-0000-0300-000000000000}"/>
    <hyperlink ref="B1" location="BajajFinservBankingandFinancialServicesFund" display="Bajaj Finserv Banking and Financial Services Fund" xr:uid="{00000000-0004-0000-03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79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6</v>
      </c>
      <c r="B1" s="3" t="s">
        <v>7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966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823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824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967</v>
      </c>
      <c r="B7" s="17" t="s">
        <v>968</v>
      </c>
      <c r="C7" s="13" t="s">
        <v>969</v>
      </c>
      <c r="D7" s="13" t="s">
        <v>828</v>
      </c>
      <c r="E7" s="18">
        <v>3000</v>
      </c>
      <c r="F7" s="19">
        <v>3023.6129999999998</v>
      </c>
      <c r="G7" s="20">
        <v>7.7899999999999997E-2</v>
      </c>
      <c r="H7" s="29">
        <v>7.1715000000000001E-2</v>
      </c>
      <c r="I7" s="22"/>
    </row>
    <row r="8" spans="1:9" ht="13" customHeight="1">
      <c r="A8" s="16" t="s">
        <v>970</v>
      </c>
      <c r="B8" s="17" t="s">
        <v>971</v>
      </c>
      <c r="C8" s="13" t="s">
        <v>972</v>
      </c>
      <c r="D8" s="13" t="s">
        <v>828</v>
      </c>
      <c r="E8" s="18">
        <v>250</v>
      </c>
      <c r="F8" s="19">
        <v>2592.5774999999999</v>
      </c>
      <c r="G8" s="20">
        <v>6.6799999999999998E-2</v>
      </c>
      <c r="H8" s="29">
        <v>7.1698999999999999E-2</v>
      </c>
      <c r="I8" s="22"/>
    </row>
    <row r="9" spans="1:9" ht="13" customHeight="1">
      <c r="A9" s="16" t="s">
        <v>973</v>
      </c>
      <c r="B9" s="17" t="s">
        <v>974</v>
      </c>
      <c r="C9" s="13" t="s">
        <v>975</v>
      </c>
      <c r="D9" s="13" t="s">
        <v>828</v>
      </c>
      <c r="E9" s="18">
        <v>250</v>
      </c>
      <c r="F9" s="19">
        <v>2591.39</v>
      </c>
      <c r="G9" s="20">
        <v>6.6699999999999995E-2</v>
      </c>
      <c r="H9" s="29">
        <v>7.1724999999999997E-2</v>
      </c>
      <c r="I9" s="22"/>
    </row>
    <row r="10" spans="1:9" ht="13" customHeight="1">
      <c r="A10" s="16" t="s">
        <v>976</v>
      </c>
      <c r="B10" s="17" t="s">
        <v>977</v>
      </c>
      <c r="C10" s="13" t="s">
        <v>978</v>
      </c>
      <c r="D10" s="13" t="s">
        <v>828</v>
      </c>
      <c r="E10" s="18">
        <v>250</v>
      </c>
      <c r="F10" s="19">
        <v>2538.9450000000002</v>
      </c>
      <c r="G10" s="20">
        <v>6.54E-2</v>
      </c>
      <c r="H10" s="29">
        <v>7.1749999999999994E-2</v>
      </c>
      <c r="I10" s="22"/>
    </row>
    <row r="11" spans="1:9" ht="13" customHeight="1">
      <c r="A11" s="16" t="s">
        <v>979</v>
      </c>
      <c r="B11" s="17" t="s">
        <v>980</v>
      </c>
      <c r="C11" s="13" t="s">
        <v>981</v>
      </c>
      <c r="D11" s="13" t="s">
        <v>982</v>
      </c>
      <c r="E11" s="18">
        <v>250</v>
      </c>
      <c r="F11" s="19">
        <v>2524.0825</v>
      </c>
      <c r="G11" s="20">
        <v>6.5000000000000002E-2</v>
      </c>
      <c r="H11" s="29">
        <v>7.3050000000000004E-2</v>
      </c>
      <c r="I11" s="22"/>
    </row>
    <row r="12" spans="1:9" ht="13" customHeight="1">
      <c r="A12" s="16" t="s">
        <v>983</v>
      </c>
      <c r="B12" s="17" t="s">
        <v>984</v>
      </c>
      <c r="C12" s="13" t="s">
        <v>985</v>
      </c>
      <c r="D12" s="13" t="s">
        <v>828</v>
      </c>
      <c r="E12" s="18">
        <v>2500</v>
      </c>
      <c r="F12" s="19">
        <v>2483.2150000000001</v>
      </c>
      <c r="G12" s="20">
        <v>6.4000000000000001E-2</v>
      </c>
      <c r="H12" s="29">
        <v>7.5600000000000001E-2</v>
      </c>
      <c r="I12" s="22"/>
    </row>
    <row r="13" spans="1:9" ht="13" customHeight="1">
      <c r="A13" s="16" t="s">
        <v>986</v>
      </c>
      <c r="B13" s="17" t="s">
        <v>987</v>
      </c>
      <c r="C13" s="13" t="s">
        <v>988</v>
      </c>
      <c r="D13" s="13" t="s">
        <v>828</v>
      </c>
      <c r="E13" s="18">
        <v>2500</v>
      </c>
      <c r="F13" s="19">
        <v>2464.1875</v>
      </c>
      <c r="G13" s="20">
        <v>6.3500000000000001E-2</v>
      </c>
      <c r="H13" s="29">
        <v>7.2481000000000004E-2</v>
      </c>
      <c r="I13" s="22"/>
    </row>
    <row r="14" spans="1:9" ht="13" customHeight="1">
      <c r="A14" s="16" t="s">
        <v>989</v>
      </c>
      <c r="B14" s="17" t="s">
        <v>990</v>
      </c>
      <c r="C14" s="13" t="s">
        <v>991</v>
      </c>
      <c r="D14" s="13" t="s">
        <v>992</v>
      </c>
      <c r="E14" s="18">
        <v>100</v>
      </c>
      <c r="F14" s="19">
        <v>1033.771</v>
      </c>
      <c r="G14" s="20">
        <v>2.6599999999999999E-2</v>
      </c>
      <c r="H14" s="29">
        <v>7.3050000000000004E-2</v>
      </c>
      <c r="I14" s="22"/>
    </row>
    <row r="15" spans="1:9" ht="13" customHeight="1">
      <c r="A15" s="16" t="s">
        <v>993</v>
      </c>
      <c r="B15" s="17" t="s">
        <v>994</v>
      </c>
      <c r="C15" s="13" t="s">
        <v>995</v>
      </c>
      <c r="D15" s="13" t="s">
        <v>828</v>
      </c>
      <c r="E15" s="18">
        <v>1000</v>
      </c>
      <c r="F15" s="19">
        <v>1011.963</v>
      </c>
      <c r="G15" s="20">
        <v>2.6100000000000002E-2</v>
      </c>
      <c r="H15" s="29">
        <v>7.2700000000000001E-2</v>
      </c>
      <c r="I15" s="22"/>
    </row>
    <row r="16" spans="1:9" ht="13" customHeight="1">
      <c r="A16" s="16" t="s">
        <v>996</v>
      </c>
      <c r="B16" s="17" t="s">
        <v>997</v>
      </c>
      <c r="C16" s="13" t="s">
        <v>998</v>
      </c>
      <c r="D16" s="13" t="s">
        <v>828</v>
      </c>
      <c r="E16" s="18">
        <v>1000</v>
      </c>
      <c r="F16" s="19">
        <v>994.90899999999999</v>
      </c>
      <c r="G16" s="20">
        <v>2.5600000000000001E-2</v>
      </c>
      <c r="H16" s="29">
        <v>7.2599999999999998E-2</v>
      </c>
      <c r="I16" s="22"/>
    </row>
    <row r="17" spans="1:9" ht="13" customHeight="1">
      <c r="A17" s="16" t="s">
        <v>999</v>
      </c>
      <c r="B17" s="17" t="s">
        <v>1000</v>
      </c>
      <c r="C17" s="13" t="s">
        <v>1001</v>
      </c>
      <c r="D17" s="13" t="s">
        <v>828</v>
      </c>
      <c r="E17" s="18">
        <v>1000</v>
      </c>
      <c r="F17" s="19">
        <v>990.28599999999994</v>
      </c>
      <c r="G17" s="20">
        <v>2.5499999999999998E-2</v>
      </c>
      <c r="H17" s="29">
        <v>7.6200000000000004E-2</v>
      </c>
      <c r="I17" s="22"/>
    </row>
    <row r="18" spans="1:9" ht="13" customHeight="1">
      <c r="A18" s="16" t="s">
        <v>1002</v>
      </c>
      <c r="B18" s="17" t="s">
        <v>1003</v>
      </c>
      <c r="C18" s="13" t="s">
        <v>1004</v>
      </c>
      <c r="D18" s="13" t="s">
        <v>828</v>
      </c>
      <c r="E18" s="18">
        <v>1000</v>
      </c>
      <c r="F18" s="19">
        <v>963.38099999999997</v>
      </c>
      <c r="G18" s="20">
        <v>2.4799999999999999E-2</v>
      </c>
      <c r="H18" s="29">
        <v>7.3925000000000005E-2</v>
      </c>
      <c r="I18" s="22"/>
    </row>
    <row r="19" spans="1:9" ht="13" customHeight="1">
      <c r="A19" s="16" t="s">
        <v>1005</v>
      </c>
      <c r="B19" s="17" t="s">
        <v>1006</v>
      </c>
      <c r="C19" s="13" t="s">
        <v>1007</v>
      </c>
      <c r="D19" s="13" t="s">
        <v>828</v>
      </c>
      <c r="E19" s="18">
        <v>50</v>
      </c>
      <c r="F19" s="19">
        <v>533.48450000000003</v>
      </c>
      <c r="G19" s="20">
        <v>1.37E-2</v>
      </c>
      <c r="H19" s="29">
        <v>7.0961999999999997E-2</v>
      </c>
      <c r="I19" s="22"/>
    </row>
    <row r="20" spans="1:9" ht="13" customHeight="1">
      <c r="A20" s="16" t="s">
        <v>1008</v>
      </c>
      <c r="B20" s="17" t="s">
        <v>1009</v>
      </c>
      <c r="C20" s="13" t="s">
        <v>1010</v>
      </c>
      <c r="D20" s="13" t="s">
        <v>906</v>
      </c>
      <c r="E20" s="18">
        <v>500000</v>
      </c>
      <c r="F20" s="19">
        <v>511.04700000000003</v>
      </c>
      <c r="G20" s="20">
        <v>1.32E-2</v>
      </c>
      <c r="H20" s="29">
        <v>6.6306000000000004E-2</v>
      </c>
      <c r="I20" s="22"/>
    </row>
    <row r="21" spans="1:9" ht="13" customHeight="1">
      <c r="A21" s="16" t="s">
        <v>1011</v>
      </c>
      <c r="B21" s="17" t="s">
        <v>1012</v>
      </c>
      <c r="C21" s="13" t="s">
        <v>1013</v>
      </c>
      <c r="D21" s="13" t="s">
        <v>992</v>
      </c>
      <c r="E21" s="18">
        <v>500</v>
      </c>
      <c r="F21" s="19">
        <v>494.40550000000002</v>
      </c>
      <c r="G21" s="20">
        <v>1.2699999999999999E-2</v>
      </c>
      <c r="H21" s="29">
        <v>7.2800000000000004E-2</v>
      </c>
      <c r="I21" s="22"/>
    </row>
    <row r="22" spans="1:9" ht="13" customHeight="1">
      <c r="A22" s="16" t="s">
        <v>1014</v>
      </c>
      <c r="B22" s="17" t="s">
        <v>1015</v>
      </c>
      <c r="C22" s="13" t="s">
        <v>1016</v>
      </c>
      <c r="D22" s="13" t="s">
        <v>906</v>
      </c>
      <c r="E22" s="18">
        <v>500000</v>
      </c>
      <c r="F22" s="19">
        <v>493.20749999999998</v>
      </c>
      <c r="G22" s="20">
        <v>1.2699999999999999E-2</v>
      </c>
      <c r="H22" s="29">
        <v>6.4643999999999993E-2</v>
      </c>
      <c r="I22" s="22"/>
    </row>
    <row r="23" spans="1:9" ht="13" customHeight="1">
      <c r="A23" s="16" t="s">
        <v>1017</v>
      </c>
      <c r="B23" s="17" t="s">
        <v>1018</v>
      </c>
      <c r="C23" s="13" t="s">
        <v>1019</v>
      </c>
      <c r="D23" s="13" t="s">
        <v>828</v>
      </c>
      <c r="E23" s="18">
        <v>500</v>
      </c>
      <c r="F23" s="19">
        <v>487.94549999999998</v>
      </c>
      <c r="G23" s="20">
        <v>1.26E-2</v>
      </c>
      <c r="H23" s="29">
        <v>7.3261999999999994E-2</v>
      </c>
      <c r="I23" s="22"/>
    </row>
    <row r="24" spans="1:9" ht="13" customHeight="1">
      <c r="A24" s="16" t="s">
        <v>1020</v>
      </c>
      <c r="B24" s="17" t="s">
        <v>1021</v>
      </c>
      <c r="C24" s="13" t="s">
        <v>1022</v>
      </c>
      <c r="D24" s="13" t="s">
        <v>906</v>
      </c>
      <c r="E24" s="18">
        <v>300000</v>
      </c>
      <c r="F24" s="19">
        <v>303.33749999999998</v>
      </c>
      <c r="G24" s="20">
        <v>7.7999999999999996E-3</v>
      </c>
      <c r="H24" s="29">
        <v>6.8612999999999993E-2</v>
      </c>
      <c r="I24" s="22"/>
    </row>
    <row r="25" spans="1:9" ht="13" customHeight="1">
      <c r="A25" s="4"/>
      <c r="B25" s="12" t="s">
        <v>440</v>
      </c>
      <c r="C25" s="13"/>
      <c r="D25" s="13"/>
      <c r="E25" s="13"/>
      <c r="F25" s="23">
        <v>26035.748</v>
      </c>
      <c r="G25" s="24">
        <f>ROUND(SUM(G1:G24),4)</f>
        <v>0.67059999999999997</v>
      </c>
      <c r="H25" s="25"/>
      <c r="I25" s="26"/>
    </row>
    <row r="26" spans="1:9" ht="13" customHeight="1">
      <c r="A26" s="4"/>
      <c r="B26" s="27" t="s">
        <v>829</v>
      </c>
      <c r="C26" s="1"/>
      <c r="D26" s="1"/>
      <c r="E26" s="1"/>
      <c r="F26" s="25" t="s">
        <v>442</v>
      </c>
      <c r="G26" s="25" t="s">
        <v>442</v>
      </c>
      <c r="H26" s="25"/>
      <c r="I26" s="26"/>
    </row>
    <row r="27" spans="1:9" ht="13" customHeight="1">
      <c r="A27" s="4"/>
      <c r="B27" s="27" t="s">
        <v>440</v>
      </c>
      <c r="C27" s="1"/>
      <c r="D27" s="1"/>
      <c r="E27" s="1"/>
      <c r="F27" s="25" t="s">
        <v>442</v>
      </c>
      <c r="G27" s="25" t="s">
        <v>442</v>
      </c>
      <c r="H27" s="25"/>
      <c r="I27" s="26"/>
    </row>
    <row r="28" spans="1:9" ht="13" customHeight="1">
      <c r="A28" s="4"/>
      <c r="B28" s="27" t="s">
        <v>443</v>
      </c>
      <c r="C28" s="28"/>
      <c r="D28" s="1"/>
      <c r="E28" s="28"/>
      <c r="F28" s="23">
        <v>26035.748</v>
      </c>
      <c r="G28" s="24">
        <f>ROUND(SUM(G25),4)</f>
        <v>0.67059999999999997</v>
      </c>
      <c r="H28" s="25"/>
      <c r="I28" s="26"/>
    </row>
    <row r="29" spans="1:9" ht="13" customHeight="1">
      <c r="A29" s="4"/>
      <c r="B29" s="12" t="s">
        <v>830</v>
      </c>
      <c r="C29" s="13"/>
      <c r="D29" s="13"/>
      <c r="E29" s="13"/>
      <c r="F29" s="13"/>
      <c r="G29" s="13"/>
      <c r="H29" s="14"/>
      <c r="I29" s="15"/>
    </row>
    <row r="30" spans="1:9" ht="13" customHeight="1">
      <c r="A30" s="4"/>
      <c r="B30" s="12" t="s">
        <v>1023</v>
      </c>
      <c r="C30" s="13"/>
      <c r="D30" s="13"/>
      <c r="E30" s="13"/>
      <c r="F30" s="4"/>
      <c r="G30" s="14"/>
      <c r="H30" s="14"/>
      <c r="I30" s="15"/>
    </row>
    <row r="31" spans="1:9" ht="13" customHeight="1">
      <c r="A31" s="16" t="s">
        <v>1024</v>
      </c>
      <c r="B31" s="17" t="s">
        <v>1933</v>
      </c>
      <c r="C31" s="13" t="s">
        <v>1025</v>
      </c>
      <c r="D31" s="13" t="s">
        <v>835</v>
      </c>
      <c r="E31" s="18">
        <v>500</v>
      </c>
      <c r="F31" s="19">
        <v>2498.6750000000002</v>
      </c>
      <c r="G31" s="20">
        <v>6.4299999999999996E-2</v>
      </c>
      <c r="H31" s="29">
        <v>6.4577999999999997E-2</v>
      </c>
      <c r="I31" s="22"/>
    </row>
    <row r="32" spans="1:9" ht="13" customHeight="1">
      <c r="A32" s="16" t="s">
        <v>1026</v>
      </c>
      <c r="B32" s="17" t="s">
        <v>1934</v>
      </c>
      <c r="C32" s="13" t="s">
        <v>1027</v>
      </c>
      <c r="D32" s="13" t="s">
        <v>835</v>
      </c>
      <c r="E32" s="18">
        <v>500</v>
      </c>
      <c r="F32" s="19">
        <v>2483.66</v>
      </c>
      <c r="G32" s="20">
        <v>6.4000000000000001E-2</v>
      </c>
      <c r="H32" s="29">
        <v>6.6701499999999997E-2</v>
      </c>
      <c r="I32" s="22"/>
    </row>
    <row r="33" spans="1:9" ht="13" customHeight="1">
      <c r="A33" s="16" t="s">
        <v>1028</v>
      </c>
      <c r="B33" s="17" t="s">
        <v>1935</v>
      </c>
      <c r="C33" s="13" t="s">
        <v>1029</v>
      </c>
      <c r="D33" s="13" t="s">
        <v>835</v>
      </c>
      <c r="E33" s="18">
        <v>500</v>
      </c>
      <c r="F33" s="19">
        <v>2479.61</v>
      </c>
      <c r="G33" s="20">
        <v>6.3899999999999998E-2</v>
      </c>
      <c r="H33" s="29">
        <v>6.6700999999999996E-2</v>
      </c>
      <c r="I33" s="22"/>
    </row>
    <row r="34" spans="1:9" ht="13" customHeight="1">
      <c r="A34" s="4"/>
      <c r="B34" s="12" t="s">
        <v>440</v>
      </c>
      <c r="C34" s="13"/>
      <c r="D34" s="13"/>
      <c r="E34" s="13"/>
      <c r="F34" s="23">
        <v>7461.9449999999997</v>
      </c>
      <c r="G34" s="24">
        <f>ROUND(SUM(G29:G33),4)</f>
        <v>0.19220000000000001</v>
      </c>
      <c r="H34" s="25"/>
      <c r="I34" s="26"/>
    </row>
    <row r="35" spans="1:9" ht="13" customHeight="1">
      <c r="A35" s="4"/>
      <c r="B35" s="27" t="s">
        <v>443</v>
      </c>
      <c r="C35" s="28"/>
      <c r="D35" s="1"/>
      <c r="E35" s="28"/>
      <c r="F35" s="23">
        <v>7461.9449999999997</v>
      </c>
      <c r="G35" s="24">
        <f>ROUND(SUM(G34),4)</f>
        <v>0.19220000000000001</v>
      </c>
      <c r="H35" s="25"/>
      <c r="I35" s="26"/>
    </row>
    <row r="36" spans="1:9" ht="13" customHeight="1">
      <c r="A36" s="4"/>
      <c r="B36" s="12" t="s">
        <v>836</v>
      </c>
      <c r="C36" s="13"/>
      <c r="D36" s="13"/>
      <c r="E36" s="13"/>
      <c r="F36" s="13"/>
      <c r="G36" s="13"/>
      <c r="H36" s="14"/>
      <c r="I36" s="15"/>
    </row>
    <row r="37" spans="1:9" ht="13" customHeight="1">
      <c r="A37" s="4"/>
      <c r="B37" s="12" t="s">
        <v>1030</v>
      </c>
      <c r="C37" s="13"/>
      <c r="D37" s="13"/>
      <c r="E37" s="13"/>
      <c r="F37" s="4"/>
      <c r="G37" s="14"/>
      <c r="H37" s="14"/>
      <c r="I37" s="15"/>
    </row>
    <row r="38" spans="1:9" ht="13" customHeight="1">
      <c r="A38" s="16" t="s">
        <v>1031</v>
      </c>
      <c r="B38" s="17" t="s">
        <v>1032</v>
      </c>
      <c r="C38" s="13" t="s">
        <v>1033</v>
      </c>
      <c r="D38" s="13"/>
      <c r="E38" s="18">
        <v>877.14499999999998</v>
      </c>
      <c r="F38" s="19">
        <v>101.7392</v>
      </c>
      <c r="G38" s="20">
        <v>2.5999999999999999E-3</v>
      </c>
      <c r="H38" s="29"/>
      <c r="I38" s="22"/>
    </row>
    <row r="39" spans="1:9" ht="13" customHeight="1">
      <c r="A39" s="4"/>
      <c r="B39" s="12" t="s">
        <v>440</v>
      </c>
      <c r="C39" s="13"/>
      <c r="D39" s="13"/>
      <c r="E39" s="13"/>
      <c r="F39" s="23">
        <v>101.7392</v>
      </c>
      <c r="G39" s="24">
        <f>ROUND(SUM(G36:G38),4)</f>
        <v>2.5999999999999999E-3</v>
      </c>
      <c r="H39" s="25"/>
      <c r="I39" s="26"/>
    </row>
    <row r="40" spans="1:9" ht="13" customHeight="1">
      <c r="A40" s="4"/>
      <c r="B40" s="27" t="s">
        <v>443</v>
      </c>
      <c r="C40" s="28"/>
      <c r="D40" s="1"/>
      <c r="E40" s="28"/>
      <c r="F40" s="23">
        <v>101.7392</v>
      </c>
      <c r="G40" s="24">
        <f>ROUND(SUM(G39),4)</f>
        <v>2.5999999999999999E-3</v>
      </c>
      <c r="H40" s="25"/>
      <c r="I40" s="26"/>
    </row>
    <row r="41" spans="1:9" ht="13" customHeight="1">
      <c r="A41" s="4"/>
      <c r="B41" s="12" t="s">
        <v>844</v>
      </c>
      <c r="C41" s="13"/>
      <c r="D41" s="13"/>
      <c r="E41" s="13"/>
      <c r="F41" s="13"/>
      <c r="G41" s="13"/>
      <c r="H41" s="14"/>
      <c r="I41" s="15"/>
    </row>
    <row r="42" spans="1:9" ht="13" customHeight="1">
      <c r="A42" s="16" t="s">
        <v>845</v>
      </c>
      <c r="B42" s="17" t="s">
        <v>846</v>
      </c>
      <c r="C42" s="13"/>
      <c r="D42" s="13"/>
      <c r="E42" s="18"/>
      <c r="F42" s="19">
        <v>4573.2356</v>
      </c>
      <c r="G42" s="20">
        <v>0.1178</v>
      </c>
      <c r="H42" s="29">
        <v>4.8183096637999329E-2</v>
      </c>
      <c r="I42" s="22"/>
    </row>
    <row r="43" spans="1:9" ht="13" customHeight="1">
      <c r="A43" s="4"/>
      <c r="B43" s="12" t="s">
        <v>440</v>
      </c>
      <c r="C43" s="13"/>
      <c r="D43" s="13"/>
      <c r="E43" s="13"/>
      <c r="F43" s="23">
        <v>4573.2356</v>
      </c>
      <c r="G43" s="24">
        <f>ROUND(SUM(G41:G42),4)</f>
        <v>0.1178</v>
      </c>
      <c r="H43" s="25"/>
      <c r="I43" s="26"/>
    </row>
    <row r="44" spans="1:9" ht="13" customHeight="1">
      <c r="A44" s="4"/>
      <c r="B44" s="27" t="s">
        <v>443</v>
      </c>
      <c r="C44" s="28"/>
      <c r="D44" s="1"/>
      <c r="E44" s="28"/>
      <c r="F44" s="23">
        <v>4573.2356</v>
      </c>
      <c r="G44" s="24">
        <f>ROUND(SUM(G43),4)</f>
        <v>0.1178</v>
      </c>
      <c r="H44" s="25"/>
      <c r="I44" s="26"/>
    </row>
    <row r="45" spans="1:9" ht="13" customHeight="1">
      <c r="A45" s="4"/>
      <c r="B45" s="27" t="s">
        <v>847</v>
      </c>
      <c r="C45" s="13"/>
      <c r="D45" s="1"/>
      <c r="E45" s="13"/>
      <c r="F45" s="30">
        <v>657.09220000000005</v>
      </c>
      <c r="G45" s="24">
        <v>1.6799999999999999E-2</v>
      </c>
      <c r="H45" s="25"/>
      <c r="I45" s="26"/>
    </row>
    <row r="46" spans="1:9" ht="13" customHeight="1">
      <c r="A46" s="4"/>
      <c r="B46" s="31" t="s">
        <v>848</v>
      </c>
      <c r="C46" s="32"/>
      <c r="D46" s="32"/>
      <c r="E46" s="32"/>
      <c r="F46" s="33">
        <v>38829.760000000002</v>
      </c>
      <c r="G46" s="34">
        <f>ROUND(SUM(G28,G35,G40,G44,G45),4)</f>
        <v>1</v>
      </c>
      <c r="H46" s="35"/>
      <c r="I46" s="36"/>
    </row>
    <row r="47" spans="1:9" ht="13" customHeight="1">
      <c r="A47" s="4"/>
      <c r="B47" s="6"/>
      <c r="C47" s="4"/>
      <c r="D47" s="4"/>
      <c r="E47" s="4"/>
      <c r="F47" s="4"/>
      <c r="G47" s="4"/>
      <c r="H47" s="4"/>
      <c r="I47" s="4"/>
    </row>
    <row r="48" spans="1:9" ht="13" customHeight="1">
      <c r="A48" s="4"/>
      <c r="B48" s="3" t="s">
        <v>849</v>
      </c>
      <c r="C48" s="4"/>
      <c r="D48" s="4"/>
      <c r="E48" s="4"/>
      <c r="F48" s="4"/>
      <c r="G48" s="4"/>
      <c r="H48" s="4"/>
      <c r="I48" s="4"/>
    </row>
    <row r="49" spans="1:9" ht="13" customHeight="1">
      <c r="A49" s="4"/>
      <c r="B49" s="3" t="s">
        <v>851</v>
      </c>
      <c r="C49" s="4"/>
      <c r="D49" s="4"/>
      <c r="E49" s="4"/>
      <c r="F49" s="4"/>
      <c r="G49" s="4"/>
      <c r="H49" s="4"/>
      <c r="I49" s="4"/>
    </row>
    <row r="50" spans="1:9" ht="26" customHeight="1">
      <c r="A50" s="4"/>
      <c r="B50" s="113" t="s">
        <v>2024</v>
      </c>
      <c r="C50" s="113"/>
      <c r="D50" s="113"/>
      <c r="E50" s="113"/>
      <c r="F50" s="113"/>
      <c r="G50" s="113"/>
      <c r="H50" s="113"/>
      <c r="I50" s="113"/>
    </row>
    <row r="51" spans="1:9" ht="13" customHeight="1">
      <c r="A51" s="4"/>
      <c r="B51" s="113"/>
      <c r="C51" s="113"/>
      <c r="D51" s="113"/>
      <c r="E51" s="113"/>
      <c r="F51" s="113"/>
      <c r="G51" s="113"/>
      <c r="H51" s="113"/>
      <c r="I51" s="113"/>
    </row>
    <row r="52" spans="1:9" ht="13" customHeight="1">
      <c r="A52" s="4"/>
      <c r="B52" s="44" t="s">
        <v>1989</v>
      </c>
      <c r="C52" s="45"/>
      <c r="D52" s="45"/>
      <c r="E52" s="46"/>
      <c r="F52" s="46"/>
      <c r="G52" s="46"/>
      <c r="H52" s="46"/>
      <c r="I52" s="47"/>
    </row>
    <row r="53" spans="1:9" ht="13" customHeight="1">
      <c r="A53" s="4"/>
      <c r="B53" s="48" t="s">
        <v>1990</v>
      </c>
      <c r="C53" s="49"/>
      <c r="D53" s="49"/>
      <c r="E53" s="71"/>
      <c r="F53" s="50"/>
      <c r="G53" s="50"/>
      <c r="H53" s="50"/>
      <c r="I53" s="51"/>
    </row>
    <row r="54" spans="1:9" ht="13" customHeight="1">
      <c r="A54" s="4"/>
      <c r="B54" s="48" t="s">
        <v>1991</v>
      </c>
      <c r="C54" s="49"/>
      <c r="D54" s="49"/>
      <c r="E54" s="50"/>
      <c r="F54" s="50"/>
      <c r="G54" s="50"/>
      <c r="H54" s="50"/>
      <c r="I54" s="51"/>
    </row>
    <row r="55" spans="1:9" ht="13" customHeight="1">
      <c r="A55" s="4"/>
      <c r="B55" s="53" t="s">
        <v>1992</v>
      </c>
      <c r="C55" s="108" t="s">
        <v>2030</v>
      </c>
      <c r="D55" s="108" t="s">
        <v>1993</v>
      </c>
      <c r="E55" s="50"/>
      <c r="F55" s="50"/>
      <c r="G55" s="50"/>
      <c r="H55" s="50"/>
      <c r="I55" s="51"/>
    </row>
    <row r="56" spans="1:9" ht="13" customHeight="1">
      <c r="A56" s="4"/>
      <c r="B56" s="54" t="s">
        <v>1995</v>
      </c>
      <c r="C56" s="109">
        <v>11.686</v>
      </c>
      <c r="D56" s="109">
        <v>11.7058</v>
      </c>
      <c r="E56" s="50"/>
      <c r="F56" s="50"/>
      <c r="G56" s="50"/>
      <c r="H56" s="50"/>
      <c r="I56" s="51"/>
    </row>
    <row r="57" spans="1:9" ht="13" customHeight="1">
      <c r="A57" s="4"/>
      <c r="B57" s="54" t="s">
        <v>1994</v>
      </c>
      <c r="C57" s="109">
        <v>11.686</v>
      </c>
      <c r="D57" s="109">
        <v>11.7058</v>
      </c>
      <c r="E57" s="50"/>
      <c r="F57" s="50"/>
      <c r="G57" s="50"/>
      <c r="H57" s="50"/>
      <c r="I57" s="51"/>
    </row>
    <row r="58" spans="1:9" ht="13" customHeight="1">
      <c r="A58" s="4"/>
      <c r="B58" s="54" t="s">
        <v>2002</v>
      </c>
      <c r="C58" s="109">
        <v>10.9087</v>
      </c>
      <c r="D58" s="109">
        <v>10.927300000000001</v>
      </c>
      <c r="E58" s="50"/>
      <c r="F58" s="50"/>
      <c r="G58" s="50"/>
      <c r="H58" s="50"/>
      <c r="I58" s="51"/>
    </row>
    <row r="59" spans="1:9" ht="13" customHeight="1">
      <c r="A59" s="4"/>
      <c r="B59" s="54" t="s">
        <v>1997</v>
      </c>
      <c r="C59" s="109">
        <v>11.8294</v>
      </c>
      <c r="D59" s="109">
        <v>11.844200000000001</v>
      </c>
      <c r="E59" s="50"/>
      <c r="F59" s="50"/>
      <c r="G59" s="50"/>
      <c r="H59" s="50"/>
      <c r="I59" s="51"/>
    </row>
    <row r="60" spans="1:9" ht="13" customHeight="1">
      <c r="A60" s="4"/>
      <c r="B60" s="54" t="s">
        <v>1996</v>
      </c>
      <c r="C60" s="109">
        <v>11.8294</v>
      </c>
      <c r="D60" s="109">
        <v>11.844200000000001</v>
      </c>
      <c r="E60" s="50"/>
      <c r="F60" s="50"/>
      <c r="G60" s="50"/>
      <c r="H60" s="50"/>
      <c r="I60" s="51"/>
    </row>
    <row r="61" spans="1:9" ht="13" customHeight="1">
      <c r="A61" s="4"/>
      <c r="B61" s="54" t="s">
        <v>2003</v>
      </c>
      <c r="C61" s="109">
        <v>10.9842</v>
      </c>
      <c r="D61" s="109">
        <v>11.003299999999999</v>
      </c>
      <c r="E61" s="50"/>
      <c r="F61" s="50"/>
      <c r="G61" s="50"/>
      <c r="H61" s="50"/>
      <c r="I61" s="51"/>
    </row>
    <row r="62" spans="1:9" ht="13" customHeight="1">
      <c r="A62" s="4"/>
      <c r="B62" s="48"/>
      <c r="C62" s="72"/>
      <c r="D62" s="72"/>
      <c r="E62" s="50"/>
      <c r="F62" s="50"/>
      <c r="G62" s="50"/>
      <c r="H62" s="50"/>
      <c r="I62" s="51"/>
    </row>
    <row r="63" spans="1:9" ht="13" customHeight="1">
      <c r="A63" s="4"/>
      <c r="B63" s="48" t="s">
        <v>2004</v>
      </c>
      <c r="C63" s="49"/>
      <c r="D63" s="49"/>
      <c r="E63" s="50"/>
      <c r="F63" s="50"/>
      <c r="G63" s="50"/>
      <c r="H63" s="50"/>
      <c r="I63" s="51"/>
    </row>
    <row r="64" spans="1:9" ht="13" customHeight="1">
      <c r="A64" s="4"/>
      <c r="B64" s="73" t="s">
        <v>1992</v>
      </c>
      <c r="C64" s="74" t="s">
        <v>2005</v>
      </c>
      <c r="D64" s="49"/>
      <c r="E64" s="50"/>
      <c r="F64" s="50"/>
      <c r="G64" s="50"/>
      <c r="H64" s="50"/>
      <c r="I64" s="51"/>
    </row>
    <row r="65" spans="1:9" ht="13" customHeight="1">
      <c r="A65" s="4"/>
      <c r="B65" s="75" t="s">
        <v>2002</v>
      </c>
      <c r="C65" s="109" t="s">
        <v>442</v>
      </c>
      <c r="D65" s="49"/>
      <c r="E65" s="50"/>
      <c r="F65" s="50"/>
      <c r="G65" s="50"/>
      <c r="H65" s="50"/>
      <c r="I65" s="51"/>
    </row>
    <row r="66" spans="1:9" ht="13" customHeight="1">
      <c r="A66" s="4"/>
      <c r="B66" s="75" t="s">
        <v>2003</v>
      </c>
      <c r="C66" s="109">
        <v>5.4000000000000003E-3</v>
      </c>
      <c r="D66" s="49"/>
      <c r="E66" s="50"/>
      <c r="F66" s="50"/>
      <c r="G66" s="50"/>
      <c r="H66" s="50"/>
      <c r="I66" s="51"/>
    </row>
    <row r="67" spans="1:9" ht="13" customHeight="1">
      <c r="A67" s="4"/>
      <c r="B67" s="48"/>
      <c r="C67" s="49"/>
      <c r="D67" s="49"/>
      <c r="E67" s="50"/>
      <c r="F67" s="50"/>
      <c r="G67" s="50"/>
      <c r="H67" s="50"/>
      <c r="I67" s="51"/>
    </row>
    <row r="68" spans="1:9" ht="13" customHeight="1">
      <c r="A68" s="4"/>
      <c r="B68" s="48" t="s">
        <v>2040</v>
      </c>
      <c r="C68" s="49"/>
      <c r="D68" s="49"/>
      <c r="E68" s="50"/>
      <c r="F68" s="50"/>
      <c r="G68" s="50"/>
      <c r="H68" s="50"/>
      <c r="I68" s="51"/>
    </row>
    <row r="69" spans="1:9" ht="13" customHeight="1">
      <c r="A69" s="4"/>
      <c r="B69" s="48" t="s">
        <v>2041</v>
      </c>
      <c r="C69" s="49"/>
      <c r="D69" s="49"/>
      <c r="E69" s="50"/>
      <c r="F69" s="50"/>
      <c r="G69" s="50"/>
      <c r="H69" s="50"/>
      <c r="I69" s="51"/>
    </row>
    <row r="70" spans="1:9" ht="13" customHeight="1">
      <c r="A70" s="4"/>
      <c r="B70" s="56" t="s">
        <v>2027</v>
      </c>
      <c r="C70" s="49"/>
      <c r="D70" s="49"/>
      <c r="E70" s="50"/>
      <c r="F70" s="50"/>
      <c r="G70" s="50"/>
      <c r="H70" s="50"/>
      <c r="I70" s="51"/>
    </row>
    <row r="71" spans="1:9" ht="13" customHeight="1">
      <c r="A71" s="4"/>
      <c r="B71" s="48" t="s">
        <v>2033</v>
      </c>
      <c r="C71" s="49"/>
      <c r="D71" s="49"/>
      <c r="E71" s="50"/>
      <c r="F71" s="50"/>
      <c r="G71" s="50"/>
      <c r="H71" s="50"/>
      <c r="I71" s="51"/>
    </row>
    <row r="72" spans="1:9" ht="13" customHeight="1">
      <c r="A72" s="4"/>
      <c r="B72" s="48" t="s">
        <v>2042</v>
      </c>
      <c r="C72" s="49"/>
      <c r="D72" s="49"/>
      <c r="E72" s="50"/>
      <c r="F72" s="50"/>
      <c r="G72" s="50"/>
      <c r="H72" s="50"/>
      <c r="I72" s="51"/>
    </row>
    <row r="73" spans="1:9" ht="13" customHeight="1">
      <c r="A73" s="4"/>
      <c r="B73" s="48" t="s">
        <v>2006</v>
      </c>
      <c r="C73" s="49"/>
      <c r="D73" s="49"/>
      <c r="E73" s="50"/>
      <c r="F73" s="50"/>
      <c r="G73" s="50"/>
      <c r="H73" s="50"/>
      <c r="I73" s="51"/>
    </row>
    <row r="74" spans="1:9" ht="13" customHeight="1">
      <c r="A74" s="4"/>
      <c r="B74" s="57"/>
      <c r="C74" s="49"/>
      <c r="D74" s="49"/>
      <c r="E74" s="50"/>
      <c r="F74" s="50"/>
      <c r="G74" s="50"/>
      <c r="H74" s="50"/>
      <c r="I74" s="51"/>
    </row>
    <row r="75" spans="1:9" ht="13" customHeight="1">
      <c r="A75" s="4"/>
      <c r="B75" s="76"/>
      <c r="C75" s="52"/>
      <c r="D75" s="52"/>
      <c r="E75" s="68"/>
      <c r="F75" s="68"/>
      <c r="G75" s="68"/>
      <c r="H75" s="68"/>
      <c r="I75" s="69"/>
    </row>
    <row r="76" spans="1:9" ht="13" customHeight="1">
      <c r="A76" s="4"/>
      <c r="B76" s="113"/>
      <c r="C76" s="113"/>
      <c r="D76" s="113"/>
      <c r="E76" s="113"/>
      <c r="F76" s="113"/>
      <c r="G76" s="113"/>
      <c r="H76" s="113"/>
      <c r="I76" s="113"/>
    </row>
    <row r="77" spans="1:9" ht="13" customHeight="1">
      <c r="A77" s="4"/>
      <c r="B77" s="4"/>
      <c r="C77" s="114" t="s">
        <v>1034</v>
      </c>
      <c r="D77" s="114"/>
      <c r="E77" s="114"/>
      <c r="F77" s="114"/>
      <c r="G77" s="4"/>
      <c r="H77" s="4"/>
      <c r="I77" s="4"/>
    </row>
    <row r="78" spans="1:9" ht="13" customHeight="1">
      <c r="A78" s="4"/>
      <c r="B78" s="37" t="s">
        <v>853</v>
      </c>
      <c r="C78" s="114" t="s">
        <v>854</v>
      </c>
      <c r="D78" s="114"/>
      <c r="E78" s="114"/>
      <c r="F78" s="114"/>
      <c r="G78" s="4"/>
      <c r="H78" s="4"/>
      <c r="I78" s="4"/>
    </row>
    <row r="79" spans="1:9" ht="135" customHeight="1">
      <c r="A79" s="4"/>
      <c r="B79" s="38"/>
      <c r="C79" s="112"/>
      <c r="D79" s="112"/>
      <c r="E79" s="4"/>
      <c r="F79" s="4"/>
      <c r="G79" s="4"/>
      <c r="H79" s="4"/>
      <c r="I79" s="4"/>
    </row>
  </sheetData>
  <mergeCells count="6">
    <mergeCell ref="C79:D79"/>
    <mergeCell ref="B50:I50"/>
    <mergeCell ref="B51:I51"/>
    <mergeCell ref="B76:I76"/>
    <mergeCell ref="C77:F77"/>
    <mergeCell ref="C78:F78"/>
  </mergeCells>
  <hyperlinks>
    <hyperlink ref="A1" location="BajajFinservBankingandPSUFund" display="BFBPSU" xr:uid="{00000000-0004-0000-0400-000000000000}"/>
    <hyperlink ref="B1" location="BajajFinservBankingandPSUFund" display="Bajaj Finserv Banking and PSU Fund" xr:uid="{00000000-0004-0000-04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17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8</v>
      </c>
      <c r="B1" s="3" t="s">
        <v>9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859</v>
      </c>
      <c r="B7" s="17" t="s">
        <v>860</v>
      </c>
      <c r="C7" s="13" t="s">
        <v>861</v>
      </c>
      <c r="D7" s="13" t="s">
        <v>146</v>
      </c>
      <c r="E7" s="18">
        <v>203805</v>
      </c>
      <c r="F7" s="19">
        <v>4836.2927</v>
      </c>
      <c r="G7" s="20">
        <v>7.9100000000000004E-2</v>
      </c>
      <c r="H7" s="21"/>
      <c r="I7" s="22"/>
    </row>
    <row r="8" spans="1:9" ht="13" customHeight="1">
      <c r="A8" s="16" t="s">
        <v>151</v>
      </c>
      <c r="B8" s="17" t="s">
        <v>152</v>
      </c>
      <c r="C8" s="13" t="s">
        <v>153</v>
      </c>
      <c r="D8" s="13" t="s">
        <v>154</v>
      </c>
      <c r="E8" s="18">
        <v>1520717</v>
      </c>
      <c r="F8" s="19">
        <v>4160.6817000000001</v>
      </c>
      <c r="G8" s="20">
        <v>6.8099999999999994E-2</v>
      </c>
      <c r="H8" s="21"/>
      <c r="I8" s="22"/>
    </row>
    <row r="9" spans="1:9" ht="13" customHeight="1">
      <c r="A9" s="16" t="s">
        <v>107</v>
      </c>
      <c r="B9" s="17" t="s">
        <v>108</v>
      </c>
      <c r="C9" s="13" t="s">
        <v>109</v>
      </c>
      <c r="D9" s="13" t="s">
        <v>110</v>
      </c>
      <c r="E9" s="18">
        <v>108959</v>
      </c>
      <c r="F9" s="19">
        <v>3739.2550000000001</v>
      </c>
      <c r="G9" s="20">
        <v>6.1199999999999997E-2</v>
      </c>
      <c r="H9" s="21"/>
      <c r="I9" s="22"/>
    </row>
    <row r="10" spans="1:9" ht="13" customHeight="1">
      <c r="A10" s="16" t="s">
        <v>349</v>
      </c>
      <c r="B10" s="17" t="s">
        <v>350</v>
      </c>
      <c r="C10" s="13" t="s">
        <v>351</v>
      </c>
      <c r="D10" s="13" t="s">
        <v>352</v>
      </c>
      <c r="E10" s="18">
        <v>236260</v>
      </c>
      <c r="F10" s="19">
        <v>2726.6767</v>
      </c>
      <c r="G10" s="20">
        <v>4.4600000000000001E-2</v>
      </c>
      <c r="H10" s="21"/>
      <c r="I10" s="22"/>
    </row>
    <row r="11" spans="1:9" ht="13" customHeight="1">
      <c r="A11" s="16" t="s">
        <v>203</v>
      </c>
      <c r="B11" s="17" t="s">
        <v>204</v>
      </c>
      <c r="C11" s="13" t="s">
        <v>205</v>
      </c>
      <c r="D11" s="13" t="s">
        <v>188</v>
      </c>
      <c r="E11" s="18">
        <v>57064</v>
      </c>
      <c r="F11" s="19">
        <v>2269.6635000000001</v>
      </c>
      <c r="G11" s="20">
        <v>3.7100000000000001E-2</v>
      </c>
      <c r="H11" s="21"/>
      <c r="I11" s="22"/>
    </row>
    <row r="12" spans="1:9" ht="13" customHeight="1">
      <c r="A12" s="16" t="s">
        <v>182</v>
      </c>
      <c r="B12" s="17" t="s">
        <v>183</v>
      </c>
      <c r="C12" s="13" t="s">
        <v>184</v>
      </c>
      <c r="D12" s="13" t="s">
        <v>110</v>
      </c>
      <c r="E12" s="18">
        <v>14722</v>
      </c>
      <c r="F12" s="19">
        <v>2149.2647999999999</v>
      </c>
      <c r="G12" s="20">
        <v>3.5200000000000002E-2</v>
      </c>
      <c r="H12" s="21"/>
      <c r="I12" s="22"/>
    </row>
    <row r="13" spans="1:9" ht="13" customHeight="1">
      <c r="A13" s="16" t="s">
        <v>386</v>
      </c>
      <c r="B13" s="17" t="s">
        <v>387</v>
      </c>
      <c r="C13" s="13" t="s">
        <v>388</v>
      </c>
      <c r="D13" s="13" t="s">
        <v>188</v>
      </c>
      <c r="E13" s="18">
        <v>84561</v>
      </c>
      <c r="F13" s="19">
        <v>2053.3948</v>
      </c>
      <c r="G13" s="20">
        <v>3.3599999999999998E-2</v>
      </c>
      <c r="H13" s="21"/>
      <c r="I13" s="22"/>
    </row>
    <row r="14" spans="1:9" ht="13" customHeight="1">
      <c r="A14" s="16" t="s">
        <v>129</v>
      </c>
      <c r="B14" s="17" t="s">
        <v>130</v>
      </c>
      <c r="C14" s="13" t="s">
        <v>131</v>
      </c>
      <c r="D14" s="13" t="s">
        <v>72</v>
      </c>
      <c r="E14" s="18">
        <v>92352</v>
      </c>
      <c r="F14" s="19">
        <v>1818.1338000000001</v>
      </c>
      <c r="G14" s="20">
        <v>2.98E-2</v>
      </c>
      <c r="H14" s="21"/>
      <c r="I14" s="22"/>
    </row>
    <row r="15" spans="1:9" ht="13" customHeight="1">
      <c r="A15" s="16" t="s">
        <v>1035</v>
      </c>
      <c r="B15" s="17" t="s">
        <v>1036</v>
      </c>
      <c r="C15" s="13" t="s">
        <v>1037</v>
      </c>
      <c r="D15" s="13" t="s">
        <v>265</v>
      </c>
      <c r="E15" s="18">
        <v>153265</v>
      </c>
      <c r="F15" s="19">
        <v>1737.8717999999999</v>
      </c>
      <c r="G15" s="20">
        <v>2.8400000000000002E-2</v>
      </c>
      <c r="H15" s="21"/>
      <c r="I15" s="22"/>
    </row>
    <row r="16" spans="1:9" ht="13" customHeight="1">
      <c r="A16" s="16" t="s">
        <v>1038</v>
      </c>
      <c r="B16" s="17" t="s">
        <v>1039</v>
      </c>
      <c r="C16" s="13" t="s">
        <v>1040</v>
      </c>
      <c r="D16" s="13" t="s">
        <v>188</v>
      </c>
      <c r="E16" s="18">
        <v>84309</v>
      </c>
      <c r="F16" s="19">
        <v>1713.0745999999999</v>
      </c>
      <c r="G16" s="20">
        <v>2.8000000000000001E-2</v>
      </c>
      <c r="H16" s="21"/>
      <c r="I16" s="22"/>
    </row>
    <row r="17" spans="1:9" ht="13" customHeight="1">
      <c r="A17" s="16" t="s">
        <v>1041</v>
      </c>
      <c r="B17" s="17" t="s">
        <v>1042</v>
      </c>
      <c r="C17" s="13" t="s">
        <v>1043</v>
      </c>
      <c r="D17" s="13" t="s">
        <v>165</v>
      </c>
      <c r="E17" s="18">
        <v>366757</v>
      </c>
      <c r="F17" s="19">
        <v>1644.1715999999999</v>
      </c>
      <c r="G17" s="20">
        <v>2.69E-2</v>
      </c>
      <c r="H17" s="21"/>
      <c r="I17" s="22"/>
    </row>
    <row r="18" spans="1:9" ht="13" customHeight="1">
      <c r="A18" s="16" t="s">
        <v>392</v>
      </c>
      <c r="B18" s="17" t="s">
        <v>393</v>
      </c>
      <c r="C18" s="13" t="s">
        <v>394</v>
      </c>
      <c r="D18" s="13" t="s">
        <v>165</v>
      </c>
      <c r="E18" s="18">
        <v>111199</v>
      </c>
      <c r="F18" s="19">
        <v>1481.6155000000001</v>
      </c>
      <c r="G18" s="20">
        <v>2.4199999999999999E-2</v>
      </c>
      <c r="H18" s="21"/>
      <c r="I18" s="22"/>
    </row>
    <row r="19" spans="1:9" ht="13" customHeight="1">
      <c r="A19" s="16" t="s">
        <v>169</v>
      </c>
      <c r="B19" s="17" t="s">
        <v>170</v>
      </c>
      <c r="C19" s="13" t="s">
        <v>171</v>
      </c>
      <c r="D19" s="13" t="s">
        <v>110</v>
      </c>
      <c r="E19" s="18">
        <v>39500</v>
      </c>
      <c r="F19" s="19">
        <v>1452.5730000000001</v>
      </c>
      <c r="G19" s="20">
        <v>2.3800000000000002E-2</v>
      </c>
      <c r="H19" s="21"/>
      <c r="I19" s="22"/>
    </row>
    <row r="20" spans="1:9" ht="13" customHeight="1">
      <c r="A20" s="16" t="s">
        <v>1044</v>
      </c>
      <c r="B20" s="17" t="s">
        <v>1045</v>
      </c>
      <c r="C20" s="13" t="s">
        <v>1046</v>
      </c>
      <c r="D20" s="13" t="s">
        <v>188</v>
      </c>
      <c r="E20" s="18">
        <v>182809</v>
      </c>
      <c r="F20" s="19">
        <v>1421.797</v>
      </c>
      <c r="G20" s="20">
        <v>2.3300000000000001E-2</v>
      </c>
      <c r="H20" s="21"/>
      <c r="I20" s="22"/>
    </row>
    <row r="21" spans="1:9" ht="13" customHeight="1">
      <c r="A21" s="16" t="s">
        <v>1047</v>
      </c>
      <c r="B21" s="17" t="s">
        <v>1048</v>
      </c>
      <c r="C21" s="13" t="s">
        <v>1049</v>
      </c>
      <c r="D21" s="13" t="s">
        <v>188</v>
      </c>
      <c r="E21" s="18">
        <v>117304</v>
      </c>
      <c r="F21" s="19">
        <v>1232.2784999999999</v>
      </c>
      <c r="G21" s="20">
        <v>2.0199999999999999E-2</v>
      </c>
      <c r="H21" s="21"/>
      <c r="I21" s="22"/>
    </row>
    <row r="22" spans="1:9" ht="13" customHeight="1">
      <c r="A22" s="16" t="s">
        <v>1050</v>
      </c>
      <c r="B22" s="17" t="s">
        <v>1051</v>
      </c>
      <c r="C22" s="13" t="s">
        <v>1052</v>
      </c>
      <c r="D22" s="13" t="s">
        <v>110</v>
      </c>
      <c r="E22" s="18">
        <v>21814</v>
      </c>
      <c r="F22" s="19">
        <v>1207.1867999999999</v>
      </c>
      <c r="G22" s="20">
        <v>1.9800000000000002E-2</v>
      </c>
      <c r="H22" s="21"/>
      <c r="I22" s="22"/>
    </row>
    <row r="23" spans="1:9" ht="13" customHeight="1">
      <c r="A23" s="16" t="s">
        <v>883</v>
      </c>
      <c r="B23" s="17" t="s">
        <v>884</v>
      </c>
      <c r="C23" s="13" t="s">
        <v>885</v>
      </c>
      <c r="D23" s="13" t="s">
        <v>209</v>
      </c>
      <c r="E23" s="18">
        <v>995223</v>
      </c>
      <c r="F23" s="19">
        <v>1156.2501</v>
      </c>
      <c r="G23" s="20">
        <v>1.89E-2</v>
      </c>
      <c r="H23" s="21"/>
      <c r="I23" s="22"/>
    </row>
    <row r="24" spans="1:9" ht="13" customHeight="1">
      <c r="A24" s="16" t="s">
        <v>1053</v>
      </c>
      <c r="B24" s="17" t="s">
        <v>1054</v>
      </c>
      <c r="C24" s="13" t="s">
        <v>1055</v>
      </c>
      <c r="D24" s="13" t="s">
        <v>188</v>
      </c>
      <c r="E24" s="18">
        <v>134795</v>
      </c>
      <c r="F24" s="19">
        <v>1083.4821999999999</v>
      </c>
      <c r="G24" s="20">
        <v>1.77E-2</v>
      </c>
      <c r="H24" s="21"/>
      <c r="I24" s="22"/>
    </row>
    <row r="25" spans="1:9" ht="13" customHeight="1">
      <c r="A25" s="16" t="s">
        <v>1056</v>
      </c>
      <c r="B25" s="17" t="s">
        <v>1057</v>
      </c>
      <c r="C25" s="13" t="s">
        <v>1058</v>
      </c>
      <c r="D25" s="13" t="s">
        <v>165</v>
      </c>
      <c r="E25" s="18">
        <v>178080</v>
      </c>
      <c r="F25" s="19">
        <v>1047.1104</v>
      </c>
      <c r="G25" s="20">
        <v>1.7100000000000001E-2</v>
      </c>
      <c r="H25" s="21"/>
      <c r="I25" s="22"/>
    </row>
    <row r="26" spans="1:9" ht="13" customHeight="1">
      <c r="A26" s="16" t="s">
        <v>1059</v>
      </c>
      <c r="B26" s="17" t="s">
        <v>1060</v>
      </c>
      <c r="C26" s="13" t="s">
        <v>1061</v>
      </c>
      <c r="D26" s="13" t="s">
        <v>188</v>
      </c>
      <c r="E26" s="18">
        <v>111123</v>
      </c>
      <c r="F26" s="19">
        <v>1002.774</v>
      </c>
      <c r="G26" s="20">
        <v>1.6400000000000001E-2</v>
      </c>
      <c r="H26" s="21"/>
      <c r="I26" s="22"/>
    </row>
    <row r="27" spans="1:9" ht="13" customHeight="1">
      <c r="A27" s="16" t="s">
        <v>256</v>
      </c>
      <c r="B27" s="17" t="s">
        <v>257</v>
      </c>
      <c r="C27" s="13" t="s">
        <v>258</v>
      </c>
      <c r="D27" s="13" t="s">
        <v>188</v>
      </c>
      <c r="E27" s="18">
        <v>75859</v>
      </c>
      <c r="F27" s="19">
        <v>974.78819999999996</v>
      </c>
      <c r="G27" s="20">
        <v>1.6E-2</v>
      </c>
      <c r="H27" s="21"/>
      <c r="I27" s="22"/>
    </row>
    <row r="28" spans="1:9" ht="13" customHeight="1">
      <c r="A28" s="16" t="s">
        <v>1062</v>
      </c>
      <c r="B28" s="17" t="s">
        <v>1063</v>
      </c>
      <c r="C28" s="13" t="s">
        <v>1064</v>
      </c>
      <c r="D28" s="13" t="s">
        <v>315</v>
      </c>
      <c r="E28" s="18">
        <v>65002</v>
      </c>
      <c r="F28" s="19">
        <v>959.81949999999995</v>
      </c>
      <c r="G28" s="20">
        <v>1.5699999999999999E-2</v>
      </c>
      <c r="H28" s="21"/>
      <c r="I28" s="22"/>
    </row>
    <row r="29" spans="1:9" ht="13" customHeight="1">
      <c r="A29" s="16" t="s">
        <v>230</v>
      </c>
      <c r="B29" s="17" t="s">
        <v>231</v>
      </c>
      <c r="C29" s="13" t="s">
        <v>232</v>
      </c>
      <c r="D29" s="13" t="s">
        <v>233</v>
      </c>
      <c r="E29" s="18">
        <v>111531</v>
      </c>
      <c r="F29" s="19">
        <v>949.68650000000002</v>
      </c>
      <c r="G29" s="20">
        <v>1.55E-2</v>
      </c>
      <c r="H29" s="21"/>
      <c r="I29" s="22"/>
    </row>
    <row r="30" spans="1:9" ht="13" customHeight="1">
      <c r="A30" s="16" t="s">
        <v>143</v>
      </c>
      <c r="B30" s="17" t="s">
        <v>144</v>
      </c>
      <c r="C30" s="13" t="s">
        <v>145</v>
      </c>
      <c r="D30" s="13" t="s">
        <v>146</v>
      </c>
      <c r="E30" s="18">
        <v>290303</v>
      </c>
      <c r="F30" s="19">
        <v>935.21109999999999</v>
      </c>
      <c r="G30" s="20">
        <v>1.5299999999999999E-2</v>
      </c>
      <c r="H30" s="21"/>
      <c r="I30" s="22"/>
    </row>
    <row r="31" spans="1:9" ht="13" customHeight="1">
      <c r="A31" s="16" t="s">
        <v>1065</v>
      </c>
      <c r="B31" s="17" t="s">
        <v>1066</v>
      </c>
      <c r="C31" s="13" t="s">
        <v>1067</v>
      </c>
      <c r="D31" s="13" t="s">
        <v>188</v>
      </c>
      <c r="E31" s="18">
        <v>26713</v>
      </c>
      <c r="F31" s="19">
        <v>887.03189999999995</v>
      </c>
      <c r="G31" s="20">
        <v>1.4500000000000001E-2</v>
      </c>
      <c r="H31" s="21"/>
      <c r="I31" s="22"/>
    </row>
    <row r="32" spans="1:9" ht="13" customHeight="1">
      <c r="A32" s="16" t="s">
        <v>1068</v>
      </c>
      <c r="B32" s="17" t="s">
        <v>1069</v>
      </c>
      <c r="C32" s="13" t="s">
        <v>1070</v>
      </c>
      <c r="D32" s="13" t="s">
        <v>1071</v>
      </c>
      <c r="E32" s="18">
        <v>30381</v>
      </c>
      <c r="F32" s="19">
        <v>859.20510000000002</v>
      </c>
      <c r="G32" s="20">
        <v>1.41E-2</v>
      </c>
      <c r="H32" s="21"/>
      <c r="I32" s="22"/>
    </row>
    <row r="33" spans="1:9" ht="13" customHeight="1">
      <c r="A33" s="16" t="s">
        <v>1072</v>
      </c>
      <c r="B33" s="17" t="s">
        <v>1073</v>
      </c>
      <c r="C33" s="13" t="s">
        <v>1074</v>
      </c>
      <c r="D33" s="13" t="s">
        <v>1075</v>
      </c>
      <c r="E33" s="18">
        <v>80791</v>
      </c>
      <c r="F33" s="19">
        <v>787.55070000000001</v>
      </c>
      <c r="G33" s="20">
        <v>1.29E-2</v>
      </c>
      <c r="H33" s="21"/>
      <c r="I33" s="22"/>
    </row>
    <row r="34" spans="1:9" ht="13" customHeight="1">
      <c r="A34" s="16" t="s">
        <v>1076</v>
      </c>
      <c r="B34" s="17" t="s">
        <v>1077</v>
      </c>
      <c r="C34" s="13" t="s">
        <v>1078</v>
      </c>
      <c r="D34" s="13" t="s">
        <v>188</v>
      </c>
      <c r="E34" s="18">
        <v>13767</v>
      </c>
      <c r="F34" s="19">
        <v>786.92169999999999</v>
      </c>
      <c r="G34" s="20">
        <v>1.29E-2</v>
      </c>
      <c r="H34" s="21"/>
      <c r="I34" s="22"/>
    </row>
    <row r="35" spans="1:9" ht="13" customHeight="1">
      <c r="A35" s="16" t="s">
        <v>1079</v>
      </c>
      <c r="B35" s="17" t="s">
        <v>1080</v>
      </c>
      <c r="C35" s="13" t="s">
        <v>1081</v>
      </c>
      <c r="D35" s="13" t="s">
        <v>265</v>
      </c>
      <c r="E35" s="18">
        <v>80352</v>
      </c>
      <c r="F35" s="19">
        <v>779.81619999999998</v>
      </c>
      <c r="G35" s="20">
        <v>1.2800000000000001E-2</v>
      </c>
      <c r="H35" s="21"/>
      <c r="I35" s="22"/>
    </row>
    <row r="36" spans="1:9" ht="13" customHeight="1">
      <c r="A36" s="16" t="s">
        <v>362</v>
      </c>
      <c r="B36" s="17" t="s">
        <v>363</v>
      </c>
      <c r="C36" s="13" t="s">
        <v>364</v>
      </c>
      <c r="D36" s="13" t="s">
        <v>233</v>
      </c>
      <c r="E36" s="18">
        <v>10704</v>
      </c>
      <c r="F36" s="19">
        <v>745.05190000000005</v>
      </c>
      <c r="G36" s="20">
        <v>1.2200000000000001E-2</v>
      </c>
      <c r="H36" s="21"/>
      <c r="I36" s="22"/>
    </row>
    <row r="37" spans="1:9" ht="13" customHeight="1">
      <c r="A37" s="16" t="s">
        <v>309</v>
      </c>
      <c r="B37" s="17" t="s">
        <v>310</v>
      </c>
      <c r="C37" s="13" t="s">
        <v>311</v>
      </c>
      <c r="D37" s="13" t="s">
        <v>209</v>
      </c>
      <c r="E37" s="18">
        <v>138574</v>
      </c>
      <c r="F37" s="19">
        <v>688.78210000000001</v>
      </c>
      <c r="G37" s="20">
        <v>1.1299999999999999E-2</v>
      </c>
      <c r="H37" s="21"/>
      <c r="I37" s="22"/>
    </row>
    <row r="38" spans="1:9" ht="13" customHeight="1">
      <c r="A38" s="16" t="s">
        <v>1082</v>
      </c>
      <c r="B38" s="17" t="s">
        <v>1083</v>
      </c>
      <c r="C38" s="13" t="s">
        <v>1084</v>
      </c>
      <c r="D38" s="13" t="s">
        <v>352</v>
      </c>
      <c r="E38" s="18">
        <v>141930</v>
      </c>
      <c r="F38" s="19">
        <v>686.65729999999996</v>
      </c>
      <c r="G38" s="20">
        <v>1.12E-2</v>
      </c>
      <c r="H38" s="21"/>
      <c r="I38" s="22"/>
    </row>
    <row r="39" spans="1:9" ht="13" customHeight="1">
      <c r="A39" s="16" t="s">
        <v>1085</v>
      </c>
      <c r="B39" s="17" t="s">
        <v>1086</v>
      </c>
      <c r="C39" s="13" t="s">
        <v>1087</v>
      </c>
      <c r="D39" s="13" t="s">
        <v>154</v>
      </c>
      <c r="E39" s="18">
        <v>140893</v>
      </c>
      <c r="F39" s="19">
        <v>644.3741</v>
      </c>
      <c r="G39" s="20">
        <v>1.0500000000000001E-2</v>
      </c>
      <c r="H39" s="21"/>
      <c r="I39" s="22"/>
    </row>
    <row r="40" spans="1:9" ht="13" customHeight="1">
      <c r="A40" s="16" t="s">
        <v>195</v>
      </c>
      <c r="B40" s="17" t="s">
        <v>196</v>
      </c>
      <c r="C40" s="13" t="s">
        <v>197</v>
      </c>
      <c r="D40" s="13" t="s">
        <v>198</v>
      </c>
      <c r="E40" s="18">
        <v>5000</v>
      </c>
      <c r="F40" s="19">
        <v>634.70000000000005</v>
      </c>
      <c r="G40" s="20">
        <v>1.04E-2</v>
      </c>
      <c r="H40" s="21"/>
      <c r="I40" s="22"/>
    </row>
    <row r="41" spans="1:9" ht="13" customHeight="1">
      <c r="A41" s="16" t="s">
        <v>1088</v>
      </c>
      <c r="B41" s="17" t="s">
        <v>1089</v>
      </c>
      <c r="C41" s="13" t="s">
        <v>1090</v>
      </c>
      <c r="D41" s="13" t="s">
        <v>188</v>
      </c>
      <c r="E41" s="18">
        <v>60516</v>
      </c>
      <c r="F41" s="19">
        <v>632.02909999999997</v>
      </c>
      <c r="G41" s="20">
        <v>1.03E-2</v>
      </c>
      <c r="H41" s="21"/>
      <c r="I41" s="22"/>
    </row>
    <row r="42" spans="1:9" ht="13" customHeight="1">
      <c r="A42" s="16" t="s">
        <v>262</v>
      </c>
      <c r="B42" s="17" t="s">
        <v>263</v>
      </c>
      <c r="C42" s="13" t="s">
        <v>264</v>
      </c>
      <c r="D42" s="13" t="s">
        <v>265</v>
      </c>
      <c r="E42" s="18">
        <v>84934</v>
      </c>
      <c r="F42" s="19">
        <v>619.84829999999999</v>
      </c>
      <c r="G42" s="20">
        <v>1.01E-2</v>
      </c>
      <c r="H42" s="21"/>
      <c r="I42" s="22"/>
    </row>
    <row r="43" spans="1:9" ht="13" customHeight="1">
      <c r="A43" s="16" t="s">
        <v>1091</v>
      </c>
      <c r="B43" s="17" t="s">
        <v>1092</v>
      </c>
      <c r="C43" s="13" t="s">
        <v>1093</v>
      </c>
      <c r="D43" s="13" t="s">
        <v>188</v>
      </c>
      <c r="E43" s="18">
        <v>340555</v>
      </c>
      <c r="F43" s="19">
        <v>611.2962</v>
      </c>
      <c r="G43" s="20">
        <v>0.01</v>
      </c>
      <c r="H43" s="21"/>
      <c r="I43" s="22"/>
    </row>
    <row r="44" spans="1:9" ht="13" customHeight="1">
      <c r="A44" s="16" t="s">
        <v>1094</v>
      </c>
      <c r="B44" s="17" t="s">
        <v>1095</v>
      </c>
      <c r="C44" s="13" t="s">
        <v>1096</v>
      </c>
      <c r="D44" s="13" t="s">
        <v>103</v>
      </c>
      <c r="E44" s="18">
        <v>108273</v>
      </c>
      <c r="F44" s="19">
        <v>606.38289999999995</v>
      </c>
      <c r="G44" s="20">
        <v>9.9000000000000008E-3</v>
      </c>
      <c r="H44" s="21"/>
      <c r="I44" s="22"/>
    </row>
    <row r="45" spans="1:9" ht="13" customHeight="1">
      <c r="A45" s="16" t="s">
        <v>1097</v>
      </c>
      <c r="B45" s="17" t="s">
        <v>1098</v>
      </c>
      <c r="C45" s="13" t="s">
        <v>1099</v>
      </c>
      <c r="D45" s="13" t="s">
        <v>188</v>
      </c>
      <c r="E45" s="18">
        <v>130792</v>
      </c>
      <c r="F45" s="19">
        <v>605.43619999999999</v>
      </c>
      <c r="G45" s="20">
        <v>9.9000000000000008E-3</v>
      </c>
      <c r="H45" s="21"/>
      <c r="I45" s="22"/>
    </row>
    <row r="46" spans="1:9" ht="13" customHeight="1">
      <c r="A46" s="16" t="s">
        <v>1100</v>
      </c>
      <c r="B46" s="17" t="s">
        <v>1101</v>
      </c>
      <c r="C46" s="13" t="s">
        <v>1102</v>
      </c>
      <c r="D46" s="13" t="s">
        <v>1103</v>
      </c>
      <c r="E46" s="18">
        <v>45942</v>
      </c>
      <c r="F46" s="19">
        <v>581.80949999999996</v>
      </c>
      <c r="G46" s="20">
        <v>9.4999999999999998E-3</v>
      </c>
      <c r="H46" s="21"/>
      <c r="I46" s="22"/>
    </row>
    <row r="47" spans="1:9" ht="13" customHeight="1">
      <c r="A47" s="16" t="s">
        <v>1104</v>
      </c>
      <c r="B47" s="17" t="s">
        <v>1105</v>
      </c>
      <c r="C47" s="13" t="s">
        <v>1106</v>
      </c>
      <c r="D47" s="13" t="s">
        <v>202</v>
      </c>
      <c r="E47" s="18">
        <v>38722</v>
      </c>
      <c r="F47" s="19">
        <v>577.30629999999996</v>
      </c>
      <c r="G47" s="20">
        <v>9.4000000000000004E-3</v>
      </c>
      <c r="H47" s="21"/>
      <c r="I47" s="22"/>
    </row>
    <row r="48" spans="1:9" ht="13" customHeight="1">
      <c r="A48" s="16" t="s">
        <v>1107</v>
      </c>
      <c r="B48" s="17" t="s">
        <v>1108</v>
      </c>
      <c r="C48" s="13" t="s">
        <v>1109</v>
      </c>
      <c r="D48" s="13" t="s">
        <v>352</v>
      </c>
      <c r="E48" s="18">
        <v>150402</v>
      </c>
      <c r="F48" s="19">
        <v>510.46440000000001</v>
      </c>
      <c r="G48" s="20">
        <v>8.3999999999999995E-3</v>
      </c>
      <c r="H48" s="21"/>
      <c r="I48" s="22"/>
    </row>
    <row r="49" spans="1:9" ht="13" customHeight="1">
      <c r="A49" s="16" t="s">
        <v>1110</v>
      </c>
      <c r="B49" s="17" t="s">
        <v>1111</v>
      </c>
      <c r="C49" s="13" t="s">
        <v>1112</v>
      </c>
      <c r="D49" s="13" t="s">
        <v>1113</v>
      </c>
      <c r="E49" s="18">
        <v>30245</v>
      </c>
      <c r="F49" s="19">
        <v>417.98590000000002</v>
      </c>
      <c r="G49" s="20">
        <v>6.7999999999999996E-3</v>
      </c>
      <c r="H49" s="21"/>
      <c r="I49" s="22"/>
    </row>
    <row r="50" spans="1:9" ht="13" customHeight="1">
      <c r="A50" s="16" t="s">
        <v>1114</v>
      </c>
      <c r="B50" s="17" t="s">
        <v>1115</v>
      </c>
      <c r="C50" s="13" t="s">
        <v>1116</v>
      </c>
      <c r="D50" s="13" t="s">
        <v>202</v>
      </c>
      <c r="E50" s="18">
        <v>25760</v>
      </c>
      <c r="F50" s="19">
        <v>373.57150000000001</v>
      </c>
      <c r="G50" s="20">
        <v>6.1000000000000004E-3</v>
      </c>
      <c r="H50" s="21"/>
      <c r="I50" s="22"/>
    </row>
    <row r="51" spans="1:9" ht="13" customHeight="1">
      <c r="A51" s="16" t="s">
        <v>1117</v>
      </c>
      <c r="B51" s="17" t="s">
        <v>1118</v>
      </c>
      <c r="C51" s="13" t="s">
        <v>1119</v>
      </c>
      <c r="D51" s="13" t="s">
        <v>165</v>
      </c>
      <c r="E51" s="18">
        <v>132206</v>
      </c>
      <c r="F51" s="19">
        <v>294.52850000000001</v>
      </c>
      <c r="G51" s="20">
        <v>4.7999999999999996E-3</v>
      </c>
      <c r="H51" s="21"/>
      <c r="I51" s="22"/>
    </row>
    <row r="52" spans="1:9" ht="13" customHeight="1">
      <c r="A52" s="16" t="s">
        <v>1120</v>
      </c>
      <c r="B52" s="17" t="s">
        <v>1121</v>
      </c>
      <c r="C52" s="13" t="s">
        <v>1122</v>
      </c>
      <c r="D52" s="13" t="s">
        <v>188</v>
      </c>
      <c r="E52" s="18">
        <v>14000</v>
      </c>
      <c r="F52" s="19">
        <v>254.36600000000001</v>
      </c>
      <c r="G52" s="20">
        <v>4.1999999999999997E-3</v>
      </c>
      <c r="H52" s="21"/>
      <c r="I52" s="22"/>
    </row>
    <row r="53" spans="1:9" ht="13" customHeight="1">
      <c r="A53" s="16" t="s">
        <v>1123</v>
      </c>
      <c r="B53" s="17" t="s">
        <v>1124</v>
      </c>
      <c r="C53" s="13" t="s">
        <v>1125</v>
      </c>
      <c r="D53" s="13" t="s">
        <v>188</v>
      </c>
      <c r="E53" s="18">
        <v>94906</v>
      </c>
      <c r="F53" s="19">
        <v>183.90880000000001</v>
      </c>
      <c r="G53" s="20">
        <v>3.0000000000000001E-3</v>
      </c>
      <c r="H53" s="21"/>
      <c r="I53" s="22"/>
    </row>
    <row r="54" spans="1:9" ht="13" customHeight="1">
      <c r="A54" s="16" t="s">
        <v>1126</v>
      </c>
      <c r="B54" s="17" t="s">
        <v>1127</v>
      </c>
      <c r="C54" s="13" t="s">
        <v>1128</v>
      </c>
      <c r="D54" s="13" t="s">
        <v>209</v>
      </c>
      <c r="E54" s="18">
        <v>35619</v>
      </c>
      <c r="F54" s="19">
        <v>175.6551</v>
      </c>
      <c r="G54" s="20">
        <v>2.8999999999999998E-3</v>
      </c>
      <c r="H54" s="21"/>
      <c r="I54" s="22"/>
    </row>
    <row r="55" spans="1:9" ht="13" customHeight="1">
      <c r="A55" s="16" t="s">
        <v>1129</v>
      </c>
      <c r="B55" s="17" t="s">
        <v>1130</v>
      </c>
      <c r="C55" s="13" t="s">
        <v>1131</v>
      </c>
      <c r="D55" s="13" t="s">
        <v>188</v>
      </c>
      <c r="E55" s="18">
        <v>15776</v>
      </c>
      <c r="F55" s="19">
        <v>36.141199999999998</v>
      </c>
      <c r="G55" s="20">
        <v>5.9999999999999995E-4</v>
      </c>
      <c r="H55" s="21"/>
      <c r="I55" s="22"/>
    </row>
    <row r="56" spans="1:9" ht="13" customHeight="1">
      <c r="A56" s="16" t="s">
        <v>895</v>
      </c>
      <c r="B56" s="17" t="s">
        <v>896</v>
      </c>
      <c r="C56" s="13" t="s">
        <v>897</v>
      </c>
      <c r="D56" s="13" t="s">
        <v>165</v>
      </c>
      <c r="E56" s="18">
        <v>63483</v>
      </c>
      <c r="F56" s="19">
        <v>24.244199999999999</v>
      </c>
      <c r="G56" s="20">
        <v>4.0000000000000002E-4</v>
      </c>
      <c r="H56" s="21"/>
      <c r="I56" s="22"/>
    </row>
    <row r="57" spans="1:9" ht="13" customHeight="1">
      <c r="A57" s="4"/>
      <c r="B57" s="12" t="s">
        <v>440</v>
      </c>
      <c r="C57" s="13"/>
      <c r="D57" s="13"/>
      <c r="E57" s="13"/>
      <c r="F57" s="23">
        <v>57758.118799999997</v>
      </c>
      <c r="G57" s="24">
        <f>ROUND(SUM(G1:G56),4)</f>
        <v>0.94499999999999995</v>
      </c>
      <c r="H57" s="25"/>
      <c r="I57" s="26"/>
    </row>
    <row r="58" spans="1:9" ht="13" customHeight="1">
      <c r="A58" s="4"/>
      <c r="B58" s="27" t="s">
        <v>441</v>
      </c>
      <c r="C58" s="1"/>
      <c r="D58" s="1"/>
      <c r="E58" s="1"/>
      <c r="F58" s="25" t="s">
        <v>442</v>
      </c>
      <c r="G58" s="25" t="s">
        <v>442</v>
      </c>
      <c r="H58" s="25"/>
      <c r="I58" s="26"/>
    </row>
    <row r="59" spans="1:9" ht="13" customHeight="1">
      <c r="A59" s="4"/>
      <c r="B59" s="27" t="s">
        <v>440</v>
      </c>
      <c r="C59" s="1"/>
      <c r="D59" s="1"/>
      <c r="E59" s="1"/>
      <c r="F59" s="25" t="s">
        <v>442</v>
      </c>
      <c r="G59" s="25" t="s">
        <v>442</v>
      </c>
      <c r="H59" s="25"/>
      <c r="I59" s="26"/>
    </row>
    <row r="60" spans="1:9" ht="13" customHeight="1">
      <c r="A60" s="4"/>
      <c r="B60" s="27" t="s">
        <v>443</v>
      </c>
      <c r="C60" s="28"/>
      <c r="D60" s="1"/>
      <c r="E60" s="28"/>
      <c r="F60" s="23">
        <v>57758.118799999997</v>
      </c>
      <c r="G60" s="24">
        <f>ROUND(SUM(G57),4)</f>
        <v>0.94499999999999995</v>
      </c>
      <c r="H60" s="25"/>
      <c r="I60" s="26"/>
    </row>
    <row r="61" spans="1:9" ht="13" customHeight="1">
      <c r="A61" s="4"/>
      <c r="B61" s="12" t="s">
        <v>444</v>
      </c>
      <c r="C61" s="13"/>
      <c r="D61" s="13"/>
      <c r="E61" s="13"/>
      <c r="F61" s="13"/>
      <c r="G61" s="13"/>
      <c r="H61" s="14"/>
      <c r="I61" s="15"/>
    </row>
    <row r="62" spans="1:9" ht="13" customHeight="1">
      <c r="A62" s="4"/>
      <c r="B62" s="12" t="s">
        <v>445</v>
      </c>
      <c r="C62" s="13"/>
      <c r="D62" s="13"/>
      <c r="E62" s="13"/>
      <c r="F62" s="4"/>
      <c r="G62" s="14"/>
      <c r="H62" s="14"/>
      <c r="I62" s="15"/>
    </row>
    <row r="63" spans="1:9" ht="13" customHeight="1">
      <c r="A63" s="16" t="s">
        <v>777</v>
      </c>
      <c r="B63" s="17" t="s">
        <v>778</v>
      </c>
      <c r="C63" s="13"/>
      <c r="D63" s="13"/>
      <c r="E63" s="18">
        <v>448625</v>
      </c>
      <c r="F63" s="19">
        <v>1230.3541</v>
      </c>
      <c r="G63" s="20">
        <v>2.01E-2</v>
      </c>
      <c r="H63" s="21"/>
      <c r="I63" s="22"/>
    </row>
    <row r="64" spans="1:9" ht="13" customHeight="1">
      <c r="A64" s="16" t="s">
        <v>555</v>
      </c>
      <c r="B64" s="17" t="s">
        <v>556</v>
      </c>
      <c r="C64" s="13"/>
      <c r="D64" s="13"/>
      <c r="E64" s="18">
        <v>-12500</v>
      </c>
      <c r="F64" s="19">
        <v>-304.98750000000001</v>
      </c>
      <c r="G64" s="20">
        <v>-5.0000000000000001E-3</v>
      </c>
      <c r="H64" s="21"/>
      <c r="I64" s="22"/>
    </row>
    <row r="65" spans="1:9" ht="13" customHeight="1">
      <c r="A65" s="4"/>
      <c r="B65" s="12" t="s">
        <v>440</v>
      </c>
      <c r="C65" s="13"/>
      <c r="D65" s="13"/>
      <c r="E65" s="13"/>
      <c r="F65" s="23">
        <v>925.36659999999995</v>
      </c>
      <c r="G65" s="24">
        <f>ROUND(SUM(G61:G64),4)</f>
        <v>1.5100000000000001E-2</v>
      </c>
      <c r="H65" s="25"/>
      <c r="I65" s="26"/>
    </row>
    <row r="66" spans="1:9" ht="13" customHeight="1">
      <c r="A66" s="4"/>
      <c r="B66" s="12" t="s">
        <v>900</v>
      </c>
      <c r="C66" s="13"/>
      <c r="D66" s="13"/>
      <c r="E66" s="13"/>
      <c r="F66" s="4"/>
      <c r="G66" s="14"/>
      <c r="H66" s="14"/>
      <c r="I66" s="15"/>
    </row>
    <row r="67" spans="1:9" ht="13" customHeight="1">
      <c r="A67" s="16" t="s">
        <v>902</v>
      </c>
      <c r="B67" s="17" t="s">
        <v>1932</v>
      </c>
      <c r="C67" s="13"/>
      <c r="D67" s="13"/>
      <c r="E67" s="18">
        <v>21125</v>
      </c>
      <c r="F67" s="19">
        <v>40.010800000000003</v>
      </c>
      <c r="G67" s="20">
        <v>6.9999999999999999E-4</v>
      </c>
      <c r="H67" s="21"/>
      <c r="I67" s="22"/>
    </row>
    <row r="68" spans="1:9" ht="13" customHeight="1">
      <c r="A68" s="4"/>
      <c r="B68" s="12" t="s">
        <v>440</v>
      </c>
      <c r="C68" s="13"/>
      <c r="D68" s="13"/>
      <c r="E68" s="13"/>
      <c r="F68" s="23">
        <v>40.010800000000003</v>
      </c>
      <c r="G68" s="24">
        <f>ROUND(SUM(G66:G67),4)</f>
        <v>6.9999999999999999E-4</v>
      </c>
      <c r="H68" s="25"/>
      <c r="I68" s="26"/>
    </row>
    <row r="69" spans="1:9" ht="13" customHeight="1">
      <c r="A69" s="4"/>
      <c r="B69" s="27" t="s">
        <v>443</v>
      </c>
      <c r="C69" s="28"/>
      <c r="D69" s="1"/>
      <c r="E69" s="28"/>
      <c r="F69" s="23">
        <v>965.37729999999999</v>
      </c>
      <c r="G69" s="24">
        <f>ROUND(SUM(G65,G68),4)</f>
        <v>1.5800000000000002E-2</v>
      </c>
      <c r="H69" s="25"/>
      <c r="I69" s="26"/>
    </row>
    <row r="70" spans="1:9" ht="13" customHeight="1">
      <c r="A70" s="4"/>
      <c r="B70" s="12" t="s">
        <v>823</v>
      </c>
      <c r="C70" s="13"/>
      <c r="D70" s="13"/>
      <c r="E70" s="13"/>
      <c r="F70" s="13"/>
      <c r="G70" s="13"/>
      <c r="H70" s="14"/>
      <c r="I70" s="15"/>
    </row>
    <row r="71" spans="1:9" ht="13" customHeight="1">
      <c r="A71" s="4"/>
      <c r="B71" s="27" t="s">
        <v>824</v>
      </c>
      <c r="C71" s="1"/>
      <c r="D71" s="1"/>
      <c r="E71" s="1"/>
      <c r="F71" s="25" t="s">
        <v>442</v>
      </c>
      <c r="G71" s="25" t="s">
        <v>442</v>
      </c>
      <c r="H71" s="39"/>
      <c r="I71" s="40"/>
    </row>
    <row r="72" spans="1:9" ht="13" customHeight="1">
      <c r="A72" s="4"/>
      <c r="B72" s="41" t="s">
        <v>440</v>
      </c>
      <c r="C72" s="42"/>
      <c r="D72" s="42"/>
      <c r="E72" s="42"/>
      <c r="F72" s="25" t="s">
        <v>442</v>
      </c>
      <c r="G72" s="25" t="s">
        <v>442</v>
      </c>
      <c r="H72" s="39"/>
      <c r="I72" s="40"/>
    </row>
    <row r="73" spans="1:9" ht="13" customHeight="1">
      <c r="A73" s="4"/>
      <c r="B73" s="27" t="s">
        <v>829</v>
      </c>
      <c r="C73" s="1"/>
      <c r="D73" s="1"/>
      <c r="E73" s="1"/>
      <c r="F73" s="25" t="s">
        <v>442</v>
      </c>
      <c r="G73" s="25" t="s">
        <v>442</v>
      </c>
      <c r="H73" s="25"/>
      <c r="I73" s="26"/>
    </row>
    <row r="74" spans="1:9" ht="13" customHeight="1">
      <c r="A74" s="4"/>
      <c r="B74" s="27" t="s">
        <v>440</v>
      </c>
      <c r="C74" s="1"/>
      <c r="D74" s="1"/>
      <c r="E74" s="1"/>
      <c r="F74" s="25" t="s">
        <v>442</v>
      </c>
      <c r="G74" s="25" t="s">
        <v>442</v>
      </c>
      <c r="H74" s="25"/>
      <c r="I74" s="26"/>
    </row>
    <row r="75" spans="1:9" ht="13" customHeight="1">
      <c r="A75" s="4"/>
      <c r="B75" s="12" t="s">
        <v>1132</v>
      </c>
      <c r="C75" s="13"/>
      <c r="D75" s="13"/>
      <c r="E75" s="13"/>
      <c r="F75" s="4"/>
      <c r="G75" s="14"/>
      <c r="H75" s="14"/>
      <c r="I75" s="15"/>
    </row>
    <row r="76" spans="1:9" ht="13" customHeight="1">
      <c r="A76" s="16" t="s">
        <v>1133</v>
      </c>
      <c r="B76" s="17" t="s">
        <v>1134</v>
      </c>
      <c r="C76" s="13" t="s">
        <v>1135</v>
      </c>
      <c r="D76" s="13"/>
      <c r="E76" s="18">
        <v>71072</v>
      </c>
      <c r="F76" s="19">
        <v>7.2659000000000002</v>
      </c>
      <c r="G76" s="20">
        <v>1E-4</v>
      </c>
      <c r="H76" s="21"/>
      <c r="I76" s="22"/>
    </row>
    <row r="77" spans="1:9" ht="13" customHeight="1">
      <c r="A77" s="4"/>
      <c r="B77" s="12" t="s">
        <v>440</v>
      </c>
      <c r="C77" s="13"/>
      <c r="D77" s="13"/>
      <c r="E77" s="13"/>
      <c r="F77" s="23">
        <v>7.2659000000000002</v>
      </c>
      <c r="G77" s="24">
        <f>ROUND(SUM(G70:G76),4)</f>
        <v>1E-4</v>
      </c>
      <c r="H77" s="25"/>
      <c r="I77" s="26"/>
    </row>
    <row r="78" spans="1:9" ht="13" customHeight="1">
      <c r="A78" s="4"/>
      <c r="B78" s="27" t="s">
        <v>443</v>
      </c>
      <c r="C78" s="28"/>
      <c r="D78" s="1"/>
      <c r="E78" s="28"/>
      <c r="F78" s="23">
        <v>7.2659000000000002</v>
      </c>
      <c r="G78" s="24">
        <f>ROUND(SUM(G77),4)</f>
        <v>1E-4</v>
      </c>
      <c r="H78" s="25"/>
      <c r="I78" s="26"/>
    </row>
    <row r="79" spans="1:9" ht="13" customHeight="1">
      <c r="A79" s="4"/>
      <c r="B79" s="12" t="s">
        <v>836</v>
      </c>
      <c r="C79" s="13"/>
      <c r="D79" s="13"/>
      <c r="E79" s="13"/>
      <c r="F79" s="13"/>
      <c r="G79" s="13"/>
      <c r="H79" s="14"/>
      <c r="I79" s="15"/>
    </row>
    <row r="80" spans="1:9" ht="13" customHeight="1">
      <c r="A80" s="4"/>
      <c r="B80" s="12" t="s">
        <v>837</v>
      </c>
      <c r="C80" s="13"/>
      <c r="D80" s="13"/>
      <c r="E80" s="13"/>
      <c r="F80" s="4"/>
      <c r="G80" s="14"/>
      <c r="H80" s="14"/>
      <c r="I80" s="15"/>
    </row>
    <row r="81" spans="1:9" ht="13" customHeight="1">
      <c r="A81" s="16" t="s">
        <v>838</v>
      </c>
      <c r="B81" s="17" t="s">
        <v>839</v>
      </c>
      <c r="C81" s="13" t="s">
        <v>840</v>
      </c>
      <c r="D81" s="13"/>
      <c r="E81" s="18">
        <v>59074.819000000003</v>
      </c>
      <c r="F81" s="19">
        <v>711.04639999999995</v>
      </c>
      <c r="G81" s="20">
        <v>1.1599999999999999E-2</v>
      </c>
      <c r="H81" s="21"/>
      <c r="I81" s="22"/>
    </row>
    <row r="82" spans="1:9" ht="13" customHeight="1">
      <c r="A82" s="4"/>
      <c r="B82" s="12" t="s">
        <v>440</v>
      </c>
      <c r="C82" s="13"/>
      <c r="D82" s="13"/>
      <c r="E82" s="13"/>
      <c r="F82" s="23">
        <v>711.04639999999995</v>
      </c>
      <c r="G82" s="24">
        <f>ROUND(SUM(G79:G81),4)</f>
        <v>1.1599999999999999E-2</v>
      </c>
      <c r="H82" s="25"/>
      <c r="I82" s="26"/>
    </row>
    <row r="83" spans="1:9" ht="13" customHeight="1">
      <c r="A83" s="4"/>
      <c r="B83" s="27" t="s">
        <v>443</v>
      </c>
      <c r="C83" s="28"/>
      <c r="D83" s="1"/>
      <c r="E83" s="28"/>
      <c r="F83" s="23">
        <v>711.04639999999995</v>
      </c>
      <c r="G83" s="24">
        <f>ROUND(SUM(G82),4)</f>
        <v>1.1599999999999999E-2</v>
      </c>
      <c r="H83" s="25"/>
      <c r="I83" s="26"/>
    </row>
    <row r="84" spans="1:9" ht="13" customHeight="1">
      <c r="A84" s="4"/>
      <c r="B84" s="12" t="s">
        <v>844</v>
      </c>
      <c r="C84" s="13"/>
      <c r="D84" s="13"/>
      <c r="E84" s="13"/>
      <c r="F84" s="13"/>
      <c r="G84" s="13"/>
      <c r="H84" s="14"/>
      <c r="I84" s="15"/>
    </row>
    <row r="85" spans="1:9" ht="13" customHeight="1">
      <c r="A85" s="4"/>
      <c r="B85" s="27" t="s">
        <v>824</v>
      </c>
      <c r="C85" s="1"/>
      <c r="D85" s="1"/>
      <c r="E85" s="1"/>
      <c r="F85" s="25" t="s">
        <v>442</v>
      </c>
      <c r="G85" s="25" t="s">
        <v>442</v>
      </c>
      <c r="H85" s="39"/>
      <c r="I85" s="40"/>
    </row>
    <row r="86" spans="1:9" ht="13" customHeight="1">
      <c r="A86" s="4"/>
      <c r="B86" s="41" t="s">
        <v>440</v>
      </c>
      <c r="C86" s="42"/>
      <c r="D86" s="42"/>
      <c r="E86" s="42"/>
      <c r="F86" s="25" t="s">
        <v>442</v>
      </c>
      <c r="G86" s="25" t="s">
        <v>442</v>
      </c>
      <c r="H86" s="39"/>
      <c r="I86" s="40"/>
    </row>
    <row r="87" spans="1:9" ht="13" customHeight="1">
      <c r="A87" s="16" t="s">
        <v>845</v>
      </c>
      <c r="B87" s="17" t="s">
        <v>846</v>
      </c>
      <c r="C87" s="13"/>
      <c r="D87" s="13"/>
      <c r="E87" s="18"/>
      <c r="F87" s="19">
        <v>23.211500000000001</v>
      </c>
      <c r="G87" s="20">
        <v>4.0000000000000002E-4</v>
      </c>
      <c r="H87" s="29">
        <v>4.8182760749336889E-2</v>
      </c>
      <c r="I87" s="22"/>
    </row>
    <row r="88" spans="1:9" ht="13" customHeight="1">
      <c r="A88" s="4"/>
      <c r="B88" s="12" t="s">
        <v>440</v>
      </c>
      <c r="C88" s="13"/>
      <c r="D88" s="13"/>
      <c r="E88" s="13"/>
      <c r="F88" s="23">
        <v>23.211500000000001</v>
      </c>
      <c r="G88" s="24">
        <f>ROUND(SUM(G84:G87),4)</f>
        <v>4.0000000000000002E-4</v>
      </c>
      <c r="H88" s="25"/>
      <c r="I88" s="26"/>
    </row>
    <row r="89" spans="1:9" ht="13" customHeight="1">
      <c r="A89" s="4"/>
      <c r="B89" s="27" t="s">
        <v>443</v>
      </c>
      <c r="C89" s="28"/>
      <c r="D89" s="1"/>
      <c r="E89" s="28"/>
      <c r="F89" s="23">
        <v>23.211500000000001</v>
      </c>
      <c r="G89" s="24">
        <f>ROUND(SUM(G88),4)</f>
        <v>4.0000000000000002E-4</v>
      </c>
      <c r="H89" s="25"/>
      <c r="I89" s="26"/>
    </row>
    <row r="90" spans="1:9" ht="13" customHeight="1">
      <c r="A90" s="4"/>
      <c r="B90" s="27" t="s">
        <v>847</v>
      </c>
      <c r="C90" s="13"/>
      <c r="D90" s="1"/>
      <c r="E90" s="13"/>
      <c r="F90" s="30">
        <v>1646.4701</v>
      </c>
      <c r="G90" s="24">
        <v>2.7099999999999999E-2</v>
      </c>
      <c r="H90" s="25"/>
      <c r="I90" s="26"/>
    </row>
    <row r="91" spans="1:9" ht="13" customHeight="1">
      <c r="A91" s="4"/>
      <c r="B91" s="31" t="s">
        <v>848</v>
      </c>
      <c r="C91" s="32"/>
      <c r="D91" s="32"/>
      <c r="E91" s="32"/>
      <c r="F91" s="33">
        <v>61111.49</v>
      </c>
      <c r="G91" s="34">
        <f>ROUND(SUM(G60,G69,G78,G83,G89,G90),4)</f>
        <v>1</v>
      </c>
      <c r="H91" s="35"/>
      <c r="I91" s="36"/>
    </row>
    <row r="92" spans="1:9" ht="13" customHeight="1">
      <c r="A92" s="4"/>
      <c r="B92" s="6"/>
      <c r="C92" s="4"/>
      <c r="D92" s="4"/>
      <c r="E92" s="4"/>
      <c r="F92" s="4"/>
      <c r="G92" s="4"/>
      <c r="H92" s="4"/>
      <c r="I92" s="4"/>
    </row>
    <row r="93" spans="1:9" ht="13" customHeight="1">
      <c r="A93" s="4"/>
      <c r="B93" s="3" t="s">
        <v>849</v>
      </c>
      <c r="C93" s="4"/>
      <c r="D93" s="4"/>
      <c r="E93" s="4"/>
      <c r="F93" s="4"/>
      <c r="G93" s="4"/>
      <c r="H93" s="4"/>
      <c r="I93" s="4"/>
    </row>
    <row r="94" spans="1:9" ht="13" customHeight="1">
      <c r="A94" s="4"/>
      <c r="B94" s="3" t="s">
        <v>851</v>
      </c>
      <c r="C94" s="4"/>
      <c r="D94" s="4"/>
      <c r="E94" s="4"/>
      <c r="F94" s="4"/>
      <c r="G94" s="4"/>
      <c r="H94" s="4"/>
      <c r="I94" s="4"/>
    </row>
    <row r="95" spans="1:9" ht="26" customHeight="1">
      <c r="A95" s="4"/>
      <c r="B95" s="113" t="s">
        <v>2024</v>
      </c>
      <c r="C95" s="113"/>
      <c r="D95" s="113"/>
      <c r="E95" s="113"/>
      <c r="F95" s="113"/>
      <c r="G95" s="113"/>
      <c r="H95" s="113"/>
      <c r="I95" s="113"/>
    </row>
    <row r="96" spans="1:9" ht="13" customHeight="1">
      <c r="A96" s="4"/>
      <c r="B96" s="113"/>
      <c r="C96" s="113"/>
      <c r="D96" s="113"/>
      <c r="E96" s="113"/>
      <c r="F96" s="113"/>
      <c r="G96" s="113"/>
      <c r="H96" s="113"/>
      <c r="I96" s="113"/>
    </row>
    <row r="97" spans="1:9" ht="13" customHeight="1">
      <c r="A97" s="4"/>
      <c r="B97" s="44" t="s">
        <v>1989</v>
      </c>
      <c r="C97" s="45"/>
      <c r="D97" s="45"/>
      <c r="E97" s="46"/>
      <c r="F97" s="46"/>
      <c r="G97" s="46"/>
      <c r="H97" s="46"/>
      <c r="I97" s="47"/>
    </row>
    <row r="98" spans="1:9" ht="13" customHeight="1">
      <c r="A98" s="4"/>
      <c r="B98" s="48" t="s">
        <v>1990</v>
      </c>
      <c r="C98" s="49"/>
      <c r="D98" s="49"/>
      <c r="E98" s="50"/>
      <c r="F98" s="50"/>
      <c r="G98" s="50"/>
      <c r="H98" s="50"/>
      <c r="I98" s="51"/>
    </row>
    <row r="99" spans="1:9" ht="13" customHeight="1">
      <c r="A99" s="4"/>
      <c r="B99" s="48" t="s">
        <v>1991</v>
      </c>
      <c r="C99" s="49"/>
      <c r="D99" s="49"/>
      <c r="E99" s="50"/>
      <c r="F99" s="50"/>
      <c r="G99" s="50"/>
      <c r="H99" s="50"/>
      <c r="I99" s="51"/>
    </row>
    <row r="100" spans="1:9" ht="13" customHeight="1">
      <c r="A100" s="4"/>
      <c r="B100" s="53" t="s">
        <v>1992</v>
      </c>
      <c r="C100" s="108" t="s">
        <v>2030</v>
      </c>
      <c r="D100" s="108" t="s">
        <v>1993</v>
      </c>
      <c r="E100" s="50"/>
      <c r="F100" s="50"/>
      <c r="G100" s="50"/>
      <c r="H100" s="50"/>
      <c r="I100" s="51"/>
    </row>
    <row r="101" spans="1:9" ht="13" customHeight="1">
      <c r="A101" s="4"/>
      <c r="B101" s="54" t="s">
        <v>1994</v>
      </c>
      <c r="C101" s="70">
        <v>8.7609999999999992</v>
      </c>
      <c r="D101" s="70">
        <v>9.4130000000000003</v>
      </c>
      <c r="E101" s="50"/>
      <c r="F101" s="50"/>
      <c r="G101" s="50"/>
      <c r="H101" s="50"/>
      <c r="I101" s="51"/>
    </row>
    <row r="102" spans="1:9" ht="13" customHeight="1">
      <c r="A102" s="4"/>
      <c r="B102" s="54" t="s">
        <v>1995</v>
      </c>
      <c r="C102" s="70">
        <v>8.7609999999999992</v>
      </c>
      <c r="D102" s="70">
        <v>9.4130000000000003</v>
      </c>
      <c r="E102" s="50"/>
      <c r="F102" s="50"/>
      <c r="G102" s="50"/>
      <c r="H102" s="50"/>
      <c r="I102" s="51"/>
    </row>
    <row r="103" spans="1:9" ht="13" customHeight="1">
      <c r="A103" s="4"/>
      <c r="B103" s="54" t="s">
        <v>1996</v>
      </c>
      <c r="C103" s="70">
        <v>8.9309999999999992</v>
      </c>
      <c r="D103" s="70">
        <v>9.5830000000000002</v>
      </c>
      <c r="E103" s="50"/>
      <c r="F103" s="50"/>
      <c r="G103" s="50"/>
      <c r="H103" s="50"/>
      <c r="I103" s="51"/>
    </row>
    <row r="104" spans="1:9" ht="13" customHeight="1">
      <c r="A104" s="4"/>
      <c r="B104" s="54" t="s">
        <v>1997</v>
      </c>
      <c r="C104" s="70">
        <v>8.9309999999999992</v>
      </c>
      <c r="D104" s="70">
        <v>9.5830000000000002</v>
      </c>
      <c r="E104" s="50"/>
      <c r="F104" s="50"/>
      <c r="G104" s="50"/>
      <c r="H104" s="50"/>
      <c r="I104" s="51"/>
    </row>
    <row r="105" spans="1:9" ht="13" customHeight="1">
      <c r="A105" s="4"/>
      <c r="B105" s="48" t="s">
        <v>1998</v>
      </c>
      <c r="C105" s="49"/>
      <c r="D105" s="49"/>
      <c r="E105" s="50"/>
      <c r="F105" s="50"/>
      <c r="G105" s="50"/>
      <c r="H105" s="50"/>
      <c r="I105" s="51"/>
    </row>
    <row r="106" spans="1:9" ht="13" customHeight="1">
      <c r="A106" s="4"/>
      <c r="B106" s="48" t="s">
        <v>2043</v>
      </c>
      <c r="C106" s="49"/>
      <c r="D106" s="49"/>
      <c r="E106" s="50"/>
      <c r="F106" s="50"/>
      <c r="G106" s="50"/>
      <c r="H106" s="50"/>
      <c r="I106" s="51"/>
    </row>
    <row r="107" spans="1:9" ht="13" customHeight="1">
      <c r="A107" s="4"/>
      <c r="B107" s="48" t="s">
        <v>2041</v>
      </c>
      <c r="C107" s="49"/>
      <c r="D107" s="49"/>
      <c r="E107" s="50"/>
      <c r="F107" s="50"/>
      <c r="G107" s="50"/>
      <c r="H107" s="50"/>
      <c r="I107" s="51"/>
    </row>
    <row r="108" spans="1:9" ht="13" customHeight="1">
      <c r="A108" s="4"/>
      <c r="B108" s="48" t="s">
        <v>2044</v>
      </c>
      <c r="C108" s="49"/>
      <c r="D108" s="49"/>
      <c r="E108" s="50"/>
      <c r="F108" s="50"/>
      <c r="G108" s="50"/>
      <c r="H108" s="50"/>
      <c r="I108" s="51"/>
    </row>
    <row r="109" spans="1:9" ht="13" customHeight="1">
      <c r="A109" s="4"/>
      <c r="B109" s="48" t="s">
        <v>2007</v>
      </c>
      <c r="C109" s="49"/>
      <c r="D109" s="49"/>
      <c r="E109" s="50"/>
      <c r="F109" s="50"/>
      <c r="G109" s="50"/>
      <c r="H109" s="50"/>
      <c r="I109" s="51"/>
    </row>
    <row r="110" spans="1:9" ht="13" customHeight="1">
      <c r="A110" s="4"/>
      <c r="B110" s="57" t="s">
        <v>2045</v>
      </c>
      <c r="C110" s="49"/>
      <c r="D110" s="49"/>
      <c r="E110" s="50"/>
      <c r="F110" s="50"/>
      <c r="G110" s="50"/>
      <c r="H110" s="50"/>
      <c r="I110" s="51"/>
    </row>
    <row r="111" spans="1:9" ht="13" customHeight="1">
      <c r="A111" s="4"/>
      <c r="B111" s="66"/>
      <c r="C111" s="68"/>
      <c r="D111" s="68"/>
      <c r="E111" s="68"/>
      <c r="F111" s="68"/>
      <c r="G111" s="68"/>
      <c r="H111" s="68"/>
      <c r="I111" s="69"/>
    </row>
    <row r="112" spans="1:9" ht="13" customHeight="1">
      <c r="A112" s="4"/>
      <c r="B112" s="3"/>
      <c r="C112" s="3"/>
      <c r="D112" s="3"/>
      <c r="E112" s="3"/>
      <c r="F112" s="3"/>
      <c r="G112" s="3"/>
      <c r="H112" s="3"/>
      <c r="I112" s="3"/>
    </row>
    <row r="113" spans="1:9" ht="13" customHeight="1">
      <c r="A113" s="4"/>
      <c r="B113" s="3"/>
      <c r="C113" s="3"/>
      <c r="D113" s="3"/>
      <c r="E113" s="3"/>
      <c r="F113" s="3"/>
      <c r="G113" s="3"/>
      <c r="H113" s="3"/>
      <c r="I113" s="3"/>
    </row>
    <row r="114" spans="1:9" ht="13" customHeight="1">
      <c r="A114" s="4"/>
      <c r="B114" s="113"/>
      <c r="C114" s="113"/>
      <c r="D114" s="113"/>
      <c r="E114" s="113"/>
      <c r="F114" s="113"/>
      <c r="G114" s="113"/>
      <c r="H114" s="113"/>
      <c r="I114" s="113"/>
    </row>
    <row r="115" spans="1:9" ht="13" customHeight="1">
      <c r="A115" s="4"/>
      <c r="B115" s="4"/>
      <c r="C115" s="114" t="s">
        <v>1136</v>
      </c>
      <c r="D115" s="114"/>
      <c r="E115" s="114"/>
      <c r="F115" s="114"/>
      <c r="G115" s="4"/>
      <c r="H115" s="4"/>
      <c r="I115" s="4"/>
    </row>
    <row r="116" spans="1:9" ht="13" customHeight="1">
      <c r="A116" s="4"/>
      <c r="B116" s="37" t="s">
        <v>853</v>
      </c>
      <c r="C116" s="114" t="s">
        <v>854</v>
      </c>
      <c r="D116" s="114"/>
      <c r="E116" s="114"/>
      <c r="F116" s="114"/>
      <c r="G116" s="4"/>
      <c r="H116" s="4"/>
      <c r="I116" s="4"/>
    </row>
    <row r="117" spans="1:9" ht="135" customHeight="1">
      <c r="A117" s="4"/>
      <c r="B117" s="38"/>
      <c r="C117" s="112"/>
      <c r="D117" s="112"/>
      <c r="E117" s="4"/>
      <c r="F117" s="4"/>
      <c r="G117" s="4"/>
      <c r="H117" s="4"/>
      <c r="I117" s="4"/>
    </row>
  </sheetData>
  <mergeCells count="6">
    <mergeCell ref="C117:D117"/>
    <mergeCell ref="B95:I95"/>
    <mergeCell ref="B96:I96"/>
    <mergeCell ref="B114:I114"/>
    <mergeCell ref="C115:F115"/>
    <mergeCell ref="C116:F116"/>
  </mergeCells>
  <hyperlinks>
    <hyperlink ref="A1" location="BajajFinservConsumptionFund" display="BFCON" xr:uid="{00000000-0004-0000-0500-000000000000}"/>
    <hyperlink ref="B1" location="BajajFinservConsumptionFund" display="Bajaj Finserv Consumption Fund" xr:uid="{00000000-0004-0000-05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87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10</v>
      </c>
      <c r="B1" s="3" t="s">
        <v>11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55695</v>
      </c>
      <c r="F7" s="19">
        <v>517.54579999999999</v>
      </c>
      <c r="G7" s="20">
        <v>7.0099999999999996E-2</v>
      </c>
      <c r="H7" s="21"/>
      <c r="I7" s="22"/>
    </row>
    <row r="8" spans="1:9" ht="13" customHeight="1">
      <c r="A8" s="16" t="s">
        <v>65</v>
      </c>
      <c r="B8" s="17" t="s">
        <v>66</v>
      </c>
      <c r="C8" s="13" t="s">
        <v>67</v>
      </c>
      <c r="D8" s="13" t="s">
        <v>68</v>
      </c>
      <c r="E8" s="18">
        <v>35509</v>
      </c>
      <c r="F8" s="19">
        <v>495.49259999999998</v>
      </c>
      <c r="G8" s="20">
        <v>6.7100000000000007E-2</v>
      </c>
      <c r="H8" s="21"/>
      <c r="I8" s="22"/>
    </row>
    <row r="9" spans="1:9" ht="13" customHeight="1">
      <c r="A9" s="16" t="s">
        <v>73</v>
      </c>
      <c r="B9" s="17" t="s">
        <v>74</v>
      </c>
      <c r="C9" s="13" t="s">
        <v>75</v>
      </c>
      <c r="D9" s="13" t="s">
        <v>61</v>
      </c>
      <c r="E9" s="18">
        <v>31944</v>
      </c>
      <c r="F9" s="19">
        <v>432.84120000000001</v>
      </c>
      <c r="G9" s="20">
        <v>5.8599999999999999E-2</v>
      </c>
      <c r="H9" s="21"/>
      <c r="I9" s="22"/>
    </row>
    <row r="10" spans="1:9" ht="13" customHeight="1">
      <c r="A10" s="16" t="s">
        <v>140</v>
      </c>
      <c r="B10" s="17" t="s">
        <v>141</v>
      </c>
      <c r="C10" s="13" t="s">
        <v>142</v>
      </c>
      <c r="D10" s="13" t="s">
        <v>61</v>
      </c>
      <c r="E10" s="18">
        <v>29792</v>
      </c>
      <c r="F10" s="19">
        <v>320.90449999999998</v>
      </c>
      <c r="G10" s="20">
        <v>4.3400000000000001E-2</v>
      </c>
      <c r="H10" s="21"/>
      <c r="I10" s="22"/>
    </row>
    <row r="11" spans="1:9" ht="13" customHeight="1">
      <c r="A11" s="16" t="s">
        <v>237</v>
      </c>
      <c r="B11" s="17" t="s">
        <v>238</v>
      </c>
      <c r="C11" s="13" t="s">
        <v>239</v>
      </c>
      <c r="D11" s="13" t="s">
        <v>229</v>
      </c>
      <c r="E11" s="18">
        <v>17885</v>
      </c>
      <c r="F11" s="19">
        <v>293.49290000000002</v>
      </c>
      <c r="G11" s="20">
        <v>3.9699999999999999E-2</v>
      </c>
      <c r="H11" s="21"/>
      <c r="I11" s="22"/>
    </row>
    <row r="12" spans="1:9" ht="13" customHeight="1">
      <c r="A12" s="16" t="s">
        <v>415</v>
      </c>
      <c r="B12" s="17" t="s">
        <v>416</v>
      </c>
      <c r="C12" s="13" t="s">
        <v>417</v>
      </c>
      <c r="D12" s="13" t="s">
        <v>255</v>
      </c>
      <c r="E12" s="18">
        <v>4330</v>
      </c>
      <c r="F12" s="19">
        <v>262.00830000000002</v>
      </c>
      <c r="G12" s="20">
        <v>3.5499999999999997E-2</v>
      </c>
      <c r="H12" s="21"/>
      <c r="I12" s="22"/>
    </row>
    <row r="13" spans="1:9" ht="13" customHeight="1">
      <c r="A13" s="16" t="s">
        <v>303</v>
      </c>
      <c r="B13" s="17" t="s">
        <v>304</v>
      </c>
      <c r="C13" s="13" t="s">
        <v>305</v>
      </c>
      <c r="D13" s="13" t="s">
        <v>61</v>
      </c>
      <c r="E13" s="18">
        <v>27575</v>
      </c>
      <c r="F13" s="19">
        <v>247.09960000000001</v>
      </c>
      <c r="G13" s="20">
        <v>3.3399999999999999E-2</v>
      </c>
      <c r="H13" s="21"/>
      <c r="I13" s="22"/>
    </row>
    <row r="14" spans="1:9" ht="13" customHeight="1">
      <c r="A14" s="16" t="s">
        <v>281</v>
      </c>
      <c r="B14" s="17" t="s">
        <v>282</v>
      </c>
      <c r="C14" s="13" t="s">
        <v>283</v>
      </c>
      <c r="D14" s="13" t="s">
        <v>284</v>
      </c>
      <c r="E14" s="18">
        <v>5785</v>
      </c>
      <c r="F14" s="19">
        <v>227.4836</v>
      </c>
      <c r="G14" s="20">
        <v>3.0800000000000001E-2</v>
      </c>
      <c r="H14" s="21"/>
      <c r="I14" s="22"/>
    </row>
    <row r="15" spans="1:9" ht="13" customHeight="1">
      <c r="A15" s="16" t="s">
        <v>1137</v>
      </c>
      <c r="B15" s="17" t="s">
        <v>1138</v>
      </c>
      <c r="C15" s="13" t="s">
        <v>1139</v>
      </c>
      <c r="D15" s="13" t="s">
        <v>1140</v>
      </c>
      <c r="E15" s="18">
        <v>4829</v>
      </c>
      <c r="F15" s="19">
        <v>224.60640000000001</v>
      </c>
      <c r="G15" s="20">
        <v>3.04E-2</v>
      </c>
      <c r="H15" s="21"/>
      <c r="I15" s="22"/>
    </row>
    <row r="16" spans="1:9" ht="13" customHeight="1">
      <c r="A16" s="16" t="s">
        <v>1041</v>
      </c>
      <c r="B16" s="17" t="s">
        <v>1042</v>
      </c>
      <c r="C16" s="13" t="s">
        <v>1043</v>
      </c>
      <c r="D16" s="13" t="s">
        <v>165</v>
      </c>
      <c r="E16" s="18">
        <v>50036</v>
      </c>
      <c r="F16" s="19">
        <v>224.31139999999999</v>
      </c>
      <c r="G16" s="20">
        <v>3.04E-2</v>
      </c>
      <c r="H16" s="21"/>
      <c r="I16" s="22"/>
    </row>
    <row r="17" spans="1:9" ht="13" customHeight="1">
      <c r="A17" s="16" t="s">
        <v>151</v>
      </c>
      <c r="B17" s="17" t="s">
        <v>152</v>
      </c>
      <c r="C17" s="13" t="s">
        <v>153</v>
      </c>
      <c r="D17" s="13" t="s">
        <v>154</v>
      </c>
      <c r="E17" s="18">
        <v>75355</v>
      </c>
      <c r="F17" s="19">
        <v>206.1713</v>
      </c>
      <c r="G17" s="20">
        <v>2.7900000000000001E-2</v>
      </c>
      <c r="H17" s="21"/>
      <c r="I17" s="22"/>
    </row>
    <row r="18" spans="1:9" ht="13" customHeight="1">
      <c r="A18" s="16" t="s">
        <v>87</v>
      </c>
      <c r="B18" s="17" t="s">
        <v>88</v>
      </c>
      <c r="C18" s="13" t="s">
        <v>89</v>
      </c>
      <c r="D18" s="13" t="s">
        <v>90</v>
      </c>
      <c r="E18" s="18">
        <v>30000</v>
      </c>
      <c r="F18" s="19">
        <v>204.465</v>
      </c>
      <c r="G18" s="20">
        <v>2.7699999999999999E-2</v>
      </c>
      <c r="H18" s="21"/>
      <c r="I18" s="22"/>
    </row>
    <row r="19" spans="1:9" ht="13" customHeight="1">
      <c r="A19" s="16" t="s">
        <v>412</v>
      </c>
      <c r="B19" s="17" t="s">
        <v>413</v>
      </c>
      <c r="C19" s="13" t="s">
        <v>414</v>
      </c>
      <c r="D19" s="13" t="s">
        <v>255</v>
      </c>
      <c r="E19" s="18">
        <v>10037</v>
      </c>
      <c r="F19" s="19">
        <v>202.33590000000001</v>
      </c>
      <c r="G19" s="20">
        <v>2.7400000000000001E-2</v>
      </c>
      <c r="H19" s="21"/>
      <c r="I19" s="22"/>
    </row>
    <row r="20" spans="1:9" ht="13" customHeight="1">
      <c r="A20" s="16" t="s">
        <v>107</v>
      </c>
      <c r="B20" s="17" t="s">
        <v>108</v>
      </c>
      <c r="C20" s="13" t="s">
        <v>109</v>
      </c>
      <c r="D20" s="13" t="s">
        <v>110</v>
      </c>
      <c r="E20" s="18">
        <v>4973</v>
      </c>
      <c r="F20" s="19">
        <v>170.6634</v>
      </c>
      <c r="G20" s="20">
        <v>2.3099999999999999E-2</v>
      </c>
      <c r="H20" s="21"/>
      <c r="I20" s="22"/>
    </row>
    <row r="21" spans="1:9" ht="13" customHeight="1">
      <c r="A21" s="16" t="s">
        <v>1141</v>
      </c>
      <c r="B21" s="17" t="s">
        <v>1142</v>
      </c>
      <c r="C21" s="13" t="s">
        <v>1143</v>
      </c>
      <c r="D21" s="13" t="s">
        <v>161</v>
      </c>
      <c r="E21" s="18">
        <v>5655</v>
      </c>
      <c r="F21" s="19">
        <v>165.77629999999999</v>
      </c>
      <c r="G21" s="20">
        <v>2.24E-2</v>
      </c>
      <c r="H21" s="21"/>
      <c r="I21" s="22"/>
    </row>
    <row r="22" spans="1:9" ht="13" customHeight="1">
      <c r="A22" s="16" t="s">
        <v>1144</v>
      </c>
      <c r="B22" s="17" t="s">
        <v>1145</v>
      </c>
      <c r="C22" s="13" t="s">
        <v>1146</v>
      </c>
      <c r="D22" s="13" t="s">
        <v>61</v>
      </c>
      <c r="E22" s="18">
        <v>50709</v>
      </c>
      <c r="F22" s="19">
        <v>153.01439999999999</v>
      </c>
      <c r="G22" s="20">
        <v>2.07E-2</v>
      </c>
      <c r="H22" s="21"/>
      <c r="I22" s="22"/>
    </row>
    <row r="23" spans="1:9" ht="13" customHeight="1">
      <c r="A23" s="16" t="s">
        <v>1147</v>
      </c>
      <c r="B23" s="17" t="s">
        <v>1148</v>
      </c>
      <c r="C23" s="13" t="s">
        <v>1149</v>
      </c>
      <c r="D23" s="13" t="s">
        <v>405</v>
      </c>
      <c r="E23" s="18">
        <v>982</v>
      </c>
      <c r="F23" s="19">
        <v>147.19200000000001</v>
      </c>
      <c r="G23" s="20">
        <v>1.9900000000000001E-2</v>
      </c>
      <c r="H23" s="21"/>
      <c r="I23" s="22"/>
    </row>
    <row r="24" spans="1:9" ht="13" customHeight="1">
      <c r="A24" s="16" t="s">
        <v>155</v>
      </c>
      <c r="B24" s="17" t="s">
        <v>156</v>
      </c>
      <c r="C24" s="13" t="s">
        <v>157</v>
      </c>
      <c r="D24" s="13" t="s">
        <v>61</v>
      </c>
      <c r="E24" s="18">
        <v>34775</v>
      </c>
      <c r="F24" s="19">
        <v>141.88200000000001</v>
      </c>
      <c r="G24" s="20">
        <v>1.9199999999999998E-2</v>
      </c>
      <c r="H24" s="21"/>
      <c r="I24" s="22"/>
    </row>
    <row r="25" spans="1:9" ht="13" customHeight="1">
      <c r="A25" s="16" t="s">
        <v>874</v>
      </c>
      <c r="B25" s="17" t="s">
        <v>875</v>
      </c>
      <c r="C25" s="13" t="s">
        <v>876</v>
      </c>
      <c r="D25" s="13" t="s">
        <v>255</v>
      </c>
      <c r="E25" s="18">
        <v>5476</v>
      </c>
      <c r="F25" s="19">
        <v>131.51159999999999</v>
      </c>
      <c r="G25" s="20">
        <v>1.78E-2</v>
      </c>
      <c r="H25" s="21"/>
      <c r="I25" s="22"/>
    </row>
    <row r="26" spans="1:9" ht="13" customHeight="1">
      <c r="A26" s="16" t="s">
        <v>950</v>
      </c>
      <c r="B26" s="17" t="s">
        <v>951</v>
      </c>
      <c r="C26" s="13" t="s">
        <v>952</v>
      </c>
      <c r="D26" s="13" t="s">
        <v>398</v>
      </c>
      <c r="E26" s="18">
        <v>11500</v>
      </c>
      <c r="F26" s="19">
        <v>130.8125</v>
      </c>
      <c r="G26" s="20">
        <v>1.77E-2</v>
      </c>
      <c r="H26" s="21"/>
      <c r="I26" s="22"/>
    </row>
    <row r="27" spans="1:9" ht="13" customHeight="1">
      <c r="A27" s="16" t="s">
        <v>856</v>
      </c>
      <c r="B27" s="17" t="s">
        <v>857</v>
      </c>
      <c r="C27" s="13" t="s">
        <v>858</v>
      </c>
      <c r="D27" s="13" t="s">
        <v>255</v>
      </c>
      <c r="E27" s="18">
        <v>8127</v>
      </c>
      <c r="F27" s="19">
        <v>129.65</v>
      </c>
      <c r="G27" s="20">
        <v>1.7500000000000002E-2</v>
      </c>
      <c r="H27" s="21"/>
      <c r="I27" s="22"/>
    </row>
    <row r="28" spans="1:9" ht="13" customHeight="1">
      <c r="A28" s="16" t="s">
        <v>176</v>
      </c>
      <c r="B28" s="17" t="s">
        <v>177</v>
      </c>
      <c r="C28" s="13" t="s">
        <v>178</v>
      </c>
      <c r="D28" s="13" t="s">
        <v>86</v>
      </c>
      <c r="E28" s="18">
        <v>65666</v>
      </c>
      <c r="F28" s="19">
        <v>126.8207</v>
      </c>
      <c r="G28" s="20">
        <v>1.72E-2</v>
      </c>
      <c r="H28" s="21"/>
      <c r="I28" s="22"/>
    </row>
    <row r="29" spans="1:9" ht="13" customHeight="1">
      <c r="A29" s="16" t="s">
        <v>1150</v>
      </c>
      <c r="B29" s="17" t="s">
        <v>1151</v>
      </c>
      <c r="C29" s="13" t="s">
        <v>1152</v>
      </c>
      <c r="D29" s="13" t="s">
        <v>284</v>
      </c>
      <c r="E29" s="18">
        <v>82000</v>
      </c>
      <c r="F29" s="19">
        <v>121.4666</v>
      </c>
      <c r="G29" s="20">
        <v>1.6400000000000001E-2</v>
      </c>
      <c r="H29" s="21"/>
      <c r="I29" s="22"/>
    </row>
    <row r="30" spans="1:9" ht="13" customHeight="1">
      <c r="A30" s="16" t="s">
        <v>1059</v>
      </c>
      <c r="B30" s="17" t="s">
        <v>1060</v>
      </c>
      <c r="C30" s="13" t="s">
        <v>1061</v>
      </c>
      <c r="D30" s="13" t="s">
        <v>188</v>
      </c>
      <c r="E30" s="18">
        <v>13259</v>
      </c>
      <c r="F30" s="19">
        <v>119.64919999999999</v>
      </c>
      <c r="G30" s="20">
        <v>1.6199999999999999E-2</v>
      </c>
      <c r="H30" s="21"/>
      <c r="I30" s="22"/>
    </row>
    <row r="31" spans="1:9" ht="13" customHeight="1">
      <c r="A31" s="16" t="s">
        <v>1153</v>
      </c>
      <c r="B31" s="17" t="s">
        <v>1154</v>
      </c>
      <c r="C31" s="13" t="s">
        <v>1155</v>
      </c>
      <c r="D31" s="13" t="s">
        <v>154</v>
      </c>
      <c r="E31" s="18">
        <v>25000</v>
      </c>
      <c r="F31" s="19">
        <v>117.6875</v>
      </c>
      <c r="G31" s="20">
        <v>1.5900000000000001E-2</v>
      </c>
      <c r="H31" s="21"/>
      <c r="I31" s="22"/>
    </row>
    <row r="32" spans="1:9" ht="13" customHeight="1">
      <c r="A32" s="16" t="s">
        <v>1088</v>
      </c>
      <c r="B32" s="17" t="s">
        <v>1089</v>
      </c>
      <c r="C32" s="13" t="s">
        <v>1090</v>
      </c>
      <c r="D32" s="13" t="s">
        <v>188</v>
      </c>
      <c r="E32" s="18">
        <v>11115</v>
      </c>
      <c r="F32" s="19">
        <v>116.0851</v>
      </c>
      <c r="G32" s="20">
        <v>1.5699999999999999E-2</v>
      </c>
      <c r="H32" s="21"/>
      <c r="I32" s="22"/>
    </row>
    <row r="33" spans="1:9" ht="13" customHeight="1">
      <c r="A33" s="16" t="s">
        <v>166</v>
      </c>
      <c r="B33" s="17" t="s">
        <v>167</v>
      </c>
      <c r="C33" s="13" t="s">
        <v>168</v>
      </c>
      <c r="D33" s="13" t="s">
        <v>79</v>
      </c>
      <c r="E33" s="18">
        <v>5817</v>
      </c>
      <c r="F33" s="19">
        <v>113.5827</v>
      </c>
      <c r="G33" s="20">
        <v>1.54E-2</v>
      </c>
      <c r="H33" s="21"/>
      <c r="I33" s="22"/>
    </row>
    <row r="34" spans="1:9" ht="13" customHeight="1">
      <c r="A34" s="16" t="s">
        <v>1156</v>
      </c>
      <c r="B34" s="17" t="s">
        <v>1157</v>
      </c>
      <c r="C34" s="13" t="s">
        <v>1158</v>
      </c>
      <c r="D34" s="13" t="s">
        <v>405</v>
      </c>
      <c r="E34" s="18">
        <v>6455</v>
      </c>
      <c r="F34" s="19">
        <v>107.6888</v>
      </c>
      <c r="G34" s="20">
        <v>1.46E-2</v>
      </c>
      <c r="H34" s="21"/>
      <c r="I34" s="22"/>
    </row>
    <row r="35" spans="1:9" ht="13" customHeight="1">
      <c r="A35" s="16" t="s">
        <v>1159</v>
      </c>
      <c r="B35" s="17" t="s">
        <v>1160</v>
      </c>
      <c r="C35" s="13" t="s">
        <v>1161</v>
      </c>
      <c r="D35" s="13" t="s">
        <v>405</v>
      </c>
      <c r="E35" s="18">
        <v>2807</v>
      </c>
      <c r="F35" s="19">
        <v>105.5937</v>
      </c>
      <c r="G35" s="20">
        <v>1.43E-2</v>
      </c>
      <c r="H35" s="21"/>
      <c r="I35" s="22"/>
    </row>
    <row r="36" spans="1:9" ht="13" customHeight="1">
      <c r="A36" s="16" t="s">
        <v>1100</v>
      </c>
      <c r="B36" s="17" t="s">
        <v>1101</v>
      </c>
      <c r="C36" s="13" t="s">
        <v>1102</v>
      </c>
      <c r="D36" s="13" t="s">
        <v>1103</v>
      </c>
      <c r="E36" s="18">
        <v>8032</v>
      </c>
      <c r="F36" s="19">
        <v>101.71720000000001</v>
      </c>
      <c r="G36" s="20">
        <v>1.38E-2</v>
      </c>
      <c r="H36" s="21"/>
      <c r="I36" s="22"/>
    </row>
    <row r="37" spans="1:9" ht="13" customHeight="1">
      <c r="A37" s="16" t="s">
        <v>1162</v>
      </c>
      <c r="B37" s="17" t="s">
        <v>1163</v>
      </c>
      <c r="C37" s="13" t="s">
        <v>1164</v>
      </c>
      <c r="D37" s="13" t="s">
        <v>405</v>
      </c>
      <c r="E37" s="18">
        <v>10569</v>
      </c>
      <c r="F37" s="19">
        <v>98.650999999999996</v>
      </c>
      <c r="G37" s="20">
        <v>1.34E-2</v>
      </c>
      <c r="H37" s="21"/>
      <c r="I37" s="22"/>
    </row>
    <row r="38" spans="1:9" ht="13" customHeight="1">
      <c r="A38" s="16" t="s">
        <v>932</v>
      </c>
      <c r="B38" s="17" t="s">
        <v>933</v>
      </c>
      <c r="C38" s="13" t="s">
        <v>934</v>
      </c>
      <c r="D38" s="13" t="s">
        <v>225</v>
      </c>
      <c r="E38" s="18">
        <v>30273</v>
      </c>
      <c r="F38" s="19">
        <v>98.251000000000005</v>
      </c>
      <c r="G38" s="20">
        <v>1.3299999999999999E-2</v>
      </c>
      <c r="H38" s="21"/>
      <c r="I38" s="22"/>
    </row>
    <row r="39" spans="1:9" ht="13" customHeight="1">
      <c r="A39" s="16" t="s">
        <v>262</v>
      </c>
      <c r="B39" s="17" t="s">
        <v>263</v>
      </c>
      <c r="C39" s="13" t="s">
        <v>264</v>
      </c>
      <c r="D39" s="13" t="s">
        <v>265</v>
      </c>
      <c r="E39" s="18">
        <v>13242</v>
      </c>
      <c r="F39" s="19">
        <v>96.640100000000004</v>
      </c>
      <c r="G39" s="20">
        <v>1.3100000000000001E-2</v>
      </c>
      <c r="H39" s="21"/>
      <c r="I39" s="22"/>
    </row>
    <row r="40" spans="1:9" ht="13" customHeight="1">
      <c r="A40" s="16" t="s">
        <v>1165</v>
      </c>
      <c r="B40" s="17" t="s">
        <v>1166</v>
      </c>
      <c r="C40" s="13" t="s">
        <v>1167</v>
      </c>
      <c r="D40" s="13" t="s">
        <v>315</v>
      </c>
      <c r="E40" s="18">
        <v>19454</v>
      </c>
      <c r="F40" s="19">
        <v>86.589799999999997</v>
      </c>
      <c r="G40" s="20">
        <v>1.17E-2</v>
      </c>
      <c r="H40" s="21"/>
      <c r="I40" s="22"/>
    </row>
    <row r="41" spans="1:9" ht="13" customHeight="1">
      <c r="A41" s="16" t="s">
        <v>392</v>
      </c>
      <c r="B41" s="17" t="s">
        <v>393</v>
      </c>
      <c r="C41" s="13" t="s">
        <v>394</v>
      </c>
      <c r="D41" s="13" t="s">
        <v>165</v>
      </c>
      <c r="E41" s="18">
        <v>5675</v>
      </c>
      <c r="F41" s="19">
        <v>75.613699999999994</v>
      </c>
      <c r="G41" s="20">
        <v>1.0200000000000001E-2</v>
      </c>
      <c r="H41" s="21"/>
      <c r="I41" s="22"/>
    </row>
    <row r="42" spans="1:9" ht="13" customHeight="1">
      <c r="A42" s="16" t="s">
        <v>1168</v>
      </c>
      <c r="B42" s="17" t="s">
        <v>1169</v>
      </c>
      <c r="C42" s="13" t="s">
        <v>1170</v>
      </c>
      <c r="D42" s="13" t="s">
        <v>229</v>
      </c>
      <c r="E42" s="18">
        <v>1246</v>
      </c>
      <c r="F42" s="19">
        <v>74.442300000000003</v>
      </c>
      <c r="G42" s="20">
        <v>1.01E-2</v>
      </c>
      <c r="H42" s="21"/>
      <c r="I42" s="22"/>
    </row>
    <row r="43" spans="1:9" ht="13" customHeight="1">
      <c r="A43" s="16" t="s">
        <v>1171</v>
      </c>
      <c r="B43" s="17" t="s">
        <v>1172</v>
      </c>
      <c r="C43" s="13" t="s">
        <v>1173</v>
      </c>
      <c r="D43" s="13" t="s">
        <v>1174</v>
      </c>
      <c r="E43" s="18">
        <v>7819</v>
      </c>
      <c r="F43" s="19">
        <v>67.990099999999998</v>
      </c>
      <c r="G43" s="20">
        <v>9.1999999999999998E-3</v>
      </c>
      <c r="H43" s="21"/>
      <c r="I43" s="22"/>
    </row>
    <row r="44" spans="1:9" ht="13" customHeight="1">
      <c r="A44" s="16" t="s">
        <v>1175</v>
      </c>
      <c r="B44" s="17" t="s">
        <v>1176</v>
      </c>
      <c r="C44" s="13" t="s">
        <v>1177</v>
      </c>
      <c r="D44" s="13" t="s">
        <v>315</v>
      </c>
      <c r="E44" s="18">
        <v>2103</v>
      </c>
      <c r="F44" s="19">
        <v>61.861800000000002</v>
      </c>
      <c r="G44" s="20">
        <v>8.3999999999999995E-3</v>
      </c>
      <c r="H44" s="21"/>
      <c r="I44" s="22"/>
    </row>
    <row r="45" spans="1:9" ht="13" customHeight="1">
      <c r="A45" s="16" t="s">
        <v>947</v>
      </c>
      <c r="B45" s="17" t="s">
        <v>948</v>
      </c>
      <c r="C45" s="13" t="s">
        <v>949</v>
      </c>
      <c r="D45" s="13" t="s">
        <v>61</v>
      </c>
      <c r="E45" s="18">
        <v>71207</v>
      </c>
      <c r="F45" s="19">
        <v>46.548000000000002</v>
      </c>
      <c r="G45" s="20">
        <v>6.3E-3</v>
      </c>
      <c r="H45" s="21"/>
      <c r="I45" s="22"/>
    </row>
    <row r="46" spans="1:9" ht="13" customHeight="1">
      <c r="A46" s="16" t="s">
        <v>1053</v>
      </c>
      <c r="B46" s="17" t="s">
        <v>1054</v>
      </c>
      <c r="C46" s="13" t="s">
        <v>1055</v>
      </c>
      <c r="D46" s="13" t="s">
        <v>188</v>
      </c>
      <c r="E46" s="18">
        <v>5424</v>
      </c>
      <c r="F46" s="19">
        <v>43.598100000000002</v>
      </c>
      <c r="G46" s="20">
        <v>5.8999999999999999E-3</v>
      </c>
      <c r="H46" s="21"/>
      <c r="I46" s="22"/>
    </row>
    <row r="47" spans="1:9" ht="13" customHeight="1">
      <c r="A47" s="16" t="s">
        <v>1178</v>
      </c>
      <c r="B47" s="17" t="s">
        <v>1179</v>
      </c>
      <c r="C47" s="13" t="s">
        <v>1180</v>
      </c>
      <c r="D47" s="13" t="s">
        <v>255</v>
      </c>
      <c r="E47" s="18">
        <v>500</v>
      </c>
      <c r="F47" s="19">
        <v>42.75</v>
      </c>
      <c r="G47" s="20">
        <v>5.7999999999999996E-3</v>
      </c>
      <c r="H47" s="21"/>
      <c r="I47" s="22"/>
    </row>
    <row r="48" spans="1:9" ht="13" customHeight="1">
      <c r="A48" s="16" t="s">
        <v>83</v>
      </c>
      <c r="B48" s="17" t="s">
        <v>84</v>
      </c>
      <c r="C48" s="13" t="s">
        <v>85</v>
      </c>
      <c r="D48" s="13" t="s">
        <v>86</v>
      </c>
      <c r="E48" s="18">
        <v>27920</v>
      </c>
      <c r="F48" s="19">
        <v>42.195500000000003</v>
      </c>
      <c r="G48" s="20">
        <v>5.7000000000000002E-3</v>
      </c>
      <c r="H48" s="21"/>
      <c r="I48" s="22"/>
    </row>
    <row r="49" spans="1:9" ht="13" customHeight="1">
      <c r="A49" s="16" t="s">
        <v>1181</v>
      </c>
      <c r="B49" s="17" t="s">
        <v>1182</v>
      </c>
      <c r="C49" s="13" t="s">
        <v>1183</v>
      </c>
      <c r="D49" s="13" t="s">
        <v>90</v>
      </c>
      <c r="E49" s="18">
        <v>2912</v>
      </c>
      <c r="F49" s="19">
        <v>34.710999999999999</v>
      </c>
      <c r="G49" s="20">
        <v>4.7000000000000002E-3</v>
      </c>
      <c r="H49" s="21"/>
      <c r="I49" s="22"/>
    </row>
    <row r="50" spans="1:9" ht="13" customHeight="1">
      <c r="A50" s="16" t="s">
        <v>1062</v>
      </c>
      <c r="B50" s="17" t="s">
        <v>1063</v>
      </c>
      <c r="C50" s="13" t="s">
        <v>1064</v>
      </c>
      <c r="D50" s="13" t="s">
        <v>315</v>
      </c>
      <c r="E50" s="18">
        <v>1829</v>
      </c>
      <c r="F50" s="19">
        <v>27.007000000000001</v>
      </c>
      <c r="G50" s="20">
        <v>3.7000000000000002E-3</v>
      </c>
      <c r="H50" s="21"/>
      <c r="I50" s="22"/>
    </row>
    <row r="51" spans="1:9" ht="13" customHeight="1">
      <c r="A51" s="16" t="s">
        <v>1184</v>
      </c>
      <c r="B51" s="17" t="s">
        <v>1185</v>
      </c>
      <c r="C51" s="13" t="s">
        <v>1186</v>
      </c>
      <c r="D51" s="13" t="s">
        <v>255</v>
      </c>
      <c r="E51" s="18">
        <v>492</v>
      </c>
      <c r="F51" s="19">
        <v>22.4529</v>
      </c>
      <c r="G51" s="20">
        <v>3.0000000000000001E-3</v>
      </c>
      <c r="H51" s="21"/>
      <c r="I51" s="22"/>
    </row>
    <row r="52" spans="1:9" ht="13" customHeight="1">
      <c r="A52" s="16" t="s">
        <v>868</v>
      </c>
      <c r="B52" s="17" t="s">
        <v>869</v>
      </c>
      <c r="C52" s="13" t="s">
        <v>870</v>
      </c>
      <c r="D52" s="13" t="s">
        <v>255</v>
      </c>
      <c r="E52" s="18">
        <v>246</v>
      </c>
      <c r="F52" s="19">
        <v>10.447100000000001</v>
      </c>
      <c r="G52" s="20">
        <v>1.4E-3</v>
      </c>
      <c r="H52" s="21"/>
      <c r="I52" s="22"/>
    </row>
    <row r="53" spans="1:9" ht="13" customHeight="1">
      <c r="A53" s="4"/>
      <c r="B53" s="12" t="s">
        <v>440</v>
      </c>
      <c r="C53" s="13"/>
      <c r="D53" s="13"/>
      <c r="E53" s="13"/>
      <c r="F53" s="23">
        <v>6989.3018000000002</v>
      </c>
      <c r="G53" s="24">
        <f>ROUND(SUM(G1:G52),4)</f>
        <v>0.94610000000000005</v>
      </c>
      <c r="H53" s="25"/>
      <c r="I53" s="26"/>
    </row>
    <row r="54" spans="1:9" ht="13" customHeight="1">
      <c r="A54" s="4"/>
      <c r="B54" s="27" t="s">
        <v>441</v>
      </c>
      <c r="C54" s="1"/>
      <c r="D54" s="1"/>
      <c r="E54" s="1"/>
      <c r="F54" s="25" t="s">
        <v>442</v>
      </c>
      <c r="G54" s="25" t="s">
        <v>442</v>
      </c>
      <c r="H54" s="25"/>
      <c r="I54" s="26"/>
    </row>
    <row r="55" spans="1:9" ht="13" customHeight="1">
      <c r="A55" s="4"/>
      <c r="B55" s="27" t="s">
        <v>440</v>
      </c>
      <c r="C55" s="1"/>
      <c r="D55" s="1"/>
      <c r="E55" s="1"/>
      <c r="F55" s="25" t="s">
        <v>442</v>
      </c>
      <c r="G55" s="25" t="s">
        <v>442</v>
      </c>
      <c r="H55" s="25"/>
      <c r="I55" s="26"/>
    </row>
    <row r="56" spans="1:9" ht="13" customHeight="1">
      <c r="A56" s="4"/>
      <c r="B56" s="27" t="s">
        <v>443</v>
      </c>
      <c r="C56" s="28"/>
      <c r="D56" s="1"/>
      <c r="E56" s="28"/>
      <c r="F56" s="23">
        <v>6989.3018000000002</v>
      </c>
      <c r="G56" s="24">
        <f>ROUND(SUM(G53),4)</f>
        <v>0.94610000000000005</v>
      </c>
      <c r="H56" s="25"/>
      <c r="I56" s="26"/>
    </row>
    <row r="57" spans="1:9" ht="13" customHeight="1">
      <c r="A57" s="4"/>
      <c r="B57" s="12" t="s">
        <v>844</v>
      </c>
      <c r="C57" s="13"/>
      <c r="D57" s="13"/>
      <c r="E57" s="13"/>
      <c r="F57" s="13"/>
      <c r="G57" s="13"/>
      <c r="H57" s="14"/>
      <c r="I57" s="15"/>
    </row>
    <row r="58" spans="1:9" ht="13" customHeight="1">
      <c r="A58" s="16" t="s">
        <v>845</v>
      </c>
      <c r="B58" s="17" t="s">
        <v>846</v>
      </c>
      <c r="C58" s="13"/>
      <c r="D58" s="13"/>
      <c r="E58" s="18"/>
      <c r="F58" s="19">
        <v>2.8260999999999998</v>
      </c>
      <c r="G58" s="20">
        <v>4.0000000000000002E-4</v>
      </c>
      <c r="H58" s="29">
        <v>4.8173629689304519E-2</v>
      </c>
      <c r="I58" s="22"/>
    </row>
    <row r="59" spans="1:9" ht="13" customHeight="1">
      <c r="A59" s="4"/>
      <c r="B59" s="12" t="s">
        <v>440</v>
      </c>
      <c r="C59" s="13"/>
      <c r="D59" s="13"/>
      <c r="E59" s="13"/>
      <c r="F59" s="23">
        <v>2.8260999999999998</v>
      </c>
      <c r="G59" s="24">
        <f>ROUND(SUM(G57:G58),4)</f>
        <v>4.0000000000000002E-4</v>
      </c>
      <c r="H59" s="25"/>
      <c r="I59" s="26"/>
    </row>
    <row r="60" spans="1:9" ht="13" customHeight="1">
      <c r="A60" s="4"/>
      <c r="B60" s="27" t="s">
        <v>443</v>
      </c>
      <c r="C60" s="28"/>
      <c r="D60" s="1"/>
      <c r="E60" s="28"/>
      <c r="F60" s="23">
        <v>2.8260999999999998</v>
      </c>
      <c r="G60" s="24">
        <f>ROUND(SUM(G59),4)</f>
        <v>4.0000000000000002E-4</v>
      </c>
      <c r="H60" s="25"/>
      <c r="I60" s="26"/>
    </row>
    <row r="61" spans="1:9" ht="13" customHeight="1">
      <c r="A61" s="4"/>
      <c r="B61" s="27" t="s">
        <v>847</v>
      </c>
      <c r="C61" s="13"/>
      <c r="D61" s="1"/>
      <c r="E61" s="13"/>
      <c r="F61" s="30">
        <v>395.82209999999998</v>
      </c>
      <c r="G61" s="24">
        <v>5.3499999999999999E-2</v>
      </c>
      <c r="H61" s="25"/>
      <c r="I61" s="26"/>
    </row>
    <row r="62" spans="1:9" ht="13" customHeight="1">
      <c r="A62" s="4"/>
      <c r="B62" s="31" t="s">
        <v>848</v>
      </c>
      <c r="C62" s="32"/>
      <c r="D62" s="32"/>
      <c r="E62" s="32"/>
      <c r="F62" s="33">
        <v>7387.95</v>
      </c>
      <c r="G62" s="34">
        <f>ROUND(SUM(G56,G60,G61),4)</f>
        <v>1</v>
      </c>
      <c r="H62" s="35"/>
      <c r="I62" s="36"/>
    </row>
    <row r="63" spans="1:9" ht="13" customHeight="1">
      <c r="A63" s="4"/>
      <c r="B63" s="6"/>
      <c r="C63" s="4"/>
      <c r="D63" s="4"/>
      <c r="E63" s="4"/>
      <c r="F63" s="4"/>
      <c r="G63" s="4"/>
      <c r="H63" s="4"/>
      <c r="I63" s="4"/>
    </row>
    <row r="64" spans="1:9" ht="13" customHeight="1">
      <c r="A64" s="4"/>
      <c r="B64" s="3" t="s">
        <v>851</v>
      </c>
      <c r="C64" s="4"/>
      <c r="D64" s="4"/>
      <c r="E64" s="4"/>
      <c r="F64" s="4"/>
      <c r="G64" s="4"/>
      <c r="H64" s="4"/>
      <c r="I64" s="4"/>
    </row>
    <row r="65" spans="1:9" ht="26" customHeight="1">
      <c r="A65" s="4"/>
      <c r="B65" s="113" t="s">
        <v>2024</v>
      </c>
      <c r="C65" s="113"/>
      <c r="D65" s="113"/>
      <c r="E65" s="113"/>
      <c r="F65" s="113"/>
      <c r="G65" s="113"/>
      <c r="H65" s="113"/>
      <c r="I65" s="113"/>
    </row>
    <row r="66" spans="1:9" ht="13" customHeight="1">
      <c r="A66" s="4"/>
      <c r="B66" s="113"/>
      <c r="C66" s="113"/>
      <c r="D66" s="113"/>
      <c r="E66" s="113"/>
      <c r="F66" s="113"/>
      <c r="G66" s="113"/>
      <c r="H66" s="113"/>
      <c r="I66" s="113"/>
    </row>
    <row r="67" spans="1:9" ht="13" customHeight="1">
      <c r="A67" s="4"/>
      <c r="B67" s="44" t="s">
        <v>1989</v>
      </c>
      <c r="C67" s="45"/>
      <c r="D67" s="45"/>
      <c r="E67" s="46"/>
      <c r="F67" s="46"/>
      <c r="G67" s="46"/>
      <c r="H67" s="46"/>
      <c r="I67" s="47"/>
    </row>
    <row r="68" spans="1:9" ht="13" customHeight="1">
      <c r="A68" s="4"/>
      <c r="B68" s="48" t="s">
        <v>1990</v>
      </c>
      <c r="C68" s="49"/>
      <c r="D68" s="49"/>
      <c r="E68" s="50"/>
      <c r="F68" s="50"/>
      <c r="G68" s="50"/>
      <c r="H68" s="50"/>
      <c r="I68" s="51"/>
    </row>
    <row r="69" spans="1:9" ht="13" customHeight="1">
      <c r="A69" s="4"/>
      <c r="B69" s="48" t="s">
        <v>1991</v>
      </c>
      <c r="C69" s="49"/>
      <c r="D69" s="49"/>
      <c r="E69" s="50"/>
      <c r="F69" s="50"/>
      <c r="G69" s="50"/>
      <c r="H69" s="50"/>
      <c r="I69" s="51"/>
    </row>
    <row r="70" spans="1:9" ht="13" customHeight="1">
      <c r="A70" s="4"/>
      <c r="B70" s="53" t="s">
        <v>1992</v>
      </c>
      <c r="C70" s="108" t="s">
        <v>2030</v>
      </c>
      <c r="D70" s="108" t="s">
        <v>1993</v>
      </c>
      <c r="E70" s="50"/>
      <c r="F70" s="50"/>
      <c r="G70" s="50"/>
      <c r="H70" s="50"/>
      <c r="I70" s="51"/>
    </row>
    <row r="71" spans="1:9" ht="13" customHeight="1">
      <c r="A71" s="4"/>
      <c r="B71" s="54" t="s">
        <v>1994</v>
      </c>
      <c r="C71" s="70">
        <v>11.048999999999999</v>
      </c>
      <c r="D71" s="70">
        <v>11.420999999999999</v>
      </c>
      <c r="E71" s="50"/>
      <c r="F71" s="50"/>
      <c r="G71" s="50"/>
      <c r="H71" s="50"/>
      <c r="I71" s="51"/>
    </row>
    <row r="72" spans="1:9" ht="13" customHeight="1">
      <c r="A72" s="4"/>
      <c r="B72" s="54" t="s">
        <v>1995</v>
      </c>
      <c r="C72" s="70">
        <v>11.048999999999999</v>
      </c>
      <c r="D72" s="70">
        <v>11.420999999999999</v>
      </c>
      <c r="E72" s="50"/>
      <c r="F72" s="50"/>
      <c r="G72" s="50"/>
      <c r="H72" s="50"/>
      <c r="I72" s="51"/>
    </row>
    <row r="73" spans="1:9" ht="13" customHeight="1">
      <c r="A73" s="4"/>
      <c r="B73" s="54" t="s">
        <v>1996</v>
      </c>
      <c r="C73" s="70">
        <v>11.249000000000001</v>
      </c>
      <c r="D73" s="70">
        <v>11.612</v>
      </c>
      <c r="E73" s="50"/>
      <c r="F73" s="50"/>
      <c r="G73" s="50"/>
      <c r="H73" s="50"/>
      <c r="I73" s="51"/>
    </row>
    <row r="74" spans="1:9" ht="13" customHeight="1">
      <c r="A74" s="4"/>
      <c r="B74" s="54" t="s">
        <v>1997</v>
      </c>
      <c r="C74" s="70">
        <v>11.249000000000001</v>
      </c>
      <c r="D74" s="70">
        <v>11.612</v>
      </c>
      <c r="E74" s="50"/>
      <c r="F74" s="50"/>
      <c r="G74" s="50"/>
      <c r="H74" s="50"/>
      <c r="I74" s="51"/>
    </row>
    <row r="75" spans="1:9" ht="13" customHeight="1">
      <c r="A75" s="4"/>
      <c r="B75" s="48" t="s">
        <v>1998</v>
      </c>
      <c r="C75" s="49"/>
      <c r="D75" s="49"/>
      <c r="E75" s="50"/>
      <c r="F75" s="50"/>
      <c r="G75" s="50"/>
      <c r="H75" s="50"/>
      <c r="I75" s="51"/>
    </row>
    <row r="76" spans="1:9" ht="13" customHeight="1">
      <c r="A76" s="4"/>
      <c r="B76" s="48" t="s">
        <v>2046</v>
      </c>
      <c r="C76" s="49"/>
      <c r="D76" s="49"/>
      <c r="E76" s="50"/>
      <c r="F76" s="50"/>
      <c r="G76" s="50"/>
      <c r="H76" s="50"/>
      <c r="I76" s="51"/>
    </row>
    <row r="77" spans="1:9" ht="13" customHeight="1">
      <c r="A77" s="4"/>
      <c r="B77" s="48" t="s">
        <v>2041</v>
      </c>
      <c r="C77" s="49"/>
      <c r="D77" s="49"/>
      <c r="E77" s="50"/>
      <c r="F77" s="50"/>
      <c r="G77" s="50"/>
      <c r="H77" s="50"/>
      <c r="I77" s="51"/>
    </row>
    <row r="78" spans="1:9" ht="13" customHeight="1">
      <c r="A78" s="4"/>
      <c r="B78" s="48" t="s">
        <v>2044</v>
      </c>
      <c r="C78" s="49"/>
      <c r="D78" s="49"/>
      <c r="E78" s="50"/>
      <c r="F78" s="50"/>
      <c r="G78" s="50"/>
      <c r="H78" s="50"/>
      <c r="I78" s="51"/>
    </row>
    <row r="79" spans="1:9" ht="13" customHeight="1">
      <c r="A79" s="4"/>
      <c r="B79" s="48" t="s">
        <v>2007</v>
      </c>
      <c r="C79" s="49"/>
      <c r="D79" s="49"/>
      <c r="E79" s="50"/>
      <c r="F79" s="50"/>
      <c r="G79" s="50"/>
      <c r="H79" s="50"/>
      <c r="I79" s="51"/>
    </row>
    <row r="80" spans="1:9" ht="13" customHeight="1">
      <c r="A80" s="4"/>
      <c r="B80" s="57" t="s">
        <v>2047</v>
      </c>
      <c r="C80" s="49"/>
      <c r="D80" s="49"/>
      <c r="E80" s="50"/>
      <c r="F80" s="50"/>
      <c r="G80" s="50"/>
      <c r="H80" s="50"/>
      <c r="I80" s="51"/>
    </row>
    <row r="81" spans="1:9" ht="13" customHeight="1">
      <c r="A81" s="4"/>
      <c r="B81" s="82"/>
      <c r="C81" s="52"/>
      <c r="D81" s="52"/>
      <c r="E81" s="68"/>
      <c r="F81" s="68"/>
      <c r="G81" s="68"/>
      <c r="H81" s="68"/>
      <c r="I81" s="69"/>
    </row>
    <row r="82" spans="1:9" ht="13" customHeight="1">
      <c r="A82" s="4"/>
      <c r="B82" s="3"/>
      <c r="C82" s="3"/>
      <c r="D82" s="3"/>
      <c r="E82" s="3"/>
      <c r="F82" s="3"/>
      <c r="G82" s="3"/>
      <c r="H82" s="3"/>
      <c r="I82" s="3"/>
    </row>
    <row r="83" spans="1:9" ht="13" customHeight="1">
      <c r="A83" s="4"/>
      <c r="B83" s="3"/>
      <c r="C83" s="3"/>
      <c r="D83" s="3"/>
      <c r="E83" s="3"/>
      <c r="F83" s="3"/>
      <c r="G83" s="3"/>
      <c r="H83" s="3"/>
      <c r="I83" s="3"/>
    </row>
    <row r="84" spans="1:9" ht="13" customHeight="1">
      <c r="A84" s="4"/>
      <c r="B84" s="113"/>
      <c r="C84" s="113"/>
      <c r="D84" s="113"/>
      <c r="E84" s="113"/>
      <c r="F84" s="113"/>
      <c r="G84" s="113"/>
      <c r="H84" s="113"/>
      <c r="I84" s="113"/>
    </row>
    <row r="85" spans="1:9" ht="13" customHeight="1">
      <c r="A85" s="4"/>
      <c r="B85" s="4"/>
      <c r="C85" s="114" t="s">
        <v>1187</v>
      </c>
      <c r="D85" s="114"/>
      <c r="E85" s="114"/>
      <c r="F85" s="114"/>
      <c r="G85" s="4"/>
      <c r="H85" s="4"/>
      <c r="I85" s="4"/>
    </row>
    <row r="86" spans="1:9" ht="13" customHeight="1">
      <c r="A86" s="4"/>
      <c r="B86" s="37" t="s">
        <v>853</v>
      </c>
      <c r="C86" s="114" t="s">
        <v>854</v>
      </c>
      <c r="D86" s="114"/>
      <c r="E86" s="114"/>
      <c r="F86" s="114"/>
      <c r="G86" s="4"/>
      <c r="H86" s="4"/>
      <c r="I86" s="4"/>
    </row>
    <row r="87" spans="1:9" ht="135" customHeight="1">
      <c r="A87" s="4"/>
      <c r="B87" s="38"/>
      <c r="C87" s="112"/>
      <c r="D87" s="112"/>
      <c r="E87" s="4"/>
      <c r="F87" s="4"/>
      <c r="G87" s="4"/>
      <c r="H87" s="4"/>
      <c r="I87" s="4"/>
    </row>
  </sheetData>
  <mergeCells count="6">
    <mergeCell ref="C87:D87"/>
    <mergeCell ref="B65:I65"/>
    <mergeCell ref="B66:I66"/>
    <mergeCell ref="B84:I84"/>
    <mergeCell ref="C85:F85"/>
    <mergeCell ref="C86:F86"/>
  </mergeCells>
  <hyperlinks>
    <hyperlink ref="A1" location="BajajFinservELSSTaxSaverFund" display="BFELSS" xr:uid="{00000000-0004-0000-0600-000000000000}"/>
    <hyperlink ref="B1" location="BajajFinservELSSTaxSaverFund" display="Bajaj Finserv ELSS Tax Saver Fund" xr:uid="{00000000-0004-0000-06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31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12</v>
      </c>
      <c r="B1" s="3" t="s">
        <v>13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87</v>
      </c>
      <c r="B7" s="17" t="s">
        <v>88</v>
      </c>
      <c r="C7" s="13" t="s">
        <v>89</v>
      </c>
      <c r="D7" s="13" t="s">
        <v>90</v>
      </c>
      <c r="E7" s="18">
        <v>20700</v>
      </c>
      <c r="F7" s="19">
        <v>141.08090000000001</v>
      </c>
      <c r="G7" s="20">
        <v>4.7300000000000002E-2</v>
      </c>
      <c r="H7" s="21"/>
      <c r="I7" s="22"/>
    </row>
    <row r="8" spans="1:9" ht="13" customHeight="1">
      <c r="A8" s="16" t="s">
        <v>155</v>
      </c>
      <c r="B8" s="17" t="s">
        <v>156</v>
      </c>
      <c r="C8" s="13" t="s">
        <v>157</v>
      </c>
      <c r="D8" s="13" t="s">
        <v>61</v>
      </c>
      <c r="E8" s="18">
        <v>26745</v>
      </c>
      <c r="F8" s="19">
        <v>109.11960000000001</v>
      </c>
      <c r="G8" s="20">
        <v>3.6499999999999998E-2</v>
      </c>
      <c r="H8" s="21"/>
      <c r="I8" s="22"/>
    </row>
    <row r="9" spans="1:9" ht="13" customHeight="1">
      <c r="A9" s="16" t="s">
        <v>151</v>
      </c>
      <c r="B9" s="17" t="s">
        <v>152</v>
      </c>
      <c r="C9" s="13" t="s">
        <v>153</v>
      </c>
      <c r="D9" s="13" t="s">
        <v>154</v>
      </c>
      <c r="E9" s="18">
        <v>38800</v>
      </c>
      <c r="F9" s="19">
        <v>106.1568</v>
      </c>
      <c r="G9" s="20">
        <v>3.56E-2</v>
      </c>
      <c r="H9" s="21"/>
      <c r="I9" s="22"/>
    </row>
    <row r="10" spans="1:9" ht="13" customHeight="1">
      <c r="A10" s="16" t="s">
        <v>58</v>
      </c>
      <c r="B10" s="17" t="s">
        <v>59</v>
      </c>
      <c r="C10" s="13" t="s">
        <v>60</v>
      </c>
      <c r="D10" s="13" t="s">
        <v>61</v>
      </c>
      <c r="E10" s="18">
        <v>10700</v>
      </c>
      <c r="F10" s="19">
        <v>99.4298</v>
      </c>
      <c r="G10" s="20">
        <v>3.3300000000000003E-2</v>
      </c>
      <c r="H10" s="21"/>
      <c r="I10" s="22"/>
    </row>
    <row r="11" spans="1:9" ht="13" customHeight="1">
      <c r="A11" s="16" t="s">
        <v>166</v>
      </c>
      <c r="B11" s="17" t="s">
        <v>167</v>
      </c>
      <c r="C11" s="13" t="s">
        <v>168</v>
      </c>
      <c r="D11" s="13" t="s">
        <v>79</v>
      </c>
      <c r="E11" s="18">
        <v>4900</v>
      </c>
      <c r="F11" s="19">
        <v>95.677400000000006</v>
      </c>
      <c r="G11" s="20">
        <v>3.2000000000000001E-2</v>
      </c>
      <c r="H11" s="21"/>
      <c r="I11" s="22"/>
    </row>
    <row r="12" spans="1:9" ht="13" customHeight="1">
      <c r="A12" s="16" t="s">
        <v>73</v>
      </c>
      <c r="B12" s="17" t="s">
        <v>74</v>
      </c>
      <c r="C12" s="13" t="s">
        <v>75</v>
      </c>
      <c r="D12" s="13" t="s">
        <v>61</v>
      </c>
      <c r="E12" s="18">
        <v>6900</v>
      </c>
      <c r="F12" s="19">
        <v>93.495000000000005</v>
      </c>
      <c r="G12" s="20">
        <v>3.1300000000000001E-2</v>
      </c>
      <c r="H12" s="21"/>
      <c r="I12" s="22"/>
    </row>
    <row r="13" spans="1:9" ht="13" customHeight="1">
      <c r="A13" s="16" t="s">
        <v>297</v>
      </c>
      <c r="B13" s="17" t="s">
        <v>298</v>
      </c>
      <c r="C13" s="13" t="s">
        <v>299</v>
      </c>
      <c r="D13" s="13" t="s">
        <v>161</v>
      </c>
      <c r="E13" s="18">
        <v>1950</v>
      </c>
      <c r="F13" s="19">
        <v>90.078299999999999</v>
      </c>
      <c r="G13" s="20">
        <v>3.0200000000000001E-2</v>
      </c>
      <c r="H13" s="21"/>
      <c r="I13" s="22"/>
    </row>
    <row r="14" spans="1:9" ht="13" customHeight="1">
      <c r="A14" s="16" t="s">
        <v>122</v>
      </c>
      <c r="B14" s="17" t="s">
        <v>123</v>
      </c>
      <c r="C14" s="13" t="s">
        <v>124</v>
      </c>
      <c r="D14" s="13" t="s">
        <v>125</v>
      </c>
      <c r="E14" s="18">
        <v>8400</v>
      </c>
      <c r="F14" s="19">
        <v>80.858400000000003</v>
      </c>
      <c r="G14" s="20">
        <v>2.7099999999999999E-2</v>
      </c>
      <c r="H14" s="21"/>
      <c r="I14" s="22"/>
    </row>
    <row r="15" spans="1:9" ht="13" customHeight="1">
      <c r="A15" s="16" t="s">
        <v>328</v>
      </c>
      <c r="B15" s="17" t="s">
        <v>329</v>
      </c>
      <c r="C15" s="13" t="s">
        <v>330</v>
      </c>
      <c r="D15" s="13" t="s">
        <v>121</v>
      </c>
      <c r="E15" s="18">
        <v>3125</v>
      </c>
      <c r="F15" s="19">
        <v>79</v>
      </c>
      <c r="G15" s="20">
        <v>2.6499999999999999E-2</v>
      </c>
      <c r="H15" s="21"/>
      <c r="I15" s="22"/>
    </row>
    <row r="16" spans="1:9" ht="13" customHeight="1">
      <c r="A16" s="16" t="s">
        <v>158</v>
      </c>
      <c r="B16" s="17" t="s">
        <v>159</v>
      </c>
      <c r="C16" s="13" t="s">
        <v>160</v>
      </c>
      <c r="D16" s="13" t="s">
        <v>161</v>
      </c>
      <c r="E16" s="18">
        <v>17100</v>
      </c>
      <c r="F16" s="19">
        <v>76.778999999999996</v>
      </c>
      <c r="G16" s="20">
        <v>2.5700000000000001E-2</v>
      </c>
      <c r="H16" s="21"/>
      <c r="I16" s="22"/>
    </row>
    <row r="17" spans="1:9" ht="13" customHeight="1">
      <c r="A17" s="16" t="s">
        <v>179</v>
      </c>
      <c r="B17" s="17" t="s">
        <v>180</v>
      </c>
      <c r="C17" s="13" t="s">
        <v>181</v>
      </c>
      <c r="D17" s="13" t="s">
        <v>72</v>
      </c>
      <c r="E17" s="18">
        <v>15300</v>
      </c>
      <c r="F17" s="19">
        <v>67.977900000000005</v>
      </c>
      <c r="G17" s="20">
        <v>2.2800000000000001E-2</v>
      </c>
      <c r="H17" s="21"/>
      <c r="I17" s="22"/>
    </row>
    <row r="18" spans="1:9" ht="13" customHeight="1">
      <c r="A18" s="16" t="s">
        <v>143</v>
      </c>
      <c r="B18" s="17" t="s">
        <v>144</v>
      </c>
      <c r="C18" s="13" t="s">
        <v>145</v>
      </c>
      <c r="D18" s="13" t="s">
        <v>146</v>
      </c>
      <c r="E18" s="18">
        <v>20800</v>
      </c>
      <c r="F18" s="19">
        <v>67.007199999999997</v>
      </c>
      <c r="G18" s="20">
        <v>2.24E-2</v>
      </c>
      <c r="H18" s="21"/>
      <c r="I18" s="22"/>
    </row>
    <row r="19" spans="1:9" ht="13" customHeight="1">
      <c r="A19" s="16" t="s">
        <v>195</v>
      </c>
      <c r="B19" s="17" t="s">
        <v>196</v>
      </c>
      <c r="C19" s="13" t="s">
        <v>197</v>
      </c>
      <c r="D19" s="13" t="s">
        <v>198</v>
      </c>
      <c r="E19" s="18">
        <v>488</v>
      </c>
      <c r="F19" s="19">
        <v>61.9467</v>
      </c>
      <c r="G19" s="20">
        <v>2.07E-2</v>
      </c>
      <c r="H19" s="21"/>
      <c r="I19" s="22"/>
    </row>
    <row r="20" spans="1:9" ht="13" customHeight="1">
      <c r="A20" s="16" t="s">
        <v>80</v>
      </c>
      <c r="B20" s="17" t="s">
        <v>81</v>
      </c>
      <c r="C20" s="13" t="s">
        <v>82</v>
      </c>
      <c r="D20" s="13" t="s">
        <v>61</v>
      </c>
      <c r="E20" s="18">
        <v>48000</v>
      </c>
      <c r="F20" s="19">
        <v>60.091200000000001</v>
      </c>
      <c r="G20" s="20">
        <v>2.01E-2</v>
      </c>
      <c r="H20" s="21"/>
      <c r="I20" s="22"/>
    </row>
    <row r="21" spans="1:9" ht="13" customHeight="1">
      <c r="A21" s="16" t="s">
        <v>192</v>
      </c>
      <c r="B21" s="17" t="s">
        <v>193</v>
      </c>
      <c r="C21" s="13" t="s">
        <v>194</v>
      </c>
      <c r="D21" s="13" t="s">
        <v>61</v>
      </c>
      <c r="E21" s="18">
        <v>4375</v>
      </c>
      <c r="F21" s="19">
        <v>59.954999999999998</v>
      </c>
      <c r="G21" s="20">
        <v>2.01E-2</v>
      </c>
      <c r="H21" s="21"/>
      <c r="I21" s="22"/>
    </row>
    <row r="22" spans="1:9" ht="13" customHeight="1">
      <c r="A22" s="16" t="s">
        <v>111</v>
      </c>
      <c r="B22" s="17" t="s">
        <v>112</v>
      </c>
      <c r="C22" s="13" t="s">
        <v>113</v>
      </c>
      <c r="D22" s="13" t="s">
        <v>79</v>
      </c>
      <c r="E22" s="18">
        <v>23500</v>
      </c>
      <c r="F22" s="19">
        <v>59.807499999999997</v>
      </c>
      <c r="G22" s="20">
        <v>0.02</v>
      </c>
      <c r="H22" s="21"/>
      <c r="I22" s="22"/>
    </row>
    <row r="23" spans="1:9" ht="13" customHeight="1">
      <c r="A23" s="16" t="s">
        <v>281</v>
      </c>
      <c r="B23" s="17" t="s">
        <v>282</v>
      </c>
      <c r="C23" s="13" t="s">
        <v>283</v>
      </c>
      <c r="D23" s="13" t="s">
        <v>284</v>
      </c>
      <c r="E23" s="18">
        <v>1455</v>
      </c>
      <c r="F23" s="19">
        <v>57.215000000000003</v>
      </c>
      <c r="G23" s="20">
        <v>1.9199999999999998E-2</v>
      </c>
      <c r="H23" s="21"/>
      <c r="I23" s="22"/>
    </row>
    <row r="24" spans="1:9" ht="13" customHeight="1">
      <c r="A24" s="16" t="s">
        <v>62</v>
      </c>
      <c r="B24" s="17" t="s">
        <v>63</v>
      </c>
      <c r="C24" s="13" t="s">
        <v>64</v>
      </c>
      <c r="D24" s="13" t="s">
        <v>61</v>
      </c>
      <c r="E24" s="18">
        <v>19050</v>
      </c>
      <c r="F24" s="19">
        <v>56.911900000000003</v>
      </c>
      <c r="G24" s="20">
        <v>1.9099999999999999E-2</v>
      </c>
      <c r="H24" s="21"/>
      <c r="I24" s="22"/>
    </row>
    <row r="25" spans="1:9" ht="13" customHeight="1">
      <c r="A25" s="16" t="s">
        <v>856</v>
      </c>
      <c r="B25" s="17" t="s">
        <v>857</v>
      </c>
      <c r="C25" s="13" t="s">
        <v>858</v>
      </c>
      <c r="D25" s="13" t="s">
        <v>255</v>
      </c>
      <c r="E25" s="18">
        <v>3525</v>
      </c>
      <c r="F25" s="19">
        <v>56.234299999999998</v>
      </c>
      <c r="G25" s="20">
        <v>1.8800000000000001E-2</v>
      </c>
      <c r="H25" s="21"/>
      <c r="I25" s="22"/>
    </row>
    <row r="26" spans="1:9" ht="13" customHeight="1">
      <c r="A26" s="16" t="s">
        <v>219</v>
      </c>
      <c r="B26" s="17" t="s">
        <v>220</v>
      </c>
      <c r="C26" s="13" t="s">
        <v>221</v>
      </c>
      <c r="D26" s="13" t="s">
        <v>79</v>
      </c>
      <c r="E26" s="18">
        <v>11700</v>
      </c>
      <c r="F26" s="19">
        <v>44.384</v>
      </c>
      <c r="G26" s="20">
        <v>1.49E-2</v>
      </c>
      <c r="H26" s="21"/>
      <c r="I26" s="22"/>
    </row>
    <row r="27" spans="1:9" ht="13" customHeight="1">
      <c r="A27" s="16" t="s">
        <v>362</v>
      </c>
      <c r="B27" s="17" t="s">
        <v>363</v>
      </c>
      <c r="C27" s="13" t="s">
        <v>364</v>
      </c>
      <c r="D27" s="13" t="s">
        <v>233</v>
      </c>
      <c r="E27" s="18">
        <v>600</v>
      </c>
      <c r="F27" s="19">
        <v>41.762999999999998</v>
      </c>
      <c r="G27" s="20">
        <v>1.4E-2</v>
      </c>
      <c r="H27" s="21"/>
      <c r="I27" s="22"/>
    </row>
    <row r="28" spans="1:9" ht="13" customHeight="1">
      <c r="A28" s="16" t="s">
        <v>216</v>
      </c>
      <c r="B28" s="17" t="s">
        <v>217</v>
      </c>
      <c r="C28" s="13" t="s">
        <v>218</v>
      </c>
      <c r="D28" s="13" t="s">
        <v>86</v>
      </c>
      <c r="E28" s="18">
        <v>3375</v>
      </c>
      <c r="F28" s="19">
        <v>40.985999999999997</v>
      </c>
      <c r="G28" s="20">
        <v>1.37E-2</v>
      </c>
      <c r="H28" s="21"/>
      <c r="I28" s="22"/>
    </row>
    <row r="29" spans="1:9" ht="13" customHeight="1">
      <c r="A29" s="16" t="s">
        <v>136</v>
      </c>
      <c r="B29" s="17" t="s">
        <v>137</v>
      </c>
      <c r="C29" s="13" t="s">
        <v>138</v>
      </c>
      <c r="D29" s="13" t="s">
        <v>139</v>
      </c>
      <c r="E29" s="18">
        <v>300</v>
      </c>
      <c r="F29" s="19">
        <v>40.44</v>
      </c>
      <c r="G29" s="20">
        <v>1.35E-2</v>
      </c>
      <c r="H29" s="21"/>
      <c r="I29" s="22"/>
    </row>
    <row r="30" spans="1:9" ht="13" customHeight="1">
      <c r="A30" s="16" t="s">
        <v>392</v>
      </c>
      <c r="B30" s="17" t="s">
        <v>393</v>
      </c>
      <c r="C30" s="13" t="s">
        <v>394</v>
      </c>
      <c r="D30" s="13" t="s">
        <v>165</v>
      </c>
      <c r="E30" s="18">
        <v>2750</v>
      </c>
      <c r="F30" s="19">
        <v>36.640999999999998</v>
      </c>
      <c r="G30" s="20">
        <v>1.23E-2</v>
      </c>
      <c r="H30" s="21"/>
      <c r="I30" s="22"/>
    </row>
    <row r="31" spans="1:9" ht="13" customHeight="1">
      <c r="A31" s="16" t="s">
        <v>1188</v>
      </c>
      <c r="B31" s="17" t="s">
        <v>1189</v>
      </c>
      <c r="C31" s="13" t="s">
        <v>1190</v>
      </c>
      <c r="D31" s="13" t="s">
        <v>1191</v>
      </c>
      <c r="E31" s="18">
        <v>13500</v>
      </c>
      <c r="F31" s="19">
        <v>36.309600000000003</v>
      </c>
      <c r="G31" s="20">
        <v>1.2200000000000001E-2</v>
      </c>
      <c r="H31" s="21"/>
      <c r="I31" s="22"/>
    </row>
    <row r="32" spans="1:9" ht="13" customHeight="1">
      <c r="A32" s="16" t="s">
        <v>104</v>
      </c>
      <c r="B32" s="17" t="s">
        <v>105</v>
      </c>
      <c r="C32" s="13" t="s">
        <v>106</v>
      </c>
      <c r="D32" s="13" t="s">
        <v>61</v>
      </c>
      <c r="E32" s="18">
        <v>18000</v>
      </c>
      <c r="F32" s="19">
        <v>27.837</v>
      </c>
      <c r="G32" s="20">
        <v>9.2999999999999992E-3</v>
      </c>
      <c r="H32" s="21"/>
      <c r="I32" s="22"/>
    </row>
    <row r="33" spans="1:9" ht="13" customHeight="1">
      <c r="A33" s="16" t="s">
        <v>1147</v>
      </c>
      <c r="B33" s="17" t="s">
        <v>1148</v>
      </c>
      <c r="C33" s="13" t="s">
        <v>1149</v>
      </c>
      <c r="D33" s="13" t="s">
        <v>405</v>
      </c>
      <c r="E33" s="18">
        <v>102</v>
      </c>
      <c r="F33" s="19">
        <v>15.2888</v>
      </c>
      <c r="G33" s="20">
        <v>5.1000000000000004E-3</v>
      </c>
      <c r="H33" s="21"/>
      <c r="I33" s="22"/>
    </row>
    <row r="34" spans="1:9" ht="13" customHeight="1">
      <c r="A34" s="16" t="s">
        <v>1035</v>
      </c>
      <c r="B34" s="17" t="s">
        <v>1036</v>
      </c>
      <c r="C34" s="13" t="s">
        <v>1037</v>
      </c>
      <c r="D34" s="13" t="s">
        <v>265</v>
      </c>
      <c r="E34" s="18">
        <v>1256</v>
      </c>
      <c r="F34" s="19">
        <v>14.2418</v>
      </c>
      <c r="G34" s="20">
        <v>4.7999999999999996E-3</v>
      </c>
      <c r="H34" s="21"/>
      <c r="I34" s="22"/>
    </row>
    <row r="35" spans="1:9" ht="13" customHeight="1">
      <c r="A35" s="16" t="s">
        <v>1192</v>
      </c>
      <c r="B35" s="17" t="s">
        <v>1193</v>
      </c>
      <c r="C35" s="13" t="s">
        <v>1194</v>
      </c>
      <c r="D35" s="13" t="s">
        <v>1071</v>
      </c>
      <c r="E35" s="18">
        <v>1022</v>
      </c>
      <c r="F35" s="19">
        <v>13.925800000000001</v>
      </c>
      <c r="G35" s="20">
        <v>4.7000000000000002E-3</v>
      </c>
      <c r="H35" s="21"/>
      <c r="I35" s="22"/>
    </row>
    <row r="36" spans="1:9" ht="13" customHeight="1">
      <c r="A36" s="16" t="s">
        <v>1175</v>
      </c>
      <c r="B36" s="17" t="s">
        <v>1176</v>
      </c>
      <c r="C36" s="13" t="s">
        <v>1177</v>
      </c>
      <c r="D36" s="13" t="s">
        <v>315</v>
      </c>
      <c r="E36" s="18">
        <v>446</v>
      </c>
      <c r="F36" s="19">
        <v>13.1195</v>
      </c>
      <c r="G36" s="20">
        <v>4.4000000000000003E-3</v>
      </c>
      <c r="H36" s="21"/>
      <c r="I36" s="22"/>
    </row>
    <row r="37" spans="1:9" ht="13" customHeight="1">
      <c r="A37" s="16" t="s">
        <v>941</v>
      </c>
      <c r="B37" s="17" t="s">
        <v>942</v>
      </c>
      <c r="C37" s="13" t="s">
        <v>943</v>
      </c>
      <c r="D37" s="13" t="s">
        <v>121</v>
      </c>
      <c r="E37" s="18">
        <v>196</v>
      </c>
      <c r="F37" s="19">
        <v>12.3607</v>
      </c>
      <c r="G37" s="20">
        <v>4.1000000000000003E-3</v>
      </c>
      <c r="H37" s="21"/>
      <c r="I37" s="22"/>
    </row>
    <row r="38" spans="1:9" ht="13" customHeight="1">
      <c r="A38" s="16" t="s">
        <v>874</v>
      </c>
      <c r="B38" s="17" t="s">
        <v>875</v>
      </c>
      <c r="C38" s="13" t="s">
        <v>876</v>
      </c>
      <c r="D38" s="13" t="s">
        <v>255</v>
      </c>
      <c r="E38" s="18">
        <v>505</v>
      </c>
      <c r="F38" s="19">
        <v>12.1281</v>
      </c>
      <c r="G38" s="20">
        <v>4.1000000000000003E-3</v>
      </c>
      <c r="H38" s="21"/>
      <c r="I38" s="22"/>
    </row>
    <row r="39" spans="1:9" ht="13" customHeight="1">
      <c r="A39" s="16" t="s">
        <v>129</v>
      </c>
      <c r="B39" s="17" t="s">
        <v>130</v>
      </c>
      <c r="C39" s="13" t="s">
        <v>131</v>
      </c>
      <c r="D39" s="13" t="s">
        <v>72</v>
      </c>
      <c r="E39" s="18">
        <v>614</v>
      </c>
      <c r="F39" s="19">
        <v>12.0878</v>
      </c>
      <c r="G39" s="20">
        <v>4.0000000000000001E-3</v>
      </c>
      <c r="H39" s="21"/>
      <c r="I39" s="22"/>
    </row>
    <row r="40" spans="1:9" ht="13" customHeight="1">
      <c r="A40" s="16" t="s">
        <v>182</v>
      </c>
      <c r="B40" s="17" t="s">
        <v>183</v>
      </c>
      <c r="C40" s="13" t="s">
        <v>184</v>
      </c>
      <c r="D40" s="13" t="s">
        <v>110</v>
      </c>
      <c r="E40" s="18">
        <v>79</v>
      </c>
      <c r="F40" s="19">
        <v>11.533200000000001</v>
      </c>
      <c r="G40" s="20">
        <v>3.8999999999999998E-3</v>
      </c>
      <c r="H40" s="21"/>
      <c r="I40" s="22"/>
    </row>
    <row r="41" spans="1:9" ht="13" customHeight="1">
      <c r="A41" s="16" t="s">
        <v>65</v>
      </c>
      <c r="B41" s="17" t="s">
        <v>66</v>
      </c>
      <c r="C41" s="13" t="s">
        <v>67</v>
      </c>
      <c r="D41" s="13" t="s">
        <v>68</v>
      </c>
      <c r="E41" s="18">
        <v>811</v>
      </c>
      <c r="F41" s="19">
        <v>11.316700000000001</v>
      </c>
      <c r="G41" s="20">
        <v>3.8E-3</v>
      </c>
      <c r="H41" s="21"/>
      <c r="I41" s="22"/>
    </row>
    <row r="42" spans="1:9" ht="13" customHeight="1">
      <c r="A42" s="16" t="s">
        <v>237</v>
      </c>
      <c r="B42" s="17" t="s">
        <v>238</v>
      </c>
      <c r="C42" s="13" t="s">
        <v>239</v>
      </c>
      <c r="D42" s="13" t="s">
        <v>229</v>
      </c>
      <c r="E42" s="18">
        <v>636</v>
      </c>
      <c r="F42" s="19">
        <v>10.4368</v>
      </c>
      <c r="G42" s="20">
        <v>3.5000000000000001E-3</v>
      </c>
      <c r="H42" s="21"/>
      <c r="I42" s="22"/>
    </row>
    <row r="43" spans="1:9" ht="13" customHeight="1">
      <c r="A43" s="16" t="s">
        <v>386</v>
      </c>
      <c r="B43" s="17" t="s">
        <v>387</v>
      </c>
      <c r="C43" s="13" t="s">
        <v>388</v>
      </c>
      <c r="D43" s="13" t="s">
        <v>188</v>
      </c>
      <c r="E43" s="18">
        <v>422</v>
      </c>
      <c r="F43" s="19">
        <v>10.247400000000001</v>
      </c>
      <c r="G43" s="20">
        <v>3.3999999999999998E-3</v>
      </c>
      <c r="H43" s="21"/>
      <c r="I43" s="22"/>
    </row>
    <row r="44" spans="1:9" ht="13" customHeight="1">
      <c r="A44" s="16" t="s">
        <v>162</v>
      </c>
      <c r="B44" s="17" t="s">
        <v>163</v>
      </c>
      <c r="C44" s="13" t="s">
        <v>164</v>
      </c>
      <c r="D44" s="13" t="s">
        <v>165</v>
      </c>
      <c r="E44" s="18">
        <v>173</v>
      </c>
      <c r="F44" s="19">
        <v>10.1387</v>
      </c>
      <c r="G44" s="20">
        <v>3.3999999999999998E-3</v>
      </c>
      <c r="H44" s="21"/>
      <c r="I44" s="22"/>
    </row>
    <row r="45" spans="1:9" ht="13" customHeight="1">
      <c r="A45" s="16" t="s">
        <v>203</v>
      </c>
      <c r="B45" s="17" t="s">
        <v>204</v>
      </c>
      <c r="C45" s="13" t="s">
        <v>205</v>
      </c>
      <c r="D45" s="13" t="s">
        <v>188</v>
      </c>
      <c r="E45" s="18">
        <v>250</v>
      </c>
      <c r="F45" s="19">
        <v>9.9435000000000002</v>
      </c>
      <c r="G45" s="20">
        <v>3.3E-3</v>
      </c>
      <c r="H45" s="21"/>
      <c r="I45" s="22"/>
    </row>
    <row r="46" spans="1:9" ht="13" customHeight="1">
      <c r="A46" s="16" t="s">
        <v>1195</v>
      </c>
      <c r="B46" s="17" t="s">
        <v>1196</v>
      </c>
      <c r="C46" s="13" t="s">
        <v>1197</v>
      </c>
      <c r="D46" s="13" t="s">
        <v>255</v>
      </c>
      <c r="E46" s="18">
        <v>250</v>
      </c>
      <c r="F46" s="19">
        <v>9.9019999999999992</v>
      </c>
      <c r="G46" s="20">
        <v>3.3E-3</v>
      </c>
      <c r="H46" s="21"/>
      <c r="I46" s="22"/>
    </row>
    <row r="47" spans="1:9" ht="13" customHeight="1">
      <c r="A47" s="16" t="s">
        <v>865</v>
      </c>
      <c r="B47" s="17" t="s">
        <v>866</v>
      </c>
      <c r="C47" s="13" t="s">
        <v>867</v>
      </c>
      <c r="D47" s="13" t="s">
        <v>110</v>
      </c>
      <c r="E47" s="18">
        <v>100</v>
      </c>
      <c r="F47" s="19">
        <v>9.5975000000000001</v>
      </c>
      <c r="G47" s="20">
        <v>3.2000000000000002E-3</v>
      </c>
      <c r="H47" s="21"/>
      <c r="I47" s="22"/>
    </row>
    <row r="48" spans="1:9" ht="13" customHeight="1">
      <c r="A48" s="16" t="s">
        <v>1198</v>
      </c>
      <c r="B48" s="17" t="s">
        <v>1199</v>
      </c>
      <c r="C48" s="13" t="s">
        <v>1200</v>
      </c>
      <c r="D48" s="13" t="s">
        <v>315</v>
      </c>
      <c r="E48" s="18">
        <v>275</v>
      </c>
      <c r="F48" s="19">
        <v>9.1937999999999995</v>
      </c>
      <c r="G48" s="20">
        <v>3.0999999999999999E-3</v>
      </c>
      <c r="H48" s="21"/>
      <c r="I48" s="22"/>
    </row>
    <row r="49" spans="1:9" ht="13" customHeight="1">
      <c r="A49" s="16" t="s">
        <v>871</v>
      </c>
      <c r="B49" s="17" t="s">
        <v>872</v>
      </c>
      <c r="C49" s="13" t="s">
        <v>873</v>
      </c>
      <c r="D49" s="13" t="s">
        <v>405</v>
      </c>
      <c r="E49" s="18">
        <v>250</v>
      </c>
      <c r="F49" s="19">
        <v>9.0553000000000008</v>
      </c>
      <c r="G49" s="20">
        <v>3.0000000000000001E-3</v>
      </c>
      <c r="H49" s="21"/>
      <c r="I49" s="22"/>
    </row>
    <row r="50" spans="1:9" ht="13" customHeight="1">
      <c r="A50" s="16" t="s">
        <v>226</v>
      </c>
      <c r="B50" s="17" t="s">
        <v>227</v>
      </c>
      <c r="C50" s="13" t="s">
        <v>228</v>
      </c>
      <c r="D50" s="13" t="s">
        <v>229</v>
      </c>
      <c r="E50" s="18">
        <v>280</v>
      </c>
      <c r="F50" s="19">
        <v>8.7469000000000001</v>
      </c>
      <c r="G50" s="20">
        <v>2.8999999999999998E-3</v>
      </c>
      <c r="H50" s="21"/>
      <c r="I50" s="22"/>
    </row>
    <row r="51" spans="1:9" ht="13" customHeight="1">
      <c r="A51" s="16" t="s">
        <v>868</v>
      </c>
      <c r="B51" s="17" t="s">
        <v>869</v>
      </c>
      <c r="C51" s="13" t="s">
        <v>870</v>
      </c>
      <c r="D51" s="13" t="s">
        <v>255</v>
      </c>
      <c r="E51" s="18">
        <v>200</v>
      </c>
      <c r="F51" s="19">
        <v>8.4936000000000007</v>
      </c>
      <c r="G51" s="20">
        <v>2.8E-3</v>
      </c>
      <c r="H51" s="21"/>
      <c r="I51" s="22"/>
    </row>
    <row r="52" spans="1:9" ht="13" customHeight="1">
      <c r="A52" s="16" t="s">
        <v>1201</v>
      </c>
      <c r="B52" s="17" t="s">
        <v>1202</v>
      </c>
      <c r="C52" s="13" t="s">
        <v>1203</v>
      </c>
      <c r="D52" s="13" t="s">
        <v>405</v>
      </c>
      <c r="E52" s="18">
        <v>22</v>
      </c>
      <c r="F52" s="19">
        <v>8.0366</v>
      </c>
      <c r="G52" s="20">
        <v>2.7000000000000001E-3</v>
      </c>
      <c r="H52" s="21"/>
      <c r="I52" s="22"/>
    </row>
    <row r="53" spans="1:9" ht="13" customHeight="1">
      <c r="A53" s="16" t="s">
        <v>883</v>
      </c>
      <c r="B53" s="17" t="s">
        <v>884</v>
      </c>
      <c r="C53" s="13" t="s">
        <v>885</v>
      </c>
      <c r="D53" s="13" t="s">
        <v>209</v>
      </c>
      <c r="E53" s="18">
        <v>6852</v>
      </c>
      <c r="F53" s="19">
        <v>7.9607000000000001</v>
      </c>
      <c r="G53" s="20">
        <v>2.7000000000000001E-3</v>
      </c>
      <c r="H53" s="21"/>
      <c r="I53" s="22"/>
    </row>
    <row r="54" spans="1:9" ht="13" customHeight="1">
      <c r="A54" s="16" t="s">
        <v>316</v>
      </c>
      <c r="B54" s="17" t="s">
        <v>317</v>
      </c>
      <c r="C54" s="13" t="s">
        <v>318</v>
      </c>
      <c r="D54" s="13" t="s">
        <v>255</v>
      </c>
      <c r="E54" s="18">
        <v>575</v>
      </c>
      <c r="F54" s="19">
        <v>7.6130000000000004</v>
      </c>
      <c r="G54" s="20">
        <v>2.5000000000000001E-3</v>
      </c>
      <c r="H54" s="21"/>
      <c r="I54" s="22"/>
    </row>
    <row r="55" spans="1:9" ht="13" customHeight="1">
      <c r="A55" s="16" t="s">
        <v>859</v>
      </c>
      <c r="B55" s="17" t="s">
        <v>860</v>
      </c>
      <c r="C55" s="13" t="s">
        <v>861</v>
      </c>
      <c r="D55" s="13" t="s">
        <v>146</v>
      </c>
      <c r="E55" s="18">
        <v>300</v>
      </c>
      <c r="F55" s="19">
        <v>7.1189999999999998</v>
      </c>
      <c r="G55" s="20">
        <v>2.3999999999999998E-3</v>
      </c>
      <c r="H55" s="21"/>
      <c r="I55" s="22"/>
    </row>
    <row r="56" spans="1:9" ht="13" customHeight="1">
      <c r="A56" s="16" t="s">
        <v>421</v>
      </c>
      <c r="B56" s="17" t="s">
        <v>422</v>
      </c>
      <c r="C56" s="13" t="s">
        <v>423</v>
      </c>
      <c r="D56" s="13" t="s">
        <v>424</v>
      </c>
      <c r="E56" s="18">
        <v>3150</v>
      </c>
      <c r="F56" s="19">
        <v>5.2695999999999996</v>
      </c>
      <c r="G56" s="20">
        <v>1.8E-3</v>
      </c>
      <c r="H56" s="21"/>
      <c r="I56" s="22"/>
    </row>
    <row r="57" spans="1:9" ht="13" customHeight="1">
      <c r="A57" s="16" t="s">
        <v>895</v>
      </c>
      <c r="B57" s="17" t="s">
        <v>896</v>
      </c>
      <c r="C57" s="13" t="s">
        <v>897</v>
      </c>
      <c r="D57" s="13" t="s">
        <v>165</v>
      </c>
      <c r="E57" s="18">
        <v>300</v>
      </c>
      <c r="F57" s="19">
        <v>0.11459999999999999</v>
      </c>
      <c r="G57" s="21" t="s">
        <v>448</v>
      </c>
      <c r="H57" s="21"/>
      <c r="I57" s="22"/>
    </row>
    <row r="58" spans="1:9" ht="13" customHeight="1">
      <c r="A58" s="4"/>
      <c r="B58" s="12" t="s">
        <v>440</v>
      </c>
      <c r="C58" s="13"/>
      <c r="D58" s="13"/>
      <c r="E58" s="13"/>
      <c r="F58" s="23">
        <v>2035.0536</v>
      </c>
      <c r="G58" s="24">
        <f>ROUND(SUM(G1:G57),4)</f>
        <v>0.68149999999999999</v>
      </c>
      <c r="H58" s="25"/>
      <c r="I58" s="26"/>
    </row>
    <row r="59" spans="1:9" ht="13" customHeight="1">
      <c r="A59" s="4"/>
      <c r="B59" s="27" t="s">
        <v>441</v>
      </c>
      <c r="C59" s="1"/>
      <c r="D59" s="1"/>
      <c r="E59" s="1"/>
      <c r="F59" s="25" t="s">
        <v>442</v>
      </c>
      <c r="G59" s="25" t="s">
        <v>442</v>
      </c>
      <c r="H59" s="25"/>
      <c r="I59" s="26"/>
    </row>
    <row r="60" spans="1:9" ht="13" customHeight="1">
      <c r="A60" s="4"/>
      <c r="B60" s="27" t="s">
        <v>440</v>
      </c>
      <c r="C60" s="1"/>
      <c r="D60" s="1"/>
      <c r="E60" s="1"/>
      <c r="F60" s="25" t="s">
        <v>442</v>
      </c>
      <c r="G60" s="25" t="s">
        <v>442</v>
      </c>
      <c r="H60" s="25"/>
      <c r="I60" s="26"/>
    </row>
    <row r="61" spans="1:9" ht="13" customHeight="1">
      <c r="A61" s="4"/>
      <c r="B61" s="27" t="s">
        <v>443</v>
      </c>
      <c r="C61" s="28"/>
      <c r="D61" s="1"/>
      <c r="E61" s="28"/>
      <c r="F61" s="23">
        <v>2035.0536</v>
      </c>
      <c r="G61" s="24">
        <f>ROUND(SUM(G58),4)</f>
        <v>0.68149999999999999</v>
      </c>
      <c r="H61" s="25"/>
      <c r="I61" s="26"/>
    </row>
    <row r="62" spans="1:9" ht="13" customHeight="1">
      <c r="A62" s="4"/>
      <c r="B62" s="12" t="s">
        <v>444</v>
      </c>
      <c r="C62" s="13"/>
      <c r="D62" s="13"/>
      <c r="E62" s="13"/>
      <c r="F62" s="13"/>
      <c r="G62" s="13"/>
      <c r="H62" s="14"/>
      <c r="I62" s="15"/>
    </row>
    <row r="63" spans="1:9" ht="13" customHeight="1">
      <c r="A63" s="4"/>
      <c r="B63" s="12" t="s">
        <v>445</v>
      </c>
      <c r="C63" s="13"/>
      <c r="D63" s="13"/>
      <c r="E63" s="13"/>
      <c r="F63" s="4"/>
      <c r="G63" s="14"/>
      <c r="H63" s="14"/>
      <c r="I63" s="15"/>
    </row>
    <row r="64" spans="1:9" ht="13" customHeight="1">
      <c r="A64" s="16" t="s">
        <v>491</v>
      </c>
      <c r="B64" s="17" t="s">
        <v>492</v>
      </c>
      <c r="C64" s="13"/>
      <c r="D64" s="13"/>
      <c r="E64" s="18">
        <v>-3150</v>
      </c>
      <c r="F64" s="19">
        <v>-5.2888999999999999</v>
      </c>
      <c r="G64" s="20">
        <v>-1.8E-3</v>
      </c>
      <c r="H64" s="21"/>
      <c r="I64" s="22"/>
    </row>
    <row r="65" spans="1:9" ht="13" customHeight="1">
      <c r="A65" s="16" t="s">
        <v>545</v>
      </c>
      <c r="B65" s="17" t="s">
        <v>546</v>
      </c>
      <c r="C65" s="13"/>
      <c r="D65" s="13"/>
      <c r="E65" s="18">
        <v>-2000</v>
      </c>
      <c r="F65" s="19">
        <v>-26.584</v>
      </c>
      <c r="G65" s="20">
        <v>-8.8999999999999999E-3</v>
      </c>
      <c r="H65" s="21"/>
      <c r="I65" s="22"/>
    </row>
    <row r="66" spans="1:9" ht="13" customHeight="1">
      <c r="A66" s="16" t="s">
        <v>793</v>
      </c>
      <c r="B66" s="17" t="s">
        <v>794</v>
      </c>
      <c r="C66" s="13"/>
      <c r="D66" s="13"/>
      <c r="E66" s="18">
        <v>-18000</v>
      </c>
      <c r="F66" s="19">
        <v>-27.919799999999999</v>
      </c>
      <c r="G66" s="20">
        <v>-9.4000000000000004E-3</v>
      </c>
      <c r="H66" s="21"/>
      <c r="I66" s="22"/>
    </row>
    <row r="67" spans="1:9" ht="13" customHeight="1">
      <c r="A67" s="16" t="s">
        <v>1204</v>
      </c>
      <c r="B67" s="17" t="s">
        <v>1205</v>
      </c>
      <c r="C67" s="13"/>
      <c r="D67" s="13"/>
      <c r="E67" s="18">
        <v>-500</v>
      </c>
      <c r="F67" s="19">
        <v>-34.832500000000003</v>
      </c>
      <c r="G67" s="20">
        <v>-1.17E-2</v>
      </c>
      <c r="H67" s="21"/>
      <c r="I67" s="22"/>
    </row>
    <row r="68" spans="1:9" ht="13" customHeight="1">
      <c r="A68" s="16" t="s">
        <v>1206</v>
      </c>
      <c r="B68" s="17" t="s">
        <v>1207</v>
      </c>
      <c r="C68" s="13"/>
      <c r="D68" s="13"/>
      <c r="E68" s="18">
        <v>-13500</v>
      </c>
      <c r="F68" s="19">
        <v>-36.2273</v>
      </c>
      <c r="G68" s="20">
        <v>-1.21E-2</v>
      </c>
      <c r="H68" s="21"/>
      <c r="I68" s="22"/>
    </row>
    <row r="69" spans="1:9" ht="13" customHeight="1">
      <c r="A69" s="16" t="s">
        <v>731</v>
      </c>
      <c r="B69" s="17" t="s">
        <v>732</v>
      </c>
      <c r="C69" s="13"/>
      <c r="D69" s="13"/>
      <c r="E69" s="18">
        <v>-300</v>
      </c>
      <c r="F69" s="19">
        <v>-40.533000000000001</v>
      </c>
      <c r="G69" s="20">
        <v>-1.3599999999999999E-2</v>
      </c>
      <c r="H69" s="21"/>
      <c r="I69" s="22"/>
    </row>
    <row r="70" spans="1:9" ht="13" customHeight="1">
      <c r="A70" s="16" t="s">
        <v>733</v>
      </c>
      <c r="B70" s="17" t="s">
        <v>734</v>
      </c>
      <c r="C70" s="13"/>
      <c r="D70" s="13"/>
      <c r="E70" s="18">
        <v>-3375</v>
      </c>
      <c r="F70" s="19">
        <v>-41.141300000000001</v>
      </c>
      <c r="G70" s="20">
        <v>-1.38E-2</v>
      </c>
      <c r="H70" s="21"/>
      <c r="I70" s="22"/>
    </row>
    <row r="71" spans="1:9" ht="13" customHeight="1">
      <c r="A71" s="16" t="s">
        <v>1208</v>
      </c>
      <c r="B71" s="17" t="s">
        <v>1209</v>
      </c>
      <c r="C71" s="13"/>
      <c r="D71" s="13"/>
      <c r="E71" s="18">
        <v>-11700</v>
      </c>
      <c r="F71" s="19">
        <v>-44.073900000000002</v>
      </c>
      <c r="G71" s="20">
        <v>-1.4800000000000001E-2</v>
      </c>
      <c r="H71" s="21"/>
      <c r="I71" s="22"/>
    </row>
    <row r="72" spans="1:9" ht="13" customHeight="1">
      <c r="A72" s="16" t="s">
        <v>1210</v>
      </c>
      <c r="B72" s="17" t="s">
        <v>1211</v>
      </c>
      <c r="C72" s="13"/>
      <c r="D72" s="13"/>
      <c r="E72" s="18">
        <v>-2800</v>
      </c>
      <c r="F72" s="19">
        <v>-44.603999999999999</v>
      </c>
      <c r="G72" s="20">
        <v>-1.49E-2</v>
      </c>
      <c r="H72" s="21"/>
      <c r="I72" s="22"/>
    </row>
    <row r="73" spans="1:9" ht="13" customHeight="1">
      <c r="A73" s="16" t="s">
        <v>647</v>
      </c>
      <c r="B73" s="17" t="s">
        <v>648</v>
      </c>
      <c r="C73" s="13"/>
      <c r="D73" s="13"/>
      <c r="E73" s="18">
        <v>-1225</v>
      </c>
      <c r="F73" s="19">
        <v>-48.290700000000001</v>
      </c>
      <c r="G73" s="20">
        <v>-1.6199999999999999E-2</v>
      </c>
      <c r="H73" s="21"/>
      <c r="I73" s="22"/>
    </row>
    <row r="74" spans="1:9" ht="13" customHeight="1">
      <c r="A74" s="16" t="s">
        <v>737</v>
      </c>
      <c r="B74" s="17" t="s">
        <v>738</v>
      </c>
      <c r="C74" s="13"/>
      <c r="D74" s="13"/>
      <c r="E74" s="18">
        <v>-400</v>
      </c>
      <c r="F74" s="19">
        <v>-50.9</v>
      </c>
      <c r="G74" s="20">
        <v>-1.7000000000000001E-2</v>
      </c>
      <c r="H74" s="21"/>
      <c r="I74" s="22"/>
    </row>
    <row r="75" spans="1:9" ht="13" customHeight="1">
      <c r="A75" s="16" t="s">
        <v>821</v>
      </c>
      <c r="B75" s="17" t="s">
        <v>822</v>
      </c>
      <c r="C75" s="13"/>
      <c r="D75" s="13"/>
      <c r="E75" s="18">
        <v>-19050</v>
      </c>
      <c r="F75" s="19">
        <v>-57.045200000000001</v>
      </c>
      <c r="G75" s="20">
        <v>-1.9099999999999999E-2</v>
      </c>
      <c r="H75" s="21"/>
      <c r="I75" s="22"/>
    </row>
    <row r="76" spans="1:9" ht="13" customHeight="1">
      <c r="A76" s="16" t="s">
        <v>707</v>
      </c>
      <c r="B76" s="17" t="s">
        <v>708</v>
      </c>
      <c r="C76" s="13"/>
      <c r="D76" s="13"/>
      <c r="E76" s="18">
        <v>-23500</v>
      </c>
      <c r="F76" s="19">
        <v>-60.018999999999998</v>
      </c>
      <c r="G76" s="20">
        <v>-2.01E-2</v>
      </c>
      <c r="H76" s="21"/>
      <c r="I76" s="22"/>
    </row>
    <row r="77" spans="1:9" ht="13" customHeight="1">
      <c r="A77" s="16" t="s">
        <v>719</v>
      </c>
      <c r="B77" s="17" t="s">
        <v>720</v>
      </c>
      <c r="C77" s="13"/>
      <c r="D77" s="13"/>
      <c r="E77" s="18">
        <v>-4375</v>
      </c>
      <c r="F77" s="19">
        <v>-60.077500000000001</v>
      </c>
      <c r="G77" s="20">
        <v>-2.01E-2</v>
      </c>
      <c r="H77" s="21"/>
      <c r="I77" s="22"/>
    </row>
    <row r="78" spans="1:9" ht="13" customHeight="1">
      <c r="A78" s="16" t="s">
        <v>809</v>
      </c>
      <c r="B78" s="17" t="s">
        <v>810</v>
      </c>
      <c r="C78" s="13"/>
      <c r="D78" s="13"/>
      <c r="E78" s="18">
        <v>-48000</v>
      </c>
      <c r="F78" s="19">
        <v>-60.364800000000002</v>
      </c>
      <c r="G78" s="20">
        <v>-2.0199999999999999E-2</v>
      </c>
      <c r="H78" s="21"/>
      <c r="I78" s="22"/>
    </row>
    <row r="79" spans="1:9" ht="13" customHeight="1">
      <c r="A79" s="16" t="s">
        <v>637</v>
      </c>
      <c r="B79" s="17" t="s">
        <v>638</v>
      </c>
      <c r="C79" s="13"/>
      <c r="D79" s="13"/>
      <c r="E79" s="18">
        <v>-20800</v>
      </c>
      <c r="F79" s="19">
        <v>-67.360799999999998</v>
      </c>
      <c r="G79" s="20">
        <v>-2.2599999999999999E-2</v>
      </c>
      <c r="H79" s="21"/>
      <c r="I79" s="22"/>
    </row>
    <row r="80" spans="1:9" ht="13" customHeight="1">
      <c r="A80" s="16" t="s">
        <v>751</v>
      </c>
      <c r="B80" s="17" t="s">
        <v>752</v>
      </c>
      <c r="C80" s="13"/>
      <c r="D80" s="13"/>
      <c r="E80" s="18">
        <v>-15300</v>
      </c>
      <c r="F80" s="19">
        <v>-68.092699999999994</v>
      </c>
      <c r="G80" s="20">
        <v>-2.2800000000000001E-2</v>
      </c>
      <c r="H80" s="21"/>
      <c r="I80" s="22"/>
    </row>
    <row r="81" spans="1:9" ht="13" customHeight="1">
      <c r="A81" s="16" t="s">
        <v>773</v>
      </c>
      <c r="B81" s="17" t="s">
        <v>774</v>
      </c>
      <c r="C81" s="13"/>
      <c r="D81" s="13"/>
      <c r="E81" s="18">
        <v>-17100</v>
      </c>
      <c r="F81" s="19">
        <v>-76.975700000000003</v>
      </c>
      <c r="G81" s="20">
        <v>-2.58E-2</v>
      </c>
      <c r="H81" s="21"/>
      <c r="I81" s="22"/>
    </row>
    <row r="82" spans="1:9" ht="13" customHeight="1">
      <c r="A82" s="16" t="s">
        <v>623</v>
      </c>
      <c r="B82" s="17" t="s">
        <v>624</v>
      </c>
      <c r="C82" s="13"/>
      <c r="D82" s="13"/>
      <c r="E82" s="18">
        <v>-3125</v>
      </c>
      <c r="F82" s="19">
        <v>-79.0625</v>
      </c>
      <c r="G82" s="20">
        <v>-2.6499999999999999E-2</v>
      </c>
      <c r="H82" s="21"/>
      <c r="I82" s="22"/>
    </row>
    <row r="83" spans="1:9" ht="13" customHeight="1">
      <c r="A83" s="16" t="s">
        <v>761</v>
      </c>
      <c r="B83" s="17" t="s">
        <v>762</v>
      </c>
      <c r="C83" s="13"/>
      <c r="D83" s="13"/>
      <c r="E83" s="18">
        <v>-8400</v>
      </c>
      <c r="F83" s="19">
        <v>-80.719800000000006</v>
      </c>
      <c r="G83" s="20">
        <v>-2.7E-2</v>
      </c>
      <c r="H83" s="21"/>
      <c r="I83" s="22"/>
    </row>
    <row r="84" spans="1:9" ht="13" customHeight="1">
      <c r="A84" s="16" t="s">
        <v>815</v>
      </c>
      <c r="B84" s="17" t="s">
        <v>816</v>
      </c>
      <c r="C84" s="13"/>
      <c r="D84" s="13"/>
      <c r="E84" s="18">
        <v>-6300</v>
      </c>
      <c r="F84" s="19">
        <v>-85.787099999999995</v>
      </c>
      <c r="G84" s="20">
        <v>-2.87E-2</v>
      </c>
      <c r="H84" s="21"/>
      <c r="I84" s="22"/>
    </row>
    <row r="85" spans="1:9" ht="13" customHeight="1">
      <c r="A85" s="16" t="s">
        <v>745</v>
      </c>
      <c r="B85" s="17" t="s">
        <v>746</v>
      </c>
      <c r="C85" s="13"/>
      <c r="D85" s="13"/>
      <c r="E85" s="18">
        <v>-4500</v>
      </c>
      <c r="F85" s="19">
        <v>-88.046999999999997</v>
      </c>
      <c r="G85" s="20">
        <v>-2.9499999999999998E-2</v>
      </c>
      <c r="H85" s="21"/>
      <c r="I85" s="22"/>
    </row>
    <row r="86" spans="1:9" ht="13" customHeight="1">
      <c r="A86" s="16" t="s">
        <v>667</v>
      </c>
      <c r="B86" s="17" t="s">
        <v>668</v>
      </c>
      <c r="C86" s="13"/>
      <c r="D86" s="13"/>
      <c r="E86" s="18">
        <v>-1950</v>
      </c>
      <c r="F86" s="19">
        <v>-90.199200000000005</v>
      </c>
      <c r="G86" s="20">
        <v>-3.0200000000000001E-2</v>
      </c>
      <c r="H86" s="21"/>
      <c r="I86" s="22"/>
    </row>
    <row r="87" spans="1:9" ht="13" customHeight="1">
      <c r="A87" s="16" t="s">
        <v>819</v>
      </c>
      <c r="B87" s="17" t="s">
        <v>820</v>
      </c>
      <c r="C87" s="13"/>
      <c r="D87" s="13"/>
      <c r="E87" s="18">
        <v>-9900</v>
      </c>
      <c r="F87" s="19">
        <v>-92.4512</v>
      </c>
      <c r="G87" s="20">
        <v>-3.1E-2</v>
      </c>
      <c r="H87" s="21"/>
      <c r="I87" s="22"/>
    </row>
    <row r="88" spans="1:9" ht="13" customHeight="1">
      <c r="A88" s="16" t="s">
        <v>721</v>
      </c>
      <c r="B88" s="17" t="s">
        <v>722</v>
      </c>
      <c r="C88" s="13"/>
      <c r="D88" s="13"/>
      <c r="E88" s="18">
        <v>-24000</v>
      </c>
      <c r="F88" s="19">
        <v>-98.4</v>
      </c>
      <c r="G88" s="20">
        <v>-3.3000000000000002E-2</v>
      </c>
      <c r="H88" s="21"/>
      <c r="I88" s="22"/>
    </row>
    <row r="89" spans="1:9" ht="13" customHeight="1">
      <c r="A89" s="16" t="s">
        <v>777</v>
      </c>
      <c r="B89" s="17" t="s">
        <v>778</v>
      </c>
      <c r="C89" s="13"/>
      <c r="D89" s="13"/>
      <c r="E89" s="18">
        <v>-38800</v>
      </c>
      <c r="F89" s="19">
        <v>-106.40900000000001</v>
      </c>
      <c r="G89" s="20">
        <v>-3.56E-2</v>
      </c>
      <c r="H89" s="21"/>
      <c r="I89" s="22"/>
    </row>
    <row r="90" spans="1:9" ht="13" customHeight="1">
      <c r="A90" s="16" t="s">
        <v>805</v>
      </c>
      <c r="B90" s="17" t="s">
        <v>806</v>
      </c>
      <c r="C90" s="13"/>
      <c r="D90" s="13"/>
      <c r="E90" s="18">
        <v>-20700</v>
      </c>
      <c r="F90" s="19">
        <v>-141.69149999999999</v>
      </c>
      <c r="G90" s="20">
        <v>-4.7500000000000001E-2</v>
      </c>
      <c r="H90" s="21"/>
      <c r="I90" s="22"/>
    </row>
    <row r="91" spans="1:9" ht="13" customHeight="1">
      <c r="A91" s="4"/>
      <c r="B91" s="12" t="s">
        <v>440</v>
      </c>
      <c r="C91" s="13"/>
      <c r="D91" s="13"/>
      <c r="E91" s="13"/>
      <c r="F91" s="23">
        <v>-1713.0981999999999</v>
      </c>
      <c r="G91" s="24">
        <f>ROUND(SUM(G62:G90),4)</f>
        <v>-0.57389999999999997</v>
      </c>
      <c r="H91" s="25"/>
      <c r="I91" s="26"/>
    </row>
    <row r="92" spans="1:9" ht="13" customHeight="1">
      <c r="A92" s="4"/>
      <c r="B92" s="27" t="s">
        <v>443</v>
      </c>
      <c r="C92" s="28"/>
      <c r="D92" s="1"/>
      <c r="E92" s="28"/>
      <c r="F92" s="23">
        <v>-1713.0981999999999</v>
      </c>
      <c r="G92" s="24">
        <f>ROUND(SUM(G91),4)</f>
        <v>-0.57389999999999997</v>
      </c>
      <c r="H92" s="25"/>
      <c r="I92" s="26"/>
    </row>
    <row r="93" spans="1:9" ht="13" customHeight="1">
      <c r="A93" s="4"/>
      <c r="B93" s="12" t="s">
        <v>836</v>
      </c>
      <c r="C93" s="13"/>
      <c r="D93" s="13"/>
      <c r="E93" s="13"/>
      <c r="F93" s="13"/>
      <c r="G93" s="13"/>
      <c r="H93" s="14"/>
      <c r="I93" s="15"/>
    </row>
    <row r="94" spans="1:9" ht="13" customHeight="1">
      <c r="A94" s="4"/>
      <c r="B94" s="12" t="s">
        <v>837</v>
      </c>
      <c r="C94" s="13"/>
      <c r="D94" s="13"/>
      <c r="E94" s="13"/>
      <c r="F94" s="4"/>
      <c r="G94" s="14"/>
      <c r="H94" s="14"/>
      <c r="I94" s="15"/>
    </row>
    <row r="95" spans="1:9" ht="13" customHeight="1">
      <c r="A95" s="16" t="s">
        <v>838</v>
      </c>
      <c r="B95" s="17" t="s">
        <v>839</v>
      </c>
      <c r="C95" s="13" t="s">
        <v>840</v>
      </c>
      <c r="D95" s="13"/>
      <c r="E95" s="18">
        <v>59475.366999999998</v>
      </c>
      <c r="F95" s="19">
        <v>715.86760000000004</v>
      </c>
      <c r="G95" s="20">
        <v>0.23980000000000001</v>
      </c>
      <c r="H95" s="21"/>
      <c r="I95" s="22"/>
    </row>
    <row r="96" spans="1:9" ht="13" customHeight="1">
      <c r="A96" s="4"/>
      <c r="B96" s="12" t="s">
        <v>440</v>
      </c>
      <c r="C96" s="13"/>
      <c r="D96" s="13"/>
      <c r="E96" s="13"/>
      <c r="F96" s="23">
        <v>715.86760000000004</v>
      </c>
      <c r="G96" s="24">
        <f>ROUND(SUM(G93:G95),4)</f>
        <v>0.23980000000000001</v>
      </c>
      <c r="H96" s="25"/>
      <c r="I96" s="26"/>
    </row>
    <row r="97" spans="1:9" ht="13" customHeight="1">
      <c r="A97" s="4"/>
      <c r="B97" s="27" t="s">
        <v>443</v>
      </c>
      <c r="C97" s="28"/>
      <c r="D97" s="1"/>
      <c r="E97" s="28"/>
      <c r="F97" s="23">
        <v>715.86760000000004</v>
      </c>
      <c r="G97" s="24">
        <f>ROUND(SUM(G96),4)</f>
        <v>0.23980000000000001</v>
      </c>
      <c r="H97" s="25"/>
      <c r="I97" s="26"/>
    </row>
    <row r="98" spans="1:9" ht="13" customHeight="1">
      <c r="A98" s="4"/>
      <c r="B98" s="12" t="s">
        <v>844</v>
      </c>
      <c r="C98" s="13"/>
      <c r="D98" s="13"/>
      <c r="E98" s="13"/>
      <c r="F98" s="13"/>
      <c r="G98" s="13"/>
      <c r="H98" s="14"/>
      <c r="I98" s="15"/>
    </row>
    <row r="99" spans="1:9" ht="13" customHeight="1">
      <c r="A99" s="16" t="s">
        <v>845</v>
      </c>
      <c r="B99" s="17" t="s">
        <v>846</v>
      </c>
      <c r="C99" s="13"/>
      <c r="D99" s="13"/>
      <c r="E99" s="18"/>
      <c r="F99" s="19">
        <v>150.3681</v>
      </c>
      <c r="G99" s="20">
        <v>5.04E-2</v>
      </c>
      <c r="H99" s="29">
        <v>4.8182935995595477E-2</v>
      </c>
      <c r="I99" s="22"/>
    </row>
    <row r="100" spans="1:9" ht="13" customHeight="1">
      <c r="A100" s="4"/>
      <c r="B100" s="12" t="s">
        <v>440</v>
      </c>
      <c r="C100" s="13"/>
      <c r="D100" s="13"/>
      <c r="E100" s="13"/>
      <c r="F100" s="23">
        <v>150.3681</v>
      </c>
      <c r="G100" s="24">
        <f>ROUND(SUM(G98:G99),4)</f>
        <v>5.04E-2</v>
      </c>
      <c r="H100" s="25"/>
      <c r="I100" s="26"/>
    </row>
    <row r="101" spans="1:9" ht="13" customHeight="1">
      <c r="A101" s="4"/>
      <c r="B101" s="27" t="s">
        <v>443</v>
      </c>
      <c r="C101" s="28"/>
      <c r="D101" s="1"/>
      <c r="E101" s="28"/>
      <c r="F101" s="23">
        <v>150.3681</v>
      </c>
      <c r="G101" s="24">
        <f>ROUND(SUM(G100),4)</f>
        <v>5.04E-2</v>
      </c>
      <c r="H101" s="25"/>
      <c r="I101" s="26"/>
    </row>
    <row r="102" spans="1:9" ht="13" customHeight="1">
      <c r="A102" s="4"/>
      <c r="B102" s="27" t="s">
        <v>847</v>
      </c>
      <c r="C102" s="13"/>
      <c r="D102" s="1"/>
      <c r="E102" s="13"/>
      <c r="F102" s="30">
        <v>1797.5289</v>
      </c>
      <c r="G102" s="24">
        <v>0.60219999999999996</v>
      </c>
      <c r="H102" s="25"/>
      <c r="I102" s="26"/>
    </row>
    <row r="103" spans="1:9" ht="13" customHeight="1">
      <c r="A103" s="4"/>
      <c r="B103" s="31" t="s">
        <v>848</v>
      </c>
      <c r="C103" s="32"/>
      <c r="D103" s="32"/>
      <c r="E103" s="32"/>
      <c r="F103" s="33">
        <v>2985.72</v>
      </c>
      <c r="G103" s="34">
        <f>ROUND(SUM(G61,G92,G97,G101,G102),4)</f>
        <v>1</v>
      </c>
      <c r="H103" s="35"/>
      <c r="I103" s="36"/>
    </row>
    <row r="104" spans="1:9" ht="13" customHeight="1">
      <c r="A104" s="4"/>
      <c r="B104" s="6"/>
      <c r="C104" s="4"/>
      <c r="D104" s="4"/>
      <c r="E104" s="4"/>
      <c r="F104" s="4"/>
      <c r="G104" s="4"/>
      <c r="H104" s="4"/>
      <c r="I104" s="4"/>
    </row>
    <row r="105" spans="1:9" ht="13" customHeight="1">
      <c r="A105" s="4"/>
      <c r="B105" s="111" t="s">
        <v>849</v>
      </c>
      <c r="C105" s="4"/>
      <c r="D105" s="4"/>
      <c r="E105" s="4"/>
      <c r="F105" s="4"/>
      <c r="G105" s="4"/>
      <c r="H105" s="4"/>
      <c r="I105" s="4"/>
    </row>
    <row r="106" spans="1:9" ht="13" customHeight="1">
      <c r="A106" s="4"/>
      <c r="B106" s="3" t="s">
        <v>850</v>
      </c>
      <c r="C106" s="4"/>
      <c r="D106" s="4"/>
      <c r="E106" s="4"/>
      <c r="F106" s="4"/>
      <c r="G106" s="4"/>
      <c r="H106" s="4"/>
      <c r="I106" s="4"/>
    </row>
    <row r="107" spans="1:9" ht="13" customHeight="1">
      <c r="A107" s="4"/>
      <c r="B107" s="3" t="s">
        <v>851</v>
      </c>
      <c r="C107" s="4"/>
      <c r="D107" s="4"/>
      <c r="E107" s="4"/>
      <c r="F107" s="4"/>
      <c r="G107" s="4"/>
      <c r="H107" s="4"/>
      <c r="I107" s="4"/>
    </row>
    <row r="108" spans="1:9" ht="26" customHeight="1">
      <c r="A108" s="4"/>
      <c r="B108" s="113" t="s">
        <v>2024</v>
      </c>
      <c r="C108" s="113"/>
      <c r="D108" s="113"/>
      <c r="E108" s="113"/>
      <c r="F108" s="113"/>
      <c r="G108" s="113"/>
      <c r="H108" s="113"/>
      <c r="I108" s="113"/>
    </row>
    <row r="109" spans="1:9" ht="13" customHeight="1">
      <c r="A109" s="4"/>
      <c r="B109" s="113"/>
      <c r="C109" s="113"/>
      <c r="D109" s="113"/>
      <c r="E109" s="113"/>
      <c r="F109" s="113"/>
      <c r="G109" s="113"/>
      <c r="H109" s="113"/>
      <c r="I109" s="113"/>
    </row>
    <row r="110" spans="1:9" ht="13" customHeight="1">
      <c r="A110" s="4"/>
      <c r="B110" s="44" t="s">
        <v>1989</v>
      </c>
      <c r="C110" s="45"/>
      <c r="D110" s="45"/>
      <c r="E110" s="45"/>
      <c r="F110" s="45"/>
      <c r="G110" s="45"/>
      <c r="H110" s="45"/>
      <c r="I110" s="77"/>
    </row>
    <row r="111" spans="1:9" ht="13" customHeight="1">
      <c r="A111" s="4"/>
      <c r="B111" s="48" t="s">
        <v>1990</v>
      </c>
      <c r="C111" s="78"/>
      <c r="D111" s="78"/>
      <c r="E111" s="78"/>
      <c r="F111" s="78"/>
      <c r="G111" s="78"/>
      <c r="H111" s="78"/>
      <c r="I111" s="79"/>
    </row>
    <row r="112" spans="1:9" ht="13" customHeight="1">
      <c r="A112" s="4"/>
      <c r="B112" s="48" t="s">
        <v>1991</v>
      </c>
      <c r="C112" s="78"/>
      <c r="D112" s="78"/>
      <c r="E112" s="78"/>
      <c r="F112" s="78"/>
      <c r="G112" s="78"/>
      <c r="H112" s="78"/>
      <c r="I112" s="79"/>
    </row>
    <row r="113" spans="1:9" ht="13" customHeight="1">
      <c r="A113" s="4"/>
      <c r="B113" s="53" t="s">
        <v>1992</v>
      </c>
      <c r="C113" s="108" t="s">
        <v>2030</v>
      </c>
      <c r="D113" s="108" t="s">
        <v>1993</v>
      </c>
      <c r="E113" s="78"/>
      <c r="F113" s="78"/>
      <c r="G113" s="78"/>
      <c r="H113" s="78"/>
      <c r="I113" s="79"/>
    </row>
    <row r="114" spans="1:9" ht="13" customHeight="1">
      <c r="A114" s="4"/>
      <c r="B114" s="54" t="s">
        <v>1994</v>
      </c>
      <c r="C114" s="70">
        <v>10.167999999999999</v>
      </c>
      <c r="D114" s="70">
        <v>10.175000000000001</v>
      </c>
      <c r="E114" s="78"/>
      <c r="F114" s="80"/>
      <c r="G114" s="78"/>
      <c r="H114" s="78"/>
      <c r="I114" s="79"/>
    </row>
    <row r="115" spans="1:9" ht="13" customHeight="1">
      <c r="A115" s="4"/>
      <c r="B115" s="54" t="s">
        <v>1995</v>
      </c>
      <c r="C115" s="70">
        <v>10.167999999999999</v>
      </c>
      <c r="D115" s="70">
        <v>10.175000000000001</v>
      </c>
      <c r="E115" s="78"/>
      <c r="F115" s="80"/>
      <c r="G115" s="78"/>
      <c r="H115" s="78"/>
      <c r="I115" s="79"/>
    </row>
    <row r="116" spans="1:9" ht="13" customHeight="1">
      <c r="A116" s="4"/>
      <c r="B116" s="54" t="s">
        <v>1996</v>
      </c>
      <c r="C116" s="70">
        <v>10.214</v>
      </c>
      <c r="D116" s="70">
        <v>10.212999999999999</v>
      </c>
      <c r="E116" s="78"/>
      <c r="F116" s="80"/>
      <c r="G116" s="78"/>
      <c r="H116" s="78"/>
      <c r="I116" s="79"/>
    </row>
    <row r="117" spans="1:9" ht="13" customHeight="1">
      <c r="A117" s="4"/>
      <c r="B117" s="54" t="s">
        <v>1997</v>
      </c>
      <c r="C117" s="70">
        <v>10.214</v>
      </c>
      <c r="D117" s="70">
        <v>10.212999999999999</v>
      </c>
      <c r="E117" s="78"/>
      <c r="F117" s="80"/>
      <c r="G117" s="78"/>
      <c r="H117" s="78"/>
      <c r="I117" s="79"/>
    </row>
    <row r="118" spans="1:9" ht="13" customHeight="1">
      <c r="A118" s="4"/>
      <c r="B118" s="48" t="s">
        <v>1998</v>
      </c>
      <c r="C118" s="78"/>
      <c r="D118" s="78"/>
      <c r="E118" s="78"/>
      <c r="F118" s="78"/>
      <c r="G118" s="78"/>
      <c r="H118" s="78"/>
      <c r="I118" s="79"/>
    </row>
    <row r="119" spans="1:9" ht="13" customHeight="1">
      <c r="A119" s="4"/>
      <c r="B119" s="57" t="s">
        <v>2048</v>
      </c>
      <c r="C119" s="78"/>
      <c r="D119" s="78"/>
      <c r="E119" s="78"/>
      <c r="F119" s="78"/>
      <c r="G119" s="78"/>
      <c r="H119" s="78"/>
      <c r="I119" s="79"/>
    </row>
    <row r="120" spans="1:9" ht="13" customHeight="1">
      <c r="A120" s="4"/>
      <c r="B120" s="56" t="s">
        <v>2019</v>
      </c>
      <c r="C120" s="78"/>
      <c r="D120" s="78"/>
      <c r="E120" s="78"/>
      <c r="F120" s="78"/>
      <c r="G120" s="78"/>
      <c r="H120" s="78"/>
      <c r="I120" s="79"/>
    </row>
    <row r="121" spans="1:9" ht="13" customHeight="1">
      <c r="A121" s="4"/>
      <c r="B121" s="48" t="s">
        <v>2032</v>
      </c>
      <c r="C121" s="78"/>
      <c r="D121" s="78"/>
      <c r="E121" s="78"/>
      <c r="F121" s="78"/>
      <c r="G121" s="78"/>
      <c r="H121" s="78"/>
      <c r="I121" s="79"/>
    </row>
    <row r="122" spans="1:9" ht="13" customHeight="1">
      <c r="A122" s="4"/>
      <c r="B122" s="48" t="s">
        <v>2033</v>
      </c>
      <c r="C122" s="78"/>
      <c r="D122" s="78"/>
      <c r="E122" s="78"/>
      <c r="F122" s="78"/>
      <c r="G122" s="78"/>
      <c r="H122" s="78"/>
      <c r="I122" s="79"/>
    </row>
    <row r="123" spans="1:9" ht="13" customHeight="1">
      <c r="A123" s="4"/>
      <c r="B123" s="48" t="s">
        <v>1999</v>
      </c>
      <c r="C123" s="78"/>
      <c r="D123" s="78"/>
      <c r="E123" s="78"/>
      <c r="F123" s="78"/>
      <c r="G123" s="78"/>
      <c r="H123" s="78"/>
      <c r="I123" s="79"/>
    </row>
    <row r="124" spans="1:9" ht="13" customHeight="1">
      <c r="A124" s="4"/>
      <c r="B124" s="57"/>
      <c r="C124" s="78"/>
      <c r="D124" s="78"/>
      <c r="E124" s="78"/>
      <c r="F124" s="78"/>
      <c r="G124" s="78"/>
      <c r="H124" s="78"/>
      <c r="I124" s="79"/>
    </row>
    <row r="125" spans="1:9" ht="13" customHeight="1">
      <c r="A125" s="4"/>
      <c r="B125" s="76"/>
      <c r="C125" s="52"/>
      <c r="D125" s="52"/>
      <c r="E125" s="52"/>
      <c r="F125" s="52"/>
      <c r="G125" s="52"/>
      <c r="H125" s="52"/>
      <c r="I125" s="81"/>
    </row>
    <row r="126" spans="1:9" ht="13" customHeight="1">
      <c r="A126" s="4"/>
      <c r="B126" s="3"/>
      <c r="C126" s="3"/>
      <c r="D126" s="3"/>
      <c r="E126" s="3"/>
      <c r="F126" s="3"/>
      <c r="G126" s="3"/>
      <c r="H126" s="3"/>
      <c r="I126" s="3"/>
    </row>
    <row r="127" spans="1:9" ht="13" customHeight="1">
      <c r="A127" s="4"/>
      <c r="B127" s="3"/>
      <c r="C127" s="3"/>
      <c r="D127" s="3"/>
      <c r="E127" s="3"/>
      <c r="F127" s="3"/>
      <c r="G127" s="3"/>
      <c r="H127" s="3"/>
      <c r="I127" s="3"/>
    </row>
    <row r="128" spans="1:9" ht="13" customHeight="1">
      <c r="A128" s="4"/>
      <c r="B128" s="113"/>
      <c r="C128" s="113"/>
      <c r="D128" s="113"/>
      <c r="E128" s="113"/>
      <c r="F128" s="113"/>
      <c r="G128" s="113"/>
      <c r="H128" s="113"/>
      <c r="I128" s="113"/>
    </row>
    <row r="129" spans="1:9" ht="13" customHeight="1">
      <c r="A129" s="4"/>
      <c r="B129" s="4"/>
      <c r="C129" s="114" t="s">
        <v>1212</v>
      </c>
      <c r="D129" s="114"/>
      <c r="E129" s="114"/>
      <c r="F129" s="114"/>
      <c r="G129" s="4"/>
      <c r="H129" s="4"/>
      <c r="I129" s="4"/>
    </row>
    <row r="130" spans="1:9" ht="13" customHeight="1">
      <c r="A130" s="4"/>
      <c r="B130" s="37" t="s">
        <v>853</v>
      </c>
      <c r="C130" s="114" t="s">
        <v>854</v>
      </c>
      <c r="D130" s="114"/>
      <c r="E130" s="114"/>
      <c r="F130" s="114"/>
      <c r="G130" s="4"/>
      <c r="H130" s="4"/>
      <c r="I130" s="4"/>
    </row>
    <row r="131" spans="1:9" ht="135" customHeight="1">
      <c r="A131" s="4"/>
      <c r="B131" s="38"/>
      <c r="C131" s="112"/>
      <c r="D131" s="112"/>
      <c r="E131" s="4"/>
      <c r="F131" s="4"/>
      <c r="G131" s="4"/>
      <c r="H131" s="4"/>
      <c r="I131" s="4"/>
    </row>
  </sheetData>
  <mergeCells count="6">
    <mergeCell ref="C131:D131"/>
    <mergeCell ref="B108:I108"/>
    <mergeCell ref="B109:I109"/>
    <mergeCell ref="B128:I128"/>
    <mergeCell ref="C129:F129"/>
    <mergeCell ref="C130:F130"/>
  </mergeCells>
  <hyperlinks>
    <hyperlink ref="A1" location="BajajFinservEquitySavingsFund" display="BFEQSF" xr:uid="{00000000-0004-0000-0700-000000000000}"/>
    <hyperlink ref="B1" location="BajajFinservEquitySavingsFund" display="Bajaj Finserv Equity Savings Fund" xr:uid="{00000000-0004-0000-07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110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14</v>
      </c>
      <c r="B1" s="3" t="s">
        <v>15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3638157</v>
      </c>
      <c r="F7" s="19">
        <v>33807.573900000003</v>
      </c>
      <c r="G7" s="20">
        <v>5.4199999999999998E-2</v>
      </c>
      <c r="H7" s="21"/>
      <c r="I7" s="22"/>
    </row>
    <row r="8" spans="1:9" ht="13" customHeight="1">
      <c r="A8" s="16" t="s">
        <v>73</v>
      </c>
      <c r="B8" s="17" t="s">
        <v>74</v>
      </c>
      <c r="C8" s="13" t="s">
        <v>75</v>
      </c>
      <c r="D8" s="13" t="s">
        <v>61</v>
      </c>
      <c r="E8" s="18">
        <v>2305523</v>
      </c>
      <c r="F8" s="19">
        <v>31239.8367</v>
      </c>
      <c r="G8" s="20">
        <v>5.0099999999999999E-2</v>
      </c>
      <c r="H8" s="21"/>
      <c r="I8" s="22"/>
    </row>
    <row r="9" spans="1:9" ht="13" customHeight="1">
      <c r="A9" s="16" t="s">
        <v>237</v>
      </c>
      <c r="B9" s="17" t="s">
        <v>238</v>
      </c>
      <c r="C9" s="13" t="s">
        <v>239</v>
      </c>
      <c r="D9" s="13" t="s">
        <v>229</v>
      </c>
      <c r="E9" s="18">
        <v>1436596</v>
      </c>
      <c r="F9" s="19">
        <v>23574.540400000002</v>
      </c>
      <c r="G9" s="20">
        <v>3.78E-2</v>
      </c>
      <c r="H9" s="21"/>
      <c r="I9" s="22"/>
    </row>
    <row r="10" spans="1:9" ht="13" customHeight="1">
      <c r="A10" s="16" t="s">
        <v>140</v>
      </c>
      <c r="B10" s="17" t="s">
        <v>141</v>
      </c>
      <c r="C10" s="13" t="s">
        <v>142</v>
      </c>
      <c r="D10" s="13" t="s">
        <v>61</v>
      </c>
      <c r="E10" s="18">
        <v>2023485</v>
      </c>
      <c r="F10" s="19">
        <v>21795.968700000001</v>
      </c>
      <c r="G10" s="20">
        <v>3.49E-2</v>
      </c>
      <c r="H10" s="21"/>
      <c r="I10" s="22"/>
    </row>
    <row r="11" spans="1:9" ht="13" customHeight="1">
      <c r="A11" s="16" t="s">
        <v>179</v>
      </c>
      <c r="B11" s="17" t="s">
        <v>180</v>
      </c>
      <c r="C11" s="13" t="s">
        <v>181</v>
      </c>
      <c r="D11" s="13" t="s">
        <v>72</v>
      </c>
      <c r="E11" s="18">
        <v>4832684</v>
      </c>
      <c r="F11" s="19">
        <v>21471.615000000002</v>
      </c>
      <c r="G11" s="20">
        <v>3.44E-2</v>
      </c>
      <c r="H11" s="21"/>
      <c r="I11" s="22"/>
    </row>
    <row r="12" spans="1:9" ht="13" customHeight="1">
      <c r="A12" s="16" t="s">
        <v>415</v>
      </c>
      <c r="B12" s="17" t="s">
        <v>416</v>
      </c>
      <c r="C12" s="13" t="s">
        <v>417</v>
      </c>
      <c r="D12" s="13" t="s">
        <v>255</v>
      </c>
      <c r="E12" s="18">
        <v>354679</v>
      </c>
      <c r="F12" s="19">
        <v>21461.6263</v>
      </c>
      <c r="G12" s="20">
        <v>3.44E-2</v>
      </c>
      <c r="H12" s="21"/>
      <c r="I12" s="22"/>
    </row>
    <row r="13" spans="1:9" ht="13" customHeight="1">
      <c r="A13" s="16" t="s">
        <v>151</v>
      </c>
      <c r="B13" s="17" t="s">
        <v>152</v>
      </c>
      <c r="C13" s="13" t="s">
        <v>153</v>
      </c>
      <c r="D13" s="13" t="s">
        <v>154</v>
      </c>
      <c r="E13" s="18">
        <v>7795267</v>
      </c>
      <c r="F13" s="19">
        <v>21327.8505</v>
      </c>
      <c r="G13" s="20">
        <v>3.4200000000000001E-2</v>
      </c>
      <c r="H13" s="21"/>
      <c r="I13" s="22"/>
    </row>
    <row r="14" spans="1:9" ht="13" customHeight="1">
      <c r="A14" s="16" t="s">
        <v>862</v>
      </c>
      <c r="B14" s="17" t="s">
        <v>863</v>
      </c>
      <c r="C14" s="13" t="s">
        <v>864</v>
      </c>
      <c r="D14" s="13" t="s">
        <v>61</v>
      </c>
      <c r="E14" s="18">
        <v>6936872</v>
      </c>
      <c r="F14" s="19">
        <v>19960.849200000001</v>
      </c>
      <c r="G14" s="20">
        <v>3.2000000000000001E-2</v>
      </c>
      <c r="H14" s="21"/>
      <c r="I14" s="22"/>
    </row>
    <row r="15" spans="1:9" ht="13" customHeight="1">
      <c r="A15" s="16" t="s">
        <v>203</v>
      </c>
      <c r="B15" s="17" t="s">
        <v>204</v>
      </c>
      <c r="C15" s="13" t="s">
        <v>205</v>
      </c>
      <c r="D15" s="13" t="s">
        <v>188</v>
      </c>
      <c r="E15" s="18">
        <v>496328</v>
      </c>
      <c r="F15" s="19">
        <v>19740.9499</v>
      </c>
      <c r="G15" s="20">
        <v>3.1600000000000003E-2</v>
      </c>
      <c r="H15" s="21"/>
      <c r="I15" s="22"/>
    </row>
    <row r="16" spans="1:9" ht="13" customHeight="1">
      <c r="A16" s="16" t="s">
        <v>1141</v>
      </c>
      <c r="B16" s="17" t="s">
        <v>1142</v>
      </c>
      <c r="C16" s="13" t="s">
        <v>1143</v>
      </c>
      <c r="D16" s="13" t="s">
        <v>161</v>
      </c>
      <c r="E16" s="18">
        <v>667271</v>
      </c>
      <c r="F16" s="19">
        <v>19561.0494</v>
      </c>
      <c r="G16" s="20">
        <v>3.1300000000000001E-2</v>
      </c>
      <c r="H16" s="21"/>
      <c r="I16" s="22"/>
    </row>
    <row r="17" spans="1:9" ht="13" customHeight="1">
      <c r="A17" s="16" t="s">
        <v>362</v>
      </c>
      <c r="B17" s="17" t="s">
        <v>363</v>
      </c>
      <c r="C17" s="13" t="s">
        <v>364</v>
      </c>
      <c r="D17" s="13" t="s">
        <v>233</v>
      </c>
      <c r="E17" s="18">
        <v>272821</v>
      </c>
      <c r="F17" s="19">
        <v>18989.705699999999</v>
      </c>
      <c r="G17" s="20">
        <v>3.04E-2</v>
      </c>
      <c r="H17" s="21"/>
      <c r="I17" s="22"/>
    </row>
    <row r="18" spans="1:9" ht="13" customHeight="1">
      <c r="A18" s="16" t="s">
        <v>65</v>
      </c>
      <c r="B18" s="17" t="s">
        <v>66</v>
      </c>
      <c r="C18" s="13" t="s">
        <v>67</v>
      </c>
      <c r="D18" s="13" t="s">
        <v>68</v>
      </c>
      <c r="E18" s="18">
        <v>1327618</v>
      </c>
      <c r="F18" s="19">
        <v>18525.581600000001</v>
      </c>
      <c r="G18" s="20">
        <v>2.9700000000000001E-2</v>
      </c>
      <c r="H18" s="21"/>
      <c r="I18" s="22"/>
    </row>
    <row r="19" spans="1:9" ht="13" customHeight="1">
      <c r="A19" s="16" t="s">
        <v>195</v>
      </c>
      <c r="B19" s="17" t="s">
        <v>196</v>
      </c>
      <c r="C19" s="13" t="s">
        <v>197</v>
      </c>
      <c r="D19" s="13" t="s">
        <v>198</v>
      </c>
      <c r="E19" s="18">
        <v>136456</v>
      </c>
      <c r="F19" s="19">
        <v>17321.724600000001</v>
      </c>
      <c r="G19" s="20">
        <v>2.7799999999999998E-2</v>
      </c>
      <c r="H19" s="21"/>
      <c r="I19" s="22"/>
    </row>
    <row r="20" spans="1:9" ht="13" customHeight="1">
      <c r="A20" s="16" t="s">
        <v>1213</v>
      </c>
      <c r="B20" s="17" t="s">
        <v>1214</v>
      </c>
      <c r="C20" s="13" t="s">
        <v>1215</v>
      </c>
      <c r="D20" s="13" t="s">
        <v>110</v>
      </c>
      <c r="E20" s="18">
        <v>241212</v>
      </c>
      <c r="F20" s="19">
        <v>17180.324700000001</v>
      </c>
      <c r="G20" s="20">
        <v>2.75E-2</v>
      </c>
      <c r="H20" s="21"/>
      <c r="I20" s="22"/>
    </row>
    <row r="21" spans="1:9" ht="13" customHeight="1">
      <c r="A21" s="16" t="s">
        <v>386</v>
      </c>
      <c r="B21" s="17" t="s">
        <v>387</v>
      </c>
      <c r="C21" s="13" t="s">
        <v>388</v>
      </c>
      <c r="D21" s="13" t="s">
        <v>188</v>
      </c>
      <c r="E21" s="18">
        <v>674438</v>
      </c>
      <c r="F21" s="19">
        <v>16377.378000000001</v>
      </c>
      <c r="G21" s="20">
        <v>2.6200000000000001E-2</v>
      </c>
      <c r="H21" s="21"/>
      <c r="I21" s="22"/>
    </row>
    <row r="22" spans="1:9" ht="13" customHeight="1">
      <c r="A22" s="16" t="s">
        <v>1216</v>
      </c>
      <c r="B22" s="17" t="s">
        <v>1217</v>
      </c>
      <c r="C22" s="13" t="s">
        <v>1218</v>
      </c>
      <c r="D22" s="13" t="s">
        <v>405</v>
      </c>
      <c r="E22" s="18">
        <v>1351406</v>
      </c>
      <c r="F22" s="19">
        <v>15977.6731</v>
      </c>
      <c r="G22" s="20">
        <v>2.5600000000000001E-2</v>
      </c>
      <c r="H22" s="21"/>
      <c r="I22" s="22"/>
    </row>
    <row r="23" spans="1:9" ht="13" customHeight="1">
      <c r="A23" s="16" t="s">
        <v>947</v>
      </c>
      <c r="B23" s="17" t="s">
        <v>948</v>
      </c>
      <c r="C23" s="13" t="s">
        <v>949</v>
      </c>
      <c r="D23" s="13" t="s">
        <v>61</v>
      </c>
      <c r="E23" s="18">
        <v>23530084</v>
      </c>
      <c r="F23" s="19">
        <v>15381.615900000001</v>
      </c>
      <c r="G23" s="20">
        <v>2.46E-2</v>
      </c>
      <c r="H23" s="21"/>
      <c r="I23" s="22"/>
    </row>
    <row r="24" spans="1:9" ht="13" customHeight="1">
      <c r="A24" s="16" t="s">
        <v>107</v>
      </c>
      <c r="B24" s="17" t="s">
        <v>108</v>
      </c>
      <c r="C24" s="13" t="s">
        <v>109</v>
      </c>
      <c r="D24" s="13" t="s">
        <v>110</v>
      </c>
      <c r="E24" s="18">
        <v>428932</v>
      </c>
      <c r="F24" s="19">
        <v>14720.088400000001</v>
      </c>
      <c r="G24" s="20">
        <v>2.3599999999999999E-2</v>
      </c>
      <c r="H24" s="21"/>
      <c r="I24" s="22"/>
    </row>
    <row r="25" spans="1:9" ht="13" customHeight="1">
      <c r="A25" s="16" t="s">
        <v>1219</v>
      </c>
      <c r="B25" s="17" t="s">
        <v>1220</v>
      </c>
      <c r="C25" s="13" t="s">
        <v>1221</v>
      </c>
      <c r="D25" s="13" t="s">
        <v>255</v>
      </c>
      <c r="E25" s="18">
        <v>110239</v>
      </c>
      <c r="F25" s="19">
        <v>14607.769899999999</v>
      </c>
      <c r="G25" s="20">
        <v>2.3400000000000001E-2</v>
      </c>
      <c r="H25" s="21"/>
      <c r="I25" s="22"/>
    </row>
    <row r="26" spans="1:9" ht="13" customHeight="1">
      <c r="A26" s="16" t="s">
        <v>343</v>
      </c>
      <c r="B26" s="17" t="s">
        <v>344</v>
      </c>
      <c r="C26" s="13" t="s">
        <v>345</v>
      </c>
      <c r="D26" s="13" t="s">
        <v>225</v>
      </c>
      <c r="E26" s="18">
        <v>1957084</v>
      </c>
      <c r="F26" s="19">
        <v>14306.284</v>
      </c>
      <c r="G26" s="20">
        <v>2.29E-2</v>
      </c>
      <c r="H26" s="21"/>
      <c r="I26" s="22"/>
    </row>
    <row r="27" spans="1:9" ht="13" customHeight="1">
      <c r="A27" s="16" t="s">
        <v>349</v>
      </c>
      <c r="B27" s="17" t="s">
        <v>350</v>
      </c>
      <c r="C27" s="13" t="s">
        <v>351</v>
      </c>
      <c r="D27" s="13" t="s">
        <v>352</v>
      </c>
      <c r="E27" s="18">
        <v>1154829</v>
      </c>
      <c r="F27" s="19">
        <v>13327.8815</v>
      </c>
      <c r="G27" s="20">
        <v>2.1399999999999999E-2</v>
      </c>
      <c r="H27" s="21"/>
      <c r="I27" s="22"/>
    </row>
    <row r="28" spans="1:9" ht="13" customHeight="1">
      <c r="A28" s="16" t="s">
        <v>192</v>
      </c>
      <c r="B28" s="17" t="s">
        <v>193</v>
      </c>
      <c r="C28" s="13" t="s">
        <v>194</v>
      </c>
      <c r="D28" s="13" t="s">
        <v>61</v>
      </c>
      <c r="E28" s="18">
        <v>956637</v>
      </c>
      <c r="F28" s="19">
        <v>13109.7534</v>
      </c>
      <c r="G28" s="20">
        <v>2.1000000000000001E-2</v>
      </c>
      <c r="H28" s="21"/>
      <c r="I28" s="22"/>
    </row>
    <row r="29" spans="1:9" ht="13" customHeight="1">
      <c r="A29" s="16" t="s">
        <v>1222</v>
      </c>
      <c r="B29" s="17" t="s">
        <v>1223</v>
      </c>
      <c r="C29" s="13" t="s">
        <v>1224</v>
      </c>
      <c r="D29" s="13" t="s">
        <v>315</v>
      </c>
      <c r="E29" s="18">
        <v>2210066</v>
      </c>
      <c r="F29" s="19">
        <v>11978.557699999999</v>
      </c>
      <c r="G29" s="20">
        <v>1.9199999999999998E-2</v>
      </c>
      <c r="H29" s="21"/>
      <c r="I29" s="22"/>
    </row>
    <row r="30" spans="1:9" ht="13" customHeight="1">
      <c r="A30" s="16" t="s">
        <v>856</v>
      </c>
      <c r="B30" s="17" t="s">
        <v>857</v>
      </c>
      <c r="C30" s="13" t="s">
        <v>858</v>
      </c>
      <c r="D30" s="13" t="s">
        <v>255</v>
      </c>
      <c r="E30" s="18">
        <v>624485</v>
      </c>
      <c r="F30" s="19">
        <v>9962.4092000000001</v>
      </c>
      <c r="G30" s="20">
        <v>1.6E-2</v>
      </c>
      <c r="H30" s="21"/>
      <c r="I30" s="22"/>
    </row>
    <row r="31" spans="1:9" ht="13" customHeight="1">
      <c r="A31" s="16" t="s">
        <v>1059</v>
      </c>
      <c r="B31" s="17" t="s">
        <v>1060</v>
      </c>
      <c r="C31" s="13" t="s">
        <v>1061</v>
      </c>
      <c r="D31" s="13" t="s">
        <v>188</v>
      </c>
      <c r="E31" s="18">
        <v>1096509</v>
      </c>
      <c r="F31" s="19">
        <v>9894.8971999999994</v>
      </c>
      <c r="G31" s="20">
        <v>1.5900000000000001E-2</v>
      </c>
      <c r="H31" s="21"/>
      <c r="I31" s="22"/>
    </row>
    <row r="32" spans="1:9" ht="13" customHeight="1">
      <c r="A32" s="16" t="s">
        <v>328</v>
      </c>
      <c r="B32" s="17" t="s">
        <v>329</v>
      </c>
      <c r="C32" s="13" t="s">
        <v>330</v>
      </c>
      <c r="D32" s="13" t="s">
        <v>121</v>
      </c>
      <c r="E32" s="18">
        <v>380432</v>
      </c>
      <c r="F32" s="19">
        <v>9617.3209999999999</v>
      </c>
      <c r="G32" s="20">
        <v>1.54E-2</v>
      </c>
      <c r="H32" s="21"/>
      <c r="I32" s="22"/>
    </row>
    <row r="33" spans="1:9" ht="13" customHeight="1">
      <c r="A33" s="16" t="s">
        <v>1225</v>
      </c>
      <c r="B33" s="17" t="s">
        <v>1226</v>
      </c>
      <c r="C33" s="13" t="s">
        <v>1227</v>
      </c>
      <c r="D33" s="13" t="s">
        <v>405</v>
      </c>
      <c r="E33" s="18">
        <v>1813754</v>
      </c>
      <c r="F33" s="19">
        <v>9426.0794999999998</v>
      </c>
      <c r="G33" s="20">
        <v>1.5100000000000001E-2</v>
      </c>
      <c r="H33" s="21"/>
      <c r="I33" s="22"/>
    </row>
    <row r="34" spans="1:9" ht="13" customHeight="1">
      <c r="A34" s="16" t="s">
        <v>1171</v>
      </c>
      <c r="B34" s="17" t="s">
        <v>1172</v>
      </c>
      <c r="C34" s="13" t="s">
        <v>1173</v>
      </c>
      <c r="D34" s="13" t="s">
        <v>1174</v>
      </c>
      <c r="E34" s="18">
        <v>1007459</v>
      </c>
      <c r="F34" s="19">
        <v>8760.3597000000009</v>
      </c>
      <c r="G34" s="20">
        <v>1.4E-2</v>
      </c>
      <c r="H34" s="21"/>
      <c r="I34" s="22"/>
    </row>
    <row r="35" spans="1:9" ht="13" customHeight="1">
      <c r="A35" s="16" t="s">
        <v>87</v>
      </c>
      <c r="B35" s="17" t="s">
        <v>88</v>
      </c>
      <c r="C35" s="13" t="s">
        <v>89</v>
      </c>
      <c r="D35" s="13" t="s">
        <v>90</v>
      </c>
      <c r="E35" s="18">
        <v>1265203</v>
      </c>
      <c r="F35" s="19">
        <v>8622.991</v>
      </c>
      <c r="G35" s="20">
        <v>1.38E-2</v>
      </c>
      <c r="H35" s="21"/>
      <c r="I35" s="22"/>
    </row>
    <row r="36" spans="1:9" ht="13" customHeight="1">
      <c r="A36" s="16" t="s">
        <v>874</v>
      </c>
      <c r="B36" s="17" t="s">
        <v>875</v>
      </c>
      <c r="C36" s="13" t="s">
        <v>876</v>
      </c>
      <c r="D36" s="13" t="s">
        <v>255</v>
      </c>
      <c r="E36" s="18">
        <v>318621</v>
      </c>
      <c r="F36" s="19">
        <v>7652.0019000000002</v>
      </c>
      <c r="G36" s="20">
        <v>1.23E-2</v>
      </c>
      <c r="H36" s="21"/>
      <c r="I36" s="22"/>
    </row>
    <row r="37" spans="1:9" ht="13" customHeight="1">
      <c r="A37" s="16" t="s">
        <v>1228</v>
      </c>
      <c r="B37" s="17" t="s">
        <v>1229</v>
      </c>
      <c r="C37" s="13" t="s">
        <v>1230</v>
      </c>
      <c r="D37" s="13" t="s">
        <v>110</v>
      </c>
      <c r="E37" s="18">
        <v>1198293</v>
      </c>
      <c r="F37" s="19">
        <v>7444.3953000000001</v>
      </c>
      <c r="G37" s="20">
        <v>1.1900000000000001E-2</v>
      </c>
      <c r="H37" s="21"/>
      <c r="I37" s="22"/>
    </row>
    <row r="38" spans="1:9" ht="13" customHeight="1">
      <c r="A38" s="16" t="s">
        <v>94</v>
      </c>
      <c r="B38" s="17" t="s">
        <v>95</v>
      </c>
      <c r="C38" s="13" t="s">
        <v>96</v>
      </c>
      <c r="D38" s="13" t="s">
        <v>79</v>
      </c>
      <c r="E38" s="18">
        <v>795450</v>
      </c>
      <c r="F38" s="19">
        <v>7396.4917999999998</v>
      </c>
      <c r="G38" s="20">
        <v>1.1900000000000001E-2</v>
      </c>
      <c r="H38" s="21"/>
      <c r="I38" s="22"/>
    </row>
    <row r="39" spans="1:9" ht="13" customHeight="1">
      <c r="A39" s="16" t="s">
        <v>938</v>
      </c>
      <c r="B39" s="17" t="s">
        <v>939</v>
      </c>
      <c r="C39" s="13" t="s">
        <v>940</v>
      </c>
      <c r="D39" s="13" t="s">
        <v>121</v>
      </c>
      <c r="E39" s="18">
        <v>645323</v>
      </c>
      <c r="F39" s="19">
        <v>7319.8987999999999</v>
      </c>
      <c r="G39" s="20">
        <v>1.17E-2</v>
      </c>
      <c r="H39" s="21"/>
      <c r="I39" s="22"/>
    </row>
    <row r="40" spans="1:9" ht="13" customHeight="1">
      <c r="A40" s="16" t="s">
        <v>91</v>
      </c>
      <c r="B40" s="17" t="s">
        <v>92</v>
      </c>
      <c r="C40" s="13" t="s">
        <v>93</v>
      </c>
      <c r="D40" s="13" t="s">
        <v>61</v>
      </c>
      <c r="E40" s="18">
        <v>8473343</v>
      </c>
      <c r="F40" s="19">
        <v>7082.0200999999997</v>
      </c>
      <c r="G40" s="20">
        <v>1.1299999999999999E-2</v>
      </c>
      <c r="H40" s="21"/>
      <c r="I40" s="22"/>
    </row>
    <row r="41" spans="1:9" ht="13" customHeight="1">
      <c r="A41" s="16" t="s">
        <v>1076</v>
      </c>
      <c r="B41" s="17" t="s">
        <v>1077</v>
      </c>
      <c r="C41" s="13" t="s">
        <v>1078</v>
      </c>
      <c r="D41" s="13" t="s">
        <v>188</v>
      </c>
      <c r="E41" s="18">
        <v>118987</v>
      </c>
      <c r="F41" s="19">
        <v>6801.2969000000003</v>
      </c>
      <c r="G41" s="20">
        <v>1.09E-2</v>
      </c>
      <c r="H41" s="21"/>
      <c r="I41" s="22"/>
    </row>
    <row r="42" spans="1:9" ht="13" customHeight="1">
      <c r="A42" s="16" t="s">
        <v>371</v>
      </c>
      <c r="B42" s="17" t="s">
        <v>372</v>
      </c>
      <c r="C42" s="13" t="s">
        <v>373</v>
      </c>
      <c r="D42" s="13" t="s">
        <v>79</v>
      </c>
      <c r="E42" s="18">
        <v>818485</v>
      </c>
      <c r="F42" s="19">
        <v>6731.2205999999996</v>
      </c>
      <c r="G42" s="20">
        <v>1.0800000000000001E-2</v>
      </c>
      <c r="H42" s="21"/>
      <c r="I42" s="22"/>
    </row>
    <row r="43" spans="1:9" ht="13" customHeight="1">
      <c r="A43" s="16" t="s">
        <v>932</v>
      </c>
      <c r="B43" s="17" t="s">
        <v>933</v>
      </c>
      <c r="C43" s="13" t="s">
        <v>934</v>
      </c>
      <c r="D43" s="13" t="s">
        <v>225</v>
      </c>
      <c r="E43" s="18">
        <v>2009714</v>
      </c>
      <c r="F43" s="19">
        <v>6522.5267999999996</v>
      </c>
      <c r="G43" s="20">
        <v>1.0500000000000001E-2</v>
      </c>
      <c r="H43" s="21"/>
      <c r="I43" s="22"/>
    </row>
    <row r="44" spans="1:9" ht="13" customHeight="1">
      <c r="A44" s="16" t="s">
        <v>859</v>
      </c>
      <c r="B44" s="17" t="s">
        <v>860</v>
      </c>
      <c r="C44" s="13" t="s">
        <v>861</v>
      </c>
      <c r="D44" s="13" t="s">
        <v>146</v>
      </c>
      <c r="E44" s="18">
        <v>265300</v>
      </c>
      <c r="F44" s="19">
        <v>6295.5690000000004</v>
      </c>
      <c r="G44" s="20">
        <v>1.01E-2</v>
      </c>
      <c r="H44" s="21"/>
      <c r="I44" s="22"/>
    </row>
    <row r="45" spans="1:9" ht="13" customHeight="1">
      <c r="A45" s="16" t="s">
        <v>1047</v>
      </c>
      <c r="B45" s="17" t="s">
        <v>1048</v>
      </c>
      <c r="C45" s="13" t="s">
        <v>1049</v>
      </c>
      <c r="D45" s="13" t="s">
        <v>188</v>
      </c>
      <c r="E45" s="18">
        <v>479243</v>
      </c>
      <c r="F45" s="19">
        <v>5034.4476999999997</v>
      </c>
      <c r="G45" s="20">
        <v>8.0999999999999996E-3</v>
      </c>
      <c r="H45" s="21"/>
      <c r="I45" s="22"/>
    </row>
    <row r="46" spans="1:9" ht="13" customHeight="1">
      <c r="A46" s="16" t="s">
        <v>275</v>
      </c>
      <c r="B46" s="17" t="s">
        <v>276</v>
      </c>
      <c r="C46" s="13" t="s">
        <v>277</v>
      </c>
      <c r="D46" s="13" t="s">
        <v>121</v>
      </c>
      <c r="E46" s="18">
        <v>187316</v>
      </c>
      <c r="F46" s="19">
        <v>4759.5122000000001</v>
      </c>
      <c r="G46" s="20">
        <v>7.6E-3</v>
      </c>
      <c r="H46" s="21"/>
      <c r="I46" s="22"/>
    </row>
    <row r="47" spans="1:9" ht="13" customHeight="1">
      <c r="A47" s="16" t="s">
        <v>1231</v>
      </c>
      <c r="B47" s="17" t="s">
        <v>1232</v>
      </c>
      <c r="C47" s="13" t="s">
        <v>1233</v>
      </c>
      <c r="D47" s="13" t="s">
        <v>255</v>
      </c>
      <c r="E47" s="18">
        <v>3019202</v>
      </c>
      <c r="F47" s="19">
        <v>4670.1017000000002</v>
      </c>
      <c r="G47" s="20">
        <v>7.4999999999999997E-3</v>
      </c>
      <c r="H47" s="21"/>
      <c r="I47" s="22"/>
    </row>
    <row r="48" spans="1:9" ht="13" customHeight="1">
      <c r="A48" s="16" t="s">
        <v>868</v>
      </c>
      <c r="B48" s="17" t="s">
        <v>869</v>
      </c>
      <c r="C48" s="13" t="s">
        <v>870</v>
      </c>
      <c r="D48" s="13" t="s">
        <v>255</v>
      </c>
      <c r="E48" s="18">
        <v>107369</v>
      </c>
      <c r="F48" s="19">
        <v>4559.7466999999997</v>
      </c>
      <c r="G48" s="20">
        <v>7.3000000000000001E-3</v>
      </c>
      <c r="H48" s="21"/>
      <c r="I48" s="22"/>
    </row>
    <row r="49" spans="1:9" ht="13" customHeight="1">
      <c r="A49" s="16" t="s">
        <v>1165</v>
      </c>
      <c r="B49" s="17" t="s">
        <v>1166</v>
      </c>
      <c r="C49" s="13" t="s">
        <v>1167</v>
      </c>
      <c r="D49" s="13" t="s">
        <v>315</v>
      </c>
      <c r="E49" s="18">
        <v>870603</v>
      </c>
      <c r="F49" s="19">
        <v>3875.0540000000001</v>
      </c>
      <c r="G49" s="20">
        <v>6.1999999999999998E-3</v>
      </c>
      <c r="H49" s="21"/>
      <c r="I49" s="22"/>
    </row>
    <row r="50" spans="1:9" ht="13" customHeight="1">
      <c r="A50" s="16" t="s">
        <v>1114</v>
      </c>
      <c r="B50" s="17" t="s">
        <v>1115</v>
      </c>
      <c r="C50" s="13" t="s">
        <v>1116</v>
      </c>
      <c r="D50" s="13" t="s">
        <v>202</v>
      </c>
      <c r="E50" s="18">
        <v>227249</v>
      </c>
      <c r="F50" s="19">
        <v>3295.5650000000001</v>
      </c>
      <c r="G50" s="20">
        <v>5.3E-3</v>
      </c>
      <c r="H50" s="21"/>
      <c r="I50" s="22"/>
    </row>
    <row r="51" spans="1:9" ht="13" customHeight="1">
      <c r="A51" s="16" t="s">
        <v>1234</v>
      </c>
      <c r="B51" s="17" t="s">
        <v>1235</v>
      </c>
      <c r="C51" s="13" t="s">
        <v>1236</v>
      </c>
      <c r="D51" s="13" t="s">
        <v>315</v>
      </c>
      <c r="E51" s="18">
        <v>82241</v>
      </c>
      <c r="F51" s="19">
        <v>3280.5934999999999</v>
      </c>
      <c r="G51" s="20">
        <v>5.3E-3</v>
      </c>
      <c r="H51" s="21"/>
      <c r="I51" s="22"/>
    </row>
    <row r="52" spans="1:9" ht="13" customHeight="1">
      <c r="A52" s="16" t="s">
        <v>1237</v>
      </c>
      <c r="B52" s="17" t="s">
        <v>1238</v>
      </c>
      <c r="C52" s="13" t="s">
        <v>1239</v>
      </c>
      <c r="D52" s="13" t="s">
        <v>198</v>
      </c>
      <c r="E52" s="18">
        <v>289662</v>
      </c>
      <c r="F52" s="19">
        <v>3247.1109999999999</v>
      </c>
      <c r="G52" s="20">
        <v>5.1999999999999998E-3</v>
      </c>
      <c r="H52" s="21"/>
      <c r="I52" s="22"/>
    </row>
    <row r="53" spans="1:9" ht="13" customHeight="1">
      <c r="A53" s="16" t="s">
        <v>1100</v>
      </c>
      <c r="B53" s="17" t="s">
        <v>1101</v>
      </c>
      <c r="C53" s="13" t="s">
        <v>1102</v>
      </c>
      <c r="D53" s="13" t="s">
        <v>1103</v>
      </c>
      <c r="E53" s="18">
        <v>254953</v>
      </c>
      <c r="F53" s="19">
        <v>3228.7248</v>
      </c>
      <c r="G53" s="20">
        <v>5.1999999999999998E-3</v>
      </c>
      <c r="H53" s="21"/>
      <c r="I53" s="22"/>
    </row>
    <row r="54" spans="1:9" ht="13" customHeight="1">
      <c r="A54" s="16" t="s">
        <v>880</v>
      </c>
      <c r="B54" s="17" t="s">
        <v>881</v>
      </c>
      <c r="C54" s="13" t="s">
        <v>882</v>
      </c>
      <c r="D54" s="13" t="s">
        <v>255</v>
      </c>
      <c r="E54" s="18">
        <v>427573</v>
      </c>
      <c r="F54" s="19">
        <v>2925.6682999999998</v>
      </c>
      <c r="G54" s="20">
        <v>4.7000000000000002E-3</v>
      </c>
      <c r="H54" s="21"/>
      <c r="I54" s="22"/>
    </row>
    <row r="55" spans="1:9" ht="13" customHeight="1">
      <c r="A55" s="16" t="s">
        <v>889</v>
      </c>
      <c r="B55" s="17" t="s">
        <v>890</v>
      </c>
      <c r="C55" s="13" t="s">
        <v>891</v>
      </c>
      <c r="D55" s="13" t="s">
        <v>229</v>
      </c>
      <c r="E55" s="18">
        <v>140613</v>
      </c>
      <c r="F55" s="19">
        <v>2451.0252</v>
      </c>
      <c r="G55" s="20">
        <v>3.8999999999999998E-3</v>
      </c>
      <c r="H55" s="21"/>
      <c r="I55" s="22"/>
    </row>
    <row r="56" spans="1:9" ht="13" customHeight="1">
      <c r="A56" s="16" t="s">
        <v>1240</v>
      </c>
      <c r="B56" s="17" t="s">
        <v>1241</v>
      </c>
      <c r="C56" s="13" t="s">
        <v>1242</v>
      </c>
      <c r="D56" s="13" t="s">
        <v>154</v>
      </c>
      <c r="E56" s="18">
        <v>1452438</v>
      </c>
      <c r="F56" s="19">
        <v>1805.0898999999999</v>
      </c>
      <c r="G56" s="20">
        <v>2.8999999999999998E-3</v>
      </c>
      <c r="H56" s="21"/>
      <c r="I56" s="22"/>
    </row>
    <row r="57" spans="1:9" ht="13" customHeight="1">
      <c r="A57" s="16" t="s">
        <v>1038</v>
      </c>
      <c r="B57" s="17" t="s">
        <v>1039</v>
      </c>
      <c r="C57" s="13" t="s">
        <v>1040</v>
      </c>
      <c r="D57" s="13" t="s">
        <v>188</v>
      </c>
      <c r="E57" s="18">
        <v>79057</v>
      </c>
      <c r="F57" s="19">
        <v>1606.3592000000001</v>
      </c>
      <c r="G57" s="20">
        <v>2.5999999999999999E-3</v>
      </c>
      <c r="H57" s="21"/>
      <c r="I57" s="22"/>
    </row>
    <row r="58" spans="1:9" ht="13" customHeight="1">
      <c r="A58" s="16" t="s">
        <v>1243</v>
      </c>
      <c r="B58" s="17" t="s">
        <v>1244</v>
      </c>
      <c r="C58" s="13" t="s">
        <v>1245</v>
      </c>
      <c r="D58" s="13" t="s">
        <v>1140</v>
      </c>
      <c r="E58" s="18">
        <v>406171</v>
      </c>
      <c r="F58" s="19">
        <v>1577.5681999999999</v>
      </c>
      <c r="G58" s="20">
        <v>2.5000000000000001E-3</v>
      </c>
      <c r="H58" s="21"/>
      <c r="I58" s="22"/>
    </row>
    <row r="59" spans="1:9" ht="13" customHeight="1">
      <c r="A59" s="16" t="s">
        <v>1181</v>
      </c>
      <c r="B59" s="17" t="s">
        <v>1182</v>
      </c>
      <c r="C59" s="13" t="s">
        <v>1183</v>
      </c>
      <c r="D59" s="13" t="s">
        <v>90</v>
      </c>
      <c r="E59" s="18">
        <v>131531</v>
      </c>
      <c r="F59" s="19">
        <v>1567.8495</v>
      </c>
      <c r="G59" s="20">
        <v>2.5000000000000001E-3</v>
      </c>
      <c r="H59" s="21"/>
      <c r="I59" s="22"/>
    </row>
    <row r="60" spans="1:9" ht="13" customHeight="1">
      <c r="A60" s="16" t="s">
        <v>1246</v>
      </c>
      <c r="B60" s="17" t="s">
        <v>1247</v>
      </c>
      <c r="C60" s="13" t="s">
        <v>1248</v>
      </c>
      <c r="D60" s="13" t="s">
        <v>315</v>
      </c>
      <c r="E60" s="18">
        <v>208426</v>
      </c>
      <c r="F60" s="19">
        <v>1476.0728999999999</v>
      </c>
      <c r="G60" s="20">
        <v>2.3999999999999998E-3</v>
      </c>
      <c r="H60" s="21"/>
      <c r="I60" s="22"/>
    </row>
    <row r="61" spans="1:9" ht="13" customHeight="1">
      <c r="A61" s="16" t="s">
        <v>1094</v>
      </c>
      <c r="B61" s="17" t="s">
        <v>1095</v>
      </c>
      <c r="C61" s="13" t="s">
        <v>1096</v>
      </c>
      <c r="D61" s="13" t="s">
        <v>103</v>
      </c>
      <c r="E61" s="18">
        <v>252522</v>
      </c>
      <c r="F61" s="19">
        <v>1414.2494999999999</v>
      </c>
      <c r="G61" s="20">
        <v>2.3E-3</v>
      </c>
      <c r="H61" s="21"/>
      <c r="I61" s="22"/>
    </row>
    <row r="62" spans="1:9" ht="13" customHeight="1">
      <c r="A62" s="16" t="s">
        <v>1249</v>
      </c>
      <c r="B62" s="17" t="s">
        <v>1250</v>
      </c>
      <c r="C62" s="13" t="s">
        <v>1251</v>
      </c>
      <c r="D62" s="13" t="s">
        <v>315</v>
      </c>
      <c r="E62" s="18">
        <v>251565</v>
      </c>
      <c r="F62" s="19">
        <v>1246.1271999999999</v>
      </c>
      <c r="G62" s="20">
        <v>2E-3</v>
      </c>
      <c r="H62" s="21"/>
      <c r="I62" s="22"/>
    </row>
    <row r="63" spans="1:9" ht="13" customHeight="1">
      <c r="A63" s="16" t="s">
        <v>1252</v>
      </c>
      <c r="B63" s="17" t="s">
        <v>1253</v>
      </c>
      <c r="C63" s="13" t="s">
        <v>1254</v>
      </c>
      <c r="D63" s="13" t="s">
        <v>135</v>
      </c>
      <c r="E63" s="18">
        <v>157881</v>
      </c>
      <c r="F63" s="19">
        <v>1093.7996000000001</v>
      </c>
      <c r="G63" s="20">
        <v>1.8E-3</v>
      </c>
      <c r="H63" s="21"/>
      <c r="I63" s="22"/>
    </row>
    <row r="64" spans="1:9" ht="13" customHeight="1">
      <c r="A64" s="16" t="s">
        <v>1255</v>
      </c>
      <c r="B64" s="17" t="s">
        <v>1256</v>
      </c>
      <c r="C64" s="13" t="s">
        <v>1257</v>
      </c>
      <c r="D64" s="13" t="s">
        <v>1258</v>
      </c>
      <c r="E64" s="18">
        <v>35791</v>
      </c>
      <c r="F64" s="19">
        <v>385.71960000000001</v>
      </c>
      <c r="G64" s="20">
        <v>5.9999999999999995E-4</v>
      </c>
      <c r="H64" s="21"/>
      <c r="I64" s="22"/>
    </row>
    <row r="65" spans="1:9" ht="13" customHeight="1">
      <c r="A65" s="4"/>
      <c r="B65" s="12" t="s">
        <v>440</v>
      </c>
      <c r="C65" s="13"/>
      <c r="D65" s="13"/>
      <c r="E65" s="13"/>
      <c r="F65" s="23">
        <v>608776.06299999997</v>
      </c>
      <c r="G65" s="24">
        <f>ROUND(SUM(G1:G64),4)</f>
        <v>0.97570000000000001</v>
      </c>
      <c r="H65" s="25"/>
      <c r="I65" s="26"/>
    </row>
    <row r="66" spans="1:9" ht="13" customHeight="1">
      <c r="A66" s="4"/>
      <c r="B66" s="27" t="s">
        <v>441</v>
      </c>
      <c r="C66" s="1"/>
      <c r="D66" s="1"/>
      <c r="E66" s="1"/>
      <c r="F66" s="25" t="s">
        <v>442</v>
      </c>
      <c r="G66" s="25" t="s">
        <v>442</v>
      </c>
      <c r="H66" s="25"/>
      <c r="I66" s="26"/>
    </row>
    <row r="67" spans="1:9" ht="13" customHeight="1">
      <c r="A67" s="4"/>
      <c r="B67" s="27" t="s">
        <v>440</v>
      </c>
      <c r="C67" s="1"/>
      <c r="D67" s="1"/>
      <c r="E67" s="1"/>
      <c r="F67" s="25" t="s">
        <v>442</v>
      </c>
      <c r="G67" s="25" t="s">
        <v>442</v>
      </c>
      <c r="H67" s="25"/>
      <c r="I67" s="26"/>
    </row>
    <row r="68" spans="1:9" ht="13" customHeight="1">
      <c r="A68" s="4"/>
      <c r="B68" s="27" t="s">
        <v>443</v>
      </c>
      <c r="C68" s="28"/>
      <c r="D68" s="1"/>
      <c r="E68" s="28"/>
      <c r="F68" s="23">
        <v>608776.06299999997</v>
      </c>
      <c r="G68" s="24">
        <f>ROUND(SUM(G65),4)</f>
        <v>0.97570000000000001</v>
      </c>
      <c r="H68" s="25"/>
      <c r="I68" s="26"/>
    </row>
    <row r="69" spans="1:9" ht="13" customHeight="1">
      <c r="A69" s="4"/>
      <c r="B69" s="12" t="s">
        <v>444</v>
      </c>
      <c r="C69" s="13"/>
      <c r="D69" s="13"/>
      <c r="E69" s="13"/>
      <c r="F69" s="13"/>
      <c r="G69" s="13"/>
      <c r="H69" s="14"/>
      <c r="I69" s="15"/>
    </row>
    <row r="70" spans="1:9" ht="13" customHeight="1">
      <c r="A70" s="4"/>
      <c r="B70" s="12" t="s">
        <v>900</v>
      </c>
      <c r="C70" s="13"/>
      <c r="D70" s="13"/>
      <c r="E70" s="13"/>
      <c r="F70" s="4"/>
      <c r="G70" s="14"/>
      <c r="H70" s="14"/>
      <c r="I70" s="15"/>
    </row>
    <row r="71" spans="1:9" ht="13" customHeight="1">
      <c r="A71" s="16" t="s">
        <v>901</v>
      </c>
      <c r="B71" s="17" t="s">
        <v>1931</v>
      </c>
      <c r="C71" s="13"/>
      <c r="D71" s="13"/>
      <c r="E71" s="18">
        <v>312000</v>
      </c>
      <c r="F71" s="19">
        <v>690.92399999999998</v>
      </c>
      <c r="G71" s="20">
        <v>1.1000000000000001E-3</v>
      </c>
      <c r="H71" s="21"/>
      <c r="I71" s="22"/>
    </row>
    <row r="72" spans="1:9" ht="13" customHeight="1">
      <c r="A72" s="16" t="s">
        <v>902</v>
      </c>
      <c r="B72" s="17" t="s">
        <v>1932</v>
      </c>
      <c r="C72" s="13"/>
      <c r="D72" s="13"/>
      <c r="E72" s="18">
        <v>159120</v>
      </c>
      <c r="F72" s="19">
        <v>301.37329999999997</v>
      </c>
      <c r="G72" s="20">
        <v>5.0000000000000001E-4</v>
      </c>
      <c r="H72" s="21"/>
      <c r="I72" s="22"/>
    </row>
    <row r="73" spans="1:9" ht="13" customHeight="1">
      <c r="A73" s="4"/>
      <c r="B73" s="12" t="s">
        <v>440</v>
      </c>
      <c r="C73" s="13"/>
      <c r="D73" s="13"/>
      <c r="E73" s="13"/>
      <c r="F73" s="23">
        <v>992.29729999999995</v>
      </c>
      <c r="G73" s="24">
        <f>ROUND(SUM(G69:G72),4)</f>
        <v>1.6000000000000001E-3</v>
      </c>
      <c r="H73" s="25"/>
      <c r="I73" s="26"/>
    </row>
    <row r="74" spans="1:9" ht="13" customHeight="1">
      <c r="A74" s="4"/>
      <c r="B74" s="27" t="s">
        <v>443</v>
      </c>
      <c r="C74" s="28"/>
      <c r="D74" s="1"/>
      <c r="E74" s="28"/>
      <c r="F74" s="23">
        <v>992.29729999999995</v>
      </c>
      <c r="G74" s="24">
        <f>ROUND(SUM(G73),4)</f>
        <v>1.6000000000000001E-3</v>
      </c>
      <c r="H74" s="25"/>
      <c r="I74" s="26"/>
    </row>
    <row r="75" spans="1:9" ht="13" customHeight="1">
      <c r="A75" s="4"/>
      <c r="B75" s="12" t="s">
        <v>836</v>
      </c>
      <c r="C75" s="13"/>
      <c r="D75" s="13"/>
      <c r="E75" s="13"/>
      <c r="F75" s="13"/>
      <c r="G75" s="13"/>
      <c r="H75" s="14"/>
      <c r="I75" s="15"/>
    </row>
    <row r="76" spans="1:9" ht="13" customHeight="1">
      <c r="A76" s="4"/>
      <c r="B76" s="12" t="s">
        <v>837</v>
      </c>
      <c r="C76" s="13"/>
      <c r="D76" s="13"/>
      <c r="E76" s="13"/>
      <c r="F76" s="4"/>
      <c r="G76" s="14"/>
      <c r="H76" s="14"/>
      <c r="I76" s="15"/>
    </row>
    <row r="77" spans="1:9" ht="13" customHeight="1">
      <c r="A77" s="16" t="s">
        <v>838</v>
      </c>
      <c r="B77" s="17" t="s">
        <v>839</v>
      </c>
      <c r="C77" s="13" t="s">
        <v>840</v>
      </c>
      <c r="D77" s="13"/>
      <c r="E77" s="18">
        <v>253177.79399999999</v>
      </c>
      <c r="F77" s="19">
        <v>3047.3418999999999</v>
      </c>
      <c r="G77" s="20">
        <v>4.8999999999999998E-3</v>
      </c>
      <c r="H77" s="21"/>
      <c r="I77" s="22"/>
    </row>
    <row r="78" spans="1:9" ht="13" customHeight="1">
      <c r="A78" s="4"/>
      <c r="B78" s="12" t="s">
        <v>440</v>
      </c>
      <c r="C78" s="13"/>
      <c r="D78" s="13"/>
      <c r="E78" s="13"/>
      <c r="F78" s="23">
        <v>3047.3418999999999</v>
      </c>
      <c r="G78" s="24">
        <f>ROUND(SUM(G75:G77),4)</f>
        <v>4.8999999999999998E-3</v>
      </c>
      <c r="H78" s="25"/>
      <c r="I78" s="26"/>
    </row>
    <row r="79" spans="1:9" ht="13" customHeight="1">
      <c r="A79" s="4"/>
      <c r="B79" s="27" t="s">
        <v>443</v>
      </c>
      <c r="C79" s="28"/>
      <c r="D79" s="1"/>
      <c r="E79" s="28"/>
      <c r="F79" s="23">
        <v>3047.3418999999999</v>
      </c>
      <c r="G79" s="24">
        <f>ROUND(SUM(G78),4)</f>
        <v>4.8999999999999998E-3</v>
      </c>
      <c r="H79" s="25"/>
      <c r="I79" s="26"/>
    </row>
    <row r="80" spans="1:9" ht="13" customHeight="1">
      <c r="A80" s="4"/>
      <c r="B80" s="12" t="s">
        <v>844</v>
      </c>
      <c r="C80" s="13"/>
      <c r="D80" s="13"/>
      <c r="E80" s="13"/>
      <c r="F80" s="13"/>
      <c r="G80" s="13"/>
      <c r="H80" s="14"/>
      <c r="I80" s="15"/>
    </row>
    <row r="81" spans="1:9" ht="13" customHeight="1">
      <c r="A81" s="16" t="s">
        <v>845</v>
      </c>
      <c r="B81" s="17" t="s">
        <v>846</v>
      </c>
      <c r="C81" s="13"/>
      <c r="D81" s="13"/>
      <c r="E81" s="18"/>
      <c r="F81" s="19">
        <v>201.49690000000001</v>
      </c>
      <c r="G81" s="20">
        <v>2.9999999999999997E-4</v>
      </c>
      <c r="H81" s="29">
        <v>4.818309298703561E-2</v>
      </c>
      <c r="I81" s="22"/>
    </row>
    <row r="82" spans="1:9" ht="13" customHeight="1">
      <c r="A82" s="4"/>
      <c r="B82" s="12" t="s">
        <v>440</v>
      </c>
      <c r="C82" s="13"/>
      <c r="D82" s="13"/>
      <c r="E82" s="13"/>
      <c r="F82" s="23">
        <v>201.49690000000001</v>
      </c>
      <c r="G82" s="24">
        <f>ROUND(SUM(G80:G81),4)</f>
        <v>2.9999999999999997E-4</v>
      </c>
      <c r="H82" s="25"/>
      <c r="I82" s="26"/>
    </row>
    <row r="83" spans="1:9" ht="13" customHeight="1">
      <c r="A83" s="4"/>
      <c r="B83" s="27" t="s">
        <v>443</v>
      </c>
      <c r="C83" s="28"/>
      <c r="D83" s="1"/>
      <c r="E83" s="28"/>
      <c r="F83" s="23">
        <v>201.49690000000001</v>
      </c>
      <c r="G83" s="24">
        <f>ROUND(SUM(G82),4)</f>
        <v>2.9999999999999997E-4</v>
      </c>
      <c r="H83" s="25"/>
      <c r="I83" s="26"/>
    </row>
    <row r="84" spans="1:9" ht="13" customHeight="1">
      <c r="A84" s="4"/>
      <c r="B84" s="27" t="s">
        <v>847</v>
      </c>
      <c r="C84" s="13"/>
      <c r="D84" s="1"/>
      <c r="E84" s="13"/>
      <c r="F84" s="30">
        <v>11143.500899999999</v>
      </c>
      <c r="G84" s="24">
        <v>1.7500000000000002E-2</v>
      </c>
      <c r="H84" s="25"/>
      <c r="I84" s="26"/>
    </row>
    <row r="85" spans="1:9" ht="13" customHeight="1">
      <c r="A85" s="4"/>
      <c r="B85" s="31" t="s">
        <v>848</v>
      </c>
      <c r="C85" s="32"/>
      <c r="D85" s="32"/>
      <c r="E85" s="32"/>
      <c r="F85" s="33">
        <v>624160.69999999995</v>
      </c>
      <c r="G85" s="34">
        <f>ROUND(SUM(G68,G74,G79,G83,G84),4)</f>
        <v>1</v>
      </c>
      <c r="H85" s="35"/>
      <c r="I85" s="36"/>
    </row>
    <row r="86" spans="1:9" ht="13" customHeight="1">
      <c r="A86" s="4"/>
      <c r="B86" s="6"/>
      <c r="C86" s="4"/>
      <c r="D86" s="4"/>
      <c r="E86" s="4"/>
      <c r="F86" s="4"/>
      <c r="G86" s="4"/>
      <c r="H86" s="4"/>
      <c r="I86" s="4"/>
    </row>
    <row r="87" spans="1:9" ht="13" customHeight="1">
      <c r="A87" s="4"/>
      <c r="B87" s="3" t="s">
        <v>851</v>
      </c>
      <c r="C87" s="4"/>
      <c r="D87" s="4"/>
      <c r="E87" s="4"/>
      <c r="F87" s="4"/>
      <c r="G87" s="4"/>
      <c r="H87" s="4"/>
      <c r="I87" s="4"/>
    </row>
    <row r="88" spans="1:9" ht="26" customHeight="1">
      <c r="A88" s="4"/>
      <c r="B88" s="113" t="s">
        <v>2024</v>
      </c>
      <c r="C88" s="113"/>
      <c r="D88" s="113"/>
      <c r="E88" s="113"/>
      <c r="F88" s="113"/>
      <c r="G88" s="113"/>
      <c r="H88" s="113"/>
      <c r="I88" s="113"/>
    </row>
    <row r="89" spans="1:9" ht="13" customHeight="1">
      <c r="A89" s="4"/>
      <c r="B89" s="113"/>
      <c r="C89" s="113"/>
      <c r="D89" s="113"/>
      <c r="E89" s="113"/>
      <c r="F89" s="113"/>
      <c r="G89" s="113"/>
      <c r="H89" s="113"/>
      <c r="I89" s="113"/>
    </row>
    <row r="90" spans="1:9" ht="13" customHeight="1">
      <c r="A90" s="4"/>
      <c r="B90" s="44" t="s">
        <v>1989</v>
      </c>
      <c r="C90" s="45"/>
      <c r="D90" s="45"/>
      <c r="E90" s="46"/>
      <c r="F90" s="46"/>
      <c r="G90" s="46"/>
      <c r="H90" s="46"/>
      <c r="I90" s="47"/>
    </row>
    <row r="91" spans="1:9" ht="13" customHeight="1">
      <c r="A91" s="4"/>
      <c r="B91" s="48" t="s">
        <v>1990</v>
      </c>
      <c r="C91" s="49"/>
      <c r="D91" s="49"/>
      <c r="E91" s="50"/>
      <c r="F91" s="50"/>
      <c r="G91" s="50"/>
      <c r="H91" s="50"/>
      <c r="I91" s="51"/>
    </row>
    <row r="92" spans="1:9" ht="13" customHeight="1">
      <c r="A92" s="4"/>
      <c r="B92" s="48" t="s">
        <v>1991</v>
      </c>
      <c r="C92" s="49"/>
      <c r="D92" s="49"/>
      <c r="E92" s="50"/>
      <c r="F92" s="50"/>
      <c r="G92" s="50"/>
      <c r="H92" s="50"/>
      <c r="I92" s="51"/>
    </row>
    <row r="93" spans="1:9" ht="13" customHeight="1">
      <c r="A93" s="4"/>
      <c r="B93" s="53" t="s">
        <v>1992</v>
      </c>
      <c r="C93" s="108" t="s">
        <v>2030</v>
      </c>
      <c r="D93" s="108" t="s">
        <v>1993</v>
      </c>
      <c r="E93" s="50"/>
      <c r="F93" s="50"/>
      <c r="G93" s="50"/>
      <c r="H93" s="50"/>
      <c r="I93" s="51"/>
    </row>
    <row r="94" spans="1:9" ht="13" customHeight="1">
      <c r="A94" s="4"/>
      <c r="B94" s="54" t="s">
        <v>1994</v>
      </c>
      <c r="C94" s="70">
        <v>14.516999999999999</v>
      </c>
      <c r="D94" s="70">
        <v>14.94</v>
      </c>
      <c r="E94" s="50"/>
      <c r="F94" s="50"/>
      <c r="G94" s="50"/>
      <c r="H94" s="50"/>
      <c r="I94" s="51"/>
    </row>
    <row r="95" spans="1:9" ht="13" customHeight="1">
      <c r="A95" s="4"/>
      <c r="B95" s="54" t="s">
        <v>1995</v>
      </c>
      <c r="C95" s="70">
        <v>14.516999999999999</v>
      </c>
      <c r="D95" s="70">
        <v>14.94</v>
      </c>
      <c r="E95" s="50"/>
      <c r="F95" s="50"/>
      <c r="G95" s="50"/>
      <c r="H95" s="50"/>
      <c r="I95" s="51"/>
    </row>
    <row r="96" spans="1:9" ht="13" customHeight="1">
      <c r="A96" s="4"/>
      <c r="B96" s="54" t="s">
        <v>1996</v>
      </c>
      <c r="C96" s="70">
        <v>15.031000000000001</v>
      </c>
      <c r="D96" s="70">
        <v>15.452</v>
      </c>
      <c r="E96" s="50"/>
      <c r="F96" s="50"/>
      <c r="G96" s="50"/>
      <c r="H96" s="50"/>
      <c r="I96" s="51"/>
    </row>
    <row r="97" spans="1:9" ht="13" customHeight="1">
      <c r="A97" s="4"/>
      <c r="B97" s="54" t="s">
        <v>1997</v>
      </c>
      <c r="C97" s="70">
        <v>15.031000000000001</v>
      </c>
      <c r="D97" s="70">
        <v>15.452</v>
      </c>
      <c r="E97" s="50"/>
      <c r="F97" s="50"/>
      <c r="G97" s="50"/>
      <c r="H97" s="50"/>
      <c r="I97" s="51"/>
    </row>
    <row r="98" spans="1:9" ht="13" customHeight="1">
      <c r="A98" s="4"/>
      <c r="B98" s="48" t="s">
        <v>1998</v>
      </c>
      <c r="C98" s="49"/>
      <c r="D98" s="49"/>
      <c r="E98" s="50"/>
      <c r="F98" s="50"/>
      <c r="G98" s="50"/>
      <c r="H98" s="50"/>
      <c r="I98" s="51"/>
    </row>
    <row r="99" spans="1:9" ht="13" customHeight="1">
      <c r="A99" s="4"/>
      <c r="B99" s="48" t="s">
        <v>2049</v>
      </c>
      <c r="C99" s="49"/>
      <c r="D99" s="49"/>
      <c r="E99" s="50"/>
      <c r="F99" s="50"/>
      <c r="G99" s="50"/>
      <c r="H99" s="50"/>
      <c r="I99" s="51"/>
    </row>
    <row r="100" spans="1:9" ht="13" customHeight="1">
      <c r="A100" s="4"/>
      <c r="B100" s="48" t="s">
        <v>2050</v>
      </c>
      <c r="C100" s="49"/>
      <c r="D100" s="49"/>
      <c r="E100" s="50"/>
      <c r="F100" s="50"/>
      <c r="G100" s="50"/>
      <c r="H100" s="50"/>
      <c r="I100" s="51"/>
    </row>
    <row r="101" spans="1:9" ht="13" customHeight="1">
      <c r="A101" s="4"/>
      <c r="B101" s="48" t="s">
        <v>2051</v>
      </c>
      <c r="C101" s="49"/>
      <c r="D101" s="49"/>
      <c r="E101" s="50"/>
      <c r="F101" s="50"/>
      <c r="G101" s="50"/>
      <c r="H101" s="50"/>
      <c r="I101" s="51"/>
    </row>
    <row r="102" spans="1:9" ht="13" customHeight="1">
      <c r="A102" s="4"/>
      <c r="B102" s="48" t="s">
        <v>2007</v>
      </c>
      <c r="C102" s="49"/>
      <c r="D102" s="49"/>
      <c r="E102" s="50"/>
      <c r="F102" s="50"/>
      <c r="G102" s="50"/>
      <c r="H102" s="50"/>
      <c r="I102" s="51"/>
    </row>
    <row r="103" spans="1:9" ht="13" customHeight="1">
      <c r="A103" s="4"/>
      <c r="B103" s="57" t="s">
        <v>2052</v>
      </c>
      <c r="C103" s="49"/>
      <c r="D103" s="49"/>
      <c r="E103" s="50"/>
      <c r="F103" s="50"/>
      <c r="G103" s="50"/>
      <c r="H103" s="50"/>
      <c r="I103" s="51"/>
    </row>
    <row r="104" spans="1:9" ht="13" customHeight="1">
      <c r="A104" s="4"/>
      <c r="B104" s="82"/>
      <c r="C104" s="52"/>
      <c r="D104" s="52"/>
      <c r="E104" s="68"/>
      <c r="F104" s="68"/>
      <c r="G104" s="68"/>
      <c r="H104" s="68"/>
      <c r="I104" s="69"/>
    </row>
    <row r="105" spans="1:9" ht="13" customHeight="1">
      <c r="A105" s="4"/>
      <c r="B105" s="3"/>
      <c r="C105" s="3"/>
      <c r="D105" s="3"/>
      <c r="E105" s="3"/>
      <c r="F105" s="3"/>
      <c r="G105" s="3"/>
      <c r="H105" s="3"/>
      <c r="I105" s="3"/>
    </row>
    <row r="106" spans="1:9" ht="13" customHeight="1">
      <c r="A106" s="4"/>
      <c r="B106" s="3"/>
      <c r="C106" s="3"/>
      <c r="D106" s="3"/>
      <c r="E106" s="3"/>
      <c r="F106" s="3"/>
      <c r="G106" s="3"/>
      <c r="H106" s="3"/>
      <c r="I106" s="3"/>
    </row>
    <row r="107" spans="1:9" ht="13" customHeight="1">
      <c r="A107" s="4"/>
      <c r="B107" s="113"/>
      <c r="C107" s="113"/>
      <c r="D107" s="113"/>
      <c r="E107" s="113"/>
      <c r="F107" s="113"/>
      <c r="G107" s="113"/>
      <c r="H107" s="113"/>
      <c r="I107" s="113"/>
    </row>
    <row r="108" spans="1:9" ht="13" customHeight="1">
      <c r="A108" s="4"/>
      <c r="B108" s="4"/>
      <c r="C108" s="114" t="s">
        <v>1259</v>
      </c>
      <c r="D108" s="114"/>
      <c r="E108" s="114"/>
      <c r="F108" s="114"/>
      <c r="G108" s="4"/>
      <c r="H108" s="4"/>
      <c r="I108" s="4"/>
    </row>
    <row r="109" spans="1:9" ht="13" customHeight="1">
      <c r="A109" s="4"/>
      <c r="B109" s="37" t="s">
        <v>853</v>
      </c>
      <c r="C109" s="114" t="s">
        <v>854</v>
      </c>
      <c r="D109" s="114"/>
      <c r="E109" s="114"/>
      <c r="F109" s="114"/>
      <c r="G109" s="4"/>
      <c r="H109" s="4"/>
      <c r="I109" s="4"/>
    </row>
    <row r="110" spans="1:9" ht="135" customHeight="1">
      <c r="A110" s="4"/>
      <c r="B110" s="38"/>
      <c r="C110" s="112"/>
      <c r="D110" s="112"/>
      <c r="E110" s="4"/>
      <c r="F110" s="4"/>
      <c r="G110" s="4"/>
      <c r="H110" s="4"/>
      <c r="I110" s="4"/>
    </row>
  </sheetData>
  <mergeCells count="6">
    <mergeCell ref="C110:D110"/>
    <mergeCell ref="B88:I88"/>
    <mergeCell ref="B89:I89"/>
    <mergeCell ref="B107:I107"/>
    <mergeCell ref="C108:F108"/>
    <mergeCell ref="C109:F109"/>
  </mergeCells>
  <hyperlinks>
    <hyperlink ref="A1" location="BajajFinservFlexiCapFund" display="BFFLX" xr:uid="{00000000-0004-0000-0800-000000000000}"/>
    <hyperlink ref="B1" location="BajajFinservFlexiCapFund" display="Bajaj Finserv Flexi Cap Fund" xr:uid="{00000000-0004-0000-08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44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16</v>
      </c>
      <c r="B1" s="3" t="s">
        <v>17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823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824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1260</v>
      </c>
      <c r="B7" s="17" t="s">
        <v>1261</v>
      </c>
      <c r="C7" s="13" t="s">
        <v>1262</v>
      </c>
      <c r="D7" s="13" t="s">
        <v>906</v>
      </c>
      <c r="E7" s="18">
        <v>500000</v>
      </c>
      <c r="F7" s="19">
        <v>513.21249999999998</v>
      </c>
      <c r="G7" s="20">
        <v>0.14630000000000001</v>
      </c>
      <c r="H7" s="29">
        <v>6.8396999999999999E-2</v>
      </c>
      <c r="I7" s="22"/>
    </row>
    <row r="8" spans="1:9" ht="13" customHeight="1">
      <c r="A8" s="16" t="s">
        <v>1263</v>
      </c>
      <c r="B8" s="17" t="s">
        <v>1264</v>
      </c>
      <c r="C8" s="13" t="s">
        <v>1265</v>
      </c>
      <c r="D8" s="13" t="s">
        <v>906</v>
      </c>
      <c r="E8" s="18">
        <v>500000</v>
      </c>
      <c r="F8" s="19">
        <v>492.363</v>
      </c>
      <c r="G8" s="20">
        <v>0.1404</v>
      </c>
      <c r="H8" s="29">
        <v>6.8072999999999995E-2</v>
      </c>
      <c r="I8" s="22"/>
    </row>
    <row r="9" spans="1:9" ht="13" customHeight="1">
      <c r="A9" s="16" t="s">
        <v>913</v>
      </c>
      <c r="B9" s="17" t="s">
        <v>914</v>
      </c>
      <c r="C9" s="13" t="s">
        <v>915</v>
      </c>
      <c r="D9" s="13" t="s">
        <v>906</v>
      </c>
      <c r="E9" s="18">
        <v>500000</v>
      </c>
      <c r="F9" s="19">
        <v>481.58600000000001</v>
      </c>
      <c r="G9" s="20">
        <v>0.13730000000000001</v>
      </c>
      <c r="H9" s="29">
        <v>7.2166999999999995E-2</v>
      </c>
      <c r="I9" s="22"/>
    </row>
    <row r="10" spans="1:9" ht="13" customHeight="1">
      <c r="A10" s="16" t="s">
        <v>919</v>
      </c>
      <c r="B10" s="17" t="s">
        <v>920</v>
      </c>
      <c r="C10" s="13" t="s">
        <v>921</v>
      </c>
      <c r="D10" s="13" t="s">
        <v>906</v>
      </c>
      <c r="E10" s="18">
        <v>259000</v>
      </c>
      <c r="F10" s="19">
        <v>252.589</v>
      </c>
      <c r="G10" s="20">
        <v>7.1999999999999995E-2</v>
      </c>
      <c r="H10" s="29">
        <v>6.8029000000000006E-2</v>
      </c>
      <c r="I10" s="22"/>
    </row>
    <row r="11" spans="1:9" ht="13" customHeight="1">
      <c r="A11" s="4"/>
      <c r="B11" s="12" t="s">
        <v>440</v>
      </c>
      <c r="C11" s="13"/>
      <c r="D11" s="13"/>
      <c r="E11" s="13"/>
      <c r="F11" s="23">
        <v>1739.7505000000001</v>
      </c>
      <c r="G11" s="24">
        <f>ROUND(SUM(G1:G10),4)</f>
        <v>0.496</v>
      </c>
      <c r="H11" s="25"/>
      <c r="I11" s="26"/>
    </row>
    <row r="12" spans="1:9" ht="13" customHeight="1">
      <c r="A12" s="4"/>
      <c r="B12" s="27" t="s">
        <v>829</v>
      </c>
      <c r="C12" s="1"/>
      <c r="D12" s="1"/>
      <c r="E12" s="1"/>
      <c r="F12" s="25" t="s">
        <v>442</v>
      </c>
      <c r="G12" s="25" t="s">
        <v>442</v>
      </c>
      <c r="H12" s="25"/>
      <c r="I12" s="26"/>
    </row>
    <row r="13" spans="1:9" ht="13" customHeight="1">
      <c r="A13" s="4"/>
      <c r="B13" s="27" t="s">
        <v>440</v>
      </c>
      <c r="C13" s="1"/>
      <c r="D13" s="1"/>
      <c r="E13" s="1"/>
      <c r="F13" s="25" t="s">
        <v>442</v>
      </c>
      <c r="G13" s="25" t="s">
        <v>442</v>
      </c>
      <c r="H13" s="25"/>
      <c r="I13" s="26"/>
    </row>
    <row r="14" spans="1:9" ht="13" customHeight="1">
      <c r="A14" s="4"/>
      <c r="B14" s="27" t="s">
        <v>443</v>
      </c>
      <c r="C14" s="28"/>
      <c r="D14" s="1"/>
      <c r="E14" s="28"/>
      <c r="F14" s="23">
        <v>1739.7505000000001</v>
      </c>
      <c r="G14" s="24">
        <f>ROUND(SUM(G11),4)</f>
        <v>0.496</v>
      </c>
      <c r="H14" s="25"/>
      <c r="I14" s="26"/>
    </row>
    <row r="15" spans="1:9" ht="13" customHeight="1">
      <c r="A15" s="4"/>
      <c r="B15" s="12" t="s">
        <v>844</v>
      </c>
      <c r="C15" s="13"/>
      <c r="D15" s="13"/>
      <c r="E15" s="13"/>
      <c r="F15" s="13"/>
      <c r="G15" s="13"/>
      <c r="H15" s="14"/>
      <c r="I15" s="15"/>
    </row>
    <row r="16" spans="1:9" ht="13" customHeight="1">
      <c r="A16" s="16" t="s">
        <v>845</v>
      </c>
      <c r="B16" s="17" t="s">
        <v>846</v>
      </c>
      <c r="C16" s="13"/>
      <c r="D16" s="13"/>
      <c r="E16" s="18"/>
      <c r="F16" s="19">
        <v>1711.7619</v>
      </c>
      <c r="G16" s="20">
        <v>0.48809999999999998</v>
      </c>
      <c r="H16" s="29">
        <v>4.8183096637999329E-2</v>
      </c>
      <c r="I16" s="22"/>
    </row>
    <row r="17" spans="1:9" ht="13" customHeight="1">
      <c r="A17" s="4"/>
      <c r="B17" s="12" t="s">
        <v>440</v>
      </c>
      <c r="C17" s="13"/>
      <c r="D17" s="13"/>
      <c r="E17" s="13"/>
      <c r="F17" s="23">
        <v>1711.7619</v>
      </c>
      <c r="G17" s="24">
        <f>ROUND(SUM(G15:G16),4)</f>
        <v>0.48809999999999998</v>
      </c>
      <c r="H17" s="25"/>
      <c r="I17" s="26"/>
    </row>
    <row r="18" spans="1:9" ht="13" customHeight="1">
      <c r="A18" s="4"/>
      <c r="B18" s="27" t="s">
        <v>443</v>
      </c>
      <c r="C18" s="28"/>
      <c r="D18" s="1"/>
      <c r="E18" s="28"/>
      <c r="F18" s="23">
        <v>1711.7619</v>
      </c>
      <c r="G18" s="24">
        <f>ROUND(SUM(G17),4)</f>
        <v>0.48809999999999998</v>
      </c>
      <c r="H18" s="25"/>
      <c r="I18" s="26"/>
    </row>
    <row r="19" spans="1:9" ht="13" customHeight="1">
      <c r="A19" s="4"/>
      <c r="B19" s="27" t="s">
        <v>847</v>
      </c>
      <c r="C19" s="13"/>
      <c r="D19" s="1"/>
      <c r="E19" s="13"/>
      <c r="F19" s="30">
        <v>55.2776</v>
      </c>
      <c r="G19" s="24">
        <v>1.5900000000000001E-2</v>
      </c>
      <c r="H19" s="25"/>
      <c r="I19" s="26"/>
    </row>
    <row r="20" spans="1:9" ht="13" customHeight="1">
      <c r="A20" s="4"/>
      <c r="B20" s="31" t="s">
        <v>848</v>
      </c>
      <c r="C20" s="32"/>
      <c r="D20" s="32"/>
      <c r="E20" s="32"/>
      <c r="F20" s="33">
        <v>3506.79</v>
      </c>
      <c r="G20" s="34">
        <f>ROUND(SUM(G14,G18,G19),4)</f>
        <v>1</v>
      </c>
      <c r="H20" s="35"/>
      <c r="I20" s="36"/>
    </row>
    <row r="21" spans="1:9" ht="13" customHeight="1">
      <c r="A21" s="4"/>
      <c r="B21" s="6"/>
      <c r="C21" s="4"/>
      <c r="D21" s="4"/>
      <c r="E21" s="4"/>
      <c r="F21" s="4"/>
      <c r="G21" s="4"/>
      <c r="H21" s="4"/>
      <c r="I21" s="4"/>
    </row>
    <row r="22" spans="1:9" ht="13" customHeight="1">
      <c r="A22" s="4"/>
      <c r="B22" s="3" t="s">
        <v>851</v>
      </c>
      <c r="C22" s="4"/>
      <c r="D22" s="4"/>
      <c r="E22" s="4"/>
      <c r="F22" s="4"/>
      <c r="G22" s="4"/>
      <c r="H22" s="4"/>
      <c r="I22" s="4"/>
    </row>
    <row r="23" spans="1:9" ht="26" customHeight="1">
      <c r="A23" s="4"/>
      <c r="B23" s="113" t="s">
        <v>2024</v>
      </c>
      <c r="C23" s="113"/>
      <c r="D23" s="113"/>
      <c r="E23" s="113"/>
      <c r="F23" s="113"/>
      <c r="G23" s="113"/>
      <c r="H23" s="113"/>
      <c r="I23" s="113"/>
    </row>
    <row r="24" spans="1:9" ht="13" customHeight="1">
      <c r="A24" s="4"/>
      <c r="B24" s="113"/>
      <c r="C24" s="113"/>
      <c r="D24" s="113"/>
      <c r="E24" s="113"/>
      <c r="F24" s="113"/>
      <c r="G24" s="113"/>
      <c r="H24" s="113"/>
      <c r="I24" s="113"/>
    </row>
    <row r="25" spans="1:9" ht="13" customHeight="1">
      <c r="A25" s="4"/>
      <c r="B25" s="44" t="s">
        <v>1989</v>
      </c>
      <c r="C25" s="45"/>
      <c r="D25" s="45"/>
      <c r="E25" s="83"/>
      <c r="F25" s="83"/>
      <c r="G25" s="83"/>
      <c r="H25" s="83"/>
      <c r="I25" s="84"/>
    </row>
    <row r="26" spans="1:9" ht="13" customHeight="1">
      <c r="A26" s="4"/>
      <c r="B26" s="48" t="s">
        <v>1990</v>
      </c>
      <c r="C26" s="49"/>
      <c r="D26" s="49"/>
      <c r="E26" s="85"/>
      <c r="F26" s="85"/>
      <c r="G26" s="85"/>
      <c r="H26" s="85"/>
      <c r="I26" s="86"/>
    </row>
    <row r="27" spans="1:9" ht="13" customHeight="1">
      <c r="A27" s="4"/>
      <c r="B27" s="48" t="s">
        <v>1991</v>
      </c>
      <c r="C27" s="49"/>
      <c r="D27" s="49"/>
      <c r="E27" s="85"/>
      <c r="F27" s="85"/>
      <c r="G27" s="85"/>
      <c r="H27" s="85"/>
      <c r="I27" s="86"/>
    </row>
    <row r="28" spans="1:9" ht="13" customHeight="1">
      <c r="A28" s="4"/>
      <c r="B28" s="53" t="s">
        <v>1992</v>
      </c>
      <c r="C28" s="108" t="s">
        <v>2030</v>
      </c>
      <c r="D28" s="108" t="s">
        <v>1993</v>
      </c>
      <c r="E28" s="85"/>
      <c r="F28" s="85"/>
      <c r="G28" s="85"/>
      <c r="H28" s="85"/>
      <c r="I28" s="86"/>
    </row>
    <row r="29" spans="1:9" ht="13" customHeight="1">
      <c r="A29" s="4"/>
      <c r="B29" s="54" t="s">
        <v>1994</v>
      </c>
      <c r="C29" s="109">
        <v>1026.6894</v>
      </c>
      <c r="D29" s="109">
        <v>1029.3653999999999</v>
      </c>
      <c r="E29" s="85"/>
      <c r="F29" s="85"/>
      <c r="G29" s="85"/>
      <c r="H29" s="85"/>
      <c r="I29" s="86"/>
    </row>
    <row r="30" spans="1:9" ht="13" customHeight="1">
      <c r="A30" s="4"/>
      <c r="B30" s="54" t="s">
        <v>1995</v>
      </c>
      <c r="C30" s="109">
        <v>1026.6894</v>
      </c>
      <c r="D30" s="109">
        <v>1029.3653999999999</v>
      </c>
      <c r="E30" s="85"/>
      <c r="F30" s="85"/>
      <c r="G30" s="85"/>
      <c r="H30" s="85"/>
      <c r="I30" s="86"/>
    </row>
    <row r="31" spans="1:9" ht="13" customHeight="1">
      <c r="A31" s="4"/>
      <c r="B31" s="54" t="s">
        <v>1996</v>
      </c>
      <c r="C31" s="109">
        <v>1035.1963000000001</v>
      </c>
      <c r="D31" s="109">
        <v>1037.1267</v>
      </c>
      <c r="E31" s="85"/>
      <c r="F31" s="85"/>
      <c r="G31" s="85"/>
      <c r="H31" s="85"/>
      <c r="I31" s="86"/>
    </row>
    <row r="32" spans="1:9" ht="13" customHeight="1">
      <c r="A32" s="4"/>
      <c r="B32" s="54" t="s">
        <v>1997</v>
      </c>
      <c r="C32" s="109">
        <v>1035.1963000000001</v>
      </c>
      <c r="D32" s="109">
        <v>1037.1267</v>
      </c>
      <c r="E32" s="85"/>
      <c r="F32" s="85"/>
      <c r="G32" s="85"/>
      <c r="H32" s="85"/>
      <c r="I32" s="86"/>
    </row>
    <row r="33" spans="1:9" ht="13" customHeight="1">
      <c r="A33" s="4"/>
      <c r="B33" s="48" t="s">
        <v>1998</v>
      </c>
      <c r="C33" s="49"/>
      <c r="D33" s="49"/>
      <c r="E33" s="85"/>
      <c r="F33" s="85"/>
      <c r="G33" s="85"/>
      <c r="H33" s="85"/>
      <c r="I33" s="86"/>
    </row>
    <row r="34" spans="1:9" ht="13" customHeight="1">
      <c r="A34" s="4"/>
      <c r="B34" s="48" t="s">
        <v>2040</v>
      </c>
      <c r="C34" s="49"/>
      <c r="D34" s="49"/>
      <c r="E34" s="85"/>
      <c r="F34" s="85"/>
      <c r="G34" s="85"/>
      <c r="H34" s="85"/>
      <c r="I34" s="86"/>
    </row>
    <row r="35" spans="1:9" ht="13" customHeight="1">
      <c r="A35" s="4"/>
      <c r="B35" s="56" t="s">
        <v>2029</v>
      </c>
      <c r="C35" s="87"/>
      <c r="D35" s="87"/>
      <c r="E35" s="87"/>
      <c r="F35" s="87"/>
      <c r="G35" s="87"/>
      <c r="H35" s="87"/>
      <c r="I35" s="87"/>
    </row>
    <row r="36" spans="1:9" ht="13" customHeight="1">
      <c r="A36" s="4"/>
      <c r="B36" s="48" t="s">
        <v>2044</v>
      </c>
      <c r="C36" s="49"/>
      <c r="D36" s="49"/>
      <c r="E36" s="85"/>
      <c r="F36" s="85"/>
      <c r="G36" s="85"/>
      <c r="H36" s="85"/>
      <c r="I36" s="86"/>
    </row>
    <row r="37" spans="1:9" ht="13" customHeight="1">
      <c r="A37" s="4"/>
      <c r="B37" s="48" t="s">
        <v>2007</v>
      </c>
      <c r="C37" s="49"/>
      <c r="D37" s="49"/>
      <c r="E37" s="85"/>
      <c r="F37" s="85"/>
      <c r="G37" s="85"/>
      <c r="H37" s="85"/>
      <c r="I37" s="86"/>
    </row>
    <row r="38" spans="1:9" ht="13" customHeight="1">
      <c r="A38" s="4"/>
      <c r="B38" s="82"/>
      <c r="C38" s="52"/>
      <c r="D38" s="52"/>
      <c r="E38" s="88"/>
      <c r="F38" s="88"/>
      <c r="G38" s="88"/>
      <c r="H38" s="88"/>
      <c r="I38" s="89"/>
    </row>
    <row r="39" spans="1:9" ht="13" customHeight="1">
      <c r="A39" s="4"/>
      <c r="B39" s="3"/>
      <c r="C39" s="3"/>
      <c r="D39" s="3"/>
      <c r="E39" s="3"/>
      <c r="F39" s="3"/>
      <c r="G39" s="3"/>
      <c r="H39" s="3"/>
      <c r="I39" s="3"/>
    </row>
    <row r="40" spans="1:9" ht="13" customHeight="1">
      <c r="A40" s="4"/>
      <c r="B40" s="3"/>
      <c r="C40" s="3"/>
      <c r="D40" s="3"/>
      <c r="E40" s="3"/>
      <c r="F40" s="3"/>
      <c r="G40" s="3"/>
      <c r="H40" s="3"/>
      <c r="I40" s="3"/>
    </row>
    <row r="41" spans="1:9" ht="13" customHeight="1">
      <c r="A41" s="4"/>
      <c r="B41" s="113"/>
      <c r="C41" s="113"/>
      <c r="D41" s="113"/>
      <c r="E41" s="113"/>
      <c r="F41" s="113"/>
      <c r="G41" s="113"/>
      <c r="H41" s="113"/>
      <c r="I41" s="113"/>
    </row>
    <row r="42" spans="1:9" ht="13" customHeight="1">
      <c r="A42" s="4"/>
      <c r="B42" s="4"/>
      <c r="C42" s="114" t="s">
        <v>1266</v>
      </c>
      <c r="D42" s="114"/>
      <c r="E42" s="114"/>
      <c r="F42" s="114"/>
      <c r="G42" s="4"/>
      <c r="H42" s="4"/>
      <c r="I42" s="4"/>
    </row>
    <row r="43" spans="1:9" ht="13" customHeight="1">
      <c r="A43" s="4"/>
      <c r="B43" s="37" t="s">
        <v>853</v>
      </c>
      <c r="C43" s="114" t="s">
        <v>854</v>
      </c>
      <c r="D43" s="114"/>
      <c r="E43" s="114"/>
      <c r="F43" s="114"/>
      <c r="G43" s="4"/>
      <c r="H43" s="4"/>
      <c r="I43" s="4"/>
    </row>
    <row r="44" spans="1:9" ht="135" customHeight="1">
      <c r="A44" s="4"/>
      <c r="B44" s="38"/>
      <c r="C44" s="112"/>
      <c r="D44" s="112"/>
      <c r="E44" s="4"/>
      <c r="F44" s="4"/>
      <c r="G44" s="4"/>
      <c r="H44" s="4"/>
      <c r="I44" s="4"/>
    </row>
  </sheetData>
  <mergeCells count="6">
    <mergeCell ref="C44:D44"/>
    <mergeCell ref="B23:I23"/>
    <mergeCell ref="B24:I24"/>
    <mergeCell ref="B41:I41"/>
    <mergeCell ref="C42:F42"/>
    <mergeCell ref="C43:F43"/>
  </mergeCells>
  <hyperlinks>
    <hyperlink ref="A1" location="BajajFinservGiltFund" display="BFGILT" xr:uid="{00000000-0004-0000-0900-000000000000}"/>
    <hyperlink ref="B1" location="BajajFinservGiltFund" display="Bajaj Finserv Gilt Fund" xr:uid="{00000000-0004-0000-09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88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18</v>
      </c>
      <c r="B1" s="3" t="s">
        <v>19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415</v>
      </c>
      <c r="B7" s="17" t="s">
        <v>416</v>
      </c>
      <c r="C7" s="13" t="s">
        <v>417</v>
      </c>
      <c r="D7" s="13" t="s">
        <v>255</v>
      </c>
      <c r="E7" s="18">
        <v>45227</v>
      </c>
      <c r="F7" s="19">
        <v>2736.6858000000002</v>
      </c>
      <c r="G7" s="20">
        <v>8.8999999999999996E-2</v>
      </c>
      <c r="H7" s="21"/>
      <c r="I7" s="22"/>
    </row>
    <row r="8" spans="1:9" ht="13" customHeight="1">
      <c r="A8" s="16" t="s">
        <v>856</v>
      </c>
      <c r="B8" s="17" t="s">
        <v>857</v>
      </c>
      <c r="C8" s="13" t="s">
        <v>858</v>
      </c>
      <c r="D8" s="13" t="s">
        <v>255</v>
      </c>
      <c r="E8" s="18">
        <v>152234</v>
      </c>
      <c r="F8" s="19">
        <v>2428.5889999999999</v>
      </c>
      <c r="G8" s="20">
        <v>7.9000000000000001E-2</v>
      </c>
      <c r="H8" s="21"/>
      <c r="I8" s="22"/>
    </row>
    <row r="9" spans="1:9" ht="13" customHeight="1">
      <c r="A9" s="16" t="s">
        <v>362</v>
      </c>
      <c r="B9" s="17" t="s">
        <v>363</v>
      </c>
      <c r="C9" s="13" t="s">
        <v>364</v>
      </c>
      <c r="D9" s="13" t="s">
        <v>233</v>
      </c>
      <c r="E9" s="18">
        <v>27355</v>
      </c>
      <c r="F9" s="19">
        <v>1904.0447999999999</v>
      </c>
      <c r="G9" s="20">
        <v>6.2E-2</v>
      </c>
      <c r="H9" s="21"/>
      <c r="I9" s="22"/>
    </row>
    <row r="10" spans="1:9" ht="13" customHeight="1">
      <c r="A10" s="16" t="s">
        <v>252</v>
      </c>
      <c r="B10" s="17" t="s">
        <v>253</v>
      </c>
      <c r="C10" s="13" t="s">
        <v>254</v>
      </c>
      <c r="D10" s="13" t="s">
        <v>255</v>
      </c>
      <c r="E10" s="18">
        <v>152818</v>
      </c>
      <c r="F10" s="19">
        <v>1845.5830000000001</v>
      </c>
      <c r="G10" s="20">
        <v>6.0100000000000001E-2</v>
      </c>
      <c r="H10" s="21"/>
      <c r="I10" s="22"/>
    </row>
    <row r="11" spans="1:9" ht="13" customHeight="1">
      <c r="A11" s="16" t="s">
        <v>1231</v>
      </c>
      <c r="B11" s="17" t="s">
        <v>1232</v>
      </c>
      <c r="C11" s="13" t="s">
        <v>1233</v>
      </c>
      <c r="D11" s="13" t="s">
        <v>255</v>
      </c>
      <c r="E11" s="18">
        <v>795316</v>
      </c>
      <c r="F11" s="19">
        <v>1230.1948</v>
      </c>
      <c r="G11" s="20">
        <v>0.04</v>
      </c>
      <c r="H11" s="21"/>
      <c r="I11" s="22"/>
    </row>
    <row r="12" spans="1:9" ht="13" customHeight="1">
      <c r="A12" s="16" t="s">
        <v>1267</v>
      </c>
      <c r="B12" s="17" t="s">
        <v>1268</v>
      </c>
      <c r="C12" s="13" t="s">
        <v>1269</v>
      </c>
      <c r="D12" s="13" t="s">
        <v>255</v>
      </c>
      <c r="E12" s="18">
        <v>82002</v>
      </c>
      <c r="F12" s="19">
        <v>1200.3453</v>
      </c>
      <c r="G12" s="20">
        <v>3.9100000000000003E-2</v>
      </c>
      <c r="H12" s="21"/>
      <c r="I12" s="22"/>
    </row>
    <row r="13" spans="1:9" ht="13" customHeight="1">
      <c r="A13" s="16" t="s">
        <v>316</v>
      </c>
      <c r="B13" s="17" t="s">
        <v>317</v>
      </c>
      <c r="C13" s="13" t="s">
        <v>318</v>
      </c>
      <c r="D13" s="13" t="s">
        <v>255</v>
      </c>
      <c r="E13" s="18">
        <v>86427</v>
      </c>
      <c r="F13" s="19">
        <v>1144.2935</v>
      </c>
      <c r="G13" s="20">
        <v>3.7199999999999997E-2</v>
      </c>
      <c r="H13" s="21"/>
      <c r="I13" s="22"/>
    </row>
    <row r="14" spans="1:9" ht="13" customHeight="1">
      <c r="A14" s="16" t="s">
        <v>1219</v>
      </c>
      <c r="B14" s="17" t="s">
        <v>1220</v>
      </c>
      <c r="C14" s="13" t="s">
        <v>1221</v>
      </c>
      <c r="D14" s="13" t="s">
        <v>255</v>
      </c>
      <c r="E14" s="18">
        <v>8339</v>
      </c>
      <c r="F14" s="19">
        <v>1105.0009</v>
      </c>
      <c r="G14" s="20">
        <v>3.5999999999999997E-2</v>
      </c>
      <c r="H14" s="21"/>
      <c r="I14" s="22"/>
    </row>
    <row r="15" spans="1:9" ht="13" customHeight="1">
      <c r="A15" s="16" t="s">
        <v>230</v>
      </c>
      <c r="B15" s="17" t="s">
        <v>231</v>
      </c>
      <c r="C15" s="13" t="s">
        <v>232</v>
      </c>
      <c r="D15" s="13" t="s">
        <v>233</v>
      </c>
      <c r="E15" s="18">
        <v>120183</v>
      </c>
      <c r="F15" s="19">
        <v>1023.3582</v>
      </c>
      <c r="G15" s="20">
        <v>3.3300000000000003E-2</v>
      </c>
      <c r="H15" s="21"/>
      <c r="I15" s="22"/>
    </row>
    <row r="16" spans="1:9" ht="13" customHeight="1">
      <c r="A16" s="16" t="s">
        <v>880</v>
      </c>
      <c r="B16" s="17" t="s">
        <v>881</v>
      </c>
      <c r="C16" s="13" t="s">
        <v>882</v>
      </c>
      <c r="D16" s="13" t="s">
        <v>255</v>
      </c>
      <c r="E16" s="18">
        <v>149432</v>
      </c>
      <c r="F16" s="19">
        <v>1022.4885</v>
      </c>
      <c r="G16" s="20">
        <v>3.3300000000000003E-2</v>
      </c>
      <c r="H16" s="21"/>
      <c r="I16" s="22"/>
    </row>
    <row r="17" spans="1:9" ht="13" customHeight="1">
      <c r="A17" s="16" t="s">
        <v>412</v>
      </c>
      <c r="B17" s="17" t="s">
        <v>413</v>
      </c>
      <c r="C17" s="13" t="s">
        <v>414</v>
      </c>
      <c r="D17" s="13" t="s">
        <v>255</v>
      </c>
      <c r="E17" s="18">
        <v>43823</v>
      </c>
      <c r="F17" s="19">
        <v>883.42790000000002</v>
      </c>
      <c r="G17" s="20">
        <v>2.87E-2</v>
      </c>
      <c r="H17" s="21"/>
      <c r="I17" s="22"/>
    </row>
    <row r="18" spans="1:9" ht="13" customHeight="1">
      <c r="A18" s="16" t="s">
        <v>288</v>
      </c>
      <c r="B18" s="17" t="s">
        <v>289</v>
      </c>
      <c r="C18" s="13" t="s">
        <v>290</v>
      </c>
      <c r="D18" s="13" t="s">
        <v>255</v>
      </c>
      <c r="E18" s="18">
        <v>36278</v>
      </c>
      <c r="F18" s="19">
        <v>780.99279999999999</v>
      </c>
      <c r="G18" s="20">
        <v>2.5399999999999999E-2</v>
      </c>
      <c r="H18" s="21"/>
      <c r="I18" s="22"/>
    </row>
    <row r="19" spans="1:9" ht="13" customHeight="1">
      <c r="A19" s="16" t="s">
        <v>1270</v>
      </c>
      <c r="B19" s="17" t="s">
        <v>1271</v>
      </c>
      <c r="C19" s="13" t="s">
        <v>1272</v>
      </c>
      <c r="D19" s="13" t="s">
        <v>255</v>
      </c>
      <c r="E19" s="18">
        <v>50483</v>
      </c>
      <c r="F19" s="19">
        <v>742.50400000000002</v>
      </c>
      <c r="G19" s="20">
        <v>2.4199999999999999E-2</v>
      </c>
      <c r="H19" s="21"/>
      <c r="I19" s="22"/>
    </row>
    <row r="20" spans="1:9" ht="13" customHeight="1">
      <c r="A20" s="16" t="s">
        <v>425</v>
      </c>
      <c r="B20" s="17" t="s">
        <v>426</v>
      </c>
      <c r="C20" s="13" t="s">
        <v>427</v>
      </c>
      <c r="D20" s="13" t="s">
        <v>255</v>
      </c>
      <c r="E20" s="18">
        <v>189568</v>
      </c>
      <c r="F20" s="19">
        <v>695.33540000000005</v>
      </c>
      <c r="G20" s="20">
        <v>2.2599999999999999E-2</v>
      </c>
      <c r="H20" s="21"/>
      <c r="I20" s="22"/>
    </row>
    <row r="21" spans="1:9" ht="13" customHeight="1">
      <c r="A21" s="16" t="s">
        <v>1041</v>
      </c>
      <c r="B21" s="17" t="s">
        <v>1042</v>
      </c>
      <c r="C21" s="13" t="s">
        <v>1043</v>
      </c>
      <c r="D21" s="13" t="s">
        <v>165</v>
      </c>
      <c r="E21" s="18">
        <v>148623</v>
      </c>
      <c r="F21" s="19">
        <v>666.27689999999996</v>
      </c>
      <c r="G21" s="20">
        <v>2.1700000000000001E-2</v>
      </c>
      <c r="H21" s="21"/>
      <c r="I21" s="22"/>
    </row>
    <row r="22" spans="1:9" ht="13" customHeight="1">
      <c r="A22" s="16" t="s">
        <v>151</v>
      </c>
      <c r="B22" s="17" t="s">
        <v>152</v>
      </c>
      <c r="C22" s="13" t="s">
        <v>153</v>
      </c>
      <c r="D22" s="13" t="s">
        <v>154</v>
      </c>
      <c r="E22" s="18">
        <v>234249</v>
      </c>
      <c r="F22" s="19">
        <v>640.90530000000001</v>
      </c>
      <c r="G22" s="20">
        <v>2.0899999999999998E-2</v>
      </c>
      <c r="H22" s="21"/>
      <c r="I22" s="22"/>
    </row>
    <row r="23" spans="1:9" ht="13" customHeight="1">
      <c r="A23" s="16" t="s">
        <v>1184</v>
      </c>
      <c r="B23" s="17" t="s">
        <v>1185</v>
      </c>
      <c r="C23" s="13" t="s">
        <v>1186</v>
      </c>
      <c r="D23" s="13" t="s">
        <v>255</v>
      </c>
      <c r="E23" s="18">
        <v>13314</v>
      </c>
      <c r="F23" s="19">
        <v>607.59770000000003</v>
      </c>
      <c r="G23" s="20">
        <v>1.9800000000000002E-2</v>
      </c>
      <c r="H23" s="21"/>
      <c r="I23" s="22"/>
    </row>
    <row r="24" spans="1:9" ht="13" customHeight="1">
      <c r="A24" s="16" t="s">
        <v>1273</v>
      </c>
      <c r="B24" s="17" t="s">
        <v>1274</v>
      </c>
      <c r="C24" s="13" t="s">
        <v>1275</v>
      </c>
      <c r="D24" s="13" t="s">
        <v>233</v>
      </c>
      <c r="E24" s="18">
        <v>61718</v>
      </c>
      <c r="F24" s="19">
        <v>591.69050000000004</v>
      </c>
      <c r="G24" s="20">
        <v>1.9300000000000001E-2</v>
      </c>
      <c r="H24" s="21"/>
      <c r="I24" s="22"/>
    </row>
    <row r="25" spans="1:9" ht="13" customHeight="1">
      <c r="A25" s="16" t="s">
        <v>868</v>
      </c>
      <c r="B25" s="17" t="s">
        <v>869</v>
      </c>
      <c r="C25" s="13" t="s">
        <v>870</v>
      </c>
      <c r="D25" s="13" t="s">
        <v>255</v>
      </c>
      <c r="E25" s="18">
        <v>13863</v>
      </c>
      <c r="F25" s="19">
        <v>588.73389999999995</v>
      </c>
      <c r="G25" s="20">
        <v>1.9199999999999998E-2</v>
      </c>
      <c r="H25" s="21"/>
      <c r="I25" s="22"/>
    </row>
    <row r="26" spans="1:9" ht="13" customHeight="1">
      <c r="A26" s="16" t="s">
        <v>349</v>
      </c>
      <c r="B26" s="17" t="s">
        <v>350</v>
      </c>
      <c r="C26" s="13" t="s">
        <v>351</v>
      </c>
      <c r="D26" s="13" t="s">
        <v>352</v>
      </c>
      <c r="E26" s="18">
        <v>50000</v>
      </c>
      <c r="F26" s="19">
        <v>577.04999999999995</v>
      </c>
      <c r="G26" s="20">
        <v>1.8800000000000001E-2</v>
      </c>
      <c r="H26" s="21"/>
      <c r="I26" s="22"/>
    </row>
    <row r="27" spans="1:9" ht="13" customHeight="1">
      <c r="A27" s="16" t="s">
        <v>874</v>
      </c>
      <c r="B27" s="17" t="s">
        <v>875</v>
      </c>
      <c r="C27" s="13" t="s">
        <v>876</v>
      </c>
      <c r="D27" s="13" t="s">
        <v>255</v>
      </c>
      <c r="E27" s="18">
        <v>23792</v>
      </c>
      <c r="F27" s="19">
        <v>571.38869999999997</v>
      </c>
      <c r="G27" s="20">
        <v>1.8599999999999998E-2</v>
      </c>
      <c r="H27" s="21"/>
      <c r="I27" s="22"/>
    </row>
    <row r="28" spans="1:9" ht="13" customHeight="1">
      <c r="A28" s="16" t="s">
        <v>1276</v>
      </c>
      <c r="B28" s="17" t="s">
        <v>1277</v>
      </c>
      <c r="C28" s="13" t="s">
        <v>1278</v>
      </c>
      <c r="D28" s="13" t="s">
        <v>233</v>
      </c>
      <c r="E28" s="18">
        <v>35236</v>
      </c>
      <c r="F28" s="19">
        <v>496.65140000000002</v>
      </c>
      <c r="G28" s="20">
        <v>1.6199999999999999E-2</v>
      </c>
      <c r="H28" s="21"/>
      <c r="I28" s="22"/>
    </row>
    <row r="29" spans="1:9" ht="13" customHeight="1">
      <c r="A29" s="16" t="s">
        <v>1279</v>
      </c>
      <c r="B29" s="17" t="s">
        <v>1280</v>
      </c>
      <c r="C29" s="13" t="s">
        <v>1281</v>
      </c>
      <c r="D29" s="13" t="s">
        <v>255</v>
      </c>
      <c r="E29" s="18">
        <v>1738</v>
      </c>
      <c r="F29" s="19">
        <v>479.0797</v>
      </c>
      <c r="G29" s="20">
        <v>1.5599999999999999E-2</v>
      </c>
      <c r="H29" s="21"/>
      <c r="I29" s="22"/>
    </row>
    <row r="30" spans="1:9" ht="13" customHeight="1">
      <c r="A30" s="16" t="s">
        <v>1282</v>
      </c>
      <c r="B30" s="17" t="s">
        <v>1283</v>
      </c>
      <c r="C30" s="13" t="s">
        <v>1284</v>
      </c>
      <c r="D30" s="13" t="s">
        <v>315</v>
      </c>
      <c r="E30" s="18">
        <v>24809</v>
      </c>
      <c r="F30" s="19">
        <v>474.76979999999998</v>
      </c>
      <c r="G30" s="20">
        <v>1.54E-2</v>
      </c>
      <c r="H30" s="21"/>
      <c r="I30" s="22"/>
    </row>
    <row r="31" spans="1:9" ht="13" customHeight="1">
      <c r="A31" s="16" t="s">
        <v>1285</v>
      </c>
      <c r="B31" s="17" t="s">
        <v>1286</v>
      </c>
      <c r="C31" s="13" t="s">
        <v>1287</v>
      </c>
      <c r="D31" s="13" t="s">
        <v>154</v>
      </c>
      <c r="E31" s="18">
        <v>51652</v>
      </c>
      <c r="F31" s="19">
        <v>412.6737</v>
      </c>
      <c r="G31" s="20">
        <v>1.34E-2</v>
      </c>
      <c r="H31" s="21"/>
      <c r="I31" s="22"/>
    </row>
    <row r="32" spans="1:9" ht="13" customHeight="1">
      <c r="A32" s="16" t="s">
        <v>1195</v>
      </c>
      <c r="B32" s="17" t="s">
        <v>1196</v>
      </c>
      <c r="C32" s="13" t="s">
        <v>1197</v>
      </c>
      <c r="D32" s="13" t="s">
        <v>255</v>
      </c>
      <c r="E32" s="18">
        <v>10326</v>
      </c>
      <c r="F32" s="19">
        <v>408.99220000000003</v>
      </c>
      <c r="G32" s="20">
        <v>1.3299999999999999E-2</v>
      </c>
      <c r="H32" s="21"/>
      <c r="I32" s="22"/>
    </row>
    <row r="33" spans="1:9" ht="13" customHeight="1">
      <c r="A33" s="16" t="s">
        <v>1288</v>
      </c>
      <c r="B33" s="17" t="s">
        <v>1289</v>
      </c>
      <c r="C33" s="13" t="s">
        <v>1290</v>
      </c>
      <c r="D33" s="13" t="s">
        <v>225</v>
      </c>
      <c r="E33" s="18">
        <v>100590</v>
      </c>
      <c r="F33" s="19">
        <v>401.15289999999999</v>
      </c>
      <c r="G33" s="20">
        <v>1.3100000000000001E-2</v>
      </c>
      <c r="H33" s="21"/>
      <c r="I33" s="22"/>
    </row>
    <row r="34" spans="1:9" ht="13" customHeight="1">
      <c r="A34" s="16" t="s">
        <v>859</v>
      </c>
      <c r="B34" s="17" t="s">
        <v>860</v>
      </c>
      <c r="C34" s="13" t="s">
        <v>861</v>
      </c>
      <c r="D34" s="13" t="s">
        <v>146</v>
      </c>
      <c r="E34" s="18">
        <v>15581</v>
      </c>
      <c r="F34" s="19">
        <v>369.7371</v>
      </c>
      <c r="G34" s="20">
        <v>1.2E-2</v>
      </c>
      <c r="H34" s="21"/>
      <c r="I34" s="22"/>
    </row>
    <row r="35" spans="1:9" ht="13" customHeight="1">
      <c r="A35" s="16" t="s">
        <v>1291</v>
      </c>
      <c r="B35" s="17" t="s">
        <v>1292</v>
      </c>
      <c r="C35" s="13" t="s">
        <v>1293</v>
      </c>
      <c r="D35" s="13" t="s">
        <v>255</v>
      </c>
      <c r="E35" s="18">
        <v>34986</v>
      </c>
      <c r="F35" s="19">
        <v>343.52749999999997</v>
      </c>
      <c r="G35" s="20">
        <v>1.12E-2</v>
      </c>
      <c r="H35" s="21"/>
      <c r="I35" s="22"/>
    </row>
    <row r="36" spans="1:9" ht="13" customHeight="1">
      <c r="A36" s="16" t="s">
        <v>1035</v>
      </c>
      <c r="B36" s="17" t="s">
        <v>1036</v>
      </c>
      <c r="C36" s="13" t="s">
        <v>1037</v>
      </c>
      <c r="D36" s="13" t="s">
        <v>265</v>
      </c>
      <c r="E36" s="18">
        <v>30000</v>
      </c>
      <c r="F36" s="19">
        <v>340.17</v>
      </c>
      <c r="G36" s="20">
        <v>1.11E-2</v>
      </c>
      <c r="H36" s="21"/>
      <c r="I36" s="22"/>
    </row>
    <row r="37" spans="1:9" ht="13" customHeight="1">
      <c r="A37" s="16" t="s">
        <v>1294</v>
      </c>
      <c r="B37" s="17" t="s">
        <v>1295</v>
      </c>
      <c r="C37" s="13" t="s">
        <v>1296</v>
      </c>
      <c r="D37" s="13" t="s">
        <v>233</v>
      </c>
      <c r="E37" s="18">
        <v>29503</v>
      </c>
      <c r="F37" s="19">
        <v>335.77359999999999</v>
      </c>
      <c r="G37" s="20">
        <v>1.09E-2</v>
      </c>
      <c r="H37" s="21"/>
      <c r="I37" s="22"/>
    </row>
    <row r="38" spans="1:9" ht="13" customHeight="1">
      <c r="A38" s="16" t="s">
        <v>325</v>
      </c>
      <c r="B38" s="17" t="s">
        <v>326</v>
      </c>
      <c r="C38" s="13" t="s">
        <v>327</v>
      </c>
      <c r="D38" s="13" t="s">
        <v>233</v>
      </c>
      <c r="E38" s="18">
        <v>35000</v>
      </c>
      <c r="F38" s="19">
        <v>334.88</v>
      </c>
      <c r="G38" s="20">
        <v>1.09E-2</v>
      </c>
      <c r="H38" s="21"/>
      <c r="I38" s="22"/>
    </row>
    <row r="39" spans="1:9" ht="13" customHeight="1">
      <c r="A39" s="16" t="s">
        <v>1082</v>
      </c>
      <c r="B39" s="17" t="s">
        <v>1083</v>
      </c>
      <c r="C39" s="13" t="s">
        <v>1084</v>
      </c>
      <c r="D39" s="13" t="s">
        <v>352</v>
      </c>
      <c r="E39" s="18">
        <v>64782</v>
      </c>
      <c r="F39" s="19">
        <v>313.4153</v>
      </c>
      <c r="G39" s="20">
        <v>1.0200000000000001E-2</v>
      </c>
      <c r="H39" s="21"/>
      <c r="I39" s="22"/>
    </row>
    <row r="40" spans="1:9" ht="13" customHeight="1">
      <c r="A40" s="16" t="s">
        <v>1297</v>
      </c>
      <c r="B40" s="17" t="s">
        <v>1298</v>
      </c>
      <c r="C40" s="13" t="s">
        <v>1299</v>
      </c>
      <c r="D40" s="13" t="s">
        <v>255</v>
      </c>
      <c r="E40" s="18">
        <v>39947</v>
      </c>
      <c r="F40" s="19">
        <v>312.86489999999998</v>
      </c>
      <c r="G40" s="20">
        <v>1.0200000000000001E-2</v>
      </c>
      <c r="H40" s="21"/>
      <c r="I40" s="22"/>
    </row>
    <row r="41" spans="1:9" ht="13" customHeight="1">
      <c r="A41" s="16" t="s">
        <v>1178</v>
      </c>
      <c r="B41" s="17" t="s">
        <v>1179</v>
      </c>
      <c r="C41" s="13" t="s">
        <v>1180</v>
      </c>
      <c r="D41" s="13" t="s">
        <v>255</v>
      </c>
      <c r="E41" s="18">
        <v>3267</v>
      </c>
      <c r="F41" s="19">
        <v>279.32850000000002</v>
      </c>
      <c r="G41" s="20">
        <v>9.1000000000000004E-3</v>
      </c>
      <c r="H41" s="21"/>
      <c r="I41" s="22"/>
    </row>
    <row r="42" spans="1:9" ht="13" customHeight="1">
      <c r="A42" s="16" t="s">
        <v>895</v>
      </c>
      <c r="B42" s="17" t="s">
        <v>896</v>
      </c>
      <c r="C42" s="13" t="s">
        <v>897</v>
      </c>
      <c r="D42" s="13" t="s">
        <v>165</v>
      </c>
      <c r="E42" s="18">
        <v>15581</v>
      </c>
      <c r="F42" s="19">
        <v>5.9504000000000001</v>
      </c>
      <c r="G42" s="20">
        <v>2.0000000000000001E-4</v>
      </c>
      <c r="H42" s="21"/>
      <c r="I42" s="22"/>
    </row>
    <row r="43" spans="1:9" ht="13" customHeight="1">
      <c r="A43" s="4"/>
      <c r="B43" s="12" t="s">
        <v>440</v>
      </c>
      <c r="C43" s="13"/>
      <c r="D43" s="13"/>
      <c r="E43" s="13"/>
      <c r="F43" s="23">
        <v>28295.453699999998</v>
      </c>
      <c r="G43" s="24">
        <f>ROUND(SUM(G1:G42),4)</f>
        <v>0.92100000000000004</v>
      </c>
      <c r="H43" s="25"/>
      <c r="I43" s="26"/>
    </row>
    <row r="44" spans="1:9" ht="13" customHeight="1">
      <c r="A44" s="4"/>
      <c r="B44" s="27" t="s">
        <v>441</v>
      </c>
      <c r="C44" s="1"/>
      <c r="D44" s="1"/>
      <c r="E44" s="1"/>
      <c r="F44" s="25" t="s">
        <v>442</v>
      </c>
      <c r="G44" s="25" t="s">
        <v>442</v>
      </c>
      <c r="H44" s="25"/>
      <c r="I44" s="26"/>
    </row>
    <row r="45" spans="1:9" ht="13" customHeight="1">
      <c r="A45" s="4"/>
      <c r="B45" s="27" t="s">
        <v>440</v>
      </c>
      <c r="C45" s="1"/>
      <c r="D45" s="1"/>
      <c r="E45" s="1"/>
      <c r="F45" s="25" t="s">
        <v>442</v>
      </c>
      <c r="G45" s="25" t="s">
        <v>442</v>
      </c>
      <c r="H45" s="25"/>
      <c r="I45" s="26"/>
    </row>
    <row r="46" spans="1:9" ht="13" customHeight="1">
      <c r="A46" s="4"/>
      <c r="B46" s="27" t="s">
        <v>443</v>
      </c>
      <c r="C46" s="28"/>
      <c r="D46" s="1"/>
      <c r="E46" s="28"/>
      <c r="F46" s="23">
        <v>28295.453699999998</v>
      </c>
      <c r="G46" s="24">
        <f>ROUND(SUM(G43),4)</f>
        <v>0.92100000000000004</v>
      </c>
      <c r="H46" s="25"/>
      <c r="I46" s="26"/>
    </row>
    <row r="47" spans="1:9" ht="13" customHeight="1">
      <c r="A47" s="4"/>
      <c r="B47" s="12" t="s">
        <v>444</v>
      </c>
      <c r="C47" s="13"/>
      <c r="D47" s="13"/>
      <c r="E47" s="13"/>
      <c r="F47" s="13"/>
      <c r="G47" s="13"/>
      <c r="H47" s="14"/>
      <c r="I47" s="15"/>
    </row>
    <row r="48" spans="1:9" ht="13" customHeight="1">
      <c r="A48" s="4"/>
      <c r="B48" s="12" t="s">
        <v>445</v>
      </c>
      <c r="C48" s="13"/>
      <c r="D48" s="13"/>
      <c r="E48" s="13"/>
      <c r="F48" s="4"/>
      <c r="G48" s="14"/>
      <c r="H48" s="14"/>
      <c r="I48" s="15"/>
    </row>
    <row r="49" spans="1:9" ht="13" customHeight="1">
      <c r="A49" s="16" t="s">
        <v>617</v>
      </c>
      <c r="B49" s="17" t="s">
        <v>618</v>
      </c>
      <c r="C49" s="13"/>
      <c r="D49" s="13"/>
      <c r="E49" s="18">
        <v>91875</v>
      </c>
      <c r="F49" s="19">
        <v>883.47</v>
      </c>
      <c r="G49" s="20">
        <v>2.87E-2</v>
      </c>
      <c r="H49" s="21"/>
      <c r="I49" s="22"/>
    </row>
    <row r="50" spans="1:9" ht="13" customHeight="1">
      <c r="A50" s="16" t="s">
        <v>777</v>
      </c>
      <c r="B50" s="17" t="s">
        <v>778</v>
      </c>
      <c r="C50" s="13"/>
      <c r="D50" s="13"/>
      <c r="E50" s="18">
        <v>218250</v>
      </c>
      <c r="F50" s="19">
        <v>598.55060000000003</v>
      </c>
      <c r="G50" s="20">
        <v>1.95E-2</v>
      </c>
      <c r="H50" s="21"/>
      <c r="I50" s="22"/>
    </row>
    <row r="51" spans="1:9" ht="13" customHeight="1">
      <c r="A51" s="16" t="s">
        <v>1210</v>
      </c>
      <c r="B51" s="17" t="s">
        <v>1211</v>
      </c>
      <c r="C51" s="13"/>
      <c r="D51" s="13"/>
      <c r="E51" s="18">
        <v>-35000</v>
      </c>
      <c r="F51" s="19">
        <v>-557.54999999999995</v>
      </c>
      <c r="G51" s="20">
        <v>-1.8100000000000002E-2</v>
      </c>
      <c r="H51" s="21"/>
      <c r="I51" s="22"/>
    </row>
    <row r="52" spans="1:9" ht="13" customHeight="1">
      <c r="A52" s="4"/>
      <c r="B52" s="12" t="s">
        <v>440</v>
      </c>
      <c r="C52" s="13"/>
      <c r="D52" s="13"/>
      <c r="E52" s="13"/>
      <c r="F52" s="23">
        <v>924.47059999999999</v>
      </c>
      <c r="G52" s="24">
        <f>ROUND(SUM(G47:G51),4)</f>
        <v>3.0099999999999998E-2</v>
      </c>
      <c r="H52" s="25"/>
      <c r="I52" s="26"/>
    </row>
    <row r="53" spans="1:9" ht="13" customHeight="1">
      <c r="A53" s="4"/>
      <c r="B53" s="27" t="s">
        <v>443</v>
      </c>
      <c r="C53" s="28"/>
      <c r="D53" s="1"/>
      <c r="E53" s="28"/>
      <c r="F53" s="23">
        <v>924.47059999999999</v>
      </c>
      <c r="G53" s="24">
        <f>ROUND(SUM(G52),4)</f>
        <v>3.0099999999999998E-2</v>
      </c>
      <c r="H53" s="25"/>
      <c r="I53" s="26"/>
    </row>
    <row r="54" spans="1:9" ht="13" customHeight="1">
      <c r="A54" s="4"/>
      <c r="B54" s="12" t="s">
        <v>836</v>
      </c>
      <c r="C54" s="13"/>
      <c r="D54" s="13"/>
      <c r="E54" s="13"/>
      <c r="F54" s="13"/>
      <c r="G54" s="13"/>
      <c r="H54" s="14"/>
      <c r="I54" s="15"/>
    </row>
    <row r="55" spans="1:9" ht="13" customHeight="1">
      <c r="A55" s="4"/>
      <c r="B55" s="12" t="s">
        <v>837</v>
      </c>
      <c r="C55" s="13"/>
      <c r="D55" s="13"/>
      <c r="E55" s="13"/>
      <c r="F55" s="4"/>
      <c r="G55" s="14"/>
      <c r="H55" s="14"/>
      <c r="I55" s="15"/>
    </row>
    <row r="56" spans="1:9" ht="13" customHeight="1">
      <c r="A56" s="16" t="s">
        <v>838</v>
      </c>
      <c r="B56" s="17" t="s">
        <v>839</v>
      </c>
      <c r="C56" s="13" t="s">
        <v>840</v>
      </c>
      <c r="D56" s="13"/>
      <c r="E56" s="18">
        <v>42196.298999999999</v>
      </c>
      <c r="F56" s="19">
        <v>507.89030000000002</v>
      </c>
      <c r="G56" s="20">
        <v>1.6500000000000001E-2</v>
      </c>
      <c r="H56" s="21"/>
      <c r="I56" s="22"/>
    </row>
    <row r="57" spans="1:9" ht="13" customHeight="1">
      <c r="A57" s="4"/>
      <c r="B57" s="12" t="s">
        <v>440</v>
      </c>
      <c r="C57" s="13"/>
      <c r="D57" s="13"/>
      <c r="E57" s="13"/>
      <c r="F57" s="23">
        <v>507.89030000000002</v>
      </c>
      <c r="G57" s="24">
        <f>ROUND(SUM(G54:G56),4)</f>
        <v>1.6500000000000001E-2</v>
      </c>
      <c r="H57" s="25"/>
      <c r="I57" s="26"/>
    </row>
    <row r="58" spans="1:9" ht="13" customHeight="1">
      <c r="A58" s="4"/>
      <c r="B58" s="27" t="s">
        <v>443</v>
      </c>
      <c r="C58" s="28"/>
      <c r="D58" s="1"/>
      <c r="E58" s="28"/>
      <c r="F58" s="23">
        <v>507.89030000000002</v>
      </c>
      <c r="G58" s="24">
        <f>ROUND(SUM(G57),4)</f>
        <v>1.6500000000000001E-2</v>
      </c>
      <c r="H58" s="25"/>
      <c r="I58" s="26"/>
    </row>
    <row r="59" spans="1:9" ht="13" customHeight="1">
      <c r="A59" s="4"/>
      <c r="B59" s="12" t="s">
        <v>844</v>
      </c>
      <c r="C59" s="13"/>
      <c r="D59" s="13"/>
      <c r="E59" s="13"/>
      <c r="F59" s="13"/>
      <c r="G59" s="13"/>
      <c r="H59" s="14"/>
      <c r="I59" s="15"/>
    </row>
    <row r="60" spans="1:9" ht="13" customHeight="1">
      <c r="A60" s="16" t="s">
        <v>845</v>
      </c>
      <c r="B60" s="17" t="s">
        <v>846</v>
      </c>
      <c r="C60" s="13"/>
      <c r="D60" s="13"/>
      <c r="E60" s="18"/>
      <c r="F60" s="19">
        <v>6.4298999999999999</v>
      </c>
      <c r="G60" s="20">
        <v>2.0000000000000001E-4</v>
      </c>
      <c r="H60" s="29">
        <v>4.8182862976321045E-2</v>
      </c>
      <c r="I60" s="22"/>
    </row>
    <row r="61" spans="1:9" ht="13" customHeight="1">
      <c r="A61" s="4"/>
      <c r="B61" s="12" t="s">
        <v>440</v>
      </c>
      <c r="C61" s="13"/>
      <c r="D61" s="13"/>
      <c r="E61" s="13"/>
      <c r="F61" s="23">
        <v>6.4298999999999999</v>
      </c>
      <c r="G61" s="24">
        <f>ROUND(SUM(G59:G60),4)</f>
        <v>2.0000000000000001E-4</v>
      </c>
      <c r="H61" s="25"/>
      <c r="I61" s="26"/>
    </row>
    <row r="62" spans="1:9" ht="13" customHeight="1">
      <c r="A62" s="4"/>
      <c r="B62" s="27" t="s">
        <v>443</v>
      </c>
      <c r="C62" s="28"/>
      <c r="D62" s="1"/>
      <c r="E62" s="28"/>
      <c r="F62" s="23">
        <v>6.4298999999999999</v>
      </c>
      <c r="G62" s="24">
        <f>ROUND(SUM(G61),4)</f>
        <v>2.0000000000000001E-4</v>
      </c>
      <c r="H62" s="25"/>
      <c r="I62" s="26"/>
    </row>
    <row r="63" spans="1:9" ht="13" customHeight="1">
      <c r="A63" s="4"/>
      <c r="B63" s="27" t="s">
        <v>847</v>
      </c>
      <c r="C63" s="13"/>
      <c r="D63" s="1"/>
      <c r="E63" s="13"/>
      <c r="F63" s="30">
        <v>999.53549999999996</v>
      </c>
      <c r="G63" s="24">
        <v>3.2199999999999999E-2</v>
      </c>
      <c r="H63" s="25"/>
      <c r="I63" s="26"/>
    </row>
    <row r="64" spans="1:9" ht="13" customHeight="1">
      <c r="A64" s="4"/>
      <c r="B64" s="31" t="s">
        <v>848</v>
      </c>
      <c r="C64" s="32"/>
      <c r="D64" s="32"/>
      <c r="E64" s="32"/>
      <c r="F64" s="33">
        <v>30733.78</v>
      </c>
      <c r="G64" s="34">
        <f>ROUND(SUM(G46,G53,G58,G62,G63),4)</f>
        <v>1</v>
      </c>
      <c r="H64" s="35"/>
      <c r="I64" s="36"/>
    </row>
    <row r="65" spans="1:9" ht="13" customHeight="1">
      <c r="A65" s="4"/>
      <c r="B65" s="6"/>
      <c r="C65" s="4"/>
      <c r="D65" s="4"/>
      <c r="E65" s="4"/>
      <c r="F65" s="4"/>
      <c r="G65" s="4"/>
      <c r="H65" s="4"/>
      <c r="I65" s="4"/>
    </row>
    <row r="66" spans="1:9" ht="13" customHeight="1">
      <c r="A66" s="4"/>
      <c r="B66" s="3" t="s">
        <v>851</v>
      </c>
      <c r="C66" s="4"/>
      <c r="D66" s="4"/>
      <c r="E66" s="4"/>
      <c r="F66" s="4"/>
      <c r="G66" s="4"/>
      <c r="H66" s="4"/>
      <c r="I66" s="4"/>
    </row>
    <row r="67" spans="1:9" ht="26" customHeight="1">
      <c r="A67" s="4"/>
      <c r="B67" s="113" t="s">
        <v>2024</v>
      </c>
      <c r="C67" s="113"/>
      <c r="D67" s="113"/>
      <c r="E67" s="113"/>
      <c r="F67" s="113"/>
      <c r="G67" s="113"/>
      <c r="H67" s="113"/>
      <c r="I67" s="113"/>
    </row>
    <row r="68" spans="1:9" ht="13" customHeight="1">
      <c r="A68" s="4"/>
      <c r="B68" s="113"/>
      <c r="C68" s="113"/>
      <c r="D68" s="113"/>
      <c r="E68" s="113"/>
      <c r="F68" s="113"/>
      <c r="G68" s="113"/>
      <c r="H68" s="113"/>
      <c r="I68" s="113"/>
    </row>
    <row r="69" spans="1:9" ht="13" customHeight="1">
      <c r="A69" s="4"/>
      <c r="B69" s="44" t="s">
        <v>1989</v>
      </c>
      <c r="C69" s="45"/>
      <c r="D69" s="45"/>
      <c r="E69" s="46"/>
      <c r="F69" s="46"/>
      <c r="G69" s="46"/>
      <c r="H69" s="46"/>
      <c r="I69" s="47"/>
    </row>
    <row r="70" spans="1:9" ht="13" customHeight="1">
      <c r="A70" s="4"/>
      <c r="B70" s="90" t="s">
        <v>1990</v>
      </c>
      <c r="C70" s="49"/>
      <c r="D70" s="49"/>
      <c r="E70" s="50"/>
      <c r="F70" s="50"/>
      <c r="G70" s="50"/>
      <c r="H70" s="50"/>
      <c r="I70" s="51"/>
    </row>
    <row r="71" spans="1:9" ht="13" customHeight="1">
      <c r="A71" s="4"/>
      <c r="B71" s="90" t="s">
        <v>1991</v>
      </c>
      <c r="C71" s="49"/>
      <c r="D71" s="49"/>
      <c r="E71" s="50"/>
      <c r="F71" s="50"/>
      <c r="G71" s="50"/>
      <c r="H71" s="50"/>
      <c r="I71" s="51"/>
    </row>
    <row r="72" spans="1:9" ht="13" customHeight="1">
      <c r="A72" s="4"/>
      <c r="B72" s="91" t="s">
        <v>1992</v>
      </c>
      <c r="C72" s="108" t="s">
        <v>2030</v>
      </c>
      <c r="D72" s="108" t="s">
        <v>1993</v>
      </c>
      <c r="E72" s="50"/>
      <c r="F72" s="50"/>
      <c r="G72" s="50"/>
      <c r="H72" s="50"/>
      <c r="I72" s="51"/>
    </row>
    <row r="73" spans="1:9" ht="13" customHeight="1">
      <c r="A73" s="4"/>
      <c r="B73" s="92" t="s">
        <v>1994</v>
      </c>
      <c r="C73" s="70">
        <v>9.1720000000000006</v>
      </c>
      <c r="D73" s="70">
        <v>9.6349999999999998</v>
      </c>
      <c r="E73" s="50"/>
      <c r="F73" s="50"/>
      <c r="G73" s="50"/>
      <c r="H73" s="50"/>
      <c r="I73" s="51"/>
    </row>
    <row r="74" spans="1:9" ht="13" customHeight="1">
      <c r="A74" s="4"/>
      <c r="B74" s="92" t="s">
        <v>1995</v>
      </c>
      <c r="C74" s="70">
        <v>9.1720000000000006</v>
      </c>
      <c r="D74" s="70">
        <v>9.6349999999999998</v>
      </c>
      <c r="E74" s="50"/>
      <c r="F74" s="50"/>
      <c r="G74" s="50"/>
      <c r="H74" s="50"/>
      <c r="I74" s="51"/>
    </row>
    <row r="75" spans="1:9" ht="13" customHeight="1">
      <c r="A75" s="4"/>
      <c r="B75" s="92" t="s">
        <v>1996</v>
      </c>
      <c r="C75" s="70">
        <v>9.3439999999999994</v>
      </c>
      <c r="D75" s="70">
        <v>9.8019999999999996</v>
      </c>
      <c r="E75" s="50"/>
      <c r="F75" s="50"/>
      <c r="G75" s="50"/>
      <c r="H75" s="50"/>
      <c r="I75" s="51"/>
    </row>
    <row r="76" spans="1:9" ht="13" customHeight="1">
      <c r="A76" s="4"/>
      <c r="B76" s="92" t="s">
        <v>1997</v>
      </c>
      <c r="C76" s="70">
        <v>9.3439999999999994</v>
      </c>
      <c r="D76" s="70">
        <v>9.8019999999999996</v>
      </c>
      <c r="E76" s="50"/>
      <c r="F76" s="50"/>
      <c r="G76" s="50"/>
      <c r="H76" s="50"/>
      <c r="I76" s="51"/>
    </row>
    <row r="77" spans="1:9" ht="13" customHeight="1">
      <c r="A77" s="4"/>
      <c r="B77" s="90" t="s">
        <v>1998</v>
      </c>
      <c r="C77" s="49"/>
      <c r="D77" s="49"/>
      <c r="E77" s="50"/>
      <c r="F77" s="50"/>
      <c r="G77" s="50"/>
      <c r="H77" s="50"/>
      <c r="I77" s="51"/>
    </row>
    <row r="78" spans="1:9" ht="13" customHeight="1">
      <c r="A78" s="4"/>
      <c r="B78" s="90" t="s">
        <v>2053</v>
      </c>
      <c r="C78" s="49"/>
      <c r="D78" s="49"/>
      <c r="E78" s="50"/>
      <c r="F78" s="50"/>
      <c r="G78" s="50"/>
      <c r="H78" s="50"/>
      <c r="I78" s="51"/>
    </row>
    <row r="79" spans="1:9" ht="13" customHeight="1">
      <c r="A79" s="4"/>
      <c r="B79" s="90" t="s">
        <v>2041</v>
      </c>
      <c r="C79" s="49"/>
      <c r="D79" s="49"/>
      <c r="E79" s="50"/>
      <c r="F79" s="50"/>
      <c r="G79" s="50"/>
      <c r="H79" s="50"/>
      <c r="I79" s="51"/>
    </row>
    <row r="80" spans="1:9" ht="13" customHeight="1">
      <c r="A80" s="4"/>
      <c r="B80" s="90" t="s">
        <v>2044</v>
      </c>
      <c r="C80" s="49"/>
      <c r="D80" s="49"/>
      <c r="E80" s="50"/>
      <c r="F80" s="50"/>
      <c r="G80" s="50"/>
      <c r="H80" s="50"/>
      <c r="I80" s="51"/>
    </row>
    <row r="81" spans="1:9" ht="13" customHeight="1">
      <c r="A81" s="4"/>
      <c r="B81" s="90" t="s">
        <v>2007</v>
      </c>
      <c r="C81" s="49"/>
      <c r="D81" s="49"/>
      <c r="E81" s="50"/>
      <c r="F81" s="50"/>
      <c r="G81" s="50"/>
      <c r="H81" s="50"/>
      <c r="I81" s="51"/>
    </row>
    <row r="82" spans="1:9" ht="13" customHeight="1">
      <c r="A82" s="4"/>
      <c r="B82" s="82" t="s">
        <v>2054</v>
      </c>
      <c r="C82" s="49"/>
      <c r="D82" s="49"/>
      <c r="E82" s="50"/>
      <c r="F82" s="50"/>
      <c r="G82" s="50"/>
      <c r="H82" s="50"/>
      <c r="I82" s="51"/>
    </row>
    <row r="83" spans="1:9" ht="13" customHeight="1">
      <c r="A83" s="4"/>
      <c r="B83" s="82"/>
      <c r="C83" s="52"/>
      <c r="D83" s="52"/>
      <c r="E83" s="68"/>
      <c r="F83" s="68"/>
      <c r="G83" s="68"/>
      <c r="H83" s="68"/>
      <c r="I83" s="69"/>
    </row>
    <row r="84" spans="1:9" ht="13" customHeight="1">
      <c r="A84" s="4"/>
      <c r="B84" s="3"/>
      <c r="C84" s="3"/>
      <c r="D84" s="3"/>
      <c r="E84" s="3"/>
      <c r="F84" s="3"/>
      <c r="G84" s="3"/>
      <c r="H84" s="3"/>
      <c r="I84" s="3"/>
    </row>
    <row r="85" spans="1:9" ht="13" customHeight="1">
      <c r="A85" s="4"/>
      <c r="B85" s="113"/>
      <c r="C85" s="113"/>
      <c r="D85" s="113"/>
      <c r="E85" s="113"/>
      <c r="F85" s="113"/>
      <c r="G85" s="113"/>
      <c r="H85" s="113"/>
      <c r="I85" s="113"/>
    </row>
    <row r="86" spans="1:9" ht="13" customHeight="1">
      <c r="A86" s="4"/>
      <c r="B86" s="4"/>
      <c r="C86" s="114" t="s">
        <v>1300</v>
      </c>
      <c r="D86" s="114"/>
      <c r="E86" s="114"/>
      <c r="F86" s="114"/>
      <c r="G86" s="4"/>
      <c r="H86" s="4"/>
      <c r="I86" s="4"/>
    </row>
    <row r="87" spans="1:9" ht="13" customHeight="1">
      <c r="A87" s="4"/>
      <c r="B87" s="37" t="s">
        <v>853</v>
      </c>
      <c r="C87" s="114" t="s">
        <v>854</v>
      </c>
      <c r="D87" s="114"/>
      <c r="E87" s="114"/>
      <c r="F87" s="114"/>
      <c r="G87" s="4"/>
      <c r="H87" s="4"/>
      <c r="I87" s="4"/>
    </row>
    <row r="88" spans="1:9" ht="135" customHeight="1">
      <c r="A88" s="4"/>
      <c r="B88" s="38"/>
      <c r="C88" s="112"/>
      <c r="D88" s="112"/>
      <c r="E88" s="4"/>
      <c r="F88" s="4"/>
      <c r="G88" s="4"/>
      <c r="H88" s="4"/>
      <c r="I88" s="4"/>
    </row>
  </sheetData>
  <mergeCells count="6">
    <mergeCell ref="C88:D88"/>
    <mergeCell ref="B67:I67"/>
    <mergeCell ref="B68:I68"/>
    <mergeCell ref="B85:I85"/>
    <mergeCell ref="C86:F86"/>
    <mergeCell ref="C87:F87"/>
  </mergeCells>
  <hyperlinks>
    <hyperlink ref="A1" location="BajajFinservHealthcareFund" display="BFHCARE" xr:uid="{00000000-0004-0000-0A00-000000000000}"/>
    <hyperlink ref="B1" location="BajajFinservHealthcareFund" display="Bajaj Finserv Healthcare Fund" xr:uid="{00000000-0004-0000-0A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/>
    <outlinePr summaryBelow="0"/>
  </sheetPr>
  <dimension ref="A1:I32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20</v>
      </c>
      <c r="B1" s="3" t="s">
        <v>21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844</v>
      </c>
      <c r="C5" s="13"/>
      <c r="D5" s="13"/>
      <c r="E5" s="13"/>
      <c r="F5" s="13"/>
      <c r="G5" s="13"/>
      <c r="H5" s="14"/>
      <c r="I5" s="15"/>
    </row>
    <row r="6" spans="1:9" ht="13" customHeight="1">
      <c r="A6" s="16" t="s">
        <v>845</v>
      </c>
      <c r="B6" s="17" t="s">
        <v>846</v>
      </c>
      <c r="C6" s="13"/>
      <c r="D6" s="13"/>
      <c r="E6" s="43"/>
      <c r="F6" s="19">
        <v>52311.628199999999</v>
      </c>
      <c r="G6" s="20">
        <v>0.99350000000000005</v>
      </c>
      <c r="H6" s="29">
        <v>5.2657316247234506E-2</v>
      </c>
      <c r="I6" s="22"/>
    </row>
    <row r="7" spans="1:9" ht="13" customHeight="1">
      <c r="A7" s="4"/>
      <c r="B7" s="12" t="s">
        <v>440</v>
      </c>
      <c r="C7" s="13"/>
      <c r="D7" s="13"/>
      <c r="E7" s="13"/>
      <c r="F7" s="23">
        <v>52311.628199999999</v>
      </c>
      <c r="G7" s="24">
        <f>ROUND(SUM(G1:G6),4)</f>
        <v>0.99350000000000005</v>
      </c>
      <c r="H7" s="25"/>
      <c r="I7" s="26"/>
    </row>
    <row r="8" spans="1:9" ht="13" customHeight="1">
      <c r="A8" s="4"/>
      <c r="B8" s="27" t="s">
        <v>443</v>
      </c>
      <c r="C8" s="28"/>
      <c r="D8" s="1"/>
      <c r="E8" s="28"/>
      <c r="F8" s="23">
        <v>52311.628199999999</v>
      </c>
      <c r="G8" s="24">
        <f>ROUND(SUM(G7),4)</f>
        <v>0.99350000000000005</v>
      </c>
      <c r="H8" s="25"/>
      <c r="I8" s="26"/>
    </row>
    <row r="9" spans="1:9" ht="13" customHeight="1">
      <c r="A9" s="4"/>
      <c r="B9" s="27" t="s">
        <v>847</v>
      </c>
      <c r="C9" s="13"/>
      <c r="D9" s="1"/>
      <c r="E9" s="13"/>
      <c r="F9" s="107">
        <v>341.59179999999998</v>
      </c>
      <c r="G9" s="24">
        <v>6.4999999999999997E-3</v>
      </c>
      <c r="H9" s="25"/>
      <c r="I9" s="26"/>
    </row>
    <row r="10" spans="1:9" ht="13" customHeight="1">
      <c r="A10" s="4"/>
      <c r="B10" s="31" t="s">
        <v>848</v>
      </c>
      <c r="C10" s="32"/>
      <c r="D10" s="32"/>
      <c r="E10" s="32"/>
      <c r="F10" s="33">
        <v>52653.22</v>
      </c>
      <c r="G10" s="34">
        <f>ROUND(SUM(G8,G9),4)</f>
        <v>1</v>
      </c>
      <c r="H10" s="35"/>
      <c r="I10" s="36"/>
    </row>
    <row r="11" spans="1:9" ht="13" customHeight="1">
      <c r="A11" s="4"/>
      <c r="B11" s="6"/>
      <c r="C11" s="4"/>
      <c r="D11" s="4"/>
      <c r="E11" s="4"/>
      <c r="F11" s="4"/>
      <c r="G11" s="4"/>
      <c r="H11" s="4"/>
      <c r="I11" s="4"/>
    </row>
    <row r="12" spans="1:9" ht="13" customHeight="1">
      <c r="A12" s="4"/>
      <c r="B12" s="3" t="s">
        <v>851</v>
      </c>
      <c r="C12" s="4"/>
      <c r="D12" s="4"/>
      <c r="E12" s="4"/>
      <c r="F12" s="4"/>
      <c r="G12" s="4"/>
      <c r="H12" s="4"/>
      <c r="I12" s="4"/>
    </row>
    <row r="13" spans="1:9" ht="26" customHeight="1">
      <c r="A13" s="4"/>
      <c r="B13" s="113" t="s">
        <v>2024</v>
      </c>
      <c r="C13" s="113"/>
      <c r="D13" s="113"/>
      <c r="E13" s="113"/>
      <c r="F13" s="113"/>
      <c r="G13" s="113"/>
      <c r="H13" s="113"/>
      <c r="I13" s="113"/>
    </row>
    <row r="14" spans="1:9" ht="13" customHeight="1">
      <c r="A14" s="4"/>
      <c r="B14" s="113"/>
      <c r="C14" s="113"/>
      <c r="D14" s="113"/>
      <c r="E14" s="113"/>
      <c r="F14" s="113"/>
      <c r="G14" s="113"/>
      <c r="H14" s="113"/>
      <c r="I14" s="113"/>
    </row>
    <row r="15" spans="1:9" ht="13" customHeight="1">
      <c r="A15" s="4"/>
      <c r="B15" s="44" t="s">
        <v>1989</v>
      </c>
      <c r="C15" s="45"/>
      <c r="D15" s="45"/>
      <c r="E15" s="45"/>
      <c r="F15" s="45"/>
      <c r="G15" s="45"/>
      <c r="H15" s="45"/>
      <c r="I15" s="77"/>
    </row>
    <row r="16" spans="1:9" ht="13" customHeight="1">
      <c r="A16" s="4"/>
      <c r="B16" s="48" t="s">
        <v>1990</v>
      </c>
      <c r="C16" s="78"/>
      <c r="D16" s="78"/>
      <c r="E16" s="78"/>
      <c r="F16" s="78"/>
      <c r="G16" s="78"/>
      <c r="H16" s="78"/>
      <c r="I16" s="79"/>
    </row>
    <row r="17" spans="1:9" ht="13" customHeight="1">
      <c r="A17" s="4"/>
      <c r="B17" s="48" t="s">
        <v>1991</v>
      </c>
      <c r="C17" s="78"/>
      <c r="D17" s="78"/>
      <c r="E17" s="78"/>
      <c r="F17" s="78"/>
      <c r="G17" s="78"/>
      <c r="H17" s="78"/>
      <c r="I17" s="79"/>
    </row>
    <row r="18" spans="1:9" ht="13" customHeight="1">
      <c r="A18" s="4"/>
      <c r="B18" s="53" t="s">
        <v>1992</v>
      </c>
      <c r="C18" s="108" t="s">
        <v>2000</v>
      </c>
      <c r="D18" s="108" t="s">
        <v>1993</v>
      </c>
      <c r="E18" s="78"/>
      <c r="F18" s="78"/>
      <c r="G18" s="78"/>
      <c r="H18" s="78"/>
      <c r="I18" s="79"/>
    </row>
    <row r="19" spans="1:9" ht="13" customHeight="1">
      <c r="A19" s="4"/>
      <c r="B19" s="54" t="s">
        <v>21</v>
      </c>
      <c r="C19" s="109">
        <v>1067.4085</v>
      </c>
      <c r="D19" s="109">
        <v>1063.0904</v>
      </c>
      <c r="E19" s="78"/>
      <c r="F19" s="80"/>
      <c r="G19" s="78"/>
      <c r="H19" s="78"/>
      <c r="I19" s="79"/>
    </row>
    <row r="20" spans="1:9" ht="13" customHeight="1">
      <c r="A20" s="4"/>
      <c r="B20" s="48" t="s">
        <v>1998</v>
      </c>
      <c r="C20" s="78"/>
      <c r="D20" s="78"/>
      <c r="E20" s="78"/>
      <c r="F20" s="78"/>
      <c r="G20" s="78"/>
      <c r="H20" s="78"/>
      <c r="I20" s="79"/>
    </row>
    <row r="21" spans="1:9" ht="13" customHeight="1">
      <c r="A21" s="4"/>
      <c r="B21" s="48" t="s">
        <v>2055</v>
      </c>
      <c r="C21" s="78"/>
      <c r="D21" s="78"/>
      <c r="E21" s="78"/>
      <c r="F21" s="78"/>
      <c r="G21" s="78"/>
      <c r="H21" s="78"/>
      <c r="I21" s="79"/>
    </row>
    <row r="22" spans="1:9" ht="13" customHeight="1">
      <c r="A22" s="4"/>
      <c r="B22" s="56" t="s">
        <v>2020</v>
      </c>
      <c r="C22" s="78"/>
      <c r="D22" s="78"/>
      <c r="E22" s="78"/>
      <c r="F22" s="78"/>
      <c r="G22" s="78"/>
      <c r="H22" s="78"/>
      <c r="I22" s="79"/>
    </row>
    <row r="23" spans="1:9" ht="13" customHeight="1">
      <c r="A23" s="4"/>
      <c r="B23" s="48" t="s">
        <v>2056</v>
      </c>
      <c r="C23" s="78"/>
      <c r="D23" s="78"/>
      <c r="E23" s="78"/>
      <c r="F23" s="78"/>
      <c r="G23" s="78"/>
      <c r="H23" s="78"/>
      <c r="I23" s="79"/>
    </row>
    <row r="24" spans="1:9" ht="13" customHeight="1">
      <c r="A24" s="4"/>
      <c r="B24" s="48" t="s">
        <v>2033</v>
      </c>
      <c r="C24" s="78"/>
      <c r="D24" s="78"/>
      <c r="E24" s="78"/>
      <c r="F24" s="78"/>
      <c r="G24" s="78"/>
      <c r="H24" s="78"/>
      <c r="I24" s="79"/>
    </row>
    <row r="25" spans="1:9" ht="13" customHeight="1">
      <c r="A25" s="4"/>
      <c r="B25" s="48" t="s">
        <v>1999</v>
      </c>
      <c r="C25" s="78"/>
      <c r="D25" s="78"/>
      <c r="E25" s="78"/>
      <c r="F25" s="78"/>
      <c r="G25" s="78"/>
      <c r="H25" s="78"/>
      <c r="I25" s="79"/>
    </row>
    <row r="26" spans="1:9" ht="13" customHeight="1">
      <c r="A26" s="4"/>
      <c r="B26" s="82"/>
      <c r="C26" s="52"/>
      <c r="D26" s="52"/>
      <c r="E26" s="52"/>
      <c r="F26" s="52"/>
      <c r="G26" s="52"/>
      <c r="H26" s="52"/>
      <c r="I26" s="81"/>
    </row>
    <row r="27" spans="1:9" ht="13" customHeight="1">
      <c r="A27" s="4"/>
      <c r="B27" s="3"/>
      <c r="C27" s="3"/>
      <c r="D27" s="3"/>
      <c r="E27" s="3"/>
      <c r="F27" s="3"/>
      <c r="G27" s="3"/>
      <c r="H27" s="3"/>
      <c r="I27" s="3"/>
    </row>
    <row r="28" spans="1:9" ht="13" customHeight="1">
      <c r="A28" s="4"/>
      <c r="B28" s="3"/>
      <c r="C28" s="3"/>
      <c r="D28" s="3"/>
      <c r="E28" s="3"/>
      <c r="F28" s="3"/>
      <c r="G28" s="3"/>
      <c r="H28" s="3"/>
      <c r="I28" s="3"/>
    </row>
    <row r="29" spans="1:9" ht="13" customHeight="1">
      <c r="A29" s="4"/>
      <c r="B29" s="113"/>
      <c r="C29" s="113"/>
      <c r="D29" s="113"/>
      <c r="E29" s="113"/>
      <c r="F29" s="113"/>
      <c r="G29" s="113"/>
      <c r="H29" s="113"/>
      <c r="I29" s="113"/>
    </row>
    <row r="30" spans="1:9" ht="13" customHeight="1">
      <c r="A30" s="4"/>
      <c r="B30" s="4"/>
      <c r="C30" s="114" t="s">
        <v>1301</v>
      </c>
      <c r="D30" s="114"/>
      <c r="E30" s="114"/>
      <c r="F30" s="114"/>
      <c r="G30" s="4"/>
      <c r="H30" s="4"/>
      <c r="I30" s="4"/>
    </row>
    <row r="31" spans="1:9" ht="13" customHeight="1">
      <c r="A31" s="4"/>
      <c r="B31" s="37" t="s">
        <v>853</v>
      </c>
      <c r="C31" s="114" t="s">
        <v>854</v>
      </c>
      <c r="D31" s="114"/>
      <c r="E31" s="114"/>
      <c r="F31" s="114"/>
      <c r="G31" s="4"/>
      <c r="H31" s="4"/>
      <c r="I31" s="4"/>
    </row>
    <row r="32" spans="1:9" ht="135" customHeight="1">
      <c r="A32" s="4"/>
      <c r="B32" s="38"/>
      <c r="C32" s="112"/>
      <c r="D32" s="112"/>
      <c r="E32" s="4"/>
      <c r="F32" s="4"/>
      <c r="G32" s="4"/>
      <c r="H32" s="4"/>
      <c r="I32" s="4"/>
    </row>
  </sheetData>
  <mergeCells count="6">
    <mergeCell ref="C32:D32"/>
    <mergeCell ref="B13:I13"/>
    <mergeCell ref="B14:I14"/>
    <mergeCell ref="B29:I29"/>
    <mergeCell ref="C30:F30"/>
    <mergeCell ref="C31:F31"/>
  </mergeCells>
  <hyperlinks>
    <hyperlink ref="A1" location="BajajFinservNifty1DRateLiquidETFGrowth" display="BFL1ETF" xr:uid="{00000000-0004-0000-0B00-000000000000}"/>
    <hyperlink ref="B1" location="BajajFinservNifty1DRateLiquidETFGrowth" display="Bajaj Finserv Nifty 1D Rate Liquid ETF - Growth" xr:uid="{00000000-0004-0000-0B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92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22</v>
      </c>
      <c r="B1" s="3" t="s">
        <v>23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1254996</v>
      </c>
      <c r="F7" s="19">
        <v>11662.050300000001</v>
      </c>
      <c r="G7" s="20">
        <v>7.6600000000000001E-2</v>
      </c>
      <c r="H7" s="21"/>
      <c r="I7" s="22"/>
    </row>
    <row r="8" spans="1:9" ht="13" customHeight="1">
      <c r="A8" s="16" t="s">
        <v>73</v>
      </c>
      <c r="B8" s="17" t="s">
        <v>74</v>
      </c>
      <c r="C8" s="13" t="s">
        <v>75</v>
      </c>
      <c r="D8" s="13" t="s">
        <v>61</v>
      </c>
      <c r="E8" s="18">
        <v>720230</v>
      </c>
      <c r="F8" s="19">
        <v>9759.1165000000001</v>
      </c>
      <c r="G8" s="20">
        <v>6.4100000000000004E-2</v>
      </c>
      <c r="H8" s="21"/>
      <c r="I8" s="22"/>
    </row>
    <row r="9" spans="1:9" ht="13" customHeight="1">
      <c r="A9" s="16" t="s">
        <v>140</v>
      </c>
      <c r="B9" s="17" t="s">
        <v>141</v>
      </c>
      <c r="C9" s="13" t="s">
        <v>142</v>
      </c>
      <c r="D9" s="13" t="s">
        <v>61</v>
      </c>
      <c r="E9" s="18">
        <v>875541</v>
      </c>
      <c r="F9" s="19">
        <v>9430.8899000000001</v>
      </c>
      <c r="G9" s="20">
        <v>6.1899999999999997E-2</v>
      </c>
      <c r="H9" s="21"/>
      <c r="I9" s="22"/>
    </row>
    <row r="10" spans="1:9" ht="13" customHeight="1">
      <c r="A10" s="16" t="s">
        <v>237</v>
      </c>
      <c r="B10" s="17" t="s">
        <v>238</v>
      </c>
      <c r="C10" s="13" t="s">
        <v>239</v>
      </c>
      <c r="D10" s="13" t="s">
        <v>229</v>
      </c>
      <c r="E10" s="18">
        <v>507060</v>
      </c>
      <c r="F10" s="19">
        <v>8320.8546000000006</v>
      </c>
      <c r="G10" s="20">
        <v>5.4699999999999999E-2</v>
      </c>
      <c r="H10" s="21"/>
      <c r="I10" s="22"/>
    </row>
    <row r="11" spans="1:9" ht="13" customHeight="1">
      <c r="A11" s="16" t="s">
        <v>65</v>
      </c>
      <c r="B11" s="17" t="s">
        <v>66</v>
      </c>
      <c r="C11" s="13" t="s">
        <v>67</v>
      </c>
      <c r="D11" s="13" t="s">
        <v>68</v>
      </c>
      <c r="E11" s="18">
        <v>546515</v>
      </c>
      <c r="F11" s="19">
        <v>7626.0703000000003</v>
      </c>
      <c r="G11" s="20">
        <v>5.0099999999999999E-2</v>
      </c>
      <c r="H11" s="21"/>
      <c r="I11" s="22"/>
    </row>
    <row r="12" spans="1:9" ht="13" customHeight="1">
      <c r="A12" s="16" t="s">
        <v>210</v>
      </c>
      <c r="B12" s="17" t="s">
        <v>211</v>
      </c>
      <c r="C12" s="13" t="s">
        <v>212</v>
      </c>
      <c r="D12" s="13" t="s">
        <v>150</v>
      </c>
      <c r="E12" s="18">
        <v>1809007</v>
      </c>
      <c r="F12" s="19">
        <v>6440.0649000000003</v>
      </c>
      <c r="G12" s="20">
        <v>4.2299999999999997E-2</v>
      </c>
      <c r="H12" s="21"/>
      <c r="I12" s="22"/>
    </row>
    <row r="13" spans="1:9" ht="13" customHeight="1">
      <c r="A13" s="16" t="s">
        <v>415</v>
      </c>
      <c r="B13" s="17" t="s">
        <v>416</v>
      </c>
      <c r="C13" s="13" t="s">
        <v>417</v>
      </c>
      <c r="D13" s="13" t="s">
        <v>255</v>
      </c>
      <c r="E13" s="18">
        <v>102574</v>
      </c>
      <c r="F13" s="19">
        <v>6206.7527</v>
      </c>
      <c r="G13" s="20">
        <v>4.0800000000000003E-2</v>
      </c>
      <c r="H13" s="21"/>
      <c r="I13" s="22"/>
    </row>
    <row r="14" spans="1:9" ht="13" customHeight="1">
      <c r="A14" s="16" t="s">
        <v>281</v>
      </c>
      <c r="B14" s="17" t="s">
        <v>282</v>
      </c>
      <c r="C14" s="13" t="s">
        <v>283</v>
      </c>
      <c r="D14" s="13" t="s">
        <v>284</v>
      </c>
      <c r="E14" s="18">
        <v>141695</v>
      </c>
      <c r="F14" s="19">
        <v>5571.8725000000004</v>
      </c>
      <c r="G14" s="20">
        <v>3.6600000000000001E-2</v>
      </c>
      <c r="H14" s="21"/>
      <c r="I14" s="22"/>
    </row>
    <row r="15" spans="1:9" ht="13" customHeight="1">
      <c r="A15" s="16" t="s">
        <v>151</v>
      </c>
      <c r="B15" s="17" t="s">
        <v>152</v>
      </c>
      <c r="C15" s="13" t="s">
        <v>153</v>
      </c>
      <c r="D15" s="13" t="s">
        <v>154</v>
      </c>
      <c r="E15" s="18">
        <v>2027821</v>
      </c>
      <c r="F15" s="19">
        <v>5548.1183000000001</v>
      </c>
      <c r="G15" s="20">
        <v>3.6400000000000002E-2</v>
      </c>
      <c r="H15" s="21"/>
      <c r="I15" s="22"/>
    </row>
    <row r="16" spans="1:9" ht="13" customHeight="1">
      <c r="A16" s="16" t="s">
        <v>856</v>
      </c>
      <c r="B16" s="17" t="s">
        <v>857</v>
      </c>
      <c r="C16" s="13" t="s">
        <v>858</v>
      </c>
      <c r="D16" s="13" t="s">
        <v>255</v>
      </c>
      <c r="E16" s="18">
        <v>343780</v>
      </c>
      <c r="F16" s="19">
        <v>5484.3222999999998</v>
      </c>
      <c r="G16" s="20">
        <v>3.5999999999999997E-2</v>
      </c>
      <c r="H16" s="21"/>
      <c r="I16" s="22"/>
    </row>
    <row r="17" spans="1:9" ht="13" customHeight="1">
      <c r="A17" s="16" t="s">
        <v>179</v>
      </c>
      <c r="B17" s="17" t="s">
        <v>180</v>
      </c>
      <c r="C17" s="13" t="s">
        <v>181</v>
      </c>
      <c r="D17" s="13" t="s">
        <v>72</v>
      </c>
      <c r="E17" s="18">
        <v>1175125</v>
      </c>
      <c r="F17" s="19">
        <v>5221.0803999999998</v>
      </c>
      <c r="G17" s="20">
        <v>3.4299999999999997E-2</v>
      </c>
      <c r="H17" s="21"/>
      <c r="I17" s="22"/>
    </row>
    <row r="18" spans="1:9" ht="13" customHeight="1">
      <c r="A18" s="16" t="s">
        <v>303</v>
      </c>
      <c r="B18" s="17" t="s">
        <v>304</v>
      </c>
      <c r="C18" s="13" t="s">
        <v>305</v>
      </c>
      <c r="D18" s="13" t="s">
        <v>61</v>
      </c>
      <c r="E18" s="18">
        <v>559849</v>
      </c>
      <c r="F18" s="19">
        <v>5016.8068999999996</v>
      </c>
      <c r="G18" s="20">
        <v>3.3000000000000002E-2</v>
      </c>
      <c r="H18" s="21"/>
      <c r="I18" s="22"/>
    </row>
    <row r="19" spans="1:9" ht="13" customHeight="1">
      <c r="A19" s="16" t="s">
        <v>195</v>
      </c>
      <c r="B19" s="17" t="s">
        <v>196</v>
      </c>
      <c r="C19" s="13" t="s">
        <v>197</v>
      </c>
      <c r="D19" s="13" t="s">
        <v>198</v>
      </c>
      <c r="E19" s="18">
        <v>38262</v>
      </c>
      <c r="F19" s="19">
        <v>4856.9782999999998</v>
      </c>
      <c r="G19" s="20">
        <v>3.1899999999999998E-2</v>
      </c>
      <c r="H19" s="21"/>
      <c r="I19" s="22"/>
    </row>
    <row r="20" spans="1:9" ht="13" customHeight="1">
      <c r="A20" s="16" t="s">
        <v>886</v>
      </c>
      <c r="B20" s="17" t="s">
        <v>887</v>
      </c>
      <c r="C20" s="13" t="s">
        <v>888</v>
      </c>
      <c r="D20" s="13" t="s">
        <v>188</v>
      </c>
      <c r="E20" s="18">
        <v>325511</v>
      </c>
      <c r="F20" s="19">
        <v>4760.9238999999998</v>
      </c>
      <c r="G20" s="20">
        <v>3.1300000000000001E-2</v>
      </c>
      <c r="H20" s="21"/>
      <c r="I20" s="22"/>
    </row>
    <row r="21" spans="1:9" ht="13" customHeight="1">
      <c r="A21" s="16" t="s">
        <v>169</v>
      </c>
      <c r="B21" s="17" t="s">
        <v>170</v>
      </c>
      <c r="C21" s="13" t="s">
        <v>171</v>
      </c>
      <c r="D21" s="13" t="s">
        <v>110</v>
      </c>
      <c r="E21" s="18">
        <v>129207</v>
      </c>
      <c r="F21" s="19">
        <v>4751.4582</v>
      </c>
      <c r="G21" s="20">
        <v>3.1199999999999999E-2</v>
      </c>
      <c r="H21" s="21"/>
      <c r="I21" s="22"/>
    </row>
    <row r="22" spans="1:9" ht="13" customHeight="1">
      <c r="A22" s="16" t="s">
        <v>362</v>
      </c>
      <c r="B22" s="17" t="s">
        <v>363</v>
      </c>
      <c r="C22" s="13" t="s">
        <v>364</v>
      </c>
      <c r="D22" s="13" t="s">
        <v>233</v>
      </c>
      <c r="E22" s="18">
        <v>66220</v>
      </c>
      <c r="F22" s="19">
        <v>4609.2430999999997</v>
      </c>
      <c r="G22" s="20">
        <v>3.0300000000000001E-2</v>
      </c>
      <c r="H22" s="21"/>
      <c r="I22" s="22"/>
    </row>
    <row r="23" spans="1:9" ht="13" customHeight="1">
      <c r="A23" s="16" t="s">
        <v>386</v>
      </c>
      <c r="B23" s="17" t="s">
        <v>387</v>
      </c>
      <c r="C23" s="13" t="s">
        <v>388</v>
      </c>
      <c r="D23" s="13" t="s">
        <v>188</v>
      </c>
      <c r="E23" s="18">
        <v>189166</v>
      </c>
      <c r="F23" s="19">
        <v>4593.518</v>
      </c>
      <c r="G23" s="20">
        <v>3.0200000000000001E-2</v>
      </c>
      <c r="H23" s="21"/>
      <c r="I23" s="22"/>
    </row>
    <row r="24" spans="1:9" ht="13" customHeight="1">
      <c r="A24" s="16" t="s">
        <v>392</v>
      </c>
      <c r="B24" s="17" t="s">
        <v>393</v>
      </c>
      <c r="C24" s="13" t="s">
        <v>394</v>
      </c>
      <c r="D24" s="13" t="s">
        <v>165</v>
      </c>
      <c r="E24" s="18">
        <v>343034</v>
      </c>
      <c r="F24" s="19">
        <v>4570.585</v>
      </c>
      <c r="G24" s="20">
        <v>0.03</v>
      </c>
      <c r="H24" s="21"/>
      <c r="I24" s="22"/>
    </row>
    <row r="25" spans="1:9" ht="13" customHeight="1">
      <c r="A25" s="16" t="s">
        <v>203</v>
      </c>
      <c r="B25" s="17" t="s">
        <v>204</v>
      </c>
      <c r="C25" s="13" t="s">
        <v>205</v>
      </c>
      <c r="D25" s="13" t="s">
        <v>188</v>
      </c>
      <c r="E25" s="18">
        <v>113578</v>
      </c>
      <c r="F25" s="19">
        <v>4517.4513999999999</v>
      </c>
      <c r="G25" s="20">
        <v>2.9700000000000001E-2</v>
      </c>
      <c r="H25" s="21"/>
      <c r="I25" s="22"/>
    </row>
    <row r="26" spans="1:9" ht="13" customHeight="1">
      <c r="A26" s="16" t="s">
        <v>107</v>
      </c>
      <c r="B26" s="17" t="s">
        <v>108</v>
      </c>
      <c r="C26" s="13" t="s">
        <v>109</v>
      </c>
      <c r="D26" s="13" t="s">
        <v>110</v>
      </c>
      <c r="E26" s="18">
        <v>127826</v>
      </c>
      <c r="F26" s="19">
        <v>4386.7326999999996</v>
      </c>
      <c r="G26" s="20">
        <v>2.8799999999999999E-2</v>
      </c>
      <c r="H26" s="21"/>
      <c r="I26" s="22"/>
    </row>
    <row r="27" spans="1:9" ht="13" customHeight="1">
      <c r="A27" s="16" t="s">
        <v>155</v>
      </c>
      <c r="B27" s="17" t="s">
        <v>156</v>
      </c>
      <c r="C27" s="13" t="s">
        <v>157</v>
      </c>
      <c r="D27" s="13" t="s">
        <v>61</v>
      </c>
      <c r="E27" s="18">
        <v>1064425</v>
      </c>
      <c r="F27" s="19">
        <v>4342.8540000000003</v>
      </c>
      <c r="G27" s="20">
        <v>2.8500000000000001E-2</v>
      </c>
      <c r="H27" s="21"/>
      <c r="I27" s="22"/>
    </row>
    <row r="28" spans="1:9" ht="13" customHeight="1">
      <c r="A28" s="16" t="s">
        <v>129</v>
      </c>
      <c r="B28" s="17" t="s">
        <v>130</v>
      </c>
      <c r="C28" s="13" t="s">
        <v>131</v>
      </c>
      <c r="D28" s="13" t="s">
        <v>72</v>
      </c>
      <c r="E28" s="18">
        <v>209431</v>
      </c>
      <c r="F28" s="19">
        <v>4123.0681000000004</v>
      </c>
      <c r="G28" s="20">
        <v>2.7099999999999999E-2</v>
      </c>
      <c r="H28" s="21"/>
      <c r="I28" s="22"/>
    </row>
    <row r="29" spans="1:9" ht="13" customHeight="1">
      <c r="A29" s="16" t="s">
        <v>192</v>
      </c>
      <c r="B29" s="17" t="s">
        <v>193</v>
      </c>
      <c r="C29" s="13" t="s">
        <v>194</v>
      </c>
      <c r="D29" s="13" t="s">
        <v>61</v>
      </c>
      <c r="E29" s="18">
        <v>299490</v>
      </c>
      <c r="F29" s="19">
        <v>4104.2110000000002</v>
      </c>
      <c r="G29" s="20">
        <v>2.7E-2</v>
      </c>
      <c r="H29" s="21"/>
      <c r="I29" s="22"/>
    </row>
    <row r="30" spans="1:9" ht="13" customHeight="1">
      <c r="A30" s="16" t="s">
        <v>349</v>
      </c>
      <c r="B30" s="17" t="s">
        <v>350</v>
      </c>
      <c r="C30" s="13" t="s">
        <v>351</v>
      </c>
      <c r="D30" s="13" t="s">
        <v>352</v>
      </c>
      <c r="E30" s="18">
        <v>312055</v>
      </c>
      <c r="F30" s="19">
        <v>3601.4268000000002</v>
      </c>
      <c r="G30" s="20">
        <v>2.3699999999999999E-2</v>
      </c>
      <c r="H30" s="21"/>
      <c r="I30" s="22"/>
    </row>
    <row r="31" spans="1:9" ht="13" customHeight="1">
      <c r="A31" s="16" t="s">
        <v>1168</v>
      </c>
      <c r="B31" s="17" t="s">
        <v>1169</v>
      </c>
      <c r="C31" s="13" t="s">
        <v>1170</v>
      </c>
      <c r="D31" s="13" t="s">
        <v>229</v>
      </c>
      <c r="E31" s="18">
        <v>50540</v>
      </c>
      <c r="F31" s="19">
        <v>3019.5122999999999</v>
      </c>
      <c r="G31" s="20">
        <v>1.9800000000000002E-2</v>
      </c>
      <c r="H31" s="21"/>
      <c r="I31" s="22"/>
    </row>
    <row r="32" spans="1:9" ht="13" customHeight="1">
      <c r="A32" s="16" t="s">
        <v>189</v>
      </c>
      <c r="B32" s="17" t="s">
        <v>190</v>
      </c>
      <c r="C32" s="13" t="s">
        <v>191</v>
      </c>
      <c r="D32" s="13" t="s">
        <v>79</v>
      </c>
      <c r="E32" s="18">
        <v>260722</v>
      </c>
      <c r="F32" s="19">
        <v>2659.3643999999999</v>
      </c>
      <c r="G32" s="20">
        <v>1.7500000000000002E-2</v>
      </c>
      <c r="H32" s="21"/>
      <c r="I32" s="22"/>
    </row>
    <row r="33" spans="1:9" ht="13" customHeight="1">
      <c r="A33" s="16" t="s">
        <v>176</v>
      </c>
      <c r="B33" s="17" t="s">
        <v>177</v>
      </c>
      <c r="C33" s="13" t="s">
        <v>178</v>
      </c>
      <c r="D33" s="13" t="s">
        <v>86</v>
      </c>
      <c r="E33" s="18">
        <v>653831</v>
      </c>
      <c r="F33" s="19">
        <v>1262.7438</v>
      </c>
      <c r="G33" s="20">
        <v>8.3000000000000001E-3</v>
      </c>
      <c r="H33" s="21"/>
      <c r="I33" s="22"/>
    </row>
    <row r="34" spans="1:9" ht="13" customHeight="1">
      <c r="A34" s="16" t="s">
        <v>87</v>
      </c>
      <c r="B34" s="17" t="s">
        <v>88</v>
      </c>
      <c r="C34" s="13" t="s">
        <v>89</v>
      </c>
      <c r="D34" s="13" t="s">
        <v>90</v>
      </c>
      <c r="E34" s="18">
        <v>150000</v>
      </c>
      <c r="F34" s="19">
        <v>1022.325</v>
      </c>
      <c r="G34" s="20">
        <v>6.7000000000000002E-3</v>
      </c>
      <c r="H34" s="21"/>
      <c r="I34" s="22"/>
    </row>
    <row r="35" spans="1:9" ht="13" customHeight="1">
      <c r="A35" s="16" t="s">
        <v>94</v>
      </c>
      <c r="B35" s="17" t="s">
        <v>95</v>
      </c>
      <c r="C35" s="13" t="s">
        <v>96</v>
      </c>
      <c r="D35" s="13" t="s">
        <v>79</v>
      </c>
      <c r="E35" s="18">
        <v>81499</v>
      </c>
      <c r="F35" s="19">
        <v>757.81849999999997</v>
      </c>
      <c r="G35" s="20">
        <v>5.0000000000000001E-3</v>
      </c>
      <c r="H35" s="21"/>
      <c r="I35" s="22"/>
    </row>
    <row r="36" spans="1:9" ht="13" customHeight="1">
      <c r="A36" s="4"/>
      <c r="B36" s="12" t="s">
        <v>440</v>
      </c>
      <c r="C36" s="13"/>
      <c r="D36" s="13"/>
      <c r="E36" s="13"/>
      <c r="F36" s="23">
        <v>148228.2139</v>
      </c>
      <c r="G36" s="24">
        <f>ROUND(SUM(G1:G35),4)</f>
        <v>0.9738</v>
      </c>
      <c r="H36" s="25"/>
      <c r="I36" s="26"/>
    </row>
    <row r="37" spans="1:9" ht="13" customHeight="1">
      <c r="A37" s="4"/>
      <c r="B37" s="27" t="s">
        <v>441</v>
      </c>
      <c r="C37" s="1"/>
      <c r="D37" s="1"/>
      <c r="E37" s="1"/>
      <c r="F37" s="25" t="s">
        <v>442</v>
      </c>
      <c r="G37" s="25" t="s">
        <v>442</v>
      </c>
      <c r="H37" s="25"/>
      <c r="I37" s="26"/>
    </row>
    <row r="38" spans="1:9" ht="13" customHeight="1">
      <c r="A38" s="4"/>
      <c r="B38" s="27" t="s">
        <v>440</v>
      </c>
      <c r="C38" s="1"/>
      <c r="D38" s="1"/>
      <c r="E38" s="1"/>
      <c r="F38" s="25" t="s">
        <v>442</v>
      </c>
      <c r="G38" s="25" t="s">
        <v>442</v>
      </c>
      <c r="H38" s="25"/>
      <c r="I38" s="26"/>
    </row>
    <row r="39" spans="1:9" ht="13" customHeight="1">
      <c r="A39" s="4"/>
      <c r="B39" s="27" t="s">
        <v>443</v>
      </c>
      <c r="C39" s="28"/>
      <c r="D39" s="1"/>
      <c r="E39" s="28"/>
      <c r="F39" s="23">
        <v>148228.2139</v>
      </c>
      <c r="G39" s="24">
        <f>ROUND(SUM(G36),4)</f>
        <v>0.9738</v>
      </c>
      <c r="H39" s="25"/>
      <c r="I39" s="26"/>
    </row>
    <row r="40" spans="1:9" ht="13" customHeight="1">
      <c r="A40" s="4"/>
      <c r="B40" s="12" t="s">
        <v>444</v>
      </c>
      <c r="C40" s="13"/>
      <c r="D40" s="13"/>
      <c r="E40" s="13"/>
      <c r="F40" s="13"/>
      <c r="G40" s="13"/>
      <c r="H40" s="14"/>
      <c r="I40" s="15"/>
    </row>
    <row r="41" spans="1:9" ht="13" customHeight="1">
      <c r="A41" s="4"/>
      <c r="B41" s="12" t="s">
        <v>445</v>
      </c>
      <c r="C41" s="13"/>
      <c r="D41" s="13"/>
      <c r="E41" s="13"/>
      <c r="F41" s="4"/>
      <c r="G41" s="14"/>
      <c r="H41" s="14"/>
      <c r="I41" s="15"/>
    </row>
    <row r="42" spans="1:9" ht="13" customHeight="1">
      <c r="A42" s="16" t="s">
        <v>805</v>
      </c>
      <c r="B42" s="17" t="s">
        <v>806</v>
      </c>
      <c r="C42" s="13"/>
      <c r="D42" s="13"/>
      <c r="E42" s="18">
        <v>517500</v>
      </c>
      <c r="F42" s="19">
        <v>3542.2874999999999</v>
      </c>
      <c r="G42" s="20">
        <v>2.3300000000000001E-2</v>
      </c>
      <c r="H42" s="21"/>
      <c r="I42" s="22"/>
    </row>
    <row r="43" spans="1:9" ht="13" customHeight="1">
      <c r="A43" s="16" t="s">
        <v>555</v>
      </c>
      <c r="B43" s="17" t="s">
        <v>556</v>
      </c>
      <c r="C43" s="13"/>
      <c r="D43" s="13"/>
      <c r="E43" s="18">
        <v>-22500</v>
      </c>
      <c r="F43" s="19">
        <v>-548.97749999999996</v>
      </c>
      <c r="G43" s="20">
        <v>-3.5999999999999999E-3</v>
      </c>
      <c r="H43" s="21"/>
      <c r="I43" s="22"/>
    </row>
    <row r="44" spans="1:9" ht="13" customHeight="1">
      <c r="A44" s="4"/>
      <c r="B44" s="12" t="s">
        <v>440</v>
      </c>
      <c r="C44" s="13"/>
      <c r="D44" s="13"/>
      <c r="E44" s="13"/>
      <c r="F44" s="23">
        <v>2993.31</v>
      </c>
      <c r="G44" s="24">
        <f>ROUND(SUM(G40:G43),4)</f>
        <v>1.9699999999999999E-2</v>
      </c>
      <c r="H44" s="25"/>
      <c r="I44" s="26"/>
    </row>
    <row r="45" spans="1:9" ht="13" customHeight="1">
      <c r="A45" s="4"/>
      <c r="B45" s="12" t="s">
        <v>900</v>
      </c>
      <c r="C45" s="13"/>
      <c r="D45" s="13"/>
      <c r="E45" s="13"/>
      <c r="F45" s="4"/>
      <c r="G45" s="14"/>
      <c r="H45" s="14"/>
      <c r="I45" s="15"/>
    </row>
    <row r="46" spans="1:9" ht="13" customHeight="1">
      <c r="A46" s="16" t="s">
        <v>901</v>
      </c>
      <c r="B46" s="17" t="s">
        <v>1931</v>
      </c>
      <c r="C46" s="13"/>
      <c r="D46" s="13"/>
      <c r="E46" s="18">
        <v>74750</v>
      </c>
      <c r="F46" s="19">
        <v>165.53389999999999</v>
      </c>
      <c r="G46" s="20">
        <v>1.1000000000000001E-3</v>
      </c>
      <c r="H46" s="21"/>
      <c r="I46" s="22"/>
    </row>
    <row r="47" spans="1:9" ht="13" customHeight="1">
      <c r="A47" s="16" t="s">
        <v>902</v>
      </c>
      <c r="B47" s="17" t="s">
        <v>1932</v>
      </c>
      <c r="C47" s="13"/>
      <c r="D47" s="13"/>
      <c r="E47" s="18">
        <v>52000</v>
      </c>
      <c r="F47" s="19">
        <v>98.488</v>
      </c>
      <c r="G47" s="20">
        <v>5.9999999999999995E-4</v>
      </c>
      <c r="H47" s="21"/>
      <c r="I47" s="22"/>
    </row>
    <row r="48" spans="1:9" ht="13" customHeight="1">
      <c r="A48" s="4"/>
      <c r="B48" s="12" t="s">
        <v>440</v>
      </c>
      <c r="C48" s="13"/>
      <c r="D48" s="13"/>
      <c r="E48" s="13"/>
      <c r="F48" s="23">
        <v>264.02190000000002</v>
      </c>
      <c r="G48" s="24">
        <f>ROUND(SUM(G45:G47),4)</f>
        <v>1.6999999999999999E-3</v>
      </c>
      <c r="H48" s="25"/>
      <c r="I48" s="26"/>
    </row>
    <row r="49" spans="1:9" ht="13" customHeight="1">
      <c r="A49" s="4"/>
      <c r="B49" s="27" t="s">
        <v>443</v>
      </c>
      <c r="C49" s="28"/>
      <c r="D49" s="1"/>
      <c r="E49" s="28"/>
      <c r="F49" s="23">
        <v>3257.3319000000001</v>
      </c>
      <c r="G49" s="24">
        <f>ROUND(SUM(G44,G48),4)</f>
        <v>2.1399999999999999E-2</v>
      </c>
      <c r="H49" s="25"/>
      <c r="I49" s="26"/>
    </row>
    <row r="50" spans="1:9" ht="13" customHeight="1">
      <c r="A50" s="4"/>
      <c r="B50" s="12" t="s">
        <v>823</v>
      </c>
      <c r="C50" s="13"/>
      <c r="D50" s="13"/>
      <c r="E50" s="13"/>
      <c r="F50" s="13"/>
      <c r="G50" s="13"/>
      <c r="H50" s="14"/>
      <c r="I50" s="15"/>
    </row>
    <row r="51" spans="1:9" ht="13" customHeight="1">
      <c r="A51" s="4"/>
      <c r="B51" s="27" t="s">
        <v>824</v>
      </c>
      <c r="C51" s="1"/>
      <c r="D51" s="1"/>
      <c r="E51" s="1"/>
      <c r="F51" s="25" t="s">
        <v>442</v>
      </c>
      <c r="G51" s="25" t="s">
        <v>442</v>
      </c>
      <c r="H51" s="39"/>
      <c r="I51" s="40"/>
    </row>
    <row r="52" spans="1:9" ht="13" customHeight="1">
      <c r="A52" s="4"/>
      <c r="B52" s="41" t="s">
        <v>440</v>
      </c>
      <c r="C52" s="42"/>
      <c r="D52" s="42"/>
      <c r="E52" s="42"/>
      <c r="F52" s="25" t="s">
        <v>442</v>
      </c>
      <c r="G52" s="25" t="s">
        <v>442</v>
      </c>
      <c r="H52" s="39"/>
      <c r="I52" s="40"/>
    </row>
    <row r="53" spans="1:9" ht="13" customHeight="1">
      <c r="A53" s="4"/>
      <c r="B53" s="27" t="s">
        <v>829</v>
      </c>
      <c r="C53" s="1"/>
      <c r="D53" s="1"/>
      <c r="E53" s="1"/>
      <c r="F53" s="25" t="s">
        <v>442</v>
      </c>
      <c r="G53" s="25" t="s">
        <v>442</v>
      </c>
      <c r="H53" s="25"/>
      <c r="I53" s="26"/>
    </row>
    <row r="54" spans="1:9" ht="13" customHeight="1">
      <c r="A54" s="4"/>
      <c r="B54" s="27" t="s">
        <v>440</v>
      </c>
      <c r="C54" s="1"/>
      <c r="D54" s="1"/>
      <c r="E54" s="1"/>
      <c r="F54" s="25" t="s">
        <v>442</v>
      </c>
      <c r="G54" s="25" t="s">
        <v>442</v>
      </c>
      <c r="H54" s="25"/>
      <c r="I54" s="26"/>
    </row>
    <row r="55" spans="1:9" ht="13" customHeight="1">
      <c r="A55" s="4"/>
      <c r="B55" s="12" t="s">
        <v>1132</v>
      </c>
      <c r="C55" s="13"/>
      <c r="D55" s="13"/>
      <c r="E55" s="13"/>
      <c r="F55" s="4"/>
      <c r="G55" s="14"/>
      <c r="H55" s="14"/>
      <c r="I55" s="15"/>
    </row>
    <row r="56" spans="1:9" ht="13" customHeight="1">
      <c r="A56" s="16" t="s">
        <v>1133</v>
      </c>
      <c r="B56" s="17" t="s">
        <v>1134</v>
      </c>
      <c r="C56" s="13" t="s">
        <v>1135</v>
      </c>
      <c r="D56" s="13"/>
      <c r="E56" s="18">
        <v>741192</v>
      </c>
      <c r="F56" s="19">
        <v>75.774299999999997</v>
      </c>
      <c r="G56" s="20">
        <v>5.0000000000000001E-4</v>
      </c>
      <c r="H56" s="21"/>
      <c r="I56" s="22"/>
    </row>
    <row r="57" spans="1:9" ht="13" customHeight="1">
      <c r="A57" s="4"/>
      <c r="B57" s="12" t="s">
        <v>440</v>
      </c>
      <c r="C57" s="13"/>
      <c r="D57" s="13"/>
      <c r="E57" s="13"/>
      <c r="F57" s="23">
        <v>75.774299999999997</v>
      </c>
      <c r="G57" s="24">
        <f>ROUND(SUM(G50:G56),4)</f>
        <v>5.0000000000000001E-4</v>
      </c>
      <c r="H57" s="25"/>
      <c r="I57" s="26"/>
    </row>
    <row r="58" spans="1:9" ht="13" customHeight="1">
      <c r="A58" s="4"/>
      <c r="B58" s="27" t="s">
        <v>443</v>
      </c>
      <c r="C58" s="28"/>
      <c r="D58" s="1"/>
      <c r="E58" s="28"/>
      <c r="F58" s="23">
        <v>75.774299999999997</v>
      </c>
      <c r="G58" s="24">
        <f>ROUND(SUM(G57),4)</f>
        <v>5.0000000000000001E-4</v>
      </c>
      <c r="H58" s="25"/>
      <c r="I58" s="26"/>
    </row>
    <row r="59" spans="1:9" ht="13" customHeight="1">
      <c r="A59" s="4"/>
      <c r="B59" s="12" t="s">
        <v>844</v>
      </c>
      <c r="C59" s="13"/>
      <c r="D59" s="13"/>
      <c r="E59" s="13"/>
      <c r="F59" s="13"/>
      <c r="G59" s="13"/>
      <c r="H59" s="14"/>
      <c r="I59" s="15"/>
    </row>
    <row r="60" spans="1:9" ht="13" customHeight="1">
      <c r="A60" s="4"/>
      <c r="B60" s="27" t="s">
        <v>824</v>
      </c>
      <c r="C60" s="1"/>
      <c r="D60" s="1"/>
      <c r="E60" s="1"/>
      <c r="F60" s="25" t="s">
        <v>442</v>
      </c>
      <c r="G60" s="25" t="s">
        <v>442</v>
      </c>
      <c r="H60" s="39"/>
      <c r="I60" s="40"/>
    </row>
    <row r="61" spans="1:9" ht="13" customHeight="1">
      <c r="A61" s="4"/>
      <c r="B61" s="41" t="s">
        <v>440</v>
      </c>
      <c r="C61" s="42"/>
      <c r="D61" s="42"/>
      <c r="E61" s="42"/>
      <c r="F61" s="25" t="s">
        <v>442</v>
      </c>
      <c r="G61" s="25" t="s">
        <v>442</v>
      </c>
      <c r="H61" s="39"/>
      <c r="I61" s="40"/>
    </row>
    <row r="62" spans="1:9" ht="13" customHeight="1">
      <c r="A62" s="16" t="s">
        <v>845</v>
      </c>
      <c r="B62" s="17" t="s">
        <v>846</v>
      </c>
      <c r="C62" s="13"/>
      <c r="D62" s="13"/>
      <c r="E62" s="18"/>
      <c r="F62" s="19">
        <v>13.469900000000001</v>
      </c>
      <c r="G62" s="20">
        <v>1E-4</v>
      </c>
      <c r="H62" s="29">
        <v>4.8182151038396868E-2</v>
      </c>
      <c r="I62" s="22"/>
    </row>
    <row r="63" spans="1:9" ht="13" customHeight="1">
      <c r="A63" s="4"/>
      <c r="B63" s="12" t="s">
        <v>440</v>
      </c>
      <c r="C63" s="13"/>
      <c r="D63" s="13"/>
      <c r="E63" s="13"/>
      <c r="F63" s="23">
        <v>13.469900000000001</v>
      </c>
      <c r="G63" s="24">
        <f>ROUND(SUM(G59:G62),4)</f>
        <v>1E-4</v>
      </c>
      <c r="H63" s="25"/>
      <c r="I63" s="26"/>
    </row>
    <row r="64" spans="1:9" ht="13" customHeight="1">
      <c r="A64" s="4"/>
      <c r="B64" s="27" t="s">
        <v>443</v>
      </c>
      <c r="C64" s="28"/>
      <c r="D64" s="1"/>
      <c r="E64" s="28"/>
      <c r="F64" s="23">
        <v>13.469900000000001</v>
      </c>
      <c r="G64" s="24">
        <f>ROUND(SUM(G63),4)</f>
        <v>1E-4</v>
      </c>
      <c r="H64" s="25"/>
      <c r="I64" s="26"/>
    </row>
    <row r="65" spans="1:9" ht="13" customHeight="1">
      <c r="A65" s="4"/>
      <c r="B65" s="27" t="s">
        <v>847</v>
      </c>
      <c r="C65" s="13"/>
      <c r="D65" s="1"/>
      <c r="E65" s="13"/>
      <c r="F65" s="30">
        <v>669.03</v>
      </c>
      <c r="G65" s="24">
        <v>4.1999999999999997E-3</v>
      </c>
      <c r="H65" s="25"/>
      <c r="I65" s="26"/>
    </row>
    <row r="66" spans="1:9" ht="13" customHeight="1">
      <c r="A66" s="4"/>
      <c r="B66" s="31" t="s">
        <v>848</v>
      </c>
      <c r="C66" s="32"/>
      <c r="D66" s="32"/>
      <c r="E66" s="32"/>
      <c r="F66" s="33">
        <v>152243.82</v>
      </c>
      <c r="G66" s="34">
        <f>ROUND(SUM(G39,G49,G58,G64,G65),4)</f>
        <v>1</v>
      </c>
      <c r="H66" s="35"/>
      <c r="I66" s="36"/>
    </row>
    <row r="67" spans="1:9" ht="13" customHeight="1">
      <c r="A67" s="4"/>
      <c r="B67" s="6"/>
      <c r="C67" s="4"/>
      <c r="D67" s="4"/>
      <c r="E67" s="4"/>
      <c r="F67" s="4"/>
      <c r="G67" s="4"/>
      <c r="H67" s="4"/>
      <c r="I67" s="4"/>
    </row>
    <row r="68" spans="1:9" ht="13" customHeight="1">
      <c r="A68" s="4"/>
      <c r="B68" s="3" t="s">
        <v>849</v>
      </c>
      <c r="C68" s="4"/>
      <c r="D68" s="4"/>
      <c r="E68" s="4"/>
      <c r="F68" s="4"/>
      <c r="G68" s="4"/>
      <c r="H68" s="4"/>
      <c r="I68" s="4"/>
    </row>
    <row r="69" spans="1:9" ht="13" customHeight="1">
      <c r="A69" s="4"/>
      <c r="B69" s="3" t="s">
        <v>851</v>
      </c>
      <c r="C69" s="4"/>
      <c r="D69" s="4"/>
      <c r="E69" s="4"/>
      <c r="F69" s="4"/>
      <c r="G69" s="4"/>
      <c r="H69" s="4"/>
      <c r="I69" s="4"/>
    </row>
    <row r="70" spans="1:9" ht="26" customHeight="1">
      <c r="A70" s="4"/>
      <c r="B70" s="113" t="s">
        <v>2024</v>
      </c>
      <c r="C70" s="113"/>
      <c r="D70" s="113"/>
      <c r="E70" s="113"/>
      <c r="F70" s="113"/>
      <c r="G70" s="113"/>
      <c r="H70" s="113"/>
      <c r="I70" s="113"/>
    </row>
    <row r="71" spans="1:9" ht="13" customHeight="1">
      <c r="A71" s="4"/>
      <c r="B71" s="113"/>
      <c r="C71" s="113"/>
      <c r="D71" s="113"/>
      <c r="E71" s="113"/>
      <c r="F71" s="113"/>
      <c r="G71" s="113"/>
      <c r="H71" s="113"/>
      <c r="I71" s="113"/>
    </row>
    <row r="72" spans="1:9" ht="13" customHeight="1">
      <c r="A72" s="4"/>
      <c r="B72" s="44" t="s">
        <v>1989</v>
      </c>
      <c r="C72" s="45"/>
      <c r="D72" s="45"/>
      <c r="E72" s="46"/>
      <c r="F72" s="46"/>
      <c r="G72" s="46"/>
      <c r="H72" s="46"/>
      <c r="I72" s="47"/>
    </row>
    <row r="73" spans="1:9" ht="13" customHeight="1">
      <c r="A73" s="4"/>
      <c r="B73" s="48" t="s">
        <v>1990</v>
      </c>
      <c r="C73" s="49"/>
      <c r="D73" s="49"/>
      <c r="E73" s="50"/>
      <c r="F73" s="50"/>
      <c r="G73" s="50"/>
      <c r="H73" s="50"/>
      <c r="I73" s="51"/>
    </row>
    <row r="74" spans="1:9" ht="13" customHeight="1">
      <c r="A74" s="4"/>
      <c r="B74" s="48" t="s">
        <v>1991</v>
      </c>
      <c r="C74" s="49"/>
      <c r="D74" s="49"/>
      <c r="E74" s="50"/>
      <c r="F74" s="50"/>
      <c r="G74" s="50"/>
      <c r="H74" s="50"/>
      <c r="I74" s="51"/>
    </row>
    <row r="75" spans="1:9" ht="13" customHeight="1">
      <c r="A75" s="4"/>
      <c r="B75" s="53" t="s">
        <v>1992</v>
      </c>
      <c r="C75" s="108" t="s">
        <v>2030</v>
      </c>
      <c r="D75" s="108" t="s">
        <v>1993</v>
      </c>
      <c r="E75" s="50"/>
      <c r="F75" s="50"/>
      <c r="G75" s="50"/>
      <c r="H75" s="50"/>
      <c r="I75" s="51"/>
    </row>
    <row r="76" spans="1:9" ht="13" customHeight="1">
      <c r="A76" s="4"/>
      <c r="B76" s="54" t="s">
        <v>1994</v>
      </c>
      <c r="C76" s="70">
        <v>10.147</v>
      </c>
      <c r="D76" s="70">
        <v>10.372999999999999</v>
      </c>
      <c r="E76" s="50"/>
      <c r="F76" s="50"/>
      <c r="G76" s="50"/>
      <c r="H76" s="50"/>
      <c r="I76" s="51"/>
    </row>
    <row r="77" spans="1:9" ht="13" customHeight="1">
      <c r="A77" s="4"/>
      <c r="B77" s="54" t="s">
        <v>1995</v>
      </c>
      <c r="C77" s="70">
        <v>10.147</v>
      </c>
      <c r="D77" s="70">
        <v>10.372999999999999</v>
      </c>
      <c r="E77" s="50"/>
      <c r="F77" s="50"/>
      <c r="G77" s="50"/>
      <c r="H77" s="50"/>
      <c r="I77" s="51"/>
    </row>
    <row r="78" spans="1:9" ht="13" customHeight="1">
      <c r="A78" s="4"/>
      <c r="B78" s="54" t="s">
        <v>1996</v>
      </c>
      <c r="C78" s="70">
        <v>10.368</v>
      </c>
      <c r="D78" s="70">
        <v>10.587</v>
      </c>
      <c r="E78" s="50"/>
      <c r="F78" s="50"/>
      <c r="G78" s="50"/>
      <c r="H78" s="50"/>
      <c r="I78" s="51"/>
    </row>
    <row r="79" spans="1:9" ht="13" customHeight="1">
      <c r="A79" s="4"/>
      <c r="B79" s="54" t="s">
        <v>1997</v>
      </c>
      <c r="C79" s="70">
        <v>10.368</v>
      </c>
      <c r="D79" s="70">
        <v>10.587</v>
      </c>
      <c r="E79" s="50"/>
      <c r="F79" s="50"/>
      <c r="G79" s="50"/>
      <c r="H79" s="50"/>
      <c r="I79" s="51"/>
    </row>
    <row r="80" spans="1:9" ht="13" customHeight="1">
      <c r="A80" s="4"/>
      <c r="B80" s="48" t="s">
        <v>1998</v>
      </c>
      <c r="C80" s="49"/>
      <c r="D80" s="49"/>
      <c r="E80" s="50"/>
      <c r="F80" s="50"/>
      <c r="G80" s="50"/>
      <c r="H80" s="50"/>
      <c r="I80" s="51"/>
    </row>
    <row r="81" spans="1:9" ht="13" customHeight="1">
      <c r="A81" s="4"/>
      <c r="B81" s="48" t="s">
        <v>2057</v>
      </c>
      <c r="C81" s="49"/>
      <c r="D81" s="49"/>
      <c r="E81" s="50"/>
      <c r="F81" s="50"/>
      <c r="G81" s="50"/>
      <c r="H81" s="50"/>
      <c r="I81" s="51"/>
    </row>
    <row r="82" spans="1:9" ht="13" customHeight="1">
      <c r="A82" s="4"/>
      <c r="B82" s="48" t="s">
        <v>2041</v>
      </c>
      <c r="C82" s="49"/>
      <c r="D82" s="49"/>
      <c r="E82" s="50"/>
      <c r="F82" s="50"/>
      <c r="G82" s="50"/>
      <c r="H82" s="50"/>
      <c r="I82" s="51"/>
    </row>
    <row r="83" spans="1:9" ht="13" customHeight="1">
      <c r="A83" s="4"/>
      <c r="B83" s="48" t="s">
        <v>2044</v>
      </c>
      <c r="C83" s="49"/>
      <c r="D83" s="49"/>
      <c r="E83" s="50"/>
      <c r="F83" s="50"/>
      <c r="G83" s="50"/>
      <c r="H83" s="50"/>
      <c r="I83" s="51"/>
    </row>
    <row r="84" spans="1:9" ht="13" customHeight="1">
      <c r="A84" s="4"/>
      <c r="B84" s="48" t="s">
        <v>2007</v>
      </c>
      <c r="C84" s="49"/>
      <c r="D84" s="49"/>
      <c r="E84" s="50"/>
      <c r="F84" s="50"/>
      <c r="G84" s="50"/>
      <c r="H84" s="50"/>
      <c r="I84" s="51"/>
    </row>
    <row r="85" spans="1:9" ht="13" customHeight="1">
      <c r="A85" s="4"/>
      <c r="B85" s="82" t="s">
        <v>2058</v>
      </c>
      <c r="C85" s="49"/>
      <c r="D85" s="49"/>
      <c r="E85" s="50"/>
      <c r="F85" s="50"/>
      <c r="G85" s="50"/>
      <c r="H85" s="50"/>
      <c r="I85" s="51"/>
    </row>
    <row r="86" spans="1:9" ht="13" customHeight="1">
      <c r="A86" s="4"/>
      <c r="B86" s="66"/>
      <c r="C86" s="52"/>
      <c r="D86" s="52"/>
      <c r="E86" s="68"/>
      <c r="F86" s="68"/>
      <c r="G86" s="68"/>
      <c r="H86" s="68"/>
      <c r="I86" s="69"/>
    </row>
    <row r="87" spans="1:9" ht="13" customHeight="1">
      <c r="A87" s="4"/>
      <c r="B87" s="3"/>
      <c r="C87" s="3"/>
      <c r="D87" s="3"/>
      <c r="E87" s="3"/>
      <c r="F87" s="3"/>
      <c r="G87" s="3"/>
      <c r="H87" s="3"/>
      <c r="I87" s="3"/>
    </row>
    <row r="88" spans="1:9" ht="13" customHeight="1">
      <c r="A88" s="4"/>
      <c r="B88" s="3"/>
      <c r="C88" s="3"/>
      <c r="D88" s="3"/>
      <c r="E88" s="3"/>
      <c r="F88" s="3"/>
      <c r="G88" s="3"/>
      <c r="H88" s="3"/>
      <c r="I88" s="3"/>
    </row>
    <row r="89" spans="1:9" ht="13" customHeight="1">
      <c r="A89" s="4"/>
      <c r="B89" s="113"/>
      <c r="C89" s="113"/>
      <c r="D89" s="113"/>
      <c r="E89" s="113"/>
      <c r="F89" s="113"/>
      <c r="G89" s="113"/>
      <c r="H89" s="113"/>
      <c r="I89" s="113"/>
    </row>
    <row r="90" spans="1:9" ht="13" customHeight="1">
      <c r="A90" s="4"/>
      <c r="B90" s="4"/>
      <c r="C90" s="114" t="s">
        <v>1302</v>
      </c>
      <c r="D90" s="114"/>
      <c r="E90" s="114"/>
      <c r="F90" s="114"/>
      <c r="G90" s="4"/>
      <c r="H90" s="4"/>
      <c r="I90" s="4"/>
    </row>
    <row r="91" spans="1:9" ht="13" customHeight="1">
      <c r="A91" s="4"/>
      <c r="B91" s="37" t="s">
        <v>853</v>
      </c>
      <c r="C91" s="114" t="s">
        <v>854</v>
      </c>
      <c r="D91" s="114"/>
      <c r="E91" s="114"/>
      <c r="F91" s="114"/>
      <c r="G91" s="4"/>
      <c r="H91" s="4"/>
      <c r="I91" s="4"/>
    </row>
    <row r="92" spans="1:9" ht="135" customHeight="1">
      <c r="A92" s="4"/>
      <c r="B92" s="38"/>
      <c r="C92" s="112"/>
      <c r="D92" s="112"/>
      <c r="E92" s="4"/>
      <c r="F92" s="4"/>
      <c r="G92" s="4"/>
      <c r="H92" s="4"/>
      <c r="I92" s="4"/>
    </row>
  </sheetData>
  <mergeCells count="6">
    <mergeCell ref="C92:D92"/>
    <mergeCell ref="B70:I70"/>
    <mergeCell ref="B71:I71"/>
    <mergeCell ref="B89:I89"/>
    <mergeCell ref="C90:F90"/>
    <mergeCell ref="C91:F91"/>
  </mergeCells>
  <hyperlinks>
    <hyperlink ref="A1" location="BajajFinservLargeCapFund" display="BFLARGE" xr:uid="{00000000-0004-0000-0C00-000000000000}"/>
    <hyperlink ref="B1" location="BajajFinservLargeCapFund" display="Bajaj Finserv Large Cap Fund" xr:uid="{00000000-0004-0000-0C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/>
    <outlinePr summaryBelow="0"/>
  </sheetPr>
  <dimension ref="A1:I141"/>
  <sheetViews>
    <sheetView topLeftCell="A33" workbookViewId="0">
      <selection activeCell="A42" sqref="A4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24</v>
      </c>
      <c r="B1" s="3" t="s">
        <v>25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966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823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824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1303</v>
      </c>
      <c r="B7" s="17" t="s">
        <v>1304</v>
      </c>
      <c r="C7" s="13" t="s">
        <v>1305</v>
      </c>
      <c r="D7" s="13" t="s">
        <v>828</v>
      </c>
      <c r="E7" s="18">
        <v>1150</v>
      </c>
      <c r="F7" s="19">
        <v>11503.461499999999</v>
      </c>
      <c r="G7" s="20">
        <v>2.63E-2</v>
      </c>
      <c r="H7" s="29">
        <v>7.0499999999999993E-2</v>
      </c>
      <c r="I7" s="22"/>
    </row>
    <row r="8" spans="1:9" ht="13" customHeight="1">
      <c r="A8" s="16" t="s">
        <v>1306</v>
      </c>
      <c r="B8" s="17" t="s">
        <v>1307</v>
      </c>
      <c r="C8" s="13" t="s">
        <v>1308</v>
      </c>
      <c r="D8" s="13" t="s">
        <v>828</v>
      </c>
      <c r="E8" s="18">
        <v>350</v>
      </c>
      <c r="F8" s="19">
        <v>3501.1795000000002</v>
      </c>
      <c r="G8" s="20">
        <v>8.0000000000000002E-3</v>
      </c>
      <c r="H8" s="29">
        <v>6.6000000000000003E-2</v>
      </c>
      <c r="I8" s="22"/>
    </row>
    <row r="9" spans="1:9" ht="13" customHeight="1">
      <c r="A9" s="4"/>
      <c r="B9" s="12" t="s">
        <v>440</v>
      </c>
      <c r="C9" s="13"/>
      <c r="D9" s="13"/>
      <c r="E9" s="13"/>
      <c r="F9" s="23">
        <v>15004.641</v>
      </c>
      <c r="G9" s="24">
        <f>ROUND(SUM(G1:G8),4)</f>
        <v>3.4299999999999997E-2</v>
      </c>
      <c r="H9" s="25"/>
      <c r="I9" s="26"/>
    </row>
    <row r="10" spans="1:9" ht="13" customHeight="1">
      <c r="A10" s="4"/>
      <c r="B10" s="27" t="s">
        <v>829</v>
      </c>
      <c r="C10" s="1"/>
      <c r="D10" s="1"/>
      <c r="E10" s="1"/>
      <c r="F10" s="25" t="s">
        <v>442</v>
      </c>
      <c r="G10" s="25" t="s">
        <v>442</v>
      </c>
      <c r="H10" s="25"/>
      <c r="I10" s="26"/>
    </row>
    <row r="11" spans="1:9" ht="13" customHeight="1">
      <c r="A11" s="4"/>
      <c r="B11" s="27" t="s">
        <v>440</v>
      </c>
      <c r="C11" s="1"/>
      <c r="D11" s="1"/>
      <c r="E11" s="1"/>
      <c r="F11" s="25" t="s">
        <v>442</v>
      </c>
      <c r="G11" s="25" t="s">
        <v>442</v>
      </c>
      <c r="H11" s="25"/>
      <c r="I11" s="26"/>
    </row>
    <row r="12" spans="1:9" ht="13" customHeight="1">
      <c r="A12" s="4"/>
      <c r="B12" s="27" t="s">
        <v>443</v>
      </c>
      <c r="C12" s="28"/>
      <c r="D12" s="1"/>
      <c r="E12" s="28"/>
      <c r="F12" s="23">
        <v>15004.641</v>
      </c>
      <c r="G12" s="24">
        <f>ROUND(SUM(G9),4)</f>
        <v>3.4299999999999997E-2</v>
      </c>
      <c r="H12" s="25"/>
      <c r="I12" s="26"/>
    </row>
    <row r="13" spans="1:9" ht="13" customHeight="1">
      <c r="A13" s="4"/>
      <c r="B13" s="12" t="s">
        <v>830</v>
      </c>
      <c r="C13" s="13"/>
      <c r="D13" s="13"/>
      <c r="E13" s="13"/>
      <c r="F13" s="13"/>
      <c r="G13" s="13"/>
      <c r="H13" s="14"/>
      <c r="I13" s="15"/>
    </row>
    <row r="14" spans="1:9" ht="13" customHeight="1">
      <c r="A14" s="4"/>
      <c r="B14" s="12" t="s">
        <v>1023</v>
      </c>
      <c r="C14" s="13"/>
      <c r="D14" s="13"/>
      <c r="E14" s="13"/>
      <c r="F14" s="4"/>
      <c r="G14" s="14"/>
      <c r="H14" s="14"/>
      <c r="I14" s="15"/>
    </row>
    <row r="15" spans="1:9" ht="13" customHeight="1">
      <c r="A15" s="16" t="s">
        <v>1309</v>
      </c>
      <c r="B15" s="17" t="s">
        <v>1936</v>
      </c>
      <c r="C15" s="13" t="s">
        <v>1310</v>
      </c>
      <c r="D15" s="13" t="s">
        <v>1311</v>
      </c>
      <c r="E15" s="18">
        <v>3500</v>
      </c>
      <c r="F15" s="19">
        <v>17329.217499999999</v>
      </c>
      <c r="G15" s="20">
        <v>3.9699999999999999E-2</v>
      </c>
      <c r="H15" s="29">
        <v>6.6616999999999996E-2</v>
      </c>
      <c r="I15" s="22"/>
    </row>
    <row r="16" spans="1:9" ht="13" customHeight="1">
      <c r="A16" s="16" t="s">
        <v>1312</v>
      </c>
      <c r="B16" s="17" t="s">
        <v>1937</v>
      </c>
      <c r="C16" s="13" t="s">
        <v>1313</v>
      </c>
      <c r="D16" s="13" t="s">
        <v>835</v>
      </c>
      <c r="E16" s="18">
        <v>3000</v>
      </c>
      <c r="F16" s="19">
        <v>14992.004999999999</v>
      </c>
      <c r="G16" s="20">
        <v>3.4299999999999997E-2</v>
      </c>
      <c r="H16" s="29">
        <v>6.4944000000000002E-2</v>
      </c>
      <c r="I16" s="22"/>
    </row>
    <row r="17" spans="1:9" ht="13" customHeight="1">
      <c r="A17" s="16" t="s">
        <v>1314</v>
      </c>
      <c r="B17" s="17" t="s">
        <v>1315</v>
      </c>
      <c r="C17" s="13" t="s">
        <v>1316</v>
      </c>
      <c r="D17" s="13" t="s">
        <v>835</v>
      </c>
      <c r="E17" s="18">
        <v>3000</v>
      </c>
      <c r="F17" s="19">
        <v>14915.13</v>
      </c>
      <c r="G17" s="20">
        <v>3.4099999999999998E-2</v>
      </c>
      <c r="H17" s="29">
        <v>6.6999000000000003E-2</v>
      </c>
      <c r="I17" s="22"/>
    </row>
    <row r="18" spans="1:9" ht="13" customHeight="1">
      <c r="A18" s="16" t="s">
        <v>1317</v>
      </c>
      <c r="B18" s="17" t="s">
        <v>1318</v>
      </c>
      <c r="C18" s="13" t="s">
        <v>1319</v>
      </c>
      <c r="D18" s="13" t="s">
        <v>835</v>
      </c>
      <c r="E18" s="18">
        <v>2000</v>
      </c>
      <c r="F18" s="19">
        <v>9991.18</v>
      </c>
      <c r="G18" s="20">
        <v>2.29E-2</v>
      </c>
      <c r="H18" s="29">
        <v>6.4476000000000006E-2</v>
      </c>
      <c r="I18" s="22"/>
    </row>
    <row r="19" spans="1:9" ht="13" customHeight="1">
      <c r="A19" s="16" t="s">
        <v>1320</v>
      </c>
      <c r="B19" s="17" t="s">
        <v>1938</v>
      </c>
      <c r="C19" s="13" t="s">
        <v>1321</v>
      </c>
      <c r="D19" s="13" t="s">
        <v>835</v>
      </c>
      <c r="E19" s="18">
        <v>2000</v>
      </c>
      <c r="F19" s="19">
        <v>9927.85</v>
      </c>
      <c r="G19" s="20">
        <v>2.2700000000000001E-2</v>
      </c>
      <c r="H19" s="29">
        <v>6.6314999999999999E-2</v>
      </c>
      <c r="I19" s="22"/>
    </row>
    <row r="20" spans="1:9" ht="13" customHeight="1">
      <c r="A20" s="16" t="s">
        <v>1322</v>
      </c>
      <c r="B20" s="17" t="s">
        <v>1939</v>
      </c>
      <c r="C20" s="13" t="s">
        <v>1323</v>
      </c>
      <c r="D20" s="13" t="s">
        <v>835</v>
      </c>
      <c r="E20" s="18">
        <v>1500</v>
      </c>
      <c r="F20" s="19">
        <v>7493.3249999999998</v>
      </c>
      <c r="G20" s="20">
        <v>1.72E-2</v>
      </c>
      <c r="H20" s="29">
        <v>6.5028000000000002E-2</v>
      </c>
      <c r="I20" s="22"/>
    </row>
    <row r="21" spans="1:9" ht="13" customHeight="1">
      <c r="A21" s="16" t="s">
        <v>1324</v>
      </c>
      <c r="B21" s="17" t="s">
        <v>1940</v>
      </c>
      <c r="C21" s="13" t="s">
        <v>1325</v>
      </c>
      <c r="D21" s="13" t="s">
        <v>1326</v>
      </c>
      <c r="E21" s="18">
        <v>1500</v>
      </c>
      <c r="F21" s="19">
        <v>7455.1049999999996</v>
      </c>
      <c r="G21" s="20">
        <v>1.7100000000000001E-2</v>
      </c>
      <c r="H21" s="29">
        <v>6.6613000000000006E-2</v>
      </c>
      <c r="I21" s="22"/>
    </row>
    <row r="22" spans="1:9" ht="13" customHeight="1">
      <c r="A22" s="16" t="s">
        <v>1327</v>
      </c>
      <c r="B22" s="17" t="s">
        <v>1941</v>
      </c>
      <c r="C22" s="13" t="s">
        <v>1328</v>
      </c>
      <c r="D22" s="13" t="s">
        <v>835</v>
      </c>
      <c r="E22" s="18">
        <v>1500</v>
      </c>
      <c r="F22" s="19">
        <v>7439.91</v>
      </c>
      <c r="G22" s="20">
        <v>1.7000000000000001E-2</v>
      </c>
      <c r="H22" s="29">
        <v>6.7000000000000004E-2</v>
      </c>
      <c r="I22" s="22"/>
    </row>
    <row r="23" spans="1:9" ht="13" customHeight="1">
      <c r="A23" s="16" t="s">
        <v>1329</v>
      </c>
      <c r="B23" s="17" t="s">
        <v>1330</v>
      </c>
      <c r="C23" s="13" t="s">
        <v>1331</v>
      </c>
      <c r="D23" s="13" t="s">
        <v>835</v>
      </c>
      <c r="E23" s="18">
        <v>1500</v>
      </c>
      <c r="F23" s="19">
        <v>7438.56</v>
      </c>
      <c r="G23" s="20">
        <v>1.7000000000000001E-2</v>
      </c>
      <c r="H23" s="29">
        <v>6.6999000000000003E-2</v>
      </c>
      <c r="I23" s="22"/>
    </row>
    <row r="24" spans="1:9" ht="13" customHeight="1">
      <c r="A24" s="16" t="s">
        <v>1332</v>
      </c>
      <c r="B24" s="17" t="s">
        <v>1942</v>
      </c>
      <c r="C24" s="13" t="s">
        <v>1333</v>
      </c>
      <c r="D24" s="13" t="s">
        <v>835</v>
      </c>
      <c r="E24" s="18">
        <v>1500</v>
      </c>
      <c r="F24" s="19">
        <v>7437.7049999999999</v>
      </c>
      <c r="G24" s="20">
        <v>1.7000000000000001E-2</v>
      </c>
      <c r="H24" s="29">
        <v>6.6461999999999993E-2</v>
      </c>
      <c r="I24" s="22"/>
    </row>
    <row r="25" spans="1:9" ht="13" customHeight="1">
      <c r="A25" s="16" t="s">
        <v>1334</v>
      </c>
      <c r="B25" s="17" t="s">
        <v>1943</v>
      </c>
      <c r="C25" s="13" t="s">
        <v>1335</v>
      </c>
      <c r="D25" s="13" t="s">
        <v>835</v>
      </c>
      <c r="E25" s="18">
        <v>1500</v>
      </c>
      <c r="F25" s="19">
        <v>7430.7449999999999</v>
      </c>
      <c r="G25" s="20">
        <v>1.7000000000000001E-2</v>
      </c>
      <c r="H25" s="29">
        <v>6.6701999999999997E-2</v>
      </c>
      <c r="I25" s="22"/>
    </row>
    <row r="26" spans="1:9" ht="13" customHeight="1">
      <c r="A26" s="16" t="s">
        <v>1336</v>
      </c>
      <c r="B26" s="17" t="s">
        <v>1337</v>
      </c>
      <c r="C26" s="13" t="s">
        <v>1338</v>
      </c>
      <c r="D26" s="13" t="s">
        <v>835</v>
      </c>
      <c r="E26" s="18">
        <v>1500</v>
      </c>
      <c r="F26" s="19">
        <v>7430.4375</v>
      </c>
      <c r="G26" s="20">
        <v>1.7000000000000001E-2</v>
      </c>
      <c r="H26" s="29">
        <v>6.7000000000000004E-2</v>
      </c>
      <c r="I26" s="22"/>
    </row>
    <row r="27" spans="1:9" ht="13" customHeight="1">
      <c r="A27" s="16" t="s">
        <v>1339</v>
      </c>
      <c r="B27" s="17" t="s">
        <v>1944</v>
      </c>
      <c r="C27" s="13" t="s">
        <v>1340</v>
      </c>
      <c r="D27" s="13" t="s">
        <v>1311</v>
      </c>
      <c r="E27" s="18">
        <v>1000</v>
      </c>
      <c r="F27" s="19">
        <v>4978.79</v>
      </c>
      <c r="G27" s="20">
        <v>1.14E-2</v>
      </c>
      <c r="H27" s="29">
        <v>6.4796000000000006E-2</v>
      </c>
      <c r="I27" s="22"/>
    </row>
    <row r="28" spans="1:9" ht="13" customHeight="1">
      <c r="A28" s="16" t="s">
        <v>1341</v>
      </c>
      <c r="B28" s="17" t="s">
        <v>1945</v>
      </c>
      <c r="C28" s="13" t="s">
        <v>1342</v>
      </c>
      <c r="D28" s="13" t="s">
        <v>835</v>
      </c>
      <c r="E28" s="18">
        <v>1000</v>
      </c>
      <c r="F28" s="19">
        <v>4977.96</v>
      </c>
      <c r="G28" s="20">
        <v>1.14E-2</v>
      </c>
      <c r="H28" s="29">
        <v>6.4648999999999998E-2</v>
      </c>
      <c r="I28" s="22"/>
    </row>
    <row r="29" spans="1:9" ht="13" customHeight="1">
      <c r="A29" s="16" t="s">
        <v>1343</v>
      </c>
      <c r="B29" s="17" t="s">
        <v>1344</v>
      </c>
      <c r="C29" s="13" t="s">
        <v>1345</v>
      </c>
      <c r="D29" s="13" t="s">
        <v>835</v>
      </c>
      <c r="E29" s="18">
        <v>1000</v>
      </c>
      <c r="F29" s="19">
        <v>4977.1350000000002</v>
      </c>
      <c r="G29" s="20">
        <v>1.14E-2</v>
      </c>
      <c r="H29" s="29">
        <v>6.4493999999999996E-2</v>
      </c>
      <c r="I29" s="22"/>
    </row>
    <row r="30" spans="1:9" ht="13" customHeight="1">
      <c r="A30" s="16" t="s">
        <v>1346</v>
      </c>
      <c r="B30" s="17" t="s">
        <v>1946</v>
      </c>
      <c r="C30" s="13" t="s">
        <v>1347</v>
      </c>
      <c r="D30" s="13" t="s">
        <v>835</v>
      </c>
      <c r="E30" s="18">
        <v>1000</v>
      </c>
      <c r="F30" s="19">
        <v>4972.74</v>
      </c>
      <c r="G30" s="20">
        <v>1.14E-2</v>
      </c>
      <c r="H30" s="29">
        <v>6.6701999999999997E-2</v>
      </c>
      <c r="I30" s="22"/>
    </row>
    <row r="31" spans="1:9" ht="13" customHeight="1">
      <c r="A31" s="16" t="s">
        <v>1348</v>
      </c>
      <c r="B31" s="17" t="s">
        <v>1349</v>
      </c>
      <c r="C31" s="13" t="s">
        <v>1350</v>
      </c>
      <c r="D31" s="13" t="s">
        <v>1326</v>
      </c>
      <c r="E31" s="18">
        <v>1000</v>
      </c>
      <c r="F31" s="19">
        <v>4970.21</v>
      </c>
      <c r="G31" s="20">
        <v>1.14E-2</v>
      </c>
      <c r="H31" s="29">
        <v>6.6295999999999994E-2</v>
      </c>
      <c r="I31" s="22"/>
    </row>
    <row r="32" spans="1:9" ht="13" customHeight="1">
      <c r="A32" s="16" t="s">
        <v>1351</v>
      </c>
      <c r="B32" s="17" t="s">
        <v>1947</v>
      </c>
      <c r="C32" s="13" t="s">
        <v>1353</v>
      </c>
      <c r="D32" s="13" t="s">
        <v>835</v>
      </c>
      <c r="E32" s="18">
        <v>1000</v>
      </c>
      <c r="F32" s="19">
        <v>4969.9650000000001</v>
      </c>
      <c r="G32" s="20">
        <v>1.14E-2</v>
      </c>
      <c r="H32" s="29">
        <v>6.6848000000000005E-2</v>
      </c>
      <c r="I32" s="22"/>
    </row>
    <row r="33" spans="1:9" ht="13" customHeight="1">
      <c r="A33" s="16" t="s">
        <v>1354</v>
      </c>
      <c r="B33" s="17" t="s">
        <v>1948</v>
      </c>
      <c r="C33" s="13" t="s">
        <v>1355</v>
      </c>
      <c r="D33" s="13" t="s">
        <v>835</v>
      </c>
      <c r="E33" s="18">
        <v>1000</v>
      </c>
      <c r="F33" s="19">
        <v>4964.8249999999998</v>
      </c>
      <c r="G33" s="20">
        <v>1.14E-2</v>
      </c>
      <c r="H33" s="29">
        <v>6.6311999999999996E-2</v>
      </c>
      <c r="I33" s="22"/>
    </row>
    <row r="34" spans="1:9" ht="13" customHeight="1">
      <c r="A34" s="16" t="s">
        <v>1356</v>
      </c>
      <c r="B34" s="17" t="s">
        <v>1357</v>
      </c>
      <c r="C34" s="13" t="s">
        <v>1358</v>
      </c>
      <c r="D34" s="13" t="s">
        <v>835</v>
      </c>
      <c r="E34" s="18">
        <v>1000</v>
      </c>
      <c r="F34" s="19">
        <v>4964.7250000000004</v>
      </c>
      <c r="G34" s="20">
        <v>1.14E-2</v>
      </c>
      <c r="H34" s="29">
        <v>6.6496E-2</v>
      </c>
      <c r="I34" s="22"/>
    </row>
    <row r="35" spans="1:9" ht="13" customHeight="1">
      <c r="A35" s="16" t="s">
        <v>1359</v>
      </c>
      <c r="B35" s="17" t="s">
        <v>1360</v>
      </c>
      <c r="C35" s="13" t="s">
        <v>1361</v>
      </c>
      <c r="D35" s="13" t="s">
        <v>835</v>
      </c>
      <c r="E35" s="18">
        <v>1000</v>
      </c>
      <c r="F35" s="19">
        <v>4964.0950000000003</v>
      </c>
      <c r="G35" s="20">
        <v>1.14E-2</v>
      </c>
      <c r="H35" s="29">
        <v>6.5998000000000001E-2</v>
      </c>
      <c r="I35" s="22"/>
    </row>
    <row r="36" spans="1:9" ht="13" customHeight="1">
      <c r="A36" s="16" t="s">
        <v>1362</v>
      </c>
      <c r="B36" s="17" t="s">
        <v>1949</v>
      </c>
      <c r="C36" s="13" t="s">
        <v>1363</v>
      </c>
      <c r="D36" s="13" t="s">
        <v>835</v>
      </c>
      <c r="E36" s="18">
        <v>1000</v>
      </c>
      <c r="F36" s="19">
        <v>4963.7150000000001</v>
      </c>
      <c r="G36" s="20">
        <v>1.14E-2</v>
      </c>
      <c r="H36" s="29">
        <v>6.6701499999999997E-2</v>
      </c>
      <c r="I36" s="22"/>
    </row>
    <row r="37" spans="1:9" ht="13" customHeight="1">
      <c r="A37" s="16" t="s">
        <v>1364</v>
      </c>
      <c r="B37" s="17" t="s">
        <v>1950</v>
      </c>
      <c r="C37" s="13" t="s">
        <v>1365</v>
      </c>
      <c r="D37" s="13" t="s">
        <v>1326</v>
      </c>
      <c r="E37" s="18">
        <v>1000</v>
      </c>
      <c r="F37" s="19">
        <v>4960.3599999999997</v>
      </c>
      <c r="G37" s="20">
        <v>1.14E-2</v>
      </c>
      <c r="H37" s="29">
        <v>6.6295999999999994E-2</v>
      </c>
      <c r="I37" s="22"/>
    </row>
    <row r="38" spans="1:9" ht="13" customHeight="1">
      <c r="A38" s="16" t="s">
        <v>1366</v>
      </c>
      <c r="B38" s="17" t="s">
        <v>1367</v>
      </c>
      <c r="C38" s="13" t="s">
        <v>1368</v>
      </c>
      <c r="D38" s="13" t="s">
        <v>835</v>
      </c>
      <c r="E38" s="18">
        <v>1000</v>
      </c>
      <c r="F38" s="19">
        <v>4959.2150000000001</v>
      </c>
      <c r="G38" s="20">
        <v>1.14E-2</v>
      </c>
      <c r="H38" s="29">
        <v>6.6702999999999998E-2</v>
      </c>
      <c r="I38" s="22"/>
    </row>
    <row r="39" spans="1:9" ht="13" customHeight="1">
      <c r="A39" s="16" t="s">
        <v>1369</v>
      </c>
      <c r="B39" s="17" t="s">
        <v>1951</v>
      </c>
      <c r="C39" s="13" t="s">
        <v>1370</v>
      </c>
      <c r="D39" s="13" t="s">
        <v>835</v>
      </c>
      <c r="E39" s="18">
        <v>1000</v>
      </c>
      <c r="F39" s="19">
        <v>4951.93</v>
      </c>
      <c r="G39" s="20">
        <v>1.1299999999999999E-2</v>
      </c>
      <c r="H39" s="29">
        <v>6.6851999999999995E-2</v>
      </c>
      <c r="I39" s="22"/>
    </row>
    <row r="40" spans="1:9" ht="13" customHeight="1">
      <c r="A40" s="16" t="s">
        <v>1371</v>
      </c>
      <c r="B40" s="17" t="s">
        <v>1952</v>
      </c>
      <c r="C40" s="13" t="s">
        <v>1372</v>
      </c>
      <c r="D40" s="13" t="s">
        <v>835</v>
      </c>
      <c r="E40" s="18">
        <v>1000</v>
      </c>
      <c r="F40" s="19">
        <v>4914.7349999999997</v>
      </c>
      <c r="G40" s="20">
        <v>1.12E-2</v>
      </c>
      <c r="H40" s="29">
        <v>7.2785000000000002E-2</v>
      </c>
      <c r="I40" s="22"/>
    </row>
    <row r="41" spans="1:9" ht="13" customHeight="1">
      <c r="A41" s="16" t="s">
        <v>1373</v>
      </c>
      <c r="B41" s="17" t="s">
        <v>1953</v>
      </c>
      <c r="C41" s="13" t="s">
        <v>1374</v>
      </c>
      <c r="D41" s="13" t="s">
        <v>835</v>
      </c>
      <c r="E41" s="18">
        <v>1000</v>
      </c>
      <c r="F41" s="19">
        <v>4914.37</v>
      </c>
      <c r="G41" s="20">
        <v>1.12E-2</v>
      </c>
      <c r="H41" s="29">
        <v>7.2274000000000005E-2</v>
      </c>
      <c r="I41" s="22"/>
    </row>
    <row r="42" spans="1:9" ht="13" customHeight="1">
      <c r="A42" s="16" t="s">
        <v>1375</v>
      </c>
      <c r="B42" s="17" t="s">
        <v>1954</v>
      </c>
      <c r="C42" s="13"/>
      <c r="D42" s="13" t="s">
        <v>1311</v>
      </c>
      <c r="E42" s="18">
        <v>1000</v>
      </c>
      <c r="F42" s="19">
        <v>4911.95</v>
      </c>
      <c r="G42" s="20">
        <v>1.12E-2</v>
      </c>
      <c r="H42" s="29">
        <v>6.8872315154073771E-2</v>
      </c>
      <c r="I42" s="22"/>
    </row>
    <row r="43" spans="1:9" ht="13" customHeight="1">
      <c r="A43" s="16" t="s">
        <v>1376</v>
      </c>
      <c r="B43" s="17" t="s">
        <v>1955</v>
      </c>
      <c r="C43" s="13" t="s">
        <v>1377</v>
      </c>
      <c r="D43" s="13" t="s">
        <v>835</v>
      </c>
      <c r="E43" s="18">
        <v>500</v>
      </c>
      <c r="F43" s="19">
        <v>2498.6875</v>
      </c>
      <c r="G43" s="20">
        <v>5.7000000000000002E-3</v>
      </c>
      <c r="H43" s="29">
        <v>6.3968999999999998E-2</v>
      </c>
      <c r="I43" s="22"/>
    </row>
    <row r="44" spans="1:9" ht="13" customHeight="1">
      <c r="A44" s="16" t="s">
        <v>1378</v>
      </c>
      <c r="B44" s="17" t="s">
        <v>1956</v>
      </c>
      <c r="C44" s="13" t="s">
        <v>1379</v>
      </c>
      <c r="D44" s="13" t="s">
        <v>835</v>
      </c>
      <c r="E44" s="18">
        <v>500</v>
      </c>
      <c r="F44" s="19">
        <v>2480.0149999999999</v>
      </c>
      <c r="G44" s="20">
        <v>5.7000000000000002E-3</v>
      </c>
      <c r="H44" s="29">
        <v>6.6851999999999995E-2</v>
      </c>
      <c r="I44" s="22"/>
    </row>
    <row r="45" spans="1:9" ht="13" customHeight="1">
      <c r="A45" s="16" t="s">
        <v>1028</v>
      </c>
      <c r="B45" s="17" t="s">
        <v>1935</v>
      </c>
      <c r="C45" s="13" t="s">
        <v>1029</v>
      </c>
      <c r="D45" s="13" t="s">
        <v>835</v>
      </c>
      <c r="E45" s="18">
        <v>500</v>
      </c>
      <c r="F45" s="19">
        <v>2479.61</v>
      </c>
      <c r="G45" s="20">
        <v>5.7000000000000002E-3</v>
      </c>
      <c r="H45" s="29">
        <v>6.6700999999999996E-2</v>
      </c>
      <c r="I45" s="22"/>
    </row>
    <row r="46" spans="1:9" ht="13" customHeight="1">
      <c r="A46" s="16" t="s">
        <v>1380</v>
      </c>
      <c r="B46" s="17" t="s">
        <v>1957</v>
      </c>
      <c r="C46" s="13" t="s">
        <v>1381</v>
      </c>
      <c r="D46" s="13" t="s">
        <v>835</v>
      </c>
      <c r="E46" s="18">
        <v>100</v>
      </c>
      <c r="F46" s="19">
        <v>498.58699999999999</v>
      </c>
      <c r="G46" s="20">
        <v>1.1000000000000001E-3</v>
      </c>
      <c r="H46" s="29">
        <v>6.4651E-2</v>
      </c>
      <c r="I46" s="22"/>
    </row>
    <row r="47" spans="1:9" ht="13" customHeight="1">
      <c r="A47" s="4"/>
      <c r="B47" s="12" t="s">
        <v>440</v>
      </c>
      <c r="C47" s="13"/>
      <c r="D47" s="13"/>
      <c r="E47" s="13"/>
      <c r="F47" s="23">
        <v>206554.78950000001</v>
      </c>
      <c r="G47" s="24">
        <f>ROUND(SUM(G13:G46),4)</f>
        <v>0.47289999999999999</v>
      </c>
      <c r="H47" s="25"/>
      <c r="I47" s="26"/>
    </row>
    <row r="48" spans="1:9" ht="13" customHeight="1">
      <c r="A48" s="4"/>
      <c r="B48" s="12" t="s">
        <v>831</v>
      </c>
      <c r="C48" s="13"/>
      <c r="D48" s="13"/>
      <c r="E48" s="13"/>
      <c r="F48" s="4"/>
      <c r="G48" s="14"/>
      <c r="H48" s="14"/>
      <c r="I48" s="15"/>
    </row>
    <row r="49" spans="1:9" ht="13" customHeight="1">
      <c r="A49" s="16" t="s">
        <v>1382</v>
      </c>
      <c r="B49" s="17" t="s">
        <v>1383</v>
      </c>
      <c r="C49" s="13" t="s">
        <v>1384</v>
      </c>
      <c r="D49" s="13" t="s">
        <v>835</v>
      </c>
      <c r="E49" s="18">
        <v>3000</v>
      </c>
      <c r="F49" s="19">
        <v>14917.245000000001</v>
      </c>
      <c r="G49" s="20">
        <v>3.4099999999999998E-2</v>
      </c>
      <c r="H49" s="29">
        <v>6.7500000000000004E-2</v>
      </c>
      <c r="I49" s="22"/>
    </row>
    <row r="50" spans="1:9" ht="13" customHeight="1">
      <c r="A50" s="16" t="s">
        <v>1385</v>
      </c>
      <c r="B50" s="17" t="s">
        <v>1386</v>
      </c>
      <c r="C50" s="13" t="s">
        <v>1387</v>
      </c>
      <c r="D50" s="13" t="s">
        <v>835</v>
      </c>
      <c r="E50" s="18">
        <v>2000</v>
      </c>
      <c r="F50" s="19">
        <v>9982.5</v>
      </c>
      <c r="G50" s="20">
        <v>2.2800000000000001E-2</v>
      </c>
      <c r="H50" s="29">
        <v>7.1117E-2</v>
      </c>
      <c r="I50" s="22"/>
    </row>
    <row r="51" spans="1:9" ht="13" customHeight="1">
      <c r="A51" s="16" t="s">
        <v>1388</v>
      </c>
      <c r="B51" s="17" t="s">
        <v>1389</v>
      </c>
      <c r="C51" s="13" t="s">
        <v>1390</v>
      </c>
      <c r="D51" s="13" t="s">
        <v>835</v>
      </c>
      <c r="E51" s="18">
        <v>2000</v>
      </c>
      <c r="F51" s="19">
        <v>9947.83</v>
      </c>
      <c r="G51" s="20">
        <v>2.2800000000000001E-2</v>
      </c>
      <c r="H51" s="29">
        <v>6.6005999999999995E-2</v>
      </c>
      <c r="I51" s="22"/>
    </row>
    <row r="52" spans="1:9" ht="13" customHeight="1">
      <c r="A52" s="16" t="s">
        <v>1391</v>
      </c>
      <c r="B52" s="17" t="s">
        <v>1392</v>
      </c>
      <c r="C52" s="13" t="s">
        <v>1393</v>
      </c>
      <c r="D52" s="13" t="s">
        <v>835</v>
      </c>
      <c r="E52" s="18">
        <v>2000</v>
      </c>
      <c r="F52" s="19">
        <v>9913.7099999999991</v>
      </c>
      <c r="G52" s="20">
        <v>2.2700000000000001E-2</v>
      </c>
      <c r="H52" s="29">
        <v>6.7599999999999993E-2</v>
      </c>
      <c r="I52" s="22"/>
    </row>
    <row r="53" spans="1:9" ht="13" customHeight="1">
      <c r="A53" s="16" t="s">
        <v>1394</v>
      </c>
      <c r="B53" s="17" t="s">
        <v>1395</v>
      </c>
      <c r="C53" s="13" t="s">
        <v>1396</v>
      </c>
      <c r="D53" s="13" t="s">
        <v>835</v>
      </c>
      <c r="E53" s="18">
        <v>1000</v>
      </c>
      <c r="F53" s="19">
        <v>4984.3649999999998</v>
      </c>
      <c r="G53" s="20">
        <v>1.14E-2</v>
      </c>
      <c r="H53" s="29">
        <v>7.1557999999999997E-2</v>
      </c>
      <c r="I53" s="22"/>
    </row>
    <row r="54" spans="1:9" ht="13" customHeight="1">
      <c r="A54" s="16" t="s">
        <v>1397</v>
      </c>
      <c r="B54" s="17" t="s">
        <v>1398</v>
      </c>
      <c r="C54" s="13" t="s">
        <v>1399</v>
      </c>
      <c r="D54" s="13" t="s">
        <v>835</v>
      </c>
      <c r="E54" s="18">
        <v>1000</v>
      </c>
      <c r="F54" s="19">
        <v>4977.74</v>
      </c>
      <c r="G54" s="20">
        <v>1.14E-2</v>
      </c>
      <c r="H54" s="29">
        <v>6.5296999999999994E-2</v>
      </c>
      <c r="I54" s="22"/>
    </row>
    <row r="55" spans="1:9" ht="13" customHeight="1">
      <c r="A55" s="16" t="s">
        <v>1400</v>
      </c>
      <c r="B55" s="17" t="s">
        <v>1401</v>
      </c>
      <c r="C55" s="13" t="s">
        <v>1402</v>
      </c>
      <c r="D55" s="13" t="s">
        <v>835</v>
      </c>
      <c r="E55" s="18">
        <v>1000</v>
      </c>
      <c r="F55" s="19">
        <v>4971.66</v>
      </c>
      <c r="G55" s="20">
        <v>1.14E-2</v>
      </c>
      <c r="H55" s="29">
        <v>7.1751999999999996E-2</v>
      </c>
      <c r="I55" s="22"/>
    </row>
    <row r="56" spans="1:9" ht="13" customHeight="1">
      <c r="A56" s="16" t="s">
        <v>1403</v>
      </c>
      <c r="B56" s="17" t="s">
        <v>1404</v>
      </c>
      <c r="C56" s="13" t="s">
        <v>1405</v>
      </c>
      <c r="D56" s="13" t="s">
        <v>835</v>
      </c>
      <c r="E56" s="18">
        <v>1000</v>
      </c>
      <c r="F56" s="19">
        <v>4967.7749999999996</v>
      </c>
      <c r="G56" s="20">
        <v>1.14E-2</v>
      </c>
      <c r="H56" s="29">
        <v>7.1748000000000006E-2</v>
      </c>
      <c r="I56" s="22"/>
    </row>
    <row r="57" spans="1:9" ht="13" customHeight="1">
      <c r="A57" s="16" t="s">
        <v>1406</v>
      </c>
      <c r="B57" s="17" t="s">
        <v>1407</v>
      </c>
      <c r="C57" s="13" t="s">
        <v>1408</v>
      </c>
      <c r="D57" s="13" t="s">
        <v>835</v>
      </c>
      <c r="E57" s="18">
        <v>1000</v>
      </c>
      <c r="F57" s="19">
        <v>4959.13</v>
      </c>
      <c r="G57" s="20">
        <v>1.14E-2</v>
      </c>
      <c r="H57" s="29">
        <v>6.6850999999999994E-2</v>
      </c>
      <c r="I57" s="22"/>
    </row>
    <row r="58" spans="1:9" ht="13" customHeight="1">
      <c r="A58" s="16" t="s">
        <v>1409</v>
      </c>
      <c r="B58" s="17" t="s">
        <v>1410</v>
      </c>
      <c r="C58" s="13" t="s">
        <v>1411</v>
      </c>
      <c r="D58" s="13" t="s">
        <v>835</v>
      </c>
      <c r="E58" s="18">
        <v>1000</v>
      </c>
      <c r="F58" s="19">
        <v>4958.09</v>
      </c>
      <c r="G58" s="20">
        <v>1.1299999999999999E-2</v>
      </c>
      <c r="H58" s="29">
        <v>7.1750999999999995E-2</v>
      </c>
      <c r="I58" s="22"/>
    </row>
    <row r="59" spans="1:9" ht="13" customHeight="1">
      <c r="A59" s="16" t="s">
        <v>1412</v>
      </c>
      <c r="B59" s="17" t="s">
        <v>1413</v>
      </c>
      <c r="C59" s="13" t="s">
        <v>1414</v>
      </c>
      <c r="D59" s="13" t="s">
        <v>1311</v>
      </c>
      <c r="E59" s="18">
        <v>1000</v>
      </c>
      <c r="F59" s="19">
        <v>4957.13</v>
      </c>
      <c r="G59" s="20">
        <v>1.1299999999999999E-2</v>
      </c>
      <c r="H59" s="29">
        <v>7.1745000000000003E-2</v>
      </c>
      <c r="I59" s="22"/>
    </row>
    <row r="60" spans="1:9" ht="13" customHeight="1">
      <c r="A60" s="16" t="s">
        <v>1415</v>
      </c>
      <c r="B60" s="17" t="s">
        <v>1416</v>
      </c>
      <c r="C60" s="13" t="s">
        <v>1417</v>
      </c>
      <c r="D60" s="13" t="s">
        <v>835</v>
      </c>
      <c r="E60" s="18">
        <v>1000</v>
      </c>
      <c r="F60" s="19">
        <v>4956.5349999999999</v>
      </c>
      <c r="G60" s="20">
        <v>1.1299999999999999E-2</v>
      </c>
      <c r="H60" s="29">
        <v>7.2748999999999994E-2</v>
      </c>
      <c r="I60" s="22"/>
    </row>
    <row r="61" spans="1:9" ht="13" customHeight="1">
      <c r="A61" s="16" t="s">
        <v>1418</v>
      </c>
      <c r="B61" s="17" t="s">
        <v>1419</v>
      </c>
      <c r="C61" s="13" t="s">
        <v>1420</v>
      </c>
      <c r="D61" s="13" t="s">
        <v>835</v>
      </c>
      <c r="E61" s="18">
        <v>1000</v>
      </c>
      <c r="F61" s="19">
        <v>4956.3100000000004</v>
      </c>
      <c r="G61" s="20">
        <v>1.1299999999999999E-2</v>
      </c>
      <c r="H61" s="29">
        <v>7.1499999999999994E-2</v>
      </c>
      <c r="I61" s="22"/>
    </row>
    <row r="62" spans="1:9" ht="13" customHeight="1">
      <c r="A62" s="16" t="s">
        <v>1421</v>
      </c>
      <c r="B62" s="17" t="s">
        <v>1422</v>
      </c>
      <c r="C62" s="13" t="s">
        <v>1423</v>
      </c>
      <c r="D62" s="13" t="s">
        <v>835</v>
      </c>
      <c r="E62" s="18">
        <v>1000</v>
      </c>
      <c r="F62" s="19">
        <v>4954.45</v>
      </c>
      <c r="G62" s="20">
        <v>1.1299999999999999E-2</v>
      </c>
      <c r="H62" s="29">
        <v>7.1398000000000003E-2</v>
      </c>
      <c r="I62" s="22"/>
    </row>
    <row r="63" spans="1:9" ht="13" customHeight="1">
      <c r="A63" s="16" t="s">
        <v>1424</v>
      </c>
      <c r="B63" s="17" t="s">
        <v>1425</v>
      </c>
      <c r="C63" s="13" t="s">
        <v>1426</v>
      </c>
      <c r="D63" s="13" t="s">
        <v>835</v>
      </c>
      <c r="E63" s="18">
        <v>1000</v>
      </c>
      <c r="F63" s="19">
        <v>4951.82</v>
      </c>
      <c r="G63" s="20">
        <v>1.1299999999999999E-2</v>
      </c>
      <c r="H63" s="29">
        <v>7.1027000000000007E-2</v>
      </c>
      <c r="I63" s="22"/>
    </row>
    <row r="64" spans="1:9" ht="13" customHeight="1">
      <c r="A64" s="16" t="s">
        <v>1427</v>
      </c>
      <c r="B64" s="17" t="s">
        <v>1958</v>
      </c>
      <c r="C64" s="13"/>
      <c r="D64" s="13" t="s">
        <v>835</v>
      </c>
      <c r="E64" s="18">
        <v>1000</v>
      </c>
      <c r="F64" s="19">
        <v>4905.22</v>
      </c>
      <c r="G64" s="20">
        <v>1.12E-2</v>
      </c>
      <c r="H64" s="29">
        <v>7.502797497446706E-2</v>
      </c>
      <c r="I64" s="22"/>
    </row>
    <row r="65" spans="1:9" ht="13" customHeight="1">
      <c r="A65" s="16" t="s">
        <v>1428</v>
      </c>
      <c r="B65" s="17" t="s">
        <v>1429</v>
      </c>
      <c r="C65" s="13" t="s">
        <v>1430</v>
      </c>
      <c r="D65" s="13" t="s">
        <v>835</v>
      </c>
      <c r="E65" s="18">
        <v>900</v>
      </c>
      <c r="F65" s="19">
        <v>4459.8644999999997</v>
      </c>
      <c r="G65" s="20">
        <v>1.0200000000000001E-2</v>
      </c>
      <c r="H65" s="29">
        <v>7.2997999999999993E-2</v>
      </c>
      <c r="I65" s="22"/>
    </row>
    <row r="66" spans="1:9" ht="13" customHeight="1">
      <c r="A66" s="16" t="s">
        <v>1431</v>
      </c>
      <c r="B66" s="17" t="s">
        <v>1432</v>
      </c>
      <c r="C66" s="13" t="s">
        <v>1433</v>
      </c>
      <c r="D66" s="13" t="s">
        <v>1434</v>
      </c>
      <c r="E66" s="18">
        <v>500</v>
      </c>
      <c r="F66" s="19">
        <v>2495.0875000000001</v>
      </c>
      <c r="G66" s="20">
        <v>5.7000000000000002E-3</v>
      </c>
      <c r="H66" s="29">
        <v>6.5347000000000002E-2</v>
      </c>
      <c r="I66" s="22"/>
    </row>
    <row r="67" spans="1:9" ht="13" customHeight="1">
      <c r="A67" s="16" t="s">
        <v>1435</v>
      </c>
      <c r="B67" s="17" t="s">
        <v>1436</v>
      </c>
      <c r="C67" s="13" t="s">
        <v>1437</v>
      </c>
      <c r="D67" s="13" t="s">
        <v>835</v>
      </c>
      <c r="E67" s="18">
        <v>500</v>
      </c>
      <c r="F67" s="19">
        <v>2484.2449999999999</v>
      </c>
      <c r="G67" s="20">
        <v>5.7000000000000002E-3</v>
      </c>
      <c r="H67" s="29">
        <v>7.0152000000000006E-2</v>
      </c>
      <c r="I67" s="22"/>
    </row>
    <row r="68" spans="1:9" ht="13" customHeight="1">
      <c r="A68" s="16" t="s">
        <v>1438</v>
      </c>
      <c r="B68" s="17" t="s">
        <v>1439</v>
      </c>
      <c r="C68" s="13" t="s">
        <v>1440</v>
      </c>
      <c r="D68" s="13" t="s">
        <v>835</v>
      </c>
      <c r="E68" s="18">
        <v>500</v>
      </c>
      <c r="F68" s="19">
        <v>2484.1574999999998</v>
      </c>
      <c r="G68" s="20">
        <v>5.7000000000000002E-3</v>
      </c>
      <c r="H68" s="29">
        <v>7.2747999999999993E-2</v>
      </c>
      <c r="I68" s="22"/>
    </row>
    <row r="69" spans="1:9" ht="13" customHeight="1">
      <c r="A69" s="16" t="s">
        <v>1441</v>
      </c>
      <c r="B69" s="17" t="s">
        <v>1442</v>
      </c>
      <c r="C69" s="13" t="s">
        <v>1443</v>
      </c>
      <c r="D69" s="13" t="s">
        <v>835</v>
      </c>
      <c r="E69" s="18">
        <v>500</v>
      </c>
      <c r="F69" s="19">
        <v>2481.71</v>
      </c>
      <c r="G69" s="20">
        <v>5.7000000000000002E-3</v>
      </c>
      <c r="H69" s="29">
        <v>6.7251000000000005E-2</v>
      </c>
      <c r="I69" s="22"/>
    </row>
    <row r="70" spans="1:9" ht="13" customHeight="1">
      <c r="A70" s="16" t="s">
        <v>1444</v>
      </c>
      <c r="B70" s="17" t="s">
        <v>1445</v>
      </c>
      <c r="C70" s="13" t="s">
        <v>1446</v>
      </c>
      <c r="D70" s="13" t="s">
        <v>835</v>
      </c>
      <c r="E70" s="18">
        <v>500</v>
      </c>
      <c r="F70" s="19">
        <v>2477.605</v>
      </c>
      <c r="G70" s="20">
        <v>5.7000000000000002E-3</v>
      </c>
      <c r="H70" s="29">
        <v>7.0195999999999995E-2</v>
      </c>
      <c r="I70" s="22"/>
    </row>
    <row r="71" spans="1:9" ht="13" customHeight="1">
      <c r="A71" s="16" t="s">
        <v>1447</v>
      </c>
      <c r="B71" s="17" t="s">
        <v>1448</v>
      </c>
      <c r="C71" s="13" t="s">
        <v>1449</v>
      </c>
      <c r="D71" s="13" t="s">
        <v>1311</v>
      </c>
      <c r="E71" s="18">
        <v>300</v>
      </c>
      <c r="F71" s="19">
        <v>1496.5139999999999</v>
      </c>
      <c r="G71" s="20">
        <v>3.3999999999999998E-3</v>
      </c>
      <c r="H71" s="29">
        <v>7.0852999999999999E-2</v>
      </c>
      <c r="I71" s="22"/>
    </row>
    <row r="72" spans="1:9" ht="13" customHeight="1">
      <c r="A72" s="16" t="s">
        <v>1450</v>
      </c>
      <c r="B72" s="17" t="s">
        <v>1451</v>
      </c>
      <c r="C72" s="13" t="s">
        <v>1452</v>
      </c>
      <c r="D72" s="13" t="s">
        <v>1311</v>
      </c>
      <c r="E72" s="18">
        <v>100</v>
      </c>
      <c r="F72" s="19">
        <v>497.51949999999999</v>
      </c>
      <c r="G72" s="20">
        <v>1.1000000000000001E-3</v>
      </c>
      <c r="H72" s="29">
        <v>6.9999000000000006E-2</v>
      </c>
      <c r="I72" s="22"/>
    </row>
    <row r="73" spans="1:9" ht="13" customHeight="1">
      <c r="A73" s="16" t="s">
        <v>1453</v>
      </c>
      <c r="B73" s="17" t="s">
        <v>1454</v>
      </c>
      <c r="C73" s="13" t="s">
        <v>1455</v>
      </c>
      <c r="D73" s="13" t="s">
        <v>835</v>
      </c>
      <c r="E73" s="18">
        <v>100</v>
      </c>
      <c r="F73" s="19">
        <v>495.637</v>
      </c>
      <c r="G73" s="20">
        <v>1.1000000000000001E-3</v>
      </c>
      <c r="H73" s="29">
        <v>7.1401000000000006E-2</v>
      </c>
      <c r="I73" s="22"/>
    </row>
    <row r="74" spans="1:9" ht="13" customHeight="1">
      <c r="A74" s="4"/>
      <c r="B74" s="12" t="s">
        <v>440</v>
      </c>
      <c r="C74" s="13"/>
      <c r="D74" s="13"/>
      <c r="E74" s="13"/>
      <c r="F74" s="23">
        <v>123633.85</v>
      </c>
      <c r="G74" s="24">
        <f>ROUND(SUM(G48:G73),4)</f>
        <v>0.28270000000000001</v>
      </c>
      <c r="H74" s="25"/>
      <c r="I74" s="26"/>
    </row>
    <row r="75" spans="1:9" ht="13" customHeight="1">
      <c r="A75" s="4"/>
      <c r="B75" s="12" t="s">
        <v>1456</v>
      </c>
      <c r="C75" s="13"/>
      <c r="D75" s="13"/>
      <c r="E75" s="13"/>
      <c r="F75" s="4"/>
      <c r="G75" s="14"/>
      <c r="H75" s="14"/>
      <c r="I75" s="15"/>
    </row>
    <row r="76" spans="1:9" ht="13" customHeight="1">
      <c r="A76" s="16" t="s">
        <v>1457</v>
      </c>
      <c r="B76" s="17" t="s">
        <v>1458</v>
      </c>
      <c r="C76" s="13" t="s">
        <v>1459</v>
      </c>
      <c r="D76" s="13" t="s">
        <v>906</v>
      </c>
      <c r="E76" s="18">
        <v>33700600</v>
      </c>
      <c r="F76" s="19">
        <v>33265.896000000001</v>
      </c>
      <c r="G76" s="20">
        <v>7.6100000000000001E-2</v>
      </c>
      <c r="H76" s="29">
        <v>5.4199999999999998E-2</v>
      </c>
      <c r="I76" s="22"/>
    </row>
    <row r="77" spans="1:9" ht="13" customHeight="1">
      <c r="A77" s="16" t="s">
        <v>1460</v>
      </c>
      <c r="B77" s="17" t="s">
        <v>1461</v>
      </c>
      <c r="C77" s="13" t="s">
        <v>1462</v>
      </c>
      <c r="D77" s="13" t="s">
        <v>906</v>
      </c>
      <c r="E77" s="18">
        <v>5500000</v>
      </c>
      <c r="F77" s="19">
        <v>5458.4364999999998</v>
      </c>
      <c r="G77" s="20">
        <v>1.2500000000000001E-2</v>
      </c>
      <c r="H77" s="29">
        <v>5.2440000000000001E-2</v>
      </c>
      <c r="I77" s="22"/>
    </row>
    <row r="78" spans="1:9" ht="13" customHeight="1">
      <c r="A78" s="16" t="s">
        <v>1463</v>
      </c>
      <c r="B78" s="17" t="s">
        <v>1464</v>
      </c>
      <c r="C78" s="13" t="s">
        <v>1465</v>
      </c>
      <c r="D78" s="13" t="s">
        <v>906</v>
      </c>
      <c r="E78" s="18">
        <v>5000000</v>
      </c>
      <c r="F78" s="19">
        <v>4987.4549999999999</v>
      </c>
      <c r="G78" s="20">
        <v>1.14E-2</v>
      </c>
      <c r="H78" s="29">
        <v>5.0999999999999997E-2</v>
      </c>
      <c r="I78" s="22"/>
    </row>
    <row r="79" spans="1:9" ht="13" customHeight="1">
      <c r="A79" s="16" t="s">
        <v>1466</v>
      </c>
      <c r="B79" s="17" t="s">
        <v>1467</v>
      </c>
      <c r="C79" s="13" t="s">
        <v>1468</v>
      </c>
      <c r="D79" s="13" t="s">
        <v>906</v>
      </c>
      <c r="E79" s="18">
        <v>4000000</v>
      </c>
      <c r="F79" s="19">
        <v>3973.6439999999998</v>
      </c>
      <c r="G79" s="20">
        <v>9.1000000000000004E-3</v>
      </c>
      <c r="H79" s="29">
        <v>5.2629000000000002E-2</v>
      </c>
      <c r="I79" s="22"/>
    </row>
    <row r="80" spans="1:9" ht="13" customHeight="1">
      <c r="A80" s="16" t="s">
        <v>1469</v>
      </c>
      <c r="B80" s="17" t="s">
        <v>1470</v>
      </c>
      <c r="C80" s="13" t="s">
        <v>1471</v>
      </c>
      <c r="D80" s="13" t="s">
        <v>906</v>
      </c>
      <c r="E80" s="18">
        <v>3500000</v>
      </c>
      <c r="F80" s="19">
        <v>3473.4245000000001</v>
      </c>
      <c r="G80" s="20">
        <v>8.0000000000000002E-3</v>
      </c>
      <c r="H80" s="29">
        <v>5.2692000000000003E-2</v>
      </c>
      <c r="I80" s="22"/>
    </row>
    <row r="81" spans="1:9" ht="13" customHeight="1">
      <c r="A81" s="16" t="s">
        <v>1472</v>
      </c>
      <c r="B81" s="17" t="s">
        <v>1473</v>
      </c>
      <c r="C81" s="13" t="s">
        <v>1474</v>
      </c>
      <c r="D81" s="13" t="s">
        <v>906</v>
      </c>
      <c r="E81" s="18">
        <v>2500000</v>
      </c>
      <c r="F81" s="19">
        <v>2483.5275000000001</v>
      </c>
      <c r="G81" s="20">
        <v>5.7000000000000002E-3</v>
      </c>
      <c r="H81" s="29">
        <v>5.2629000000000002E-2</v>
      </c>
      <c r="I81" s="22"/>
    </row>
    <row r="82" spans="1:9" ht="13" customHeight="1">
      <c r="A82" s="16" t="s">
        <v>1475</v>
      </c>
      <c r="B82" s="17" t="s">
        <v>1476</v>
      </c>
      <c r="C82" s="13" t="s">
        <v>1477</v>
      </c>
      <c r="D82" s="13" t="s">
        <v>906</v>
      </c>
      <c r="E82" s="18">
        <v>1000000</v>
      </c>
      <c r="F82" s="19">
        <v>994.53499999999997</v>
      </c>
      <c r="G82" s="20">
        <v>2.3E-3</v>
      </c>
      <c r="H82" s="29">
        <v>5.1428000000000001E-2</v>
      </c>
      <c r="I82" s="22"/>
    </row>
    <row r="83" spans="1:9" ht="13" customHeight="1">
      <c r="A83" s="4"/>
      <c r="B83" s="12" t="s">
        <v>440</v>
      </c>
      <c r="C83" s="13"/>
      <c r="D83" s="13"/>
      <c r="E83" s="13"/>
      <c r="F83" s="23">
        <v>54636.9185</v>
      </c>
      <c r="G83" s="24">
        <f>ROUND(SUM(G75:G82),4)</f>
        <v>0.12509999999999999</v>
      </c>
      <c r="H83" s="25"/>
      <c r="I83" s="26"/>
    </row>
    <row r="84" spans="1:9" ht="13" customHeight="1">
      <c r="A84" s="4"/>
      <c r="B84" s="27" t="s">
        <v>443</v>
      </c>
      <c r="C84" s="28"/>
      <c r="D84" s="1"/>
      <c r="E84" s="28"/>
      <c r="F84" s="23">
        <v>384825.55800000002</v>
      </c>
      <c r="G84" s="24">
        <f>ROUND(SUM(G47,G74,G83),4)</f>
        <v>0.88070000000000004</v>
      </c>
      <c r="H84" s="25"/>
      <c r="I84" s="26"/>
    </row>
    <row r="85" spans="1:9" ht="13" customHeight="1">
      <c r="A85" s="4"/>
      <c r="B85" s="12" t="s">
        <v>836</v>
      </c>
      <c r="C85" s="13"/>
      <c r="D85" s="13"/>
      <c r="E85" s="13"/>
      <c r="F85" s="13"/>
      <c r="G85" s="13"/>
      <c r="H85" s="14"/>
      <c r="I85" s="15"/>
    </row>
    <row r="86" spans="1:9" ht="13" customHeight="1">
      <c r="A86" s="4"/>
      <c r="B86" s="12" t="s">
        <v>1030</v>
      </c>
      <c r="C86" s="13"/>
      <c r="D86" s="13"/>
      <c r="E86" s="13"/>
      <c r="F86" s="4"/>
      <c r="G86" s="14"/>
      <c r="H86" s="14"/>
      <c r="I86" s="15"/>
    </row>
    <row r="87" spans="1:9" ht="13" customHeight="1">
      <c r="A87" s="16" t="s">
        <v>1031</v>
      </c>
      <c r="B87" s="17" t="s">
        <v>1032</v>
      </c>
      <c r="C87" s="13" t="s">
        <v>1033</v>
      </c>
      <c r="D87" s="13"/>
      <c r="E87" s="18">
        <v>12727.746999999999</v>
      </c>
      <c r="F87" s="19">
        <v>1476.2793999999999</v>
      </c>
      <c r="G87" s="20">
        <v>3.3999999999999998E-3</v>
      </c>
      <c r="H87" s="29"/>
      <c r="I87" s="22"/>
    </row>
    <row r="88" spans="1:9" ht="13" customHeight="1">
      <c r="A88" s="4"/>
      <c r="B88" s="12" t="s">
        <v>440</v>
      </c>
      <c r="C88" s="13"/>
      <c r="D88" s="13"/>
      <c r="E88" s="13"/>
      <c r="F88" s="23">
        <v>1476.2793999999999</v>
      </c>
      <c r="G88" s="24">
        <f>ROUND(SUM(G85:G87),4)</f>
        <v>3.3999999999999998E-3</v>
      </c>
      <c r="H88" s="25"/>
      <c r="I88" s="26"/>
    </row>
    <row r="89" spans="1:9" ht="13" customHeight="1">
      <c r="A89" s="4"/>
      <c r="B89" s="27" t="s">
        <v>443</v>
      </c>
      <c r="C89" s="28"/>
      <c r="D89" s="1"/>
      <c r="E89" s="28"/>
      <c r="F89" s="23">
        <v>1476.2793999999999</v>
      </c>
      <c r="G89" s="24">
        <f>ROUND(SUM(G88),4)</f>
        <v>3.3999999999999998E-3</v>
      </c>
      <c r="H89" s="25"/>
      <c r="I89" s="26"/>
    </row>
    <row r="90" spans="1:9" ht="13" customHeight="1">
      <c r="A90" s="4"/>
      <c r="B90" s="12" t="s">
        <v>844</v>
      </c>
      <c r="C90" s="13"/>
      <c r="D90" s="13"/>
      <c r="E90" s="13"/>
      <c r="F90" s="13"/>
      <c r="G90" s="13"/>
      <c r="H90" s="14"/>
      <c r="I90" s="15"/>
    </row>
    <row r="91" spans="1:9" ht="13" customHeight="1">
      <c r="A91" s="16" t="s">
        <v>845</v>
      </c>
      <c r="B91" s="17" t="s">
        <v>846</v>
      </c>
      <c r="C91" s="13"/>
      <c r="D91" s="13"/>
      <c r="E91" s="18"/>
      <c r="F91" s="19">
        <v>36855.724800000004</v>
      </c>
      <c r="G91" s="20">
        <v>8.4400000000000003E-2</v>
      </c>
      <c r="H91" s="29">
        <v>4.8183100288963054E-2</v>
      </c>
      <c r="I91" s="22"/>
    </row>
    <row r="92" spans="1:9" ht="13" customHeight="1">
      <c r="A92" s="16" t="s">
        <v>1478</v>
      </c>
      <c r="B92" s="17" t="s">
        <v>846</v>
      </c>
      <c r="C92" s="13"/>
      <c r="D92" s="13"/>
      <c r="E92" s="18"/>
      <c r="F92" s="19">
        <v>10699.7778</v>
      </c>
      <c r="G92" s="20">
        <v>2.4500000000000001E-2</v>
      </c>
      <c r="H92" s="29">
        <v>5.4199999999999998E-2</v>
      </c>
      <c r="I92" s="22"/>
    </row>
    <row r="93" spans="1:9" ht="13" customHeight="1">
      <c r="A93" s="4"/>
      <c r="B93" s="12" t="s">
        <v>440</v>
      </c>
      <c r="C93" s="13"/>
      <c r="D93" s="13"/>
      <c r="E93" s="13"/>
      <c r="F93" s="23">
        <v>47555.5026</v>
      </c>
      <c r="G93" s="24">
        <f>ROUND(SUM(G90:G92),4)</f>
        <v>0.1089</v>
      </c>
      <c r="H93" s="25"/>
      <c r="I93" s="26"/>
    </row>
    <row r="94" spans="1:9" ht="13" customHeight="1">
      <c r="A94" s="4"/>
      <c r="B94" s="27" t="s">
        <v>443</v>
      </c>
      <c r="C94" s="28"/>
      <c r="D94" s="1"/>
      <c r="E94" s="28"/>
      <c r="F94" s="23">
        <v>47555.5026</v>
      </c>
      <c r="G94" s="24">
        <f>ROUND(SUM(G93),4)</f>
        <v>0.1089</v>
      </c>
      <c r="H94" s="25"/>
      <c r="I94" s="26"/>
    </row>
    <row r="95" spans="1:9" ht="13" customHeight="1">
      <c r="A95" s="4"/>
      <c r="B95" s="27" t="s">
        <v>847</v>
      </c>
      <c r="C95" s="13"/>
      <c r="D95" s="1"/>
      <c r="E95" s="13"/>
      <c r="F95" s="30">
        <v>-11957.571</v>
      </c>
      <c r="G95" s="24">
        <v>-2.7300000000000001E-2</v>
      </c>
      <c r="H95" s="25"/>
      <c r="I95" s="26"/>
    </row>
    <row r="96" spans="1:9" ht="13" customHeight="1">
      <c r="A96" s="4"/>
      <c r="B96" s="31" t="s">
        <v>848</v>
      </c>
      <c r="C96" s="32"/>
      <c r="D96" s="32"/>
      <c r="E96" s="32"/>
      <c r="F96" s="33">
        <v>436904.41</v>
      </c>
      <c r="G96" s="34">
        <f>ROUND(SUM(G12,G84,G89,G94,G95),4)</f>
        <v>1</v>
      </c>
      <c r="H96" s="35"/>
      <c r="I96" s="36"/>
    </row>
    <row r="97" spans="1:9" ht="13" customHeight="1">
      <c r="A97" s="4"/>
      <c r="B97" s="6"/>
      <c r="C97" s="4"/>
      <c r="D97" s="4"/>
      <c r="E97" s="4"/>
      <c r="F97" s="4"/>
      <c r="G97" s="4"/>
      <c r="H97" s="4"/>
      <c r="I97" s="4"/>
    </row>
    <row r="98" spans="1:9" ht="13" customHeight="1">
      <c r="A98" s="4"/>
      <c r="B98" s="3" t="s">
        <v>849</v>
      </c>
      <c r="C98" s="4"/>
      <c r="D98" s="4"/>
      <c r="E98" s="4"/>
      <c r="F98" s="4"/>
      <c r="G98" s="4"/>
      <c r="H98" s="4"/>
      <c r="I98" s="4"/>
    </row>
    <row r="99" spans="1:9" ht="13" customHeight="1">
      <c r="A99" s="4"/>
      <c r="B99" s="3" t="s">
        <v>851</v>
      </c>
      <c r="C99" s="4"/>
      <c r="D99" s="4"/>
      <c r="E99" s="4"/>
      <c r="F99" s="4"/>
      <c r="G99" s="4"/>
      <c r="H99" s="4"/>
      <c r="I99" s="4"/>
    </row>
    <row r="100" spans="1:9" ht="26" customHeight="1">
      <c r="A100" s="4"/>
      <c r="B100" s="113" t="s">
        <v>2024</v>
      </c>
      <c r="C100" s="113"/>
      <c r="D100" s="113"/>
      <c r="E100" s="113"/>
      <c r="F100" s="113"/>
      <c r="G100" s="113"/>
      <c r="H100" s="113"/>
      <c r="I100" s="113"/>
    </row>
    <row r="101" spans="1:9" ht="13" customHeight="1">
      <c r="A101" s="4"/>
      <c r="B101" s="113"/>
      <c r="C101" s="113"/>
      <c r="D101" s="113"/>
      <c r="E101" s="113"/>
      <c r="F101" s="113"/>
      <c r="G101" s="113"/>
      <c r="H101" s="113"/>
      <c r="I101" s="113"/>
    </row>
    <row r="102" spans="1:9" ht="13" customHeight="1">
      <c r="A102" s="4"/>
      <c r="B102" s="44" t="s">
        <v>1989</v>
      </c>
      <c r="C102" s="45"/>
      <c r="D102" s="45"/>
      <c r="E102" s="83"/>
      <c r="F102" s="83"/>
      <c r="G102" s="83"/>
      <c r="H102" s="83"/>
      <c r="I102" s="84"/>
    </row>
    <row r="103" spans="1:9" ht="13" customHeight="1">
      <c r="A103" s="4"/>
      <c r="B103" s="48" t="s">
        <v>1990</v>
      </c>
      <c r="C103" s="49"/>
      <c r="D103" s="49"/>
      <c r="E103" s="85"/>
      <c r="F103" s="85"/>
      <c r="G103" s="85"/>
      <c r="H103" s="85"/>
      <c r="I103" s="86"/>
    </row>
    <row r="104" spans="1:9" ht="13" customHeight="1">
      <c r="A104" s="4"/>
      <c r="B104" s="48" t="s">
        <v>1991</v>
      </c>
      <c r="C104" s="49"/>
      <c r="D104" s="49"/>
      <c r="E104" s="85"/>
      <c r="F104" s="85"/>
      <c r="G104" s="85"/>
      <c r="H104" s="85"/>
      <c r="I104" s="86"/>
    </row>
    <row r="105" spans="1:9" ht="13" customHeight="1">
      <c r="A105" s="4"/>
      <c r="B105" s="53" t="s">
        <v>1992</v>
      </c>
      <c r="C105" s="108" t="s">
        <v>2000</v>
      </c>
      <c r="D105" s="108" t="s">
        <v>1993</v>
      </c>
      <c r="E105" s="85"/>
      <c r="F105" s="85"/>
      <c r="G105" s="85"/>
      <c r="H105" s="85"/>
      <c r="I105" s="86"/>
    </row>
    <row r="106" spans="1:9" ht="13" customHeight="1">
      <c r="A106" s="4"/>
      <c r="B106" s="54" t="s">
        <v>2008</v>
      </c>
      <c r="C106" s="109">
        <v>1034.4324999999999</v>
      </c>
      <c r="D106" s="109">
        <v>1034.3480999999999</v>
      </c>
      <c r="E106" s="85"/>
      <c r="F106" s="85"/>
      <c r="G106" s="85"/>
      <c r="H106" s="85"/>
      <c r="I106" s="86"/>
    </row>
    <row r="107" spans="1:9" ht="13" customHeight="1">
      <c r="A107" s="4"/>
      <c r="B107" s="54" t="s">
        <v>2002</v>
      </c>
      <c r="C107" s="109">
        <v>1036.0596</v>
      </c>
      <c r="D107" s="109">
        <v>1036.6220000000001</v>
      </c>
      <c r="E107" s="85"/>
      <c r="F107" s="85"/>
      <c r="G107" s="85"/>
      <c r="H107" s="85"/>
      <c r="I107" s="86"/>
    </row>
    <row r="108" spans="1:9" ht="13" customHeight="1">
      <c r="A108" s="4"/>
      <c r="B108" s="54" t="s">
        <v>1995</v>
      </c>
      <c r="C108" s="109">
        <v>1185.0125</v>
      </c>
      <c r="D108" s="109">
        <v>1179.9449999999999</v>
      </c>
      <c r="E108" s="85"/>
      <c r="F108" s="85"/>
      <c r="G108" s="85"/>
      <c r="H108" s="85"/>
      <c r="I108" s="86"/>
    </row>
    <row r="109" spans="1:9" ht="13" customHeight="1">
      <c r="A109" s="4"/>
      <c r="B109" s="54" t="s">
        <v>2009</v>
      </c>
      <c r="C109" s="109">
        <v>1034.4378999999999</v>
      </c>
      <c r="D109" s="109">
        <v>1034.3273999999999</v>
      </c>
      <c r="E109" s="85"/>
      <c r="F109" s="85"/>
      <c r="G109" s="85"/>
      <c r="H109" s="85"/>
      <c r="I109" s="86"/>
    </row>
    <row r="110" spans="1:9" ht="13" customHeight="1">
      <c r="A110" s="4"/>
      <c r="B110" s="54" t="s">
        <v>2010</v>
      </c>
      <c r="C110" s="109">
        <v>1033.8241</v>
      </c>
      <c r="D110" s="109">
        <v>1033.8241</v>
      </c>
      <c r="E110" s="85"/>
      <c r="F110" s="85"/>
      <c r="G110" s="85"/>
      <c r="H110" s="85"/>
      <c r="I110" s="86"/>
    </row>
    <row r="111" spans="1:9" ht="13" customHeight="1">
      <c r="A111" s="4"/>
      <c r="B111" s="54" t="s">
        <v>2011</v>
      </c>
      <c r="C111" s="109">
        <v>1035.3364999999999</v>
      </c>
      <c r="D111" s="109">
        <v>1035.2262000000001</v>
      </c>
      <c r="E111" s="85"/>
      <c r="F111" s="85"/>
      <c r="G111" s="85"/>
      <c r="H111" s="85"/>
      <c r="I111" s="86"/>
    </row>
    <row r="112" spans="1:9" ht="13" customHeight="1">
      <c r="A112" s="4"/>
      <c r="B112" s="54" t="s">
        <v>2003</v>
      </c>
      <c r="C112" s="109">
        <v>1037.0192</v>
      </c>
      <c r="D112" s="109">
        <v>1037.585</v>
      </c>
      <c r="E112" s="85"/>
      <c r="F112" s="85"/>
      <c r="G112" s="85"/>
      <c r="H112" s="85"/>
      <c r="I112" s="86"/>
    </row>
    <row r="113" spans="1:9" ht="13" customHeight="1">
      <c r="A113" s="4"/>
      <c r="B113" s="54" t="s">
        <v>1997</v>
      </c>
      <c r="C113" s="109">
        <v>1190.2735</v>
      </c>
      <c r="D113" s="109">
        <v>1184.9816000000001</v>
      </c>
      <c r="E113" s="85"/>
      <c r="F113" s="85"/>
      <c r="G113" s="85"/>
      <c r="H113" s="85"/>
      <c r="I113" s="86"/>
    </row>
    <row r="114" spans="1:9" ht="13" customHeight="1">
      <c r="A114" s="4"/>
      <c r="B114" s="54" t="s">
        <v>2012</v>
      </c>
      <c r="C114" s="109">
        <v>1035.3226999999999</v>
      </c>
      <c r="D114" s="109">
        <v>1035.2204999999999</v>
      </c>
      <c r="E114" s="85"/>
      <c r="F114" s="85"/>
      <c r="G114" s="85"/>
      <c r="H114" s="85"/>
      <c r="I114" s="86"/>
    </row>
    <row r="115" spans="1:9" ht="13" customHeight="1">
      <c r="A115" s="4"/>
      <c r="B115" s="54" t="s">
        <v>2013</v>
      </c>
      <c r="C115" s="109">
        <v>1034.6939</v>
      </c>
      <c r="D115" s="109">
        <v>1034.6939</v>
      </c>
      <c r="E115" s="85"/>
      <c r="F115" s="85"/>
      <c r="G115" s="85"/>
      <c r="H115" s="85"/>
      <c r="I115" s="86"/>
    </row>
    <row r="116" spans="1:9" ht="13" customHeight="1">
      <c r="A116" s="4"/>
      <c r="B116" s="48"/>
      <c r="C116" s="72"/>
      <c r="D116" s="72"/>
      <c r="E116" s="85"/>
      <c r="F116" s="85"/>
      <c r="G116" s="85"/>
      <c r="H116" s="85"/>
      <c r="I116" s="86"/>
    </row>
    <row r="117" spans="1:9" ht="13" customHeight="1">
      <c r="A117" s="4"/>
      <c r="B117" s="48" t="s">
        <v>2004</v>
      </c>
      <c r="C117" s="49"/>
      <c r="D117" s="49"/>
      <c r="E117" s="85"/>
      <c r="F117" s="85"/>
      <c r="G117" s="85"/>
      <c r="H117" s="85"/>
      <c r="I117" s="86"/>
    </row>
    <row r="118" spans="1:9" ht="13" customHeight="1">
      <c r="A118" s="4"/>
      <c r="B118" s="93" t="s">
        <v>1992</v>
      </c>
      <c r="C118" s="94" t="s">
        <v>2005</v>
      </c>
      <c r="D118" s="49"/>
      <c r="E118" s="85"/>
      <c r="F118" s="85"/>
      <c r="G118" s="85"/>
      <c r="H118" s="85"/>
      <c r="I118" s="86"/>
    </row>
    <row r="119" spans="1:9" ht="13" customHeight="1">
      <c r="A119" s="4"/>
      <c r="B119" s="95" t="s">
        <v>2010</v>
      </c>
      <c r="C119" s="96">
        <v>4.4330000000000007</v>
      </c>
      <c r="D119" s="49"/>
      <c r="E119" s="85"/>
      <c r="F119" s="85"/>
      <c r="G119" s="85"/>
      <c r="H119" s="85"/>
      <c r="I119" s="86"/>
    </row>
    <row r="120" spans="1:9" ht="13" customHeight="1">
      <c r="A120" s="4"/>
      <c r="B120" s="95" t="s">
        <v>2009</v>
      </c>
      <c r="C120" s="96">
        <v>4.3231000000000002</v>
      </c>
      <c r="D120" s="49"/>
      <c r="E120" s="85"/>
      <c r="F120" s="85"/>
      <c r="G120" s="85"/>
      <c r="H120" s="85"/>
      <c r="I120" s="86"/>
    </row>
    <row r="121" spans="1:9" ht="13" customHeight="1">
      <c r="A121" s="4"/>
      <c r="B121" s="95" t="s">
        <v>2002</v>
      </c>
      <c r="C121" s="96">
        <v>5.0018000000000002</v>
      </c>
      <c r="D121" s="49"/>
      <c r="E121" s="85"/>
      <c r="F121" s="85"/>
      <c r="G121" s="85"/>
      <c r="H121" s="85"/>
      <c r="I121" s="86"/>
    </row>
    <row r="122" spans="1:9" ht="13" customHeight="1">
      <c r="A122" s="4"/>
      <c r="B122" s="95" t="s">
        <v>2008</v>
      </c>
      <c r="C122" s="96">
        <v>4.3483999999999998</v>
      </c>
      <c r="D122" s="49"/>
      <c r="E122" s="85"/>
      <c r="F122" s="85"/>
      <c r="G122" s="85"/>
      <c r="H122" s="85"/>
      <c r="I122" s="86"/>
    </row>
    <row r="123" spans="1:9" ht="13" customHeight="1">
      <c r="A123" s="4"/>
      <c r="B123" s="95" t="s">
        <v>2013</v>
      </c>
      <c r="C123" s="96">
        <v>4.5696999999999992</v>
      </c>
      <c r="D123" s="49"/>
      <c r="E123" s="85"/>
      <c r="F123" s="85"/>
      <c r="G123" s="85"/>
      <c r="H123" s="85"/>
      <c r="I123" s="86"/>
    </row>
    <row r="124" spans="1:9" ht="13" customHeight="1">
      <c r="A124" s="4"/>
      <c r="B124" s="95" t="s">
        <v>2012</v>
      </c>
      <c r="C124" s="96">
        <v>4.5097000000000005</v>
      </c>
      <c r="D124" s="49"/>
      <c r="E124" s="85"/>
      <c r="F124" s="85"/>
      <c r="G124" s="85"/>
      <c r="H124" s="85"/>
      <c r="I124" s="86"/>
    </row>
    <row r="125" spans="1:9" ht="13" customHeight="1">
      <c r="A125" s="4"/>
      <c r="B125" s="95" t="s">
        <v>2003</v>
      </c>
      <c r="C125" s="96">
        <v>5.1881000000000004</v>
      </c>
      <c r="D125" s="49"/>
      <c r="E125" s="85"/>
      <c r="F125" s="85"/>
      <c r="G125" s="85"/>
      <c r="H125" s="85"/>
      <c r="I125" s="86"/>
    </row>
    <row r="126" spans="1:9" ht="13" customHeight="1">
      <c r="A126" s="4"/>
      <c r="B126" s="95" t="s">
        <v>2011</v>
      </c>
      <c r="C126" s="96">
        <v>4.5106999999999999</v>
      </c>
      <c r="D126" s="49"/>
      <c r="E126" s="85"/>
      <c r="F126" s="85"/>
      <c r="G126" s="85"/>
      <c r="H126" s="85"/>
      <c r="I126" s="86"/>
    </row>
    <row r="127" spans="1:9" ht="13" customHeight="1">
      <c r="A127" s="4"/>
      <c r="B127" s="48"/>
      <c r="C127" s="49"/>
      <c r="D127" s="49"/>
      <c r="E127" s="85"/>
      <c r="F127" s="85"/>
      <c r="G127" s="85"/>
      <c r="H127" s="85"/>
      <c r="I127" s="86"/>
    </row>
    <row r="128" spans="1:9" ht="13" customHeight="1">
      <c r="A128" s="4"/>
      <c r="B128" s="48" t="s">
        <v>2040</v>
      </c>
      <c r="C128" s="49"/>
      <c r="D128" s="49"/>
      <c r="E128" s="85"/>
      <c r="F128" s="85"/>
      <c r="G128" s="85"/>
      <c r="H128" s="85"/>
      <c r="I128" s="86"/>
    </row>
    <row r="129" spans="1:9" ht="13" customHeight="1">
      <c r="A129" s="4"/>
      <c r="B129" s="48" t="s">
        <v>2041</v>
      </c>
      <c r="C129" s="49"/>
      <c r="D129" s="49"/>
      <c r="E129" s="85"/>
      <c r="F129" s="85"/>
      <c r="G129" s="85"/>
      <c r="H129" s="85"/>
      <c r="I129" s="86"/>
    </row>
    <row r="130" spans="1:9" ht="13" customHeight="1">
      <c r="A130" s="4"/>
      <c r="B130" s="56" t="s">
        <v>2021</v>
      </c>
      <c r="C130" s="49"/>
      <c r="D130" s="49"/>
      <c r="E130" s="85"/>
      <c r="F130" s="85"/>
      <c r="G130" s="85"/>
      <c r="H130" s="85"/>
      <c r="I130" s="86"/>
    </row>
    <row r="131" spans="1:9" ht="13" customHeight="1">
      <c r="A131" s="4"/>
      <c r="B131" s="48" t="s">
        <v>2059</v>
      </c>
      <c r="C131" s="49"/>
      <c r="D131" s="49"/>
      <c r="E131" s="85"/>
      <c r="F131" s="85"/>
      <c r="G131" s="85"/>
      <c r="H131" s="85"/>
      <c r="I131" s="86"/>
    </row>
    <row r="132" spans="1:9" ht="13" customHeight="1">
      <c r="A132" s="4"/>
      <c r="B132" s="48" t="s">
        <v>1999</v>
      </c>
      <c r="C132" s="49"/>
      <c r="D132" s="49"/>
      <c r="E132" s="85"/>
      <c r="F132" s="85"/>
      <c r="G132" s="85"/>
      <c r="H132" s="85"/>
      <c r="I132" s="86"/>
    </row>
    <row r="133" spans="1:9" ht="13" customHeight="1">
      <c r="A133" s="4"/>
      <c r="B133" s="97"/>
      <c r="C133" s="52"/>
      <c r="D133" s="52"/>
      <c r="E133" s="88"/>
      <c r="F133" s="88"/>
      <c r="G133" s="88"/>
      <c r="H133" s="88"/>
      <c r="I133" s="89"/>
    </row>
    <row r="134" spans="1:9" ht="13" customHeight="1">
      <c r="A134" s="4"/>
      <c r="B134" s="3"/>
      <c r="C134" s="3"/>
      <c r="D134" s="3"/>
      <c r="E134" s="3"/>
      <c r="F134" s="3"/>
      <c r="G134" s="3"/>
      <c r="H134" s="3"/>
      <c r="I134" s="3"/>
    </row>
    <row r="135" spans="1:9" ht="13" customHeight="1">
      <c r="A135" s="4"/>
      <c r="B135" s="3"/>
      <c r="C135" s="3"/>
      <c r="D135" s="3"/>
      <c r="E135" s="3"/>
      <c r="F135" s="3"/>
      <c r="G135" s="3"/>
      <c r="H135" s="3"/>
      <c r="I135" s="3"/>
    </row>
    <row r="136" spans="1:9" ht="13" customHeight="1">
      <c r="A136" s="4"/>
      <c r="B136" s="3"/>
      <c r="C136" s="3"/>
      <c r="D136" s="3"/>
      <c r="E136" s="3"/>
      <c r="F136" s="3"/>
      <c r="G136" s="3"/>
      <c r="H136" s="3"/>
      <c r="I136" s="3"/>
    </row>
    <row r="137" spans="1:9" ht="13" customHeight="1">
      <c r="A137" s="4"/>
      <c r="B137" s="3"/>
      <c r="C137" s="3"/>
      <c r="D137" s="3"/>
      <c r="E137" s="3"/>
      <c r="F137" s="3"/>
      <c r="G137" s="3"/>
      <c r="H137" s="3"/>
      <c r="I137" s="3"/>
    </row>
    <row r="138" spans="1:9" ht="13" customHeight="1">
      <c r="A138" s="4"/>
      <c r="B138" s="113"/>
      <c r="C138" s="113"/>
      <c r="D138" s="113"/>
      <c r="E138" s="113"/>
      <c r="F138" s="113"/>
      <c r="G138" s="113"/>
      <c r="H138" s="113"/>
      <c r="I138" s="113"/>
    </row>
    <row r="139" spans="1:9" ht="13" customHeight="1">
      <c r="A139" s="4"/>
      <c r="B139" s="4"/>
      <c r="C139" s="114" t="s">
        <v>1479</v>
      </c>
      <c r="D139" s="114"/>
      <c r="E139" s="114"/>
      <c r="F139" s="114"/>
      <c r="G139" s="4"/>
      <c r="H139" s="4"/>
      <c r="I139" s="4"/>
    </row>
    <row r="140" spans="1:9" ht="13" customHeight="1">
      <c r="A140" s="4"/>
      <c r="B140" s="37" t="s">
        <v>853</v>
      </c>
      <c r="C140" s="114" t="s">
        <v>854</v>
      </c>
      <c r="D140" s="114"/>
      <c r="E140" s="114"/>
      <c r="F140" s="114"/>
      <c r="G140" s="4"/>
      <c r="H140" s="4"/>
      <c r="I140" s="4"/>
    </row>
    <row r="141" spans="1:9" ht="135" customHeight="1">
      <c r="A141" s="4"/>
      <c r="B141" s="38"/>
      <c r="C141" s="112"/>
      <c r="D141" s="112"/>
      <c r="E141" s="4"/>
      <c r="F141" s="4"/>
      <c r="G141" s="4"/>
      <c r="H141" s="4"/>
      <c r="I141" s="4"/>
    </row>
  </sheetData>
  <mergeCells count="6">
    <mergeCell ref="C141:D141"/>
    <mergeCell ref="B100:I100"/>
    <mergeCell ref="B101:I101"/>
    <mergeCell ref="B138:I138"/>
    <mergeCell ref="C139:F139"/>
    <mergeCell ref="C140:F140"/>
  </mergeCells>
  <hyperlinks>
    <hyperlink ref="A1" location="BajajFinservLiquidFund" display="BFLIQ" xr:uid="{00000000-0004-0000-0D00-000000000000}"/>
    <hyperlink ref="B1" location="BajajFinservLiquidFund" display="Bajaj Finserv Liquid Fund" xr:uid="{00000000-0004-0000-0D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07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26</v>
      </c>
      <c r="B1" s="3" t="s">
        <v>27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1153396</v>
      </c>
      <c r="F7" s="19">
        <v>10717.9323</v>
      </c>
      <c r="G7" s="20">
        <v>4.7E-2</v>
      </c>
      <c r="H7" s="21"/>
      <c r="I7" s="22"/>
    </row>
    <row r="8" spans="1:9" ht="13" customHeight="1">
      <c r="A8" s="16" t="s">
        <v>73</v>
      </c>
      <c r="B8" s="17" t="s">
        <v>74</v>
      </c>
      <c r="C8" s="13" t="s">
        <v>75</v>
      </c>
      <c r="D8" s="13" t="s">
        <v>61</v>
      </c>
      <c r="E8" s="18">
        <v>691389</v>
      </c>
      <c r="F8" s="19">
        <v>9368.3209999999999</v>
      </c>
      <c r="G8" s="20">
        <v>4.1099999999999998E-2</v>
      </c>
      <c r="H8" s="21"/>
      <c r="I8" s="22"/>
    </row>
    <row r="9" spans="1:9" ht="13" customHeight="1">
      <c r="A9" s="16" t="s">
        <v>237</v>
      </c>
      <c r="B9" s="17" t="s">
        <v>238</v>
      </c>
      <c r="C9" s="13" t="s">
        <v>239</v>
      </c>
      <c r="D9" s="13" t="s">
        <v>229</v>
      </c>
      <c r="E9" s="18">
        <v>568135</v>
      </c>
      <c r="F9" s="19">
        <v>9323.0954000000002</v>
      </c>
      <c r="G9" s="20">
        <v>4.0899999999999999E-2</v>
      </c>
      <c r="H9" s="21"/>
      <c r="I9" s="22"/>
    </row>
    <row r="10" spans="1:9" ht="13" customHeight="1">
      <c r="A10" s="16" t="s">
        <v>862</v>
      </c>
      <c r="B10" s="17" t="s">
        <v>863</v>
      </c>
      <c r="C10" s="13" t="s">
        <v>864</v>
      </c>
      <c r="D10" s="13" t="s">
        <v>61</v>
      </c>
      <c r="E10" s="18">
        <v>2629929</v>
      </c>
      <c r="F10" s="19">
        <v>7567.6207000000004</v>
      </c>
      <c r="G10" s="20">
        <v>3.32E-2</v>
      </c>
      <c r="H10" s="21"/>
      <c r="I10" s="22"/>
    </row>
    <row r="11" spans="1:9" ht="13" customHeight="1">
      <c r="A11" s="16" t="s">
        <v>140</v>
      </c>
      <c r="B11" s="17" t="s">
        <v>141</v>
      </c>
      <c r="C11" s="13" t="s">
        <v>142</v>
      </c>
      <c r="D11" s="13" t="s">
        <v>61</v>
      </c>
      <c r="E11" s="18">
        <v>701666</v>
      </c>
      <c r="F11" s="19">
        <v>7557.9952999999996</v>
      </c>
      <c r="G11" s="20">
        <v>3.32E-2</v>
      </c>
      <c r="H11" s="21"/>
      <c r="I11" s="22"/>
    </row>
    <row r="12" spans="1:9" ht="13" customHeight="1">
      <c r="A12" s="16" t="s">
        <v>415</v>
      </c>
      <c r="B12" s="17" t="s">
        <v>416</v>
      </c>
      <c r="C12" s="13" t="s">
        <v>417</v>
      </c>
      <c r="D12" s="13" t="s">
        <v>255</v>
      </c>
      <c r="E12" s="18">
        <v>116496</v>
      </c>
      <c r="F12" s="19">
        <v>7049.1729999999998</v>
      </c>
      <c r="G12" s="20">
        <v>3.09E-2</v>
      </c>
      <c r="H12" s="21"/>
      <c r="I12" s="22"/>
    </row>
    <row r="13" spans="1:9" ht="13" customHeight="1">
      <c r="A13" s="16" t="s">
        <v>151</v>
      </c>
      <c r="B13" s="17" t="s">
        <v>152</v>
      </c>
      <c r="C13" s="13" t="s">
        <v>153</v>
      </c>
      <c r="D13" s="13" t="s">
        <v>154</v>
      </c>
      <c r="E13" s="18">
        <v>2542369</v>
      </c>
      <c r="F13" s="19">
        <v>6955.9215999999997</v>
      </c>
      <c r="G13" s="20">
        <v>3.0499999999999999E-2</v>
      </c>
      <c r="H13" s="21"/>
      <c r="I13" s="22"/>
    </row>
    <row r="14" spans="1:9" ht="13" customHeight="1">
      <c r="A14" s="16" t="s">
        <v>179</v>
      </c>
      <c r="B14" s="17" t="s">
        <v>180</v>
      </c>
      <c r="C14" s="13" t="s">
        <v>181</v>
      </c>
      <c r="D14" s="13" t="s">
        <v>72</v>
      </c>
      <c r="E14" s="18">
        <v>1560051</v>
      </c>
      <c r="F14" s="19">
        <v>6931.3065999999999</v>
      </c>
      <c r="G14" s="20">
        <v>3.04E-2</v>
      </c>
      <c r="H14" s="21"/>
      <c r="I14" s="22"/>
    </row>
    <row r="15" spans="1:9" ht="13" customHeight="1">
      <c r="A15" s="16" t="s">
        <v>412</v>
      </c>
      <c r="B15" s="17" t="s">
        <v>413</v>
      </c>
      <c r="C15" s="13" t="s">
        <v>414</v>
      </c>
      <c r="D15" s="13" t="s">
        <v>255</v>
      </c>
      <c r="E15" s="18">
        <v>342615</v>
      </c>
      <c r="F15" s="19">
        <v>6906.7758000000003</v>
      </c>
      <c r="G15" s="20">
        <v>3.0300000000000001E-2</v>
      </c>
      <c r="H15" s="21"/>
      <c r="I15" s="22"/>
    </row>
    <row r="16" spans="1:9" ht="13" customHeight="1">
      <c r="A16" s="16" t="s">
        <v>281</v>
      </c>
      <c r="B16" s="17" t="s">
        <v>282</v>
      </c>
      <c r="C16" s="13" t="s">
        <v>283</v>
      </c>
      <c r="D16" s="13" t="s">
        <v>284</v>
      </c>
      <c r="E16" s="18">
        <v>173299</v>
      </c>
      <c r="F16" s="19">
        <v>6814.6365999999998</v>
      </c>
      <c r="G16" s="20">
        <v>2.9899999999999999E-2</v>
      </c>
      <c r="H16" s="21"/>
      <c r="I16" s="22"/>
    </row>
    <row r="17" spans="1:9" ht="13" customHeight="1">
      <c r="A17" s="16" t="s">
        <v>203</v>
      </c>
      <c r="B17" s="17" t="s">
        <v>204</v>
      </c>
      <c r="C17" s="13" t="s">
        <v>205</v>
      </c>
      <c r="D17" s="13" t="s">
        <v>188</v>
      </c>
      <c r="E17" s="18">
        <v>158657</v>
      </c>
      <c r="F17" s="19">
        <v>6310.4234999999999</v>
      </c>
      <c r="G17" s="20">
        <v>2.7699999999999999E-2</v>
      </c>
      <c r="H17" s="21"/>
      <c r="I17" s="22"/>
    </row>
    <row r="18" spans="1:9" ht="13" customHeight="1">
      <c r="A18" s="16" t="s">
        <v>1216</v>
      </c>
      <c r="B18" s="17" t="s">
        <v>1217</v>
      </c>
      <c r="C18" s="13" t="s">
        <v>1218</v>
      </c>
      <c r="D18" s="13" t="s">
        <v>405</v>
      </c>
      <c r="E18" s="18">
        <v>509671</v>
      </c>
      <c r="F18" s="19">
        <v>6025.8401999999996</v>
      </c>
      <c r="G18" s="20">
        <v>2.64E-2</v>
      </c>
      <c r="H18" s="21"/>
      <c r="I18" s="22"/>
    </row>
    <row r="19" spans="1:9" ht="13" customHeight="1">
      <c r="A19" s="16" t="s">
        <v>300</v>
      </c>
      <c r="B19" s="17" t="s">
        <v>301</v>
      </c>
      <c r="C19" s="13" t="s">
        <v>302</v>
      </c>
      <c r="D19" s="13" t="s">
        <v>198</v>
      </c>
      <c r="E19" s="18">
        <v>288387</v>
      </c>
      <c r="F19" s="19">
        <v>5956.6334999999999</v>
      </c>
      <c r="G19" s="20">
        <v>2.6100000000000002E-2</v>
      </c>
      <c r="H19" s="21"/>
      <c r="I19" s="22"/>
    </row>
    <row r="20" spans="1:9" ht="13" customHeight="1">
      <c r="A20" s="16" t="s">
        <v>107</v>
      </c>
      <c r="B20" s="17" t="s">
        <v>108</v>
      </c>
      <c r="C20" s="13" t="s">
        <v>109</v>
      </c>
      <c r="D20" s="13" t="s">
        <v>110</v>
      </c>
      <c r="E20" s="18">
        <v>172374</v>
      </c>
      <c r="F20" s="19">
        <v>5915.5308999999997</v>
      </c>
      <c r="G20" s="20">
        <v>2.5999999999999999E-2</v>
      </c>
      <c r="H20" s="21"/>
      <c r="I20" s="22"/>
    </row>
    <row r="21" spans="1:9" ht="13" customHeight="1">
      <c r="A21" s="16" t="s">
        <v>87</v>
      </c>
      <c r="B21" s="17" t="s">
        <v>88</v>
      </c>
      <c r="C21" s="13" t="s">
        <v>89</v>
      </c>
      <c r="D21" s="13" t="s">
        <v>90</v>
      </c>
      <c r="E21" s="18">
        <v>747492</v>
      </c>
      <c r="F21" s="19">
        <v>5094.5316999999995</v>
      </c>
      <c r="G21" s="20">
        <v>2.23E-2</v>
      </c>
      <c r="H21" s="21"/>
      <c r="I21" s="22"/>
    </row>
    <row r="22" spans="1:9" ht="13" customHeight="1">
      <c r="A22" s="16" t="s">
        <v>1097</v>
      </c>
      <c r="B22" s="17" t="s">
        <v>1098</v>
      </c>
      <c r="C22" s="13" t="s">
        <v>1099</v>
      </c>
      <c r="D22" s="13" t="s">
        <v>188</v>
      </c>
      <c r="E22" s="18">
        <v>1076579</v>
      </c>
      <c r="F22" s="19">
        <v>4983.4841999999999</v>
      </c>
      <c r="G22" s="20">
        <v>2.1899999999999999E-2</v>
      </c>
      <c r="H22" s="21"/>
      <c r="I22" s="22"/>
    </row>
    <row r="23" spans="1:9" ht="13" customHeight="1">
      <c r="A23" s="16" t="s">
        <v>1035</v>
      </c>
      <c r="B23" s="17" t="s">
        <v>1036</v>
      </c>
      <c r="C23" s="13" t="s">
        <v>1037</v>
      </c>
      <c r="D23" s="13" t="s">
        <v>265</v>
      </c>
      <c r="E23" s="18">
        <v>409616</v>
      </c>
      <c r="F23" s="19">
        <v>4644.6358</v>
      </c>
      <c r="G23" s="20">
        <v>2.0400000000000001E-2</v>
      </c>
      <c r="H23" s="21"/>
      <c r="I23" s="22"/>
    </row>
    <row r="24" spans="1:9" ht="13" customHeight="1">
      <c r="A24" s="16" t="s">
        <v>65</v>
      </c>
      <c r="B24" s="17" t="s">
        <v>66</v>
      </c>
      <c r="C24" s="13" t="s">
        <v>67</v>
      </c>
      <c r="D24" s="13" t="s">
        <v>68</v>
      </c>
      <c r="E24" s="18">
        <v>327999</v>
      </c>
      <c r="F24" s="19">
        <v>4576.8980000000001</v>
      </c>
      <c r="G24" s="20">
        <v>2.01E-2</v>
      </c>
      <c r="H24" s="21"/>
      <c r="I24" s="22"/>
    </row>
    <row r="25" spans="1:9" ht="13" customHeight="1">
      <c r="A25" s="16" t="s">
        <v>192</v>
      </c>
      <c r="B25" s="17" t="s">
        <v>193</v>
      </c>
      <c r="C25" s="13" t="s">
        <v>194</v>
      </c>
      <c r="D25" s="13" t="s">
        <v>61</v>
      </c>
      <c r="E25" s="18">
        <v>326898</v>
      </c>
      <c r="F25" s="19">
        <v>4479.8101999999999</v>
      </c>
      <c r="G25" s="20">
        <v>1.9699999999999999E-2</v>
      </c>
      <c r="H25" s="21"/>
      <c r="I25" s="22"/>
    </row>
    <row r="26" spans="1:9" ht="13" customHeight="1">
      <c r="A26" s="16" t="s">
        <v>230</v>
      </c>
      <c r="B26" s="17" t="s">
        <v>231</v>
      </c>
      <c r="C26" s="13" t="s">
        <v>232</v>
      </c>
      <c r="D26" s="13" t="s">
        <v>233</v>
      </c>
      <c r="E26" s="18">
        <v>505005</v>
      </c>
      <c r="F26" s="19">
        <v>4300.1175999999996</v>
      </c>
      <c r="G26" s="20">
        <v>1.89E-2</v>
      </c>
      <c r="H26" s="21"/>
      <c r="I26" s="22"/>
    </row>
    <row r="27" spans="1:9" ht="13" customHeight="1">
      <c r="A27" s="16" t="s">
        <v>189</v>
      </c>
      <c r="B27" s="17" t="s">
        <v>190</v>
      </c>
      <c r="C27" s="13" t="s">
        <v>191</v>
      </c>
      <c r="D27" s="13" t="s">
        <v>79</v>
      </c>
      <c r="E27" s="18">
        <v>377327</v>
      </c>
      <c r="F27" s="19">
        <v>3848.7354</v>
      </c>
      <c r="G27" s="20">
        <v>1.6899999999999998E-2</v>
      </c>
      <c r="H27" s="21"/>
      <c r="I27" s="22"/>
    </row>
    <row r="28" spans="1:9" ht="13" customHeight="1">
      <c r="A28" s="16" t="s">
        <v>328</v>
      </c>
      <c r="B28" s="17" t="s">
        <v>329</v>
      </c>
      <c r="C28" s="13" t="s">
        <v>330</v>
      </c>
      <c r="D28" s="13" t="s">
        <v>121</v>
      </c>
      <c r="E28" s="18">
        <v>139196</v>
      </c>
      <c r="F28" s="19">
        <v>3518.8748999999998</v>
      </c>
      <c r="G28" s="20">
        <v>1.54E-2</v>
      </c>
      <c r="H28" s="21"/>
      <c r="I28" s="22"/>
    </row>
    <row r="29" spans="1:9" ht="13" customHeight="1">
      <c r="A29" s="16" t="s">
        <v>871</v>
      </c>
      <c r="B29" s="17" t="s">
        <v>872</v>
      </c>
      <c r="C29" s="13" t="s">
        <v>873</v>
      </c>
      <c r="D29" s="13" t="s">
        <v>405</v>
      </c>
      <c r="E29" s="18">
        <v>96753</v>
      </c>
      <c r="F29" s="19">
        <v>3504.4904000000001</v>
      </c>
      <c r="G29" s="20">
        <v>1.54E-2</v>
      </c>
      <c r="H29" s="21"/>
      <c r="I29" s="22"/>
    </row>
    <row r="30" spans="1:9" ht="13" customHeight="1">
      <c r="A30" s="16" t="s">
        <v>129</v>
      </c>
      <c r="B30" s="17" t="s">
        <v>130</v>
      </c>
      <c r="C30" s="13" t="s">
        <v>131</v>
      </c>
      <c r="D30" s="13" t="s">
        <v>72</v>
      </c>
      <c r="E30" s="18">
        <v>173098</v>
      </c>
      <c r="F30" s="19">
        <v>3407.7802999999999</v>
      </c>
      <c r="G30" s="20">
        <v>1.49E-2</v>
      </c>
      <c r="H30" s="21"/>
      <c r="I30" s="22"/>
    </row>
    <row r="31" spans="1:9" ht="13" customHeight="1">
      <c r="A31" s="16" t="s">
        <v>425</v>
      </c>
      <c r="B31" s="17" t="s">
        <v>426</v>
      </c>
      <c r="C31" s="13" t="s">
        <v>427</v>
      </c>
      <c r="D31" s="13" t="s">
        <v>255</v>
      </c>
      <c r="E31" s="18">
        <v>915736</v>
      </c>
      <c r="F31" s="19">
        <v>3358.9196000000002</v>
      </c>
      <c r="G31" s="20">
        <v>1.47E-2</v>
      </c>
      <c r="H31" s="21"/>
      <c r="I31" s="22"/>
    </row>
    <row r="32" spans="1:9" ht="13" customHeight="1">
      <c r="A32" s="16" t="s">
        <v>1213</v>
      </c>
      <c r="B32" s="17" t="s">
        <v>1214</v>
      </c>
      <c r="C32" s="13" t="s">
        <v>1215</v>
      </c>
      <c r="D32" s="13" t="s">
        <v>110</v>
      </c>
      <c r="E32" s="18">
        <v>47070</v>
      </c>
      <c r="F32" s="19">
        <v>3352.5608000000002</v>
      </c>
      <c r="G32" s="20">
        <v>1.47E-2</v>
      </c>
      <c r="H32" s="21"/>
      <c r="I32" s="22"/>
    </row>
    <row r="33" spans="1:9" ht="13" customHeight="1">
      <c r="A33" s="16" t="s">
        <v>118</v>
      </c>
      <c r="B33" s="17" t="s">
        <v>119</v>
      </c>
      <c r="C33" s="13" t="s">
        <v>120</v>
      </c>
      <c r="D33" s="13" t="s">
        <v>121</v>
      </c>
      <c r="E33" s="18">
        <v>117723</v>
      </c>
      <c r="F33" s="19">
        <v>3292.7123000000001</v>
      </c>
      <c r="G33" s="20">
        <v>1.44E-2</v>
      </c>
      <c r="H33" s="21"/>
      <c r="I33" s="22"/>
    </row>
    <row r="34" spans="1:9" ht="13" customHeight="1">
      <c r="A34" s="16" t="s">
        <v>856</v>
      </c>
      <c r="B34" s="17" t="s">
        <v>857</v>
      </c>
      <c r="C34" s="13" t="s">
        <v>858</v>
      </c>
      <c r="D34" s="13" t="s">
        <v>255</v>
      </c>
      <c r="E34" s="18">
        <v>204012</v>
      </c>
      <c r="F34" s="19">
        <v>3254.6034</v>
      </c>
      <c r="G34" s="20">
        <v>1.43E-2</v>
      </c>
      <c r="H34" s="21"/>
      <c r="I34" s="22"/>
    </row>
    <row r="35" spans="1:9" ht="13" customHeight="1">
      <c r="A35" s="16" t="s">
        <v>1219</v>
      </c>
      <c r="B35" s="17" t="s">
        <v>1220</v>
      </c>
      <c r="C35" s="13" t="s">
        <v>1221</v>
      </c>
      <c r="D35" s="13" t="s">
        <v>255</v>
      </c>
      <c r="E35" s="18">
        <v>23365</v>
      </c>
      <c r="F35" s="19">
        <v>3096.0962</v>
      </c>
      <c r="G35" s="20">
        <v>1.3599999999999999E-2</v>
      </c>
      <c r="H35" s="21"/>
      <c r="I35" s="22"/>
    </row>
    <row r="36" spans="1:9" ht="13" customHeight="1">
      <c r="A36" s="16" t="s">
        <v>883</v>
      </c>
      <c r="B36" s="17" t="s">
        <v>884</v>
      </c>
      <c r="C36" s="13" t="s">
        <v>885</v>
      </c>
      <c r="D36" s="13" t="s">
        <v>209</v>
      </c>
      <c r="E36" s="18">
        <v>2500075</v>
      </c>
      <c r="F36" s="19">
        <v>2904.5871000000002</v>
      </c>
      <c r="G36" s="20">
        <v>1.2699999999999999E-2</v>
      </c>
      <c r="H36" s="21"/>
      <c r="I36" s="22"/>
    </row>
    <row r="37" spans="1:9" ht="13" customHeight="1">
      <c r="A37" s="16" t="s">
        <v>166</v>
      </c>
      <c r="B37" s="17" t="s">
        <v>167</v>
      </c>
      <c r="C37" s="13" t="s">
        <v>168</v>
      </c>
      <c r="D37" s="13" t="s">
        <v>79</v>
      </c>
      <c r="E37" s="18">
        <v>143996</v>
      </c>
      <c r="F37" s="19">
        <v>2811.6659</v>
      </c>
      <c r="G37" s="20">
        <v>1.23E-2</v>
      </c>
      <c r="H37" s="21"/>
      <c r="I37" s="22"/>
    </row>
    <row r="38" spans="1:9" ht="13" customHeight="1">
      <c r="A38" s="16" t="s">
        <v>938</v>
      </c>
      <c r="B38" s="17" t="s">
        <v>939</v>
      </c>
      <c r="C38" s="13" t="s">
        <v>940</v>
      </c>
      <c r="D38" s="13" t="s">
        <v>121</v>
      </c>
      <c r="E38" s="18">
        <v>243686</v>
      </c>
      <c r="F38" s="19">
        <v>2764.1302999999998</v>
      </c>
      <c r="G38" s="20">
        <v>1.21E-2</v>
      </c>
      <c r="H38" s="21"/>
      <c r="I38" s="22"/>
    </row>
    <row r="39" spans="1:9" ht="13" customHeight="1">
      <c r="A39" s="16" t="s">
        <v>266</v>
      </c>
      <c r="B39" s="17" t="s">
        <v>267</v>
      </c>
      <c r="C39" s="13" t="s">
        <v>268</v>
      </c>
      <c r="D39" s="13" t="s">
        <v>79</v>
      </c>
      <c r="E39" s="18">
        <v>944946</v>
      </c>
      <c r="F39" s="19">
        <v>2689.7887999999998</v>
      </c>
      <c r="G39" s="20">
        <v>1.18E-2</v>
      </c>
      <c r="H39" s="21"/>
      <c r="I39" s="22"/>
    </row>
    <row r="40" spans="1:9" ht="13" customHeight="1">
      <c r="A40" s="16" t="s">
        <v>1120</v>
      </c>
      <c r="B40" s="17" t="s">
        <v>1121</v>
      </c>
      <c r="C40" s="13" t="s">
        <v>1122</v>
      </c>
      <c r="D40" s="13" t="s">
        <v>188</v>
      </c>
      <c r="E40" s="18">
        <v>145686</v>
      </c>
      <c r="F40" s="19">
        <v>2646.9688999999998</v>
      </c>
      <c r="G40" s="20">
        <v>1.1599999999999999E-2</v>
      </c>
      <c r="H40" s="21"/>
      <c r="I40" s="22"/>
    </row>
    <row r="41" spans="1:9" ht="13" customHeight="1">
      <c r="A41" s="16" t="s">
        <v>1480</v>
      </c>
      <c r="B41" s="17" t="s">
        <v>1481</v>
      </c>
      <c r="C41" s="13" t="s">
        <v>1482</v>
      </c>
      <c r="D41" s="13" t="s">
        <v>139</v>
      </c>
      <c r="E41" s="18">
        <v>43247</v>
      </c>
      <c r="F41" s="19">
        <v>2637.6345000000001</v>
      </c>
      <c r="G41" s="20">
        <v>1.1599999999999999E-2</v>
      </c>
      <c r="H41" s="21"/>
      <c r="I41" s="22"/>
    </row>
    <row r="42" spans="1:9" ht="13" customHeight="1">
      <c r="A42" s="16" t="s">
        <v>1162</v>
      </c>
      <c r="B42" s="17" t="s">
        <v>1163</v>
      </c>
      <c r="C42" s="13" t="s">
        <v>1164</v>
      </c>
      <c r="D42" s="13" t="s">
        <v>405</v>
      </c>
      <c r="E42" s="18">
        <v>279476</v>
      </c>
      <c r="F42" s="19">
        <v>2608.6289999999999</v>
      </c>
      <c r="G42" s="20">
        <v>1.14E-2</v>
      </c>
      <c r="H42" s="21"/>
      <c r="I42" s="22"/>
    </row>
    <row r="43" spans="1:9" ht="13" customHeight="1">
      <c r="A43" s="16" t="s">
        <v>252</v>
      </c>
      <c r="B43" s="17" t="s">
        <v>253</v>
      </c>
      <c r="C43" s="13" t="s">
        <v>254</v>
      </c>
      <c r="D43" s="13" t="s">
        <v>255</v>
      </c>
      <c r="E43" s="18">
        <v>215997</v>
      </c>
      <c r="F43" s="19">
        <v>2608.5958000000001</v>
      </c>
      <c r="G43" s="20">
        <v>1.14E-2</v>
      </c>
      <c r="H43" s="21"/>
      <c r="I43" s="22"/>
    </row>
    <row r="44" spans="1:9" ht="13" customHeight="1">
      <c r="A44" s="16" t="s">
        <v>1483</v>
      </c>
      <c r="B44" s="17" t="s">
        <v>1484</v>
      </c>
      <c r="C44" s="13" t="s">
        <v>1485</v>
      </c>
      <c r="D44" s="13" t="s">
        <v>405</v>
      </c>
      <c r="E44" s="18">
        <v>191573</v>
      </c>
      <c r="F44" s="19">
        <v>2582.5956000000001</v>
      </c>
      <c r="G44" s="20">
        <v>1.1299999999999999E-2</v>
      </c>
      <c r="H44" s="21"/>
      <c r="I44" s="22"/>
    </row>
    <row r="45" spans="1:9" ht="13" customHeight="1">
      <c r="A45" s="16" t="s">
        <v>874</v>
      </c>
      <c r="B45" s="17" t="s">
        <v>875</v>
      </c>
      <c r="C45" s="13" t="s">
        <v>876</v>
      </c>
      <c r="D45" s="13" t="s">
        <v>255</v>
      </c>
      <c r="E45" s="18">
        <v>104703</v>
      </c>
      <c r="F45" s="19">
        <v>2514.5472</v>
      </c>
      <c r="G45" s="20">
        <v>1.0999999999999999E-2</v>
      </c>
      <c r="H45" s="21"/>
      <c r="I45" s="22"/>
    </row>
    <row r="46" spans="1:9" ht="13" customHeight="1">
      <c r="A46" s="16" t="s">
        <v>1486</v>
      </c>
      <c r="B46" s="17" t="s">
        <v>1487</v>
      </c>
      <c r="C46" s="13" t="s">
        <v>1488</v>
      </c>
      <c r="D46" s="13" t="s">
        <v>424</v>
      </c>
      <c r="E46" s="18">
        <v>858729</v>
      </c>
      <c r="F46" s="19">
        <v>2488.1673000000001</v>
      </c>
      <c r="G46" s="20">
        <v>1.09E-2</v>
      </c>
      <c r="H46" s="21"/>
      <c r="I46" s="22"/>
    </row>
    <row r="47" spans="1:9" ht="13" customHeight="1">
      <c r="A47" s="16" t="s">
        <v>1489</v>
      </c>
      <c r="B47" s="17" t="s">
        <v>1490</v>
      </c>
      <c r="C47" s="13" t="s">
        <v>1491</v>
      </c>
      <c r="D47" s="13" t="s">
        <v>86</v>
      </c>
      <c r="E47" s="18">
        <v>302075</v>
      </c>
      <c r="F47" s="19">
        <v>2484.7179000000001</v>
      </c>
      <c r="G47" s="20">
        <v>1.09E-2</v>
      </c>
      <c r="H47" s="21"/>
      <c r="I47" s="22"/>
    </row>
    <row r="48" spans="1:9" ht="13" customHeight="1">
      <c r="A48" s="16" t="s">
        <v>1147</v>
      </c>
      <c r="B48" s="17" t="s">
        <v>1148</v>
      </c>
      <c r="C48" s="13" t="s">
        <v>1149</v>
      </c>
      <c r="D48" s="13" t="s">
        <v>405</v>
      </c>
      <c r="E48" s="18">
        <v>15749</v>
      </c>
      <c r="F48" s="19">
        <v>2360.6176</v>
      </c>
      <c r="G48" s="20">
        <v>1.04E-2</v>
      </c>
      <c r="H48" s="21"/>
      <c r="I48" s="22"/>
    </row>
    <row r="49" spans="1:9" ht="13" customHeight="1">
      <c r="A49" s="16" t="s">
        <v>1492</v>
      </c>
      <c r="B49" s="17" t="s">
        <v>1493</v>
      </c>
      <c r="C49" s="13" t="s">
        <v>1494</v>
      </c>
      <c r="D49" s="13" t="s">
        <v>188</v>
      </c>
      <c r="E49" s="18">
        <v>1021521</v>
      </c>
      <c r="F49" s="19">
        <v>2351.4391999999998</v>
      </c>
      <c r="G49" s="20">
        <v>1.03E-2</v>
      </c>
      <c r="H49" s="21"/>
      <c r="I49" s="22"/>
    </row>
    <row r="50" spans="1:9" ht="13" customHeight="1">
      <c r="A50" s="16" t="s">
        <v>1100</v>
      </c>
      <c r="B50" s="17" t="s">
        <v>1101</v>
      </c>
      <c r="C50" s="13" t="s">
        <v>1102</v>
      </c>
      <c r="D50" s="13" t="s">
        <v>1103</v>
      </c>
      <c r="E50" s="18">
        <v>176582</v>
      </c>
      <c r="F50" s="19">
        <v>2236.2343999999998</v>
      </c>
      <c r="G50" s="20">
        <v>9.7999999999999997E-3</v>
      </c>
      <c r="H50" s="21"/>
      <c r="I50" s="22"/>
    </row>
    <row r="51" spans="1:9" ht="13" customHeight="1">
      <c r="A51" s="16" t="s">
        <v>1495</v>
      </c>
      <c r="B51" s="17" t="s">
        <v>1496</v>
      </c>
      <c r="C51" s="13" t="s">
        <v>1497</v>
      </c>
      <c r="D51" s="13" t="s">
        <v>229</v>
      </c>
      <c r="E51" s="18">
        <v>124507</v>
      </c>
      <c r="F51" s="19">
        <v>2059.0967999999998</v>
      </c>
      <c r="G51" s="20">
        <v>8.9999999999999993E-3</v>
      </c>
      <c r="H51" s="21"/>
      <c r="I51" s="22"/>
    </row>
    <row r="52" spans="1:9" ht="13" customHeight="1">
      <c r="A52" s="16" t="s">
        <v>950</v>
      </c>
      <c r="B52" s="17" t="s">
        <v>951</v>
      </c>
      <c r="C52" s="13" t="s">
        <v>952</v>
      </c>
      <c r="D52" s="13" t="s">
        <v>398</v>
      </c>
      <c r="E52" s="18">
        <v>177853</v>
      </c>
      <c r="F52" s="19">
        <v>2023.0779</v>
      </c>
      <c r="G52" s="20">
        <v>8.8999999999999999E-3</v>
      </c>
      <c r="H52" s="21"/>
      <c r="I52" s="22"/>
    </row>
    <row r="53" spans="1:9" ht="13" customHeight="1">
      <c r="A53" s="16" t="s">
        <v>1144</v>
      </c>
      <c r="B53" s="17" t="s">
        <v>1145</v>
      </c>
      <c r="C53" s="13" t="s">
        <v>1146</v>
      </c>
      <c r="D53" s="13" t="s">
        <v>61</v>
      </c>
      <c r="E53" s="18">
        <v>646316</v>
      </c>
      <c r="F53" s="19">
        <v>1950.2584999999999</v>
      </c>
      <c r="G53" s="20">
        <v>8.6E-3</v>
      </c>
      <c r="H53" s="21"/>
      <c r="I53" s="22"/>
    </row>
    <row r="54" spans="1:9" ht="13" customHeight="1">
      <c r="A54" s="16" t="s">
        <v>362</v>
      </c>
      <c r="B54" s="17" t="s">
        <v>363</v>
      </c>
      <c r="C54" s="13" t="s">
        <v>364</v>
      </c>
      <c r="D54" s="13" t="s">
        <v>233</v>
      </c>
      <c r="E54" s="18">
        <v>27995</v>
      </c>
      <c r="F54" s="19">
        <v>1948.5920000000001</v>
      </c>
      <c r="G54" s="20">
        <v>8.5000000000000006E-3</v>
      </c>
      <c r="H54" s="21"/>
      <c r="I54" s="22"/>
    </row>
    <row r="55" spans="1:9" ht="13" customHeight="1">
      <c r="A55" s="16" t="s">
        <v>1171</v>
      </c>
      <c r="B55" s="17" t="s">
        <v>1172</v>
      </c>
      <c r="C55" s="13" t="s">
        <v>1173</v>
      </c>
      <c r="D55" s="13" t="s">
        <v>1174</v>
      </c>
      <c r="E55" s="18">
        <v>198523</v>
      </c>
      <c r="F55" s="19">
        <v>1726.2566999999999</v>
      </c>
      <c r="G55" s="20">
        <v>7.6E-3</v>
      </c>
      <c r="H55" s="21"/>
      <c r="I55" s="22"/>
    </row>
    <row r="56" spans="1:9" ht="13" customHeight="1">
      <c r="A56" s="16" t="s">
        <v>418</v>
      </c>
      <c r="B56" s="17" t="s">
        <v>419</v>
      </c>
      <c r="C56" s="13" t="s">
        <v>420</v>
      </c>
      <c r="D56" s="13" t="s">
        <v>229</v>
      </c>
      <c r="E56" s="18">
        <v>27241</v>
      </c>
      <c r="F56" s="19">
        <v>1643.9944</v>
      </c>
      <c r="G56" s="20">
        <v>7.1999999999999998E-3</v>
      </c>
      <c r="H56" s="21"/>
      <c r="I56" s="22"/>
    </row>
    <row r="57" spans="1:9" ht="13" customHeight="1">
      <c r="A57" s="16" t="s">
        <v>1175</v>
      </c>
      <c r="B57" s="17" t="s">
        <v>1176</v>
      </c>
      <c r="C57" s="13" t="s">
        <v>1177</v>
      </c>
      <c r="D57" s="13" t="s">
        <v>315</v>
      </c>
      <c r="E57" s="18">
        <v>54904</v>
      </c>
      <c r="F57" s="19">
        <v>1615.0561</v>
      </c>
      <c r="G57" s="20">
        <v>7.1000000000000004E-3</v>
      </c>
      <c r="H57" s="21"/>
      <c r="I57" s="22"/>
    </row>
    <row r="58" spans="1:9" ht="13" customHeight="1">
      <c r="A58" s="16" t="s">
        <v>1231</v>
      </c>
      <c r="B58" s="17" t="s">
        <v>1232</v>
      </c>
      <c r="C58" s="13" t="s">
        <v>1233</v>
      </c>
      <c r="D58" s="13" t="s">
        <v>255</v>
      </c>
      <c r="E58" s="18">
        <v>971387</v>
      </c>
      <c r="F58" s="19">
        <v>1502.5414000000001</v>
      </c>
      <c r="G58" s="20">
        <v>6.6E-3</v>
      </c>
      <c r="H58" s="21"/>
      <c r="I58" s="22"/>
    </row>
    <row r="59" spans="1:9" ht="13" customHeight="1">
      <c r="A59" s="16" t="s">
        <v>176</v>
      </c>
      <c r="B59" s="17" t="s">
        <v>177</v>
      </c>
      <c r="C59" s="13" t="s">
        <v>178</v>
      </c>
      <c r="D59" s="13" t="s">
        <v>86</v>
      </c>
      <c r="E59" s="18">
        <v>730438</v>
      </c>
      <c r="F59" s="19">
        <v>1410.6949</v>
      </c>
      <c r="G59" s="20">
        <v>6.1999999999999998E-3</v>
      </c>
      <c r="H59" s="21"/>
      <c r="I59" s="22"/>
    </row>
    <row r="60" spans="1:9" ht="13" customHeight="1">
      <c r="A60" s="16" t="s">
        <v>1104</v>
      </c>
      <c r="B60" s="17" t="s">
        <v>1105</v>
      </c>
      <c r="C60" s="13" t="s">
        <v>1106</v>
      </c>
      <c r="D60" s="13" t="s">
        <v>202</v>
      </c>
      <c r="E60" s="18">
        <v>93322</v>
      </c>
      <c r="F60" s="19">
        <v>1391.3377</v>
      </c>
      <c r="G60" s="20">
        <v>6.1000000000000004E-3</v>
      </c>
      <c r="H60" s="21"/>
      <c r="I60" s="22"/>
    </row>
    <row r="61" spans="1:9" ht="13" customHeight="1">
      <c r="A61" s="16" t="s">
        <v>434</v>
      </c>
      <c r="B61" s="17" t="s">
        <v>435</v>
      </c>
      <c r="C61" s="13" t="s">
        <v>436</v>
      </c>
      <c r="D61" s="13" t="s">
        <v>202</v>
      </c>
      <c r="E61" s="18">
        <v>78265</v>
      </c>
      <c r="F61" s="19">
        <v>1143.8430000000001</v>
      </c>
      <c r="G61" s="20">
        <v>5.0000000000000001E-3</v>
      </c>
      <c r="H61" s="21"/>
      <c r="I61" s="22"/>
    </row>
    <row r="62" spans="1:9" ht="13" customHeight="1">
      <c r="A62" s="16" t="s">
        <v>76</v>
      </c>
      <c r="B62" s="17" t="s">
        <v>77</v>
      </c>
      <c r="C62" s="13" t="s">
        <v>78</v>
      </c>
      <c r="D62" s="13" t="s">
        <v>79</v>
      </c>
      <c r="E62" s="18">
        <v>331868</v>
      </c>
      <c r="F62" s="19">
        <v>1127.6875</v>
      </c>
      <c r="G62" s="20">
        <v>4.8999999999999998E-3</v>
      </c>
      <c r="H62" s="21"/>
      <c r="I62" s="22"/>
    </row>
    <row r="63" spans="1:9" ht="13" customHeight="1">
      <c r="A63" s="16" t="s">
        <v>1082</v>
      </c>
      <c r="B63" s="17" t="s">
        <v>1083</v>
      </c>
      <c r="C63" s="13" t="s">
        <v>1084</v>
      </c>
      <c r="D63" s="13" t="s">
        <v>352</v>
      </c>
      <c r="E63" s="18">
        <v>232978</v>
      </c>
      <c r="F63" s="19">
        <v>1127.1476</v>
      </c>
      <c r="G63" s="20">
        <v>4.8999999999999998E-3</v>
      </c>
      <c r="H63" s="21"/>
      <c r="I63" s="22"/>
    </row>
    <row r="64" spans="1:9" ht="13" customHeight="1">
      <c r="A64" s="16" t="s">
        <v>1044</v>
      </c>
      <c r="B64" s="17" t="s">
        <v>1045</v>
      </c>
      <c r="C64" s="13" t="s">
        <v>1046</v>
      </c>
      <c r="D64" s="13" t="s">
        <v>188</v>
      </c>
      <c r="E64" s="18">
        <v>141674</v>
      </c>
      <c r="F64" s="19">
        <v>1101.8695</v>
      </c>
      <c r="G64" s="20">
        <v>4.7999999999999996E-3</v>
      </c>
      <c r="H64" s="21"/>
      <c r="I64" s="22"/>
    </row>
    <row r="65" spans="1:9" ht="13" customHeight="1">
      <c r="A65" s="16" t="s">
        <v>868</v>
      </c>
      <c r="B65" s="17" t="s">
        <v>869</v>
      </c>
      <c r="C65" s="13" t="s">
        <v>870</v>
      </c>
      <c r="D65" s="13" t="s">
        <v>255</v>
      </c>
      <c r="E65" s="18">
        <v>19521</v>
      </c>
      <c r="F65" s="19">
        <v>829.01779999999997</v>
      </c>
      <c r="G65" s="20">
        <v>3.5999999999999999E-3</v>
      </c>
      <c r="H65" s="21"/>
      <c r="I65" s="22"/>
    </row>
    <row r="66" spans="1:9" ht="13" customHeight="1">
      <c r="A66" s="16" t="s">
        <v>1150</v>
      </c>
      <c r="B66" s="17" t="s">
        <v>1151</v>
      </c>
      <c r="C66" s="13" t="s">
        <v>1152</v>
      </c>
      <c r="D66" s="13" t="s">
        <v>284</v>
      </c>
      <c r="E66" s="18">
        <v>307541</v>
      </c>
      <c r="F66" s="19">
        <v>455.56049999999999</v>
      </c>
      <c r="G66" s="20">
        <v>2E-3</v>
      </c>
      <c r="H66" s="21"/>
      <c r="I66" s="22"/>
    </row>
    <row r="67" spans="1:9" ht="13" customHeight="1">
      <c r="A67" s="4"/>
      <c r="B67" s="12" t="s">
        <v>440</v>
      </c>
      <c r="C67" s="13"/>
      <c r="D67" s="13"/>
      <c r="E67" s="13"/>
      <c r="F67" s="23">
        <v>223861.80900000001</v>
      </c>
      <c r="G67" s="24">
        <f>ROUND(SUM(G1:G66),4)</f>
        <v>0.98170000000000002</v>
      </c>
      <c r="H67" s="25"/>
      <c r="I67" s="26"/>
    </row>
    <row r="68" spans="1:9" ht="13" customHeight="1">
      <c r="A68" s="4"/>
      <c r="B68" s="27" t="s">
        <v>441</v>
      </c>
      <c r="C68" s="1"/>
      <c r="D68" s="1"/>
      <c r="E68" s="1"/>
      <c r="F68" s="25" t="s">
        <v>442</v>
      </c>
      <c r="G68" s="25" t="s">
        <v>442</v>
      </c>
      <c r="H68" s="25"/>
      <c r="I68" s="26"/>
    </row>
    <row r="69" spans="1:9" ht="13" customHeight="1">
      <c r="A69" s="4"/>
      <c r="B69" s="27" t="s">
        <v>440</v>
      </c>
      <c r="C69" s="1"/>
      <c r="D69" s="1"/>
      <c r="E69" s="1"/>
      <c r="F69" s="25" t="s">
        <v>442</v>
      </c>
      <c r="G69" s="25" t="s">
        <v>442</v>
      </c>
      <c r="H69" s="25"/>
      <c r="I69" s="26"/>
    </row>
    <row r="70" spans="1:9" ht="13" customHeight="1">
      <c r="A70" s="4"/>
      <c r="B70" s="27" t="s">
        <v>443</v>
      </c>
      <c r="C70" s="28"/>
      <c r="D70" s="1"/>
      <c r="E70" s="28"/>
      <c r="F70" s="23">
        <v>223861.80900000001</v>
      </c>
      <c r="G70" s="24">
        <f>ROUND(SUM(G67),4)</f>
        <v>0.98170000000000002</v>
      </c>
      <c r="H70" s="25"/>
      <c r="I70" s="26"/>
    </row>
    <row r="71" spans="1:9" ht="13" customHeight="1">
      <c r="A71" s="4"/>
      <c r="B71" s="12" t="s">
        <v>444</v>
      </c>
      <c r="C71" s="13"/>
      <c r="D71" s="13"/>
      <c r="E71" s="13"/>
      <c r="F71" s="13"/>
      <c r="G71" s="13"/>
      <c r="H71" s="14"/>
      <c r="I71" s="15"/>
    </row>
    <row r="72" spans="1:9" ht="13" customHeight="1">
      <c r="A72" s="4"/>
      <c r="B72" s="12" t="s">
        <v>900</v>
      </c>
      <c r="C72" s="13"/>
      <c r="D72" s="13"/>
      <c r="E72" s="13"/>
      <c r="F72" s="4"/>
      <c r="G72" s="14"/>
      <c r="H72" s="14"/>
      <c r="I72" s="15"/>
    </row>
    <row r="73" spans="1:9" ht="13" customHeight="1">
      <c r="A73" s="16" t="s">
        <v>901</v>
      </c>
      <c r="B73" s="17" t="s">
        <v>1931</v>
      </c>
      <c r="C73" s="13"/>
      <c r="D73" s="13"/>
      <c r="E73" s="18">
        <v>117000</v>
      </c>
      <c r="F73" s="19">
        <v>259.09649999999999</v>
      </c>
      <c r="G73" s="20">
        <v>1.1000000000000001E-3</v>
      </c>
      <c r="H73" s="21"/>
      <c r="I73" s="22"/>
    </row>
    <row r="74" spans="1:9" ht="13" customHeight="1">
      <c r="A74" s="16" t="s">
        <v>902</v>
      </c>
      <c r="B74" s="17" t="s">
        <v>1932</v>
      </c>
      <c r="C74" s="13"/>
      <c r="D74" s="13"/>
      <c r="E74" s="18">
        <v>78000</v>
      </c>
      <c r="F74" s="19">
        <v>147.732</v>
      </c>
      <c r="G74" s="20">
        <v>5.9999999999999995E-4</v>
      </c>
      <c r="H74" s="21"/>
      <c r="I74" s="22"/>
    </row>
    <row r="75" spans="1:9" ht="13" customHeight="1">
      <c r="A75" s="4"/>
      <c r="B75" s="12" t="s">
        <v>440</v>
      </c>
      <c r="C75" s="13"/>
      <c r="D75" s="13"/>
      <c r="E75" s="13"/>
      <c r="F75" s="23">
        <v>406.82850000000002</v>
      </c>
      <c r="G75" s="24">
        <f>ROUND(SUM(G71:G74),4)</f>
        <v>1.6999999999999999E-3</v>
      </c>
      <c r="H75" s="25"/>
      <c r="I75" s="26"/>
    </row>
    <row r="76" spans="1:9" ht="13" customHeight="1">
      <c r="A76" s="4"/>
      <c r="B76" s="27" t="s">
        <v>443</v>
      </c>
      <c r="C76" s="28"/>
      <c r="D76" s="1"/>
      <c r="E76" s="28"/>
      <c r="F76" s="23">
        <v>406.82850000000002</v>
      </c>
      <c r="G76" s="24">
        <f>ROUND(SUM(G75),4)</f>
        <v>1.6999999999999999E-3</v>
      </c>
      <c r="H76" s="25"/>
      <c r="I76" s="26"/>
    </row>
    <row r="77" spans="1:9" ht="13" customHeight="1">
      <c r="A77" s="4"/>
      <c r="B77" s="12" t="s">
        <v>844</v>
      </c>
      <c r="C77" s="13"/>
      <c r="D77" s="13"/>
      <c r="E77" s="13"/>
      <c r="F77" s="13"/>
      <c r="G77" s="13"/>
      <c r="H77" s="14"/>
      <c r="I77" s="15"/>
    </row>
    <row r="78" spans="1:9" ht="13" customHeight="1">
      <c r="A78" s="16" t="s">
        <v>845</v>
      </c>
      <c r="B78" s="17" t="s">
        <v>846</v>
      </c>
      <c r="C78" s="13"/>
      <c r="D78" s="13"/>
      <c r="E78" s="18"/>
      <c r="F78" s="19">
        <v>20.2743</v>
      </c>
      <c r="G78" s="20">
        <v>1E-4</v>
      </c>
      <c r="H78" s="29">
        <v>4.8181621648660175E-2</v>
      </c>
      <c r="I78" s="22"/>
    </row>
    <row r="79" spans="1:9" ht="13" customHeight="1">
      <c r="A79" s="4"/>
      <c r="B79" s="12" t="s">
        <v>440</v>
      </c>
      <c r="C79" s="13"/>
      <c r="D79" s="13"/>
      <c r="E79" s="13"/>
      <c r="F79" s="23">
        <v>20.2743</v>
      </c>
      <c r="G79" s="24">
        <f>ROUND(SUM(G77:G78),4)</f>
        <v>1E-4</v>
      </c>
      <c r="H79" s="25"/>
      <c r="I79" s="26"/>
    </row>
    <row r="80" spans="1:9" ht="13" customHeight="1">
      <c r="A80" s="4"/>
      <c r="B80" s="27" t="s">
        <v>443</v>
      </c>
      <c r="C80" s="28"/>
      <c r="D80" s="1"/>
      <c r="E80" s="28"/>
      <c r="F80" s="23">
        <v>20.2743</v>
      </c>
      <c r="G80" s="24">
        <f>ROUND(SUM(G79),4)</f>
        <v>1E-4</v>
      </c>
      <c r="H80" s="25"/>
      <c r="I80" s="26"/>
    </row>
    <row r="81" spans="1:9" ht="13" customHeight="1">
      <c r="A81" s="4"/>
      <c r="B81" s="27" t="s">
        <v>847</v>
      </c>
      <c r="C81" s="13"/>
      <c r="D81" s="1"/>
      <c r="E81" s="13"/>
      <c r="F81" s="30">
        <v>3662.4681999999998</v>
      </c>
      <c r="G81" s="24">
        <v>1.6500000000000001E-2</v>
      </c>
      <c r="H81" s="25"/>
      <c r="I81" s="26"/>
    </row>
    <row r="82" spans="1:9" ht="13" customHeight="1">
      <c r="A82" s="4"/>
      <c r="B82" s="31" t="s">
        <v>848</v>
      </c>
      <c r="C82" s="32"/>
      <c r="D82" s="32"/>
      <c r="E82" s="32"/>
      <c r="F82" s="33">
        <v>227951.38</v>
      </c>
      <c r="G82" s="34">
        <f>ROUND(SUM(G70,G76,G80,G81),4)</f>
        <v>1</v>
      </c>
      <c r="H82" s="35"/>
      <c r="I82" s="36"/>
    </row>
    <row r="83" spans="1:9" ht="13" customHeight="1">
      <c r="A83" s="4"/>
      <c r="B83" s="6"/>
      <c r="C83" s="4"/>
      <c r="D83" s="4"/>
      <c r="E83" s="4"/>
      <c r="F83" s="4"/>
      <c r="G83" s="4"/>
      <c r="H83" s="4"/>
      <c r="I83" s="4"/>
    </row>
    <row r="84" spans="1:9" ht="13" customHeight="1">
      <c r="A84" s="4"/>
      <c r="B84" s="3" t="s">
        <v>851</v>
      </c>
      <c r="C84" s="4"/>
      <c r="D84" s="4"/>
      <c r="E84" s="4"/>
      <c r="F84" s="4"/>
      <c r="G84" s="4"/>
      <c r="H84" s="4"/>
      <c r="I84" s="4"/>
    </row>
    <row r="85" spans="1:9" ht="26" customHeight="1">
      <c r="A85" s="4"/>
      <c r="B85" s="113" t="s">
        <v>2024</v>
      </c>
      <c r="C85" s="113"/>
      <c r="D85" s="113"/>
      <c r="E85" s="113"/>
      <c r="F85" s="113"/>
      <c r="G85" s="113"/>
      <c r="H85" s="113"/>
      <c r="I85" s="113"/>
    </row>
    <row r="86" spans="1:9" ht="13" customHeight="1">
      <c r="A86" s="4"/>
      <c r="B86" s="113"/>
      <c r="C86" s="113"/>
      <c r="D86" s="113"/>
      <c r="E86" s="113"/>
      <c r="F86" s="113"/>
      <c r="G86" s="113"/>
      <c r="H86" s="113"/>
      <c r="I86" s="113"/>
    </row>
    <row r="87" spans="1:9" ht="13" customHeight="1">
      <c r="A87" s="4"/>
      <c r="B87" s="44" t="s">
        <v>1989</v>
      </c>
      <c r="C87" s="45"/>
      <c r="D87" s="45"/>
      <c r="E87" s="46"/>
      <c r="F87" s="46"/>
      <c r="G87" s="46"/>
      <c r="H87" s="46"/>
      <c r="I87" s="47"/>
    </row>
    <row r="88" spans="1:9" ht="13" customHeight="1">
      <c r="A88" s="4"/>
      <c r="B88" s="48" t="s">
        <v>1990</v>
      </c>
      <c r="C88" s="49"/>
      <c r="D88" s="49"/>
      <c r="E88" s="50"/>
      <c r="F88" s="50"/>
      <c r="G88" s="50"/>
      <c r="H88" s="50"/>
      <c r="I88" s="51"/>
    </row>
    <row r="89" spans="1:9" ht="13" customHeight="1">
      <c r="A89" s="4"/>
      <c r="B89" s="48" t="s">
        <v>1991</v>
      </c>
      <c r="C89" s="49"/>
      <c r="D89" s="49"/>
      <c r="E89" s="50"/>
      <c r="F89" s="50"/>
      <c r="G89" s="50"/>
      <c r="H89" s="50"/>
      <c r="I89" s="51"/>
    </row>
    <row r="90" spans="1:9" ht="13" customHeight="1">
      <c r="A90" s="4"/>
      <c r="B90" s="53" t="s">
        <v>1992</v>
      </c>
      <c r="C90" s="108" t="s">
        <v>2030</v>
      </c>
      <c r="D90" s="108" t="s">
        <v>1993</v>
      </c>
      <c r="E90" s="50"/>
      <c r="F90" s="50"/>
      <c r="G90" s="50"/>
      <c r="H90" s="50"/>
      <c r="I90" s="51"/>
    </row>
    <row r="91" spans="1:9" ht="13" customHeight="1">
      <c r="A91" s="4"/>
      <c r="B91" s="54" t="s">
        <v>1994</v>
      </c>
      <c r="C91" s="70">
        <v>12.12</v>
      </c>
      <c r="D91" s="70">
        <v>12.568</v>
      </c>
      <c r="E91" s="50"/>
      <c r="F91" s="50"/>
      <c r="G91" s="50"/>
      <c r="H91" s="50"/>
      <c r="I91" s="51"/>
    </row>
    <row r="92" spans="1:9" ht="13" customHeight="1">
      <c r="A92" s="4"/>
      <c r="B92" s="54" t="s">
        <v>1995</v>
      </c>
      <c r="C92" s="70">
        <v>12.12</v>
      </c>
      <c r="D92" s="70">
        <v>12.568</v>
      </c>
      <c r="E92" s="50"/>
      <c r="F92" s="50"/>
      <c r="G92" s="50"/>
      <c r="H92" s="50"/>
      <c r="I92" s="51"/>
    </row>
    <row r="93" spans="1:9" ht="13" customHeight="1">
      <c r="A93" s="4"/>
      <c r="B93" s="54" t="s">
        <v>1996</v>
      </c>
      <c r="C93" s="70">
        <v>12.467000000000001</v>
      </c>
      <c r="D93" s="70">
        <v>12.913</v>
      </c>
      <c r="E93" s="50"/>
      <c r="F93" s="50"/>
      <c r="G93" s="50"/>
      <c r="H93" s="50"/>
      <c r="I93" s="51"/>
    </row>
    <row r="94" spans="1:9" ht="13" customHeight="1">
      <c r="A94" s="4"/>
      <c r="B94" s="54" t="s">
        <v>1997</v>
      </c>
      <c r="C94" s="70">
        <v>12.467000000000001</v>
      </c>
      <c r="D94" s="70">
        <v>12.913</v>
      </c>
      <c r="E94" s="50"/>
      <c r="F94" s="50"/>
      <c r="G94" s="50"/>
      <c r="H94" s="50"/>
      <c r="I94" s="51"/>
    </row>
    <row r="95" spans="1:9" ht="13" customHeight="1">
      <c r="A95" s="4"/>
      <c r="B95" s="48" t="s">
        <v>1998</v>
      </c>
      <c r="C95" s="49"/>
      <c r="D95" s="49"/>
      <c r="E95" s="50"/>
      <c r="F95" s="50"/>
      <c r="G95" s="50"/>
      <c r="H95" s="50"/>
      <c r="I95" s="51"/>
    </row>
    <row r="96" spans="1:9" ht="13" customHeight="1">
      <c r="A96" s="4"/>
      <c r="B96" s="57" t="s">
        <v>2060</v>
      </c>
      <c r="C96" s="49"/>
      <c r="D96" s="49"/>
      <c r="E96" s="50"/>
      <c r="F96" s="50"/>
      <c r="G96" s="50"/>
      <c r="H96" s="50"/>
      <c r="I96" s="51"/>
    </row>
    <row r="97" spans="1:9" ht="13" customHeight="1">
      <c r="A97" s="4"/>
      <c r="B97" s="48" t="s">
        <v>2041</v>
      </c>
      <c r="C97" s="49"/>
      <c r="D97" s="49"/>
      <c r="E97" s="50"/>
      <c r="F97" s="50"/>
      <c r="G97" s="50"/>
      <c r="H97" s="50"/>
      <c r="I97" s="51"/>
    </row>
    <row r="98" spans="1:9" ht="13" customHeight="1">
      <c r="A98" s="4"/>
      <c r="B98" s="48" t="s">
        <v>2051</v>
      </c>
      <c r="C98" s="49"/>
      <c r="D98" s="49"/>
      <c r="E98" s="50"/>
      <c r="F98" s="50"/>
      <c r="G98" s="50"/>
      <c r="H98" s="50"/>
      <c r="I98" s="51"/>
    </row>
    <row r="99" spans="1:9" ht="13" customHeight="1">
      <c r="A99" s="4"/>
      <c r="B99" s="48" t="s">
        <v>2007</v>
      </c>
      <c r="C99" s="49"/>
      <c r="D99" s="49"/>
      <c r="E99" s="50"/>
      <c r="F99" s="50"/>
      <c r="G99" s="50"/>
      <c r="H99" s="50"/>
      <c r="I99" s="51"/>
    </row>
    <row r="100" spans="1:9" ht="13" customHeight="1">
      <c r="A100" s="4"/>
      <c r="B100" s="57" t="s">
        <v>2061</v>
      </c>
      <c r="C100" s="49"/>
      <c r="D100" s="49"/>
      <c r="E100" s="50"/>
      <c r="F100" s="50"/>
      <c r="G100" s="50"/>
      <c r="H100" s="50"/>
      <c r="I100" s="51"/>
    </row>
    <row r="101" spans="1:9" ht="13" customHeight="1">
      <c r="A101" s="4"/>
      <c r="B101" s="82"/>
      <c r="C101" s="52"/>
      <c r="D101" s="52"/>
      <c r="E101" s="68"/>
      <c r="F101" s="68"/>
      <c r="G101" s="68"/>
      <c r="H101" s="68"/>
      <c r="I101" s="69"/>
    </row>
    <row r="102" spans="1:9" ht="13" customHeight="1">
      <c r="A102" s="4"/>
      <c r="B102" s="3"/>
      <c r="C102" s="3"/>
      <c r="D102" s="3"/>
      <c r="E102" s="3"/>
      <c r="F102" s="3"/>
      <c r="G102" s="3"/>
      <c r="H102" s="3"/>
      <c r="I102" s="3"/>
    </row>
    <row r="103" spans="1:9" ht="13" customHeight="1">
      <c r="A103" s="4"/>
      <c r="B103" s="3"/>
      <c r="C103" s="3"/>
      <c r="D103" s="3"/>
      <c r="E103" s="3"/>
      <c r="F103" s="3"/>
      <c r="G103" s="3"/>
      <c r="H103" s="3"/>
      <c r="I103" s="3"/>
    </row>
    <row r="104" spans="1:9" ht="13" customHeight="1">
      <c r="A104" s="4"/>
      <c r="B104" s="113"/>
      <c r="C104" s="113"/>
      <c r="D104" s="113"/>
      <c r="E104" s="113"/>
      <c r="F104" s="113"/>
      <c r="G104" s="113"/>
      <c r="H104" s="113"/>
      <c r="I104" s="113"/>
    </row>
    <row r="105" spans="1:9" ht="13" customHeight="1">
      <c r="A105" s="4"/>
      <c r="B105" s="4"/>
      <c r="C105" s="114" t="s">
        <v>1498</v>
      </c>
      <c r="D105" s="114"/>
      <c r="E105" s="114"/>
      <c r="F105" s="114"/>
      <c r="G105" s="4"/>
      <c r="H105" s="4"/>
      <c r="I105" s="4"/>
    </row>
    <row r="106" spans="1:9" ht="13" customHeight="1">
      <c r="A106" s="4"/>
      <c r="B106" s="37" t="s">
        <v>853</v>
      </c>
      <c r="C106" s="114" t="s">
        <v>854</v>
      </c>
      <c r="D106" s="114"/>
      <c r="E106" s="114"/>
      <c r="F106" s="114"/>
      <c r="G106" s="4"/>
      <c r="H106" s="4"/>
      <c r="I106" s="4"/>
    </row>
    <row r="107" spans="1:9" ht="135" customHeight="1">
      <c r="A107" s="4"/>
      <c r="B107" s="38"/>
      <c r="C107" s="112"/>
      <c r="D107" s="112"/>
      <c r="E107" s="4"/>
      <c r="F107" s="4"/>
      <c r="G107" s="4"/>
      <c r="H107" s="4"/>
      <c r="I107" s="4"/>
    </row>
  </sheetData>
  <mergeCells count="6">
    <mergeCell ref="C107:D107"/>
    <mergeCell ref="B85:I85"/>
    <mergeCell ref="B86:I86"/>
    <mergeCell ref="B104:I104"/>
    <mergeCell ref="C105:F105"/>
    <mergeCell ref="C106:F106"/>
  </mergeCells>
  <hyperlinks>
    <hyperlink ref="A1" location="BajajFinservLargeandMidcapFund" display="BFLMC" xr:uid="{00000000-0004-0000-0E00-000000000000}"/>
    <hyperlink ref="B1" location="BajajFinservLargeandMidcapFund" display="Bajaj Finserv Large and Midcap Fund" xr:uid="{00000000-0004-0000-0E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124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28</v>
      </c>
      <c r="B1" s="3" t="s">
        <v>29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1321541</v>
      </c>
      <c r="F7" s="19">
        <v>12280.4197</v>
      </c>
      <c r="G7" s="20">
        <v>7.51E-2</v>
      </c>
      <c r="H7" s="21"/>
      <c r="I7" s="22"/>
    </row>
    <row r="8" spans="1:9" ht="13" customHeight="1">
      <c r="A8" s="16" t="s">
        <v>140</v>
      </c>
      <c r="B8" s="17" t="s">
        <v>141</v>
      </c>
      <c r="C8" s="13" t="s">
        <v>142</v>
      </c>
      <c r="D8" s="13" t="s">
        <v>61</v>
      </c>
      <c r="E8" s="18">
        <v>605670</v>
      </c>
      <c r="F8" s="19">
        <v>6523.9744000000001</v>
      </c>
      <c r="G8" s="20">
        <v>3.9899999999999998E-2</v>
      </c>
      <c r="H8" s="21"/>
      <c r="I8" s="22"/>
    </row>
    <row r="9" spans="1:9" ht="13" customHeight="1">
      <c r="A9" s="16" t="s">
        <v>73</v>
      </c>
      <c r="B9" s="17" t="s">
        <v>74</v>
      </c>
      <c r="C9" s="13" t="s">
        <v>75</v>
      </c>
      <c r="D9" s="13" t="s">
        <v>61</v>
      </c>
      <c r="E9" s="18">
        <v>414851</v>
      </c>
      <c r="F9" s="19">
        <v>5621.2311</v>
      </c>
      <c r="G9" s="20">
        <v>3.44E-2</v>
      </c>
      <c r="H9" s="21"/>
      <c r="I9" s="22"/>
    </row>
    <row r="10" spans="1:9" ht="13" customHeight="1">
      <c r="A10" s="16" t="s">
        <v>65</v>
      </c>
      <c r="B10" s="17" t="s">
        <v>66</v>
      </c>
      <c r="C10" s="13" t="s">
        <v>67</v>
      </c>
      <c r="D10" s="13" t="s">
        <v>68</v>
      </c>
      <c r="E10" s="18">
        <v>339630</v>
      </c>
      <c r="F10" s="19">
        <v>4739.1970000000001</v>
      </c>
      <c r="G10" s="20">
        <v>2.9000000000000001E-2</v>
      </c>
      <c r="H10" s="21"/>
      <c r="I10" s="22"/>
    </row>
    <row r="11" spans="1:9" ht="13" customHeight="1">
      <c r="A11" s="16" t="s">
        <v>237</v>
      </c>
      <c r="B11" s="17" t="s">
        <v>238</v>
      </c>
      <c r="C11" s="13" t="s">
        <v>239</v>
      </c>
      <c r="D11" s="13" t="s">
        <v>229</v>
      </c>
      <c r="E11" s="18">
        <v>280929</v>
      </c>
      <c r="F11" s="19">
        <v>4610.0448999999999</v>
      </c>
      <c r="G11" s="20">
        <v>2.8199999999999999E-2</v>
      </c>
      <c r="H11" s="21"/>
      <c r="I11" s="22"/>
    </row>
    <row r="12" spans="1:9" ht="13" customHeight="1">
      <c r="A12" s="16" t="s">
        <v>281</v>
      </c>
      <c r="B12" s="17" t="s">
        <v>282</v>
      </c>
      <c r="C12" s="13" t="s">
        <v>283</v>
      </c>
      <c r="D12" s="13" t="s">
        <v>284</v>
      </c>
      <c r="E12" s="18">
        <v>89490</v>
      </c>
      <c r="F12" s="19">
        <v>3519.0153</v>
      </c>
      <c r="G12" s="20">
        <v>2.1499999999999998E-2</v>
      </c>
      <c r="H12" s="21"/>
      <c r="I12" s="22"/>
    </row>
    <row r="13" spans="1:9" ht="13" customHeight="1">
      <c r="A13" s="16" t="s">
        <v>1499</v>
      </c>
      <c r="B13" s="17" t="s">
        <v>1500</v>
      </c>
      <c r="C13" s="13" t="s">
        <v>1501</v>
      </c>
      <c r="D13" s="13" t="s">
        <v>202</v>
      </c>
      <c r="E13" s="18">
        <v>744567</v>
      </c>
      <c r="F13" s="19">
        <v>3233.3566999999998</v>
      </c>
      <c r="G13" s="20">
        <v>1.9800000000000002E-2</v>
      </c>
      <c r="H13" s="21"/>
      <c r="I13" s="22"/>
    </row>
    <row r="14" spans="1:9" ht="13" customHeight="1">
      <c r="A14" s="16" t="s">
        <v>1502</v>
      </c>
      <c r="B14" s="17" t="s">
        <v>1503</v>
      </c>
      <c r="C14" s="13" t="s">
        <v>1504</v>
      </c>
      <c r="D14" s="13" t="s">
        <v>61</v>
      </c>
      <c r="E14" s="18">
        <v>329835</v>
      </c>
      <c r="F14" s="19">
        <v>3007.1057000000001</v>
      </c>
      <c r="G14" s="20">
        <v>1.84E-2</v>
      </c>
      <c r="H14" s="21"/>
      <c r="I14" s="22"/>
    </row>
    <row r="15" spans="1:9" ht="13" customHeight="1">
      <c r="A15" s="16" t="s">
        <v>176</v>
      </c>
      <c r="B15" s="17" t="s">
        <v>177</v>
      </c>
      <c r="C15" s="13" t="s">
        <v>178</v>
      </c>
      <c r="D15" s="13" t="s">
        <v>86</v>
      </c>
      <c r="E15" s="18">
        <v>1512392</v>
      </c>
      <c r="F15" s="19">
        <v>2920.8827000000001</v>
      </c>
      <c r="G15" s="20">
        <v>1.7899999999999999E-2</v>
      </c>
      <c r="H15" s="21"/>
      <c r="I15" s="22"/>
    </row>
    <row r="16" spans="1:9" ht="13" customHeight="1">
      <c r="A16" s="16" t="s">
        <v>179</v>
      </c>
      <c r="B16" s="17" t="s">
        <v>180</v>
      </c>
      <c r="C16" s="13" t="s">
        <v>181</v>
      </c>
      <c r="D16" s="13" t="s">
        <v>72</v>
      </c>
      <c r="E16" s="18">
        <v>610291</v>
      </c>
      <c r="F16" s="19">
        <v>2711.5228999999999</v>
      </c>
      <c r="G16" s="20">
        <v>1.66E-2</v>
      </c>
      <c r="H16" s="21"/>
      <c r="I16" s="22"/>
    </row>
    <row r="17" spans="1:9" ht="13" customHeight="1">
      <c r="A17" s="16" t="s">
        <v>195</v>
      </c>
      <c r="B17" s="17" t="s">
        <v>196</v>
      </c>
      <c r="C17" s="13" t="s">
        <v>197</v>
      </c>
      <c r="D17" s="13" t="s">
        <v>198</v>
      </c>
      <c r="E17" s="18">
        <v>21218</v>
      </c>
      <c r="F17" s="19">
        <v>2693.4128999999998</v>
      </c>
      <c r="G17" s="20">
        <v>1.6500000000000001E-2</v>
      </c>
      <c r="H17" s="21"/>
      <c r="I17" s="22"/>
    </row>
    <row r="18" spans="1:9" ht="13" customHeight="1">
      <c r="A18" s="16" t="s">
        <v>87</v>
      </c>
      <c r="B18" s="17" t="s">
        <v>88</v>
      </c>
      <c r="C18" s="13" t="s">
        <v>89</v>
      </c>
      <c r="D18" s="13" t="s">
        <v>90</v>
      </c>
      <c r="E18" s="18">
        <v>380070</v>
      </c>
      <c r="F18" s="19">
        <v>2590.3670999999999</v>
      </c>
      <c r="G18" s="20">
        <v>1.5800000000000002E-2</v>
      </c>
      <c r="H18" s="21"/>
      <c r="I18" s="22"/>
    </row>
    <row r="19" spans="1:9" ht="13" customHeight="1">
      <c r="A19" s="16" t="s">
        <v>349</v>
      </c>
      <c r="B19" s="17" t="s">
        <v>350</v>
      </c>
      <c r="C19" s="13" t="s">
        <v>351</v>
      </c>
      <c r="D19" s="13" t="s">
        <v>352</v>
      </c>
      <c r="E19" s="18">
        <v>222062</v>
      </c>
      <c r="F19" s="19">
        <v>2562.8175000000001</v>
      </c>
      <c r="G19" s="20">
        <v>1.5699999999999999E-2</v>
      </c>
      <c r="H19" s="21"/>
      <c r="I19" s="22"/>
    </row>
    <row r="20" spans="1:9" ht="13" customHeight="1">
      <c r="A20" s="16" t="s">
        <v>322</v>
      </c>
      <c r="B20" s="17" t="s">
        <v>323</v>
      </c>
      <c r="C20" s="13" t="s">
        <v>324</v>
      </c>
      <c r="D20" s="13" t="s">
        <v>229</v>
      </c>
      <c r="E20" s="18">
        <v>149481</v>
      </c>
      <c r="F20" s="19">
        <v>2534.5998</v>
      </c>
      <c r="G20" s="20">
        <v>1.55E-2</v>
      </c>
      <c r="H20" s="21"/>
      <c r="I20" s="22"/>
    </row>
    <row r="21" spans="1:9" ht="13" customHeight="1">
      <c r="A21" s="16" t="s">
        <v>129</v>
      </c>
      <c r="B21" s="17" t="s">
        <v>130</v>
      </c>
      <c r="C21" s="13" t="s">
        <v>131</v>
      </c>
      <c r="D21" s="13" t="s">
        <v>72</v>
      </c>
      <c r="E21" s="18">
        <v>125931</v>
      </c>
      <c r="F21" s="19">
        <v>2479.2035999999998</v>
      </c>
      <c r="G21" s="20">
        <v>1.52E-2</v>
      </c>
      <c r="H21" s="21"/>
      <c r="I21" s="22"/>
    </row>
    <row r="22" spans="1:9" ht="13" customHeight="1">
      <c r="A22" s="16" t="s">
        <v>859</v>
      </c>
      <c r="B22" s="17" t="s">
        <v>860</v>
      </c>
      <c r="C22" s="13" t="s">
        <v>861</v>
      </c>
      <c r="D22" s="13" t="s">
        <v>146</v>
      </c>
      <c r="E22" s="18">
        <v>104341</v>
      </c>
      <c r="F22" s="19">
        <v>2476.0119</v>
      </c>
      <c r="G22" s="20">
        <v>1.5100000000000001E-2</v>
      </c>
      <c r="H22" s="21"/>
      <c r="I22" s="22"/>
    </row>
    <row r="23" spans="1:9" ht="13" customHeight="1">
      <c r="A23" s="16" t="s">
        <v>166</v>
      </c>
      <c r="B23" s="17" t="s">
        <v>167</v>
      </c>
      <c r="C23" s="13" t="s">
        <v>168</v>
      </c>
      <c r="D23" s="13" t="s">
        <v>79</v>
      </c>
      <c r="E23" s="18">
        <v>111242</v>
      </c>
      <c r="F23" s="19">
        <v>2172.1113</v>
      </c>
      <c r="G23" s="20">
        <v>1.3299999999999999E-2</v>
      </c>
      <c r="H23" s="21"/>
      <c r="I23" s="22"/>
    </row>
    <row r="24" spans="1:9" ht="13" customHeight="1">
      <c r="A24" s="16" t="s">
        <v>192</v>
      </c>
      <c r="B24" s="17" t="s">
        <v>193</v>
      </c>
      <c r="C24" s="13" t="s">
        <v>194</v>
      </c>
      <c r="D24" s="13" t="s">
        <v>61</v>
      </c>
      <c r="E24" s="18">
        <v>150000</v>
      </c>
      <c r="F24" s="19">
        <v>2055.6</v>
      </c>
      <c r="G24" s="20">
        <v>1.26E-2</v>
      </c>
      <c r="H24" s="21"/>
      <c r="I24" s="22"/>
    </row>
    <row r="25" spans="1:9" ht="13" customHeight="1">
      <c r="A25" s="16" t="s">
        <v>1486</v>
      </c>
      <c r="B25" s="17" t="s">
        <v>1487</v>
      </c>
      <c r="C25" s="13" t="s">
        <v>1488</v>
      </c>
      <c r="D25" s="13" t="s">
        <v>424</v>
      </c>
      <c r="E25" s="18">
        <v>709190</v>
      </c>
      <c r="F25" s="19">
        <v>2054.8780000000002</v>
      </c>
      <c r="G25" s="20">
        <v>1.26E-2</v>
      </c>
      <c r="H25" s="21"/>
      <c r="I25" s="22"/>
    </row>
    <row r="26" spans="1:9" ht="13" customHeight="1">
      <c r="A26" s="16" t="s">
        <v>210</v>
      </c>
      <c r="B26" s="17" t="s">
        <v>211</v>
      </c>
      <c r="C26" s="13" t="s">
        <v>212</v>
      </c>
      <c r="D26" s="13" t="s">
        <v>150</v>
      </c>
      <c r="E26" s="18">
        <v>570200</v>
      </c>
      <c r="F26" s="19">
        <v>2029.912</v>
      </c>
      <c r="G26" s="20">
        <v>1.24E-2</v>
      </c>
      <c r="H26" s="21"/>
      <c r="I26" s="22"/>
    </row>
    <row r="27" spans="1:9" ht="13" customHeight="1">
      <c r="A27" s="16" t="s">
        <v>874</v>
      </c>
      <c r="B27" s="17" t="s">
        <v>875</v>
      </c>
      <c r="C27" s="13" t="s">
        <v>876</v>
      </c>
      <c r="D27" s="13" t="s">
        <v>255</v>
      </c>
      <c r="E27" s="18">
        <v>77339</v>
      </c>
      <c r="F27" s="19">
        <v>1857.3733999999999</v>
      </c>
      <c r="G27" s="20">
        <v>1.14E-2</v>
      </c>
      <c r="H27" s="21"/>
      <c r="I27" s="22"/>
    </row>
    <row r="28" spans="1:9" ht="13" customHeight="1">
      <c r="A28" s="16" t="s">
        <v>107</v>
      </c>
      <c r="B28" s="17" t="s">
        <v>108</v>
      </c>
      <c r="C28" s="13" t="s">
        <v>109</v>
      </c>
      <c r="D28" s="13" t="s">
        <v>110</v>
      </c>
      <c r="E28" s="18">
        <v>53599</v>
      </c>
      <c r="F28" s="19">
        <v>1839.4105</v>
      </c>
      <c r="G28" s="20">
        <v>1.1299999999999999E-2</v>
      </c>
      <c r="H28" s="21"/>
      <c r="I28" s="22"/>
    </row>
    <row r="29" spans="1:9" ht="13" customHeight="1">
      <c r="A29" s="16" t="s">
        <v>386</v>
      </c>
      <c r="B29" s="17" t="s">
        <v>387</v>
      </c>
      <c r="C29" s="13" t="s">
        <v>388</v>
      </c>
      <c r="D29" s="13" t="s">
        <v>188</v>
      </c>
      <c r="E29" s="18">
        <v>69896</v>
      </c>
      <c r="F29" s="19">
        <v>1697.2846</v>
      </c>
      <c r="G29" s="20">
        <v>1.04E-2</v>
      </c>
      <c r="H29" s="21"/>
      <c r="I29" s="22"/>
    </row>
    <row r="30" spans="1:9" ht="13" customHeight="1">
      <c r="A30" s="16" t="s">
        <v>1505</v>
      </c>
      <c r="B30" s="17" t="s">
        <v>1506</v>
      </c>
      <c r="C30" s="13" t="s">
        <v>1507</v>
      </c>
      <c r="D30" s="13" t="s">
        <v>315</v>
      </c>
      <c r="E30" s="18">
        <v>272985</v>
      </c>
      <c r="F30" s="19">
        <v>1685.1364000000001</v>
      </c>
      <c r="G30" s="20">
        <v>1.03E-2</v>
      </c>
      <c r="H30" s="21"/>
      <c r="I30" s="22"/>
    </row>
    <row r="31" spans="1:9" ht="13" customHeight="1">
      <c r="A31" s="16" t="s">
        <v>415</v>
      </c>
      <c r="B31" s="17" t="s">
        <v>416</v>
      </c>
      <c r="C31" s="13" t="s">
        <v>417</v>
      </c>
      <c r="D31" s="13" t="s">
        <v>255</v>
      </c>
      <c r="E31" s="18">
        <v>27531</v>
      </c>
      <c r="F31" s="19">
        <v>1665.9007999999999</v>
      </c>
      <c r="G31" s="20">
        <v>1.0200000000000001E-2</v>
      </c>
      <c r="H31" s="21"/>
      <c r="I31" s="22"/>
    </row>
    <row r="32" spans="1:9" ht="13" customHeight="1">
      <c r="A32" s="16" t="s">
        <v>1508</v>
      </c>
      <c r="B32" s="17" t="s">
        <v>1509</v>
      </c>
      <c r="C32" s="13" t="s">
        <v>1510</v>
      </c>
      <c r="D32" s="13" t="s">
        <v>315</v>
      </c>
      <c r="E32" s="18">
        <v>39054</v>
      </c>
      <c r="F32" s="19">
        <v>1606.0958000000001</v>
      </c>
      <c r="G32" s="20">
        <v>9.7999999999999997E-3</v>
      </c>
      <c r="H32" s="21"/>
      <c r="I32" s="22"/>
    </row>
    <row r="33" spans="1:9" ht="13" customHeight="1">
      <c r="A33" s="16" t="s">
        <v>1213</v>
      </c>
      <c r="B33" s="17" t="s">
        <v>1214</v>
      </c>
      <c r="C33" s="13" t="s">
        <v>1215</v>
      </c>
      <c r="D33" s="13" t="s">
        <v>110</v>
      </c>
      <c r="E33" s="18">
        <v>21596</v>
      </c>
      <c r="F33" s="19">
        <v>1538.1750999999999</v>
      </c>
      <c r="G33" s="20">
        <v>9.4000000000000004E-3</v>
      </c>
      <c r="H33" s="21"/>
      <c r="I33" s="22"/>
    </row>
    <row r="34" spans="1:9" ht="13" customHeight="1">
      <c r="A34" s="16" t="s">
        <v>856</v>
      </c>
      <c r="B34" s="17" t="s">
        <v>857</v>
      </c>
      <c r="C34" s="13" t="s">
        <v>858</v>
      </c>
      <c r="D34" s="13" t="s">
        <v>255</v>
      </c>
      <c r="E34" s="18">
        <v>95202</v>
      </c>
      <c r="F34" s="19">
        <v>1518.7574999999999</v>
      </c>
      <c r="G34" s="20">
        <v>9.2999999999999992E-3</v>
      </c>
      <c r="H34" s="21"/>
      <c r="I34" s="22"/>
    </row>
    <row r="35" spans="1:9" ht="13" customHeight="1">
      <c r="A35" s="16" t="s">
        <v>1511</v>
      </c>
      <c r="B35" s="17" t="s">
        <v>1512</v>
      </c>
      <c r="C35" s="13" t="s">
        <v>1513</v>
      </c>
      <c r="D35" s="13" t="s">
        <v>150</v>
      </c>
      <c r="E35" s="18">
        <v>993711</v>
      </c>
      <c r="F35" s="19">
        <v>1492.1564000000001</v>
      </c>
      <c r="G35" s="20">
        <v>9.1000000000000004E-3</v>
      </c>
      <c r="H35" s="21"/>
      <c r="I35" s="22"/>
    </row>
    <row r="36" spans="1:9" ht="13" customHeight="1">
      <c r="A36" s="16" t="s">
        <v>959</v>
      </c>
      <c r="B36" s="17" t="s">
        <v>960</v>
      </c>
      <c r="C36" s="13" t="s">
        <v>961</v>
      </c>
      <c r="D36" s="13" t="s">
        <v>121</v>
      </c>
      <c r="E36" s="18">
        <v>194700</v>
      </c>
      <c r="F36" s="19">
        <v>1478.6492000000001</v>
      </c>
      <c r="G36" s="20">
        <v>8.9999999999999993E-3</v>
      </c>
      <c r="H36" s="21"/>
      <c r="I36" s="22"/>
    </row>
    <row r="37" spans="1:9" ht="13" customHeight="1">
      <c r="A37" s="16" t="s">
        <v>182</v>
      </c>
      <c r="B37" s="17" t="s">
        <v>183</v>
      </c>
      <c r="C37" s="13" t="s">
        <v>184</v>
      </c>
      <c r="D37" s="13" t="s">
        <v>110</v>
      </c>
      <c r="E37" s="18">
        <v>9623</v>
      </c>
      <c r="F37" s="19">
        <v>1404.8617999999999</v>
      </c>
      <c r="G37" s="20">
        <v>8.6E-3</v>
      </c>
      <c r="H37" s="21"/>
      <c r="I37" s="22"/>
    </row>
    <row r="38" spans="1:9" ht="13" customHeight="1">
      <c r="A38" s="16" t="s">
        <v>252</v>
      </c>
      <c r="B38" s="17" t="s">
        <v>253</v>
      </c>
      <c r="C38" s="13" t="s">
        <v>254</v>
      </c>
      <c r="D38" s="13" t="s">
        <v>255</v>
      </c>
      <c r="E38" s="18">
        <v>115000</v>
      </c>
      <c r="F38" s="19">
        <v>1388.855</v>
      </c>
      <c r="G38" s="20">
        <v>8.5000000000000006E-3</v>
      </c>
      <c r="H38" s="21"/>
      <c r="I38" s="22"/>
    </row>
    <row r="39" spans="1:9" ht="13" customHeight="1">
      <c r="A39" s="16" t="s">
        <v>1514</v>
      </c>
      <c r="B39" s="17" t="s">
        <v>1515</v>
      </c>
      <c r="C39" s="13" t="s">
        <v>1516</v>
      </c>
      <c r="D39" s="13" t="s">
        <v>125</v>
      </c>
      <c r="E39" s="18">
        <v>358598</v>
      </c>
      <c r="F39" s="19">
        <v>1382.2159999999999</v>
      </c>
      <c r="G39" s="20">
        <v>8.5000000000000006E-3</v>
      </c>
      <c r="H39" s="21"/>
      <c r="I39" s="22"/>
    </row>
    <row r="40" spans="1:9" ht="13" customHeight="1">
      <c r="A40" s="16" t="s">
        <v>1279</v>
      </c>
      <c r="B40" s="17" t="s">
        <v>1280</v>
      </c>
      <c r="C40" s="13" t="s">
        <v>1281</v>
      </c>
      <c r="D40" s="13" t="s">
        <v>255</v>
      </c>
      <c r="E40" s="18">
        <v>4982</v>
      </c>
      <c r="F40" s="19">
        <v>1373.2882999999999</v>
      </c>
      <c r="G40" s="20">
        <v>8.3999999999999995E-3</v>
      </c>
      <c r="H40" s="21"/>
      <c r="I40" s="22"/>
    </row>
    <row r="41" spans="1:9" ht="13" customHeight="1">
      <c r="A41" s="16" t="s">
        <v>941</v>
      </c>
      <c r="B41" s="17" t="s">
        <v>942</v>
      </c>
      <c r="C41" s="13" t="s">
        <v>943</v>
      </c>
      <c r="D41" s="13" t="s">
        <v>121</v>
      </c>
      <c r="E41" s="18">
        <v>20956</v>
      </c>
      <c r="F41" s="19">
        <v>1321.5900999999999</v>
      </c>
      <c r="G41" s="20">
        <v>8.0999999999999996E-3</v>
      </c>
      <c r="H41" s="21"/>
      <c r="I41" s="22"/>
    </row>
    <row r="42" spans="1:9" ht="13" customHeight="1">
      <c r="A42" s="16" t="s">
        <v>947</v>
      </c>
      <c r="B42" s="17" t="s">
        <v>948</v>
      </c>
      <c r="C42" s="13" t="s">
        <v>949</v>
      </c>
      <c r="D42" s="13" t="s">
        <v>61</v>
      </c>
      <c r="E42" s="18">
        <v>2007291</v>
      </c>
      <c r="F42" s="19">
        <v>1312.1660999999999</v>
      </c>
      <c r="G42" s="20">
        <v>8.0000000000000002E-3</v>
      </c>
      <c r="H42" s="21"/>
      <c r="I42" s="22"/>
    </row>
    <row r="43" spans="1:9" ht="13" customHeight="1">
      <c r="A43" s="16" t="s">
        <v>1050</v>
      </c>
      <c r="B43" s="17" t="s">
        <v>1051</v>
      </c>
      <c r="C43" s="13" t="s">
        <v>1052</v>
      </c>
      <c r="D43" s="13" t="s">
        <v>110</v>
      </c>
      <c r="E43" s="18">
        <v>23666</v>
      </c>
      <c r="F43" s="19">
        <v>1309.6764000000001</v>
      </c>
      <c r="G43" s="20">
        <v>8.0000000000000002E-3</v>
      </c>
      <c r="H43" s="21"/>
      <c r="I43" s="22"/>
    </row>
    <row r="44" spans="1:9" ht="13" customHeight="1">
      <c r="A44" s="16" t="s">
        <v>880</v>
      </c>
      <c r="B44" s="17" t="s">
        <v>881</v>
      </c>
      <c r="C44" s="13" t="s">
        <v>882</v>
      </c>
      <c r="D44" s="13" t="s">
        <v>255</v>
      </c>
      <c r="E44" s="18">
        <v>189904</v>
      </c>
      <c r="F44" s="19">
        <v>1299.4181000000001</v>
      </c>
      <c r="G44" s="20">
        <v>7.9000000000000008E-3</v>
      </c>
      <c r="H44" s="21"/>
      <c r="I44" s="22"/>
    </row>
    <row r="45" spans="1:9" ht="13" customHeight="1">
      <c r="A45" s="16" t="s">
        <v>938</v>
      </c>
      <c r="B45" s="17" t="s">
        <v>939</v>
      </c>
      <c r="C45" s="13" t="s">
        <v>940</v>
      </c>
      <c r="D45" s="13" t="s">
        <v>121</v>
      </c>
      <c r="E45" s="18">
        <v>109579</v>
      </c>
      <c r="F45" s="19">
        <v>1242.9546</v>
      </c>
      <c r="G45" s="20">
        <v>7.6E-3</v>
      </c>
      <c r="H45" s="21"/>
      <c r="I45" s="22"/>
    </row>
    <row r="46" spans="1:9" ht="13" customHeight="1">
      <c r="A46" s="16" t="s">
        <v>1082</v>
      </c>
      <c r="B46" s="17" t="s">
        <v>1083</v>
      </c>
      <c r="C46" s="13" t="s">
        <v>1084</v>
      </c>
      <c r="D46" s="13" t="s">
        <v>352</v>
      </c>
      <c r="E46" s="18">
        <v>254759</v>
      </c>
      <c r="F46" s="19">
        <v>1232.5239999999999</v>
      </c>
      <c r="G46" s="20">
        <v>7.4999999999999997E-3</v>
      </c>
      <c r="H46" s="21"/>
      <c r="I46" s="22"/>
    </row>
    <row r="47" spans="1:9" ht="13" customHeight="1">
      <c r="A47" s="16" t="s">
        <v>1137</v>
      </c>
      <c r="B47" s="17" t="s">
        <v>1138</v>
      </c>
      <c r="C47" s="13" t="s">
        <v>1139</v>
      </c>
      <c r="D47" s="13" t="s">
        <v>1140</v>
      </c>
      <c r="E47" s="18">
        <v>24262</v>
      </c>
      <c r="F47" s="19">
        <v>1128.4740999999999</v>
      </c>
      <c r="G47" s="20">
        <v>6.8999999999999999E-3</v>
      </c>
      <c r="H47" s="21"/>
      <c r="I47" s="22"/>
    </row>
    <row r="48" spans="1:9" ht="13" customHeight="1">
      <c r="A48" s="16" t="s">
        <v>1517</v>
      </c>
      <c r="B48" s="17" t="s">
        <v>1518</v>
      </c>
      <c r="C48" s="13" t="s">
        <v>1519</v>
      </c>
      <c r="D48" s="13" t="s">
        <v>79</v>
      </c>
      <c r="E48" s="18">
        <v>7955</v>
      </c>
      <c r="F48" s="19">
        <v>1069.0725</v>
      </c>
      <c r="G48" s="20">
        <v>6.4999999999999997E-3</v>
      </c>
      <c r="H48" s="21"/>
      <c r="I48" s="22"/>
    </row>
    <row r="49" spans="1:9" ht="13" customHeight="1">
      <c r="A49" s="16" t="s">
        <v>213</v>
      </c>
      <c r="B49" s="17" t="s">
        <v>214</v>
      </c>
      <c r="C49" s="13" t="s">
        <v>215</v>
      </c>
      <c r="D49" s="13" t="s">
        <v>150</v>
      </c>
      <c r="E49" s="18">
        <v>393662</v>
      </c>
      <c r="F49" s="19">
        <v>1009.7430000000001</v>
      </c>
      <c r="G49" s="20">
        <v>6.1999999999999998E-3</v>
      </c>
      <c r="H49" s="21"/>
      <c r="I49" s="22"/>
    </row>
    <row r="50" spans="1:9" ht="13" customHeight="1">
      <c r="A50" s="16" t="s">
        <v>1520</v>
      </c>
      <c r="B50" s="17" t="s">
        <v>1521</v>
      </c>
      <c r="C50" s="13" t="s">
        <v>1522</v>
      </c>
      <c r="D50" s="13" t="s">
        <v>424</v>
      </c>
      <c r="E50" s="18">
        <v>93375</v>
      </c>
      <c r="F50" s="19">
        <v>983.05200000000002</v>
      </c>
      <c r="G50" s="20">
        <v>6.0000000000000001E-3</v>
      </c>
      <c r="H50" s="21"/>
      <c r="I50" s="22"/>
    </row>
    <row r="51" spans="1:9" ht="13" customHeight="1">
      <c r="A51" s="16" t="s">
        <v>868</v>
      </c>
      <c r="B51" s="17" t="s">
        <v>869</v>
      </c>
      <c r="C51" s="13" t="s">
        <v>870</v>
      </c>
      <c r="D51" s="13" t="s">
        <v>255</v>
      </c>
      <c r="E51" s="18">
        <v>20911</v>
      </c>
      <c r="F51" s="19">
        <v>888.04830000000004</v>
      </c>
      <c r="G51" s="20">
        <v>5.4000000000000003E-3</v>
      </c>
      <c r="H51" s="21"/>
      <c r="I51" s="22"/>
    </row>
    <row r="52" spans="1:9" ht="13" customHeight="1">
      <c r="A52" s="16" t="s">
        <v>266</v>
      </c>
      <c r="B52" s="17" t="s">
        <v>267</v>
      </c>
      <c r="C52" s="13" t="s">
        <v>268</v>
      </c>
      <c r="D52" s="13" t="s">
        <v>79</v>
      </c>
      <c r="E52" s="18">
        <v>290000</v>
      </c>
      <c r="F52" s="19">
        <v>825.48500000000001</v>
      </c>
      <c r="G52" s="20">
        <v>5.1000000000000004E-3</v>
      </c>
      <c r="H52" s="21"/>
      <c r="I52" s="22"/>
    </row>
    <row r="53" spans="1:9" ht="13" customHeight="1">
      <c r="A53" s="16" t="s">
        <v>1523</v>
      </c>
      <c r="B53" s="17" t="s">
        <v>1524</v>
      </c>
      <c r="C53" s="13" t="s">
        <v>1525</v>
      </c>
      <c r="D53" s="13" t="s">
        <v>79</v>
      </c>
      <c r="E53" s="18">
        <v>15418</v>
      </c>
      <c r="F53" s="19">
        <v>719.11090000000002</v>
      </c>
      <c r="G53" s="20">
        <v>4.4000000000000003E-3</v>
      </c>
      <c r="H53" s="21"/>
      <c r="I53" s="22"/>
    </row>
    <row r="54" spans="1:9" ht="13" customHeight="1">
      <c r="A54" s="16" t="s">
        <v>1044</v>
      </c>
      <c r="B54" s="17" t="s">
        <v>1045</v>
      </c>
      <c r="C54" s="13" t="s">
        <v>1046</v>
      </c>
      <c r="D54" s="13" t="s">
        <v>188</v>
      </c>
      <c r="E54" s="18">
        <v>73984</v>
      </c>
      <c r="F54" s="19">
        <v>575.41060000000004</v>
      </c>
      <c r="G54" s="20">
        <v>3.5000000000000001E-3</v>
      </c>
      <c r="H54" s="21"/>
      <c r="I54" s="22"/>
    </row>
    <row r="55" spans="1:9" ht="13" customHeight="1">
      <c r="A55" s="16" t="s">
        <v>262</v>
      </c>
      <c r="B55" s="17" t="s">
        <v>263</v>
      </c>
      <c r="C55" s="13" t="s">
        <v>264</v>
      </c>
      <c r="D55" s="13" t="s">
        <v>265</v>
      </c>
      <c r="E55" s="18">
        <v>73162</v>
      </c>
      <c r="F55" s="19">
        <v>533.93629999999996</v>
      </c>
      <c r="G55" s="20">
        <v>3.3E-3</v>
      </c>
      <c r="H55" s="21"/>
      <c r="I55" s="22"/>
    </row>
    <row r="56" spans="1:9" ht="13" customHeight="1">
      <c r="A56" s="16" t="s">
        <v>892</v>
      </c>
      <c r="B56" s="17" t="s">
        <v>893</v>
      </c>
      <c r="C56" s="13" t="s">
        <v>894</v>
      </c>
      <c r="D56" s="13" t="s">
        <v>121</v>
      </c>
      <c r="E56" s="18">
        <v>250050</v>
      </c>
      <c r="F56" s="19">
        <v>442.68849999999998</v>
      </c>
      <c r="G56" s="20">
        <v>2.7000000000000001E-3</v>
      </c>
      <c r="H56" s="21"/>
      <c r="I56" s="22"/>
    </row>
    <row r="57" spans="1:9" ht="13" customHeight="1">
      <c r="A57" s="16" t="s">
        <v>1225</v>
      </c>
      <c r="B57" s="17" t="s">
        <v>1226</v>
      </c>
      <c r="C57" s="13" t="s">
        <v>1227</v>
      </c>
      <c r="D57" s="13" t="s">
        <v>405</v>
      </c>
      <c r="E57" s="18">
        <v>59864</v>
      </c>
      <c r="F57" s="19">
        <v>311.11320000000001</v>
      </c>
      <c r="G57" s="20">
        <v>1.9E-3</v>
      </c>
      <c r="H57" s="21"/>
      <c r="I57" s="22"/>
    </row>
    <row r="58" spans="1:9" ht="13" customHeight="1">
      <c r="A58" s="16" t="s">
        <v>862</v>
      </c>
      <c r="B58" s="17" t="s">
        <v>863</v>
      </c>
      <c r="C58" s="13" t="s">
        <v>864</v>
      </c>
      <c r="D58" s="13" t="s">
        <v>61</v>
      </c>
      <c r="E58" s="18">
        <v>100545</v>
      </c>
      <c r="F58" s="19">
        <v>289.31819999999999</v>
      </c>
      <c r="G58" s="20">
        <v>1.8E-3</v>
      </c>
      <c r="H58" s="21"/>
      <c r="I58" s="22"/>
    </row>
    <row r="59" spans="1:9" ht="13" customHeight="1">
      <c r="A59" s="16" t="s">
        <v>1198</v>
      </c>
      <c r="B59" s="17" t="s">
        <v>1199</v>
      </c>
      <c r="C59" s="13" t="s">
        <v>1200</v>
      </c>
      <c r="D59" s="13" t="s">
        <v>315</v>
      </c>
      <c r="E59" s="18">
        <v>5738</v>
      </c>
      <c r="F59" s="19">
        <v>191.83279999999999</v>
      </c>
      <c r="G59" s="20">
        <v>1.1999999999999999E-3</v>
      </c>
      <c r="H59" s="21"/>
      <c r="I59" s="22"/>
    </row>
    <row r="60" spans="1:9" ht="13" customHeight="1">
      <c r="A60" s="16" t="s">
        <v>895</v>
      </c>
      <c r="B60" s="17" t="s">
        <v>896</v>
      </c>
      <c r="C60" s="13" t="s">
        <v>897</v>
      </c>
      <c r="D60" s="13" t="s">
        <v>165</v>
      </c>
      <c r="E60" s="18">
        <v>104341</v>
      </c>
      <c r="F60" s="19">
        <v>39.847799999999999</v>
      </c>
      <c r="G60" s="20">
        <v>2.0000000000000001E-4</v>
      </c>
      <c r="H60" s="21"/>
      <c r="I60" s="22"/>
    </row>
    <row r="61" spans="1:9" ht="13" customHeight="1">
      <c r="A61" s="4"/>
      <c r="B61" s="12" t="s">
        <v>440</v>
      </c>
      <c r="C61" s="13"/>
      <c r="D61" s="13"/>
      <c r="E61" s="13"/>
      <c r="F61" s="23">
        <v>111469.28810000001</v>
      </c>
      <c r="G61" s="24">
        <f>ROUND(SUM(G1:G60),4)</f>
        <v>0.68189999999999995</v>
      </c>
      <c r="H61" s="25"/>
      <c r="I61" s="26"/>
    </row>
    <row r="62" spans="1:9" ht="13" customHeight="1">
      <c r="A62" s="4"/>
      <c r="B62" s="27" t="s">
        <v>441</v>
      </c>
      <c r="C62" s="1"/>
      <c r="D62" s="1"/>
      <c r="E62" s="1"/>
      <c r="F62" s="25" t="s">
        <v>442</v>
      </c>
      <c r="G62" s="25" t="s">
        <v>442</v>
      </c>
      <c r="H62" s="25"/>
      <c r="I62" s="26"/>
    </row>
    <row r="63" spans="1:9" ht="13" customHeight="1">
      <c r="A63" s="4"/>
      <c r="B63" s="27" t="s">
        <v>440</v>
      </c>
      <c r="C63" s="1"/>
      <c r="D63" s="1"/>
      <c r="E63" s="1"/>
      <c r="F63" s="25" t="s">
        <v>442</v>
      </c>
      <c r="G63" s="25" t="s">
        <v>442</v>
      </c>
      <c r="H63" s="25"/>
      <c r="I63" s="26"/>
    </row>
    <row r="64" spans="1:9" ht="13" customHeight="1">
      <c r="A64" s="4"/>
      <c r="B64" s="27" t="s">
        <v>443</v>
      </c>
      <c r="C64" s="28"/>
      <c r="D64" s="1"/>
      <c r="E64" s="28"/>
      <c r="F64" s="23">
        <v>111469.28810000001</v>
      </c>
      <c r="G64" s="24">
        <f>ROUND(SUM(G61),4)</f>
        <v>0.68189999999999995</v>
      </c>
      <c r="H64" s="25"/>
      <c r="I64" s="26"/>
    </row>
    <row r="65" spans="1:9" ht="13" customHeight="1">
      <c r="A65" s="4"/>
      <c r="B65" s="12" t="s">
        <v>444</v>
      </c>
      <c r="C65" s="13"/>
      <c r="D65" s="13"/>
      <c r="E65" s="13"/>
      <c r="F65" s="13"/>
      <c r="G65" s="13"/>
      <c r="H65" s="14"/>
      <c r="I65" s="15"/>
    </row>
    <row r="66" spans="1:9" ht="13" customHeight="1">
      <c r="A66" s="4"/>
      <c r="B66" s="12" t="s">
        <v>445</v>
      </c>
      <c r="C66" s="13"/>
      <c r="D66" s="13"/>
      <c r="E66" s="13"/>
      <c r="F66" s="4"/>
      <c r="G66" s="14"/>
      <c r="H66" s="14"/>
      <c r="I66" s="15"/>
    </row>
    <row r="67" spans="1:9" ht="13" customHeight="1">
      <c r="A67" s="16" t="s">
        <v>1526</v>
      </c>
      <c r="B67" s="17" t="s">
        <v>1527</v>
      </c>
      <c r="C67" s="13"/>
      <c r="D67" s="13"/>
      <c r="E67" s="18">
        <v>-10400</v>
      </c>
      <c r="F67" s="19">
        <v>-2660.6111999999998</v>
      </c>
      <c r="G67" s="20">
        <v>-1.6299999999999999E-2</v>
      </c>
      <c r="H67" s="21"/>
      <c r="I67" s="22"/>
    </row>
    <row r="68" spans="1:9" ht="13" customHeight="1">
      <c r="A68" s="4"/>
      <c r="B68" s="12" t="s">
        <v>440</v>
      </c>
      <c r="C68" s="13"/>
      <c r="D68" s="13"/>
      <c r="E68" s="13"/>
      <c r="F68" s="23">
        <v>-2660.6111999999998</v>
      </c>
      <c r="G68" s="24">
        <f>ROUND(SUM(G65:G67),4)</f>
        <v>-1.6299999999999999E-2</v>
      </c>
      <c r="H68" s="25"/>
      <c r="I68" s="26"/>
    </row>
    <row r="69" spans="1:9" ht="13" customHeight="1">
      <c r="A69" s="4"/>
      <c r="B69" s="12" t="s">
        <v>900</v>
      </c>
      <c r="C69" s="13"/>
      <c r="D69" s="13"/>
      <c r="E69" s="13"/>
      <c r="F69" s="4"/>
      <c r="G69" s="14"/>
      <c r="H69" s="14"/>
      <c r="I69" s="15"/>
    </row>
    <row r="70" spans="1:9" ht="13" customHeight="1">
      <c r="A70" s="16" t="s">
        <v>902</v>
      </c>
      <c r="B70" s="17" t="s">
        <v>1932</v>
      </c>
      <c r="C70" s="13"/>
      <c r="D70" s="13"/>
      <c r="E70" s="18">
        <v>53625</v>
      </c>
      <c r="F70" s="19">
        <v>101.5658</v>
      </c>
      <c r="G70" s="20">
        <v>5.9999999999999995E-4</v>
      </c>
      <c r="H70" s="21"/>
      <c r="I70" s="22"/>
    </row>
    <row r="71" spans="1:9" ht="13" customHeight="1">
      <c r="A71" s="4"/>
      <c r="B71" s="12" t="s">
        <v>440</v>
      </c>
      <c r="C71" s="13"/>
      <c r="D71" s="13"/>
      <c r="E71" s="13"/>
      <c r="F71" s="23">
        <v>101.5658</v>
      </c>
      <c r="G71" s="24">
        <f>ROUND(SUM(G69:G70),4)</f>
        <v>5.9999999999999995E-4</v>
      </c>
      <c r="H71" s="25"/>
      <c r="I71" s="26"/>
    </row>
    <row r="72" spans="1:9" ht="13" customHeight="1">
      <c r="A72" s="4"/>
      <c r="B72" s="27" t="s">
        <v>443</v>
      </c>
      <c r="C72" s="28"/>
      <c r="D72" s="1"/>
      <c r="E72" s="28"/>
      <c r="F72" s="23">
        <v>-2559.0455000000002</v>
      </c>
      <c r="G72" s="24">
        <f>ROUND(SUM(G68,G71),4)</f>
        <v>-1.5699999999999999E-2</v>
      </c>
      <c r="H72" s="25"/>
      <c r="I72" s="26"/>
    </row>
    <row r="73" spans="1:9" ht="13" customHeight="1">
      <c r="A73" s="4"/>
      <c r="B73" s="12" t="s">
        <v>823</v>
      </c>
      <c r="C73" s="13"/>
      <c r="D73" s="13"/>
      <c r="E73" s="13"/>
      <c r="F73" s="13"/>
      <c r="G73" s="13"/>
      <c r="H73" s="14"/>
      <c r="I73" s="15"/>
    </row>
    <row r="74" spans="1:9" ht="13" customHeight="1">
      <c r="A74" s="4"/>
      <c r="B74" s="12" t="s">
        <v>824</v>
      </c>
      <c r="C74" s="13"/>
      <c r="D74" s="13"/>
      <c r="E74" s="13"/>
      <c r="F74" s="4"/>
      <c r="G74" s="14"/>
      <c r="H74" s="14"/>
      <c r="I74" s="15"/>
    </row>
    <row r="75" spans="1:9" ht="13" customHeight="1">
      <c r="A75" s="16" t="s">
        <v>1528</v>
      </c>
      <c r="B75" s="17" t="s">
        <v>1529</v>
      </c>
      <c r="C75" s="13" t="s">
        <v>1530</v>
      </c>
      <c r="D75" s="13" t="s">
        <v>828</v>
      </c>
      <c r="E75" s="18">
        <v>5000</v>
      </c>
      <c r="F75" s="19">
        <v>4967.47</v>
      </c>
      <c r="G75" s="20">
        <v>3.04E-2</v>
      </c>
      <c r="H75" s="29">
        <v>7.6300000000000007E-2</v>
      </c>
      <c r="I75" s="22"/>
    </row>
    <row r="76" spans="1:9" ht="13" customHeight="1">
      <c r="A76" s="16" t="s">
        <v>1531</v>
      </c>
      <c r="B76" s="17" t="s">
        <v>1532</v>
      </c>
      <c r="C76" s="13" t="s">
        <v>1533</v>
      </c>
      <c r="D76" s="13" t="s">
        <v>1534</v>
      </c>
      <c r="E76" s="18">
        <v>2500</v>
      </c>
      <c r="F76" s="19">
        <v>2526.4250000000002</v>
      </c>
      <c r="G76" s="20">
        <v>1.55E-2</v>
      </c>
      <c r="H76" s="29">
        <v>8.0149999999999999E-2</v>
      </c>
      <c r="I76" s="22"/>
    </row>
    <row r="77" spans="1:9" ht="13" customHeight="1">
      <c r="A77" s="4"/>
      <c r="B77" s="12" t="s">
        <v>440</v>
      </c>
      <c r="C77" s="13"/>
      <c r="D77" s="13"/>
      <c r="E77" s="13"/>
      <c r="F77" s="23">
        <v>7493.8950000000004</v>
      </c>
      <c r="G77" s="24">
        <f>ROUND(SUM(G73:G76),4)</f>
        <v>4.5900000000000003E-2</v>
      </c>
      <c r="H77" s="25"/>
      <c r="I77" s="26"/>
    </row>
    <row r="78" spans="1:9" ht="13" customHeight="1">
      <c r="A78" s="4"/>
      <c r="B78" s="27" t="s">
        <v>829</v>
      </c>
      <c r="C78" s="1"/>
      <c r="D78" s="1"/>
      <c r="E78" s="1"/>
      <c r="F78" s="25" t="s">
        <v>442</v>
      </c>
      <c r="G78" s="25" t="s">
        <v>442</v>
      </c>
      <c r="H78" s="25"/>
      <c r="I78" s="26"/>
    </row>
    <row r="79" spans="1:9" ht="13" customHeight="1">
      <c r="A79" s="4"/>
      <c r="B79" s="27" t="s">
        <v>440</v>
      </c>
      <c r="C79" s="1"/>
      <c r="D79" s="1"/>
      <c r="E79" s="1"/>
      <c r="F79" s="25" t="s">
        <v>442</v>
      </c>
      <c r="G79" s="25" t="s">
        <v>442</v>
      </c>
      <c r="H79" s="25"/>
      <c r="I79" s="26"/>
    </row>
    <row r="80" spans="1:9" ht="13" customHeight="1">
      <c r="A80" s="4"/>
      <c r="B80" s="27" t="s">
        <v>443</v>
      </c>
      <c r="C80" s="28"/>
      <c r="D80" s="1"/>
      <c r="E80" s="28"/>
      <c r="F80" s="23">
        <v>7493.8950000000004</v>
      </c>
      <c r="G80" s="24">
        <f>ROUND(SUM(G77),4)</f>
        <v>4.5900000000000003E-2</v>
      </c>
      <c r="H80" s="25"/>
      <c r="I80" s="26"/>
    </row>
    <row r="81" spans="1:9" ht="13" customHeight="1">
      <c r="A81" s="4"/>
      <c r="B81" s="12" t="s">
        <v>836</v>
      </c>
      <c r="C81" s="13"/>
      <c r="D81" s="13"/>
      <c r="E81" s="13"/>
      <c r="F81" s="13"/>
      <c r="G81" s="13"/>
      <c r="H81" s="14"/>
      <c r="I81" s="15"/>
    </row>
    <row r="82" spans="1:9" ht="13" customHeight="1">
      <c r="A82" s="4"/>
      <c r="B82" s="12" t="s">
        <v>1535</v>
      </c>
      <c r="C82" s="13"/>
      <c r="D82" s="13"/>
      <c r="E82" s="13"/>
      <c r="F82" s="4"/>
      <c r="G82" s="14"/>
      <c r="H82" s="14"/>
      <c r="I82" s="15"/>
    </row>
    <row r="83" spans="1:9" ht="13" customHeight="1">
      <c r="A83" s="16" t="s">
        <v>1536</v>
      </c>
      <c r="B83" s="17" t="s">
        <v>1537</v>
      </c>
      <c r="C83" s="13" t="s">
        <v>1538</v>
      </c>
      <c r="D83" s="13"/>
      <c r="E83" s="18">
        <v>10663715</v>
      </c>
      <c r="F83" s="19">
        <v>16559.683000000001</v>
      </c>
      <c r="G83" s="20">
        <v>0.1013</v>
      </c>
      <c r="H83" s="29"/>
      <c r="I83" s="22"/>
    </row>
    <row r="84" spans="1:9" ht="13" customHeight="1">
      <c r="A84" s="16" t="s">
        <v>1539</v>
      </c>
      <c r="B84" s="17" t="s">
        <v>1540</v>
      </c>
      <c r="C84" s="13" t="s">
        <v>1541</v>
      </c>
      <c r="D84" s="13"/>
      <c r="E84" s="18">
        <v>2419185</v>
      </c>
      <c r="F84" s="19">
        <v>6855.2444999999998</v>
      </c>
      <c r="G84" s="20">
        <v>4.19E-2</v>
      </c>
      <c r="H84" s="29"/>
      <c r="I84" s="22"/>
    </row>
    <row r="85" spans="1:9" ht="13" customHeight="1">
      <c r="A85" s="16" t="s">
        <v>1542</v>
      </c>
      <c r="B85" s="17" t="s">
        <v>2023</v>
      </c>
      <c r="C85" s="13" t="s">
        <v>1543</v>
      </c>
      <c r="D85" s="13"/>
      <c r="E85" s="18">
        <v>4707362</v>
      </c>
      <c r="F85" s="19">
        <v>6126.6315999999997</v>
      </c>
      <c r="G85" s="20">
        <v>3.7499999999999999E-2</v>
      </c>
      <c r="H85" s="29"/>
      <c r="I85" s="22"/>
    </row>
    <row r="86" spans="1:9" ht="13" customHeight="1">
      <c r="A86" s="16" t="s">
        <v>1544</v>
      </c>
      <c r="B86" s="17" t="s">
        <v>1545</v>
      </c>
      <c r="C86" s="13" t="s">
        <v>1546</v>
      </c>
      <c r="D86" s="13"/>
      <c r="E86" s="18">
        <v>575000</v>
      </c>
      <c r="F86" s="19">
        <v>892.97500000000002</v>
      </c>
      <c r="G86" s="20">
        <v>5.4999999999999997E-3</v>
      </c>
      <c r="H86" s="29"/>
      <c r="I86" s="22"/>
    </row>
    <row r="87" spans="1:9" ht="13" customHeight="1">
      <c r="A87" s="4"/>
      <c r="B87" s="12" t="s">
        <v>440</v>
      </c>
      <c r="C87" s="13"/>
      <c r="D87" s="13"/>
      <c r="E87" s="13"/>
      <c r="F87" s="23">
        <v>30434.534199999998</v>
      </c>
      <c r="G87" s="24">
        <f>ROUND(SUM(G81:G86),4)</f>
        <v>0.1862</v>
      </c>
      <c r="H87" s="25"/>
      <c r="I87" s="26"/>
    </row>
    <row r="88" spans="1:9" ht="13" customHeight="1">
      <c r="A88" s="4"/>
      <c r="B88" s="12" t="s">
        <v>837</v>
      </c>
      <c r="C88" s="13"/>
      <c r="D88" s="13"/>
      <c r="E88" s="13"/>
      <c r="F88" s="4"/>
      <c r="G88" s="14"/>
      <c r="H88" s="14"/>
      <c r="I88" s="15"/>
    </row>
    <row r="89" spans="1:9" ht="13" customHeight="1">
      <c r="A89" s="16" t="s">
        <v>928</v>
      </c>
      <c r="B89" s="17" t="s">
        <v>929</v>
      </c>
      <c r="C89" s="13" t="s">
        <v>930</v>
      </c>
      <c r="D89" s="13"/>
      <c r="E89" s="18">
        <v>47147274.928999998</v>
      </c>
      <c r="F89" s="19">
        <v>5577.2397000000001</v>
      </c>
      <c r="G89" s="20">
        <v>3.4099999999999998E-2</v>
      </c>
      <c r="H89" s="29"/>
      <c r="I89" s="22"/>
    </row>
    <row r="90" spans="1:9" ht="13" customHeight="1">
      <c r="A90" s="16" t="s">
        <v>838</v>
      </c>
      <c r="B90" s="17" t="s">
        <v>839</v>
      </c>
      <c r="C90" s="13" t="s">
        <v>840</v>
      </c>
      <c r="D90" s="13"/>
      <c r="E90" s="18">
        <v>195479.93799999999</v>
      </c>
      <c r="F90" s="19">
        <v>2352.8690999999999</v>
      </c>
      <c r="G90" s="20">
        <v>1.44E-2</v>
      </c>
      <c r="H90" s="29"/>
      <c r="I90" s="22"/>
    </row>
    <row r="91" spans="1:9" ht="13" customHeight="1">
      <c r="A91" s="4"/>
      <c r="B91" s="12" t="s">
        <v>440</v>
      </c>
      <c r="C91" s="13"/>
      <c r="D91" s="13"/>
      <c r="E91" s="13"/>
      <c r="F91" s="23">
        <v>7930.1088</v>
      </c>
      <c r="G91" s="24">
        <f>ROUND(SUM(G88:G90),4)</f>
        <v>4.8500000000000001E-2</v>
      </c>
      <c r="H91" s="25"/>
      <c r="I91" s="26"/>
    </row>
    <row r="92" spans="1:9" ht="13" customHeight="1">
      <c r="A92" s="4"/>
      <c r="B92" s="27" t="s">
        <v>443</v>
      </c>
      <c r="C92" s="28"/>
      <c r="D92" s="1"/>
      <c r="E92" s="28"/>
      <c r="F92" s="23">
        <v>38364.642999999996</v>
      </c>
      <c r="G92" s="24">
        <f>ROUND(SUM(G87,G91),4)</f>
        <v>0.23469999999999999</v>
      </c>
      <c r="H92" s="25"/>
      <c r="I92" s="26"/>
    </row>
    <row r="93" spans="1:9" ht="13" customHeight="1">
      <c r="A93" s="4"/>
      <c r="B93" s="12" t="s">
        <v>844</v>
      </c>
      <c r="C93" s="13"/>
      <c r="D93" s="13"/>
      <c r="E93" s="13"/>
      <c r="F93" s="13"/>
      <c r="G93" s="13"/>
      <c r="H93" s="14"/>
      <c r="I93" s="15"/>
    </row>
    <row r="94" spans="1:9" ht="13" customHeight="1">
      <c r="A94" s="16" t="s">
        <v>845</v>
      </c>
      <c r="B94" s="17" t="s">
        <v>846</v>
      </c>
      <c r="C94" s="13"/>
      <c r="D94" s="13"/>
      <c r="E94" s="18"/>
      <c r="F94" s="19">
        <v>308.0761</v>
      </c>
      <c r="G94" s="20">
        <v>1.9E-3</v>
      </c>
      <c r="H94" s="29">
        <v>4.8183019967761115E-2</v>
      </c>
      <c r="I94" s="22"/>
    </row>
    <row r="95" spans="1:9" ht="13" customHeight="1">
      <c r="A95" s="4"/>
      <c r="B95" s="12" t="s">
        <v>440</v>
      </c>
      <c r="C95" s="13"/>
      <c r="D95" s="13"/>
      <c r="E95" s="13"/>
      <c r="F95" s="23">
        <v>308.0761</v>
      </c>
      <c r="G95" s="24">
        <f>ROUND(SUM(G93:G94),4)</f>
        <v>1.9E-3</v>
      </c>
      <c r="H95" s="25"/>
      <c r="I95" s="26"/>
    </row>
    <row r="96" spans="1:9" ht="13" customHeight="1">
      <c r="A96" s="4"/>
      <c r="B96" s="27" t="s">
        <v>443</v>
      </c>
      <c r="C96" s="28"/>
      <c r="D96" s="1"/>
      <c r="E96" s="28"/>
      <c r="F96" s="23">
        <v>308.0761</v>
      </c>
      <c r="G96" s="24">
        <f>ROUND(SUM(G95),4)</f>
        <v>1.9E-3</v>
      </c>
      <c r="H96" s="25"/>
      <c r="I96" s="26"/>
    </row>
    <row r="97" spans="1:9" ht="13" customHeight="1">
      <c r="A97" s="4"/>
      <c r="B97" s="27" t="s">
        <v>847</v>
      </c>
      <c r="C97" s="13"/>
      <c r="D97" s="1"/>
      <c r="E97" s="13"/>
      <c r="F97" s="30">
        <v>8374.9233000000004</v>
      </c>
      <c r="G97" s="24">
        <v>5.1299999999999998E-2</v>
      </c>
      <c r="H97" s="25"/>
      <c r="I97" s="26"/>
    </row>
    <row r="98" spans="1:9" ht="13" customHeight="1">
      <c r="A98" s="4"/>
      <c r="B98" s="31" t="s">
        <v>848</v>
      </c>
      <c r="C98" s="32"/>
      <c r="D98" s="32"/>
      <c r="E98" s="32"/>
      <c r="F98" s="33">
        <v>163451.78</v>
      </c>
      <c r="G98" s="34">
        <f>ROUND(SUM(G64,G72,G80,G92,G96,G97),4)</f>
        <v>1</v>
      </c>
      <c r="H98" s="35"/>
      <c r="I98" s="36"/>
    </row>
    <row r="99" spans="1:9" ht="13" customHeight="1">
      <c r="A99" s="4"/>
      <c r="B99" s="6"/>
      <c r="C99" s="4"/>
      <c r="D99" s="4"/>
      <c r="E99" s="4"/>
      <c r="F99" s="4"/>
      <c r="G99" s="4"/>
      <c r="H99" s="4"/>
      <c r="I99" s="4"/>
    </row>
    <row r="100" spans="1:9" ht="13" customHeight="1">
      <c r="A100" s="4"/>
      <c r="B100" s="3" t="s">
        <v>849</v>
      </c>
      <c r="C100" s="4"/>
      <c r="D100" s="4"/>
      <c r="E100" s="4"/>
      <c r="F100" s="4"/>
      <c r="G100" s="4"/>
      <c r="H100" s="4"/>
      <c r="I100" s="4"/>
    </row>
    <row r="101" spans="1:9" ht="13" customHeight="1">
      <c r="A101" s="4"/>
      <c r="B101" s="3" t="s">
        <v>851</v>
      </c>
      <c r="C101" s="4"/>
      <c r="D101" s="4"/>
      <c r="E101" s="4"/>
      <c r="F101" s="4"/>
      <c r="G101" s="4"/>
      <c r="H101" s="4"/>
      <c r="I101" s="4"/>
    </row>
    <row r="102" spans="1:9" ht="26" customHeight="1">
      <c r="A102" s="4"/>
      <c r="B102" s="113" t="s">
        <v>2024</v>
      </c>
      <c r="C102" s="113"/>
      <c r="D102" s="113"/>
      <c r="E102" s="113"/>
      <c r="F102" s="113"/>
      <c r="G102" s="113"/>
      <c r="H102" s="113"/>
      <c r="I102" s="113"/>
    </row>
    <row r="103" spans="1:9" ht="13" customHeight="1">
      <c r="A103" s="4"/>
      <c r="B103" s="113"/>
      <c r="C103" s="113"/>
      <c r="D103" s="113"/>
      <c r="E103" s="113"/>
      <c r="F103" s="113"/>
      <c r="G103" s="113"/>
      <c r="H103" s="113"/>
      <c r="I103" s="113"/>
    </row>
    <row r="104" spans="1:9" ht="13" customHeight="1">
      <c r="A104" s="4"/>
      <c r="B104" s="44" t="s">
        <v>1989</v>
      </c>
      <c r="C104" s="45"/>
      <c r="D104" s="45"/>
      <c r="E104" s="46"/>
      <c r="F104" s="46"/>
      <c r="G104" s="46"/>
      <c r="H104" s="46"/>
      <c r="I104" s="47"/>
    </row>
    <row r="105" spans="1:9" ht="13" customHeight="1">
      <c r="A105" s="4"/>
      <c r="B105" s="48" t="s">
        <v>1990</v>
      </c>
      <c r="C105" s="49"/>
      <c r="D105" s="49"/>
      <c r="E105" s="50"/>
      <c r="F105" s="50"/>
      <c r="G105" s="50"/>
      <c r="H105" s="50"/>
      <c r="I105" s="51"/>
    </row>
    <row r="106" spans="1:9" ht="13" customHeight="1">
      <c r="A106" s="4"/>
      <c r="B106" s="48" t="s">
        <v>1991</v>
      </c>
      <c r="C106" s="49"/>
      <c r="D106" s="49"/>
      <c r="E106" s="50"/>
      <c r="F106" s="50"/>
      <c r="G106" s="50"/>
      <c r="H106" s="50"/>
      <c r="I106" s="51"/>
    </row>
    <row r="107" spans="1:9" ht="13" customHeight="1">
      <c r="A107" s="4"/>
      <c r="B107" s="53" t="s">
        <v>1992</v>
      </c>
      <c r="C107" s="108" t="s">
        <v>2030</v>
      </c>
      <c r="D107" s="108" t="s">
        <v>1993</v>
      </c>
      <c r="E107" s="50"/>
      <c r="F107" s="50"/>
      <c r="G107" s="50"/>
      <c r="H107" s="50"/>
      <c r="I107" s="51"/>
    </row>
    <row r="108" spans="1:9" ht="13" customHeight="1">
      <c r="A108" s="4"/>
      <c r="B108" s="54" t="s">
        <v>1994</v>
      </c>
      <c r="C108" s="109">
        <v>12.5905</v>
      </c>
      <c r="D108" s="109">
        <v>12.2841</v>
      </c>
      <c r="E108" s="50"/>
      <c r="F108" s="50"/>
      <c r="G108" s="50"/>
      <c r="H108" s="50"/>
      <c r="I108" s="51"/>
    </row>
    <row r="109" spans="1:9" ht="13" customHeight="1">
      <c r="A109" s="4"/>
      <c r="B109" s="54" t="s">
        <v>1995</v>
      </c>
      <c r="C109" s="109">
        <v>12.5905</v>
      </c>
      <c r="D109" s="109">
        <v>12.2841</v>
      </c>
      <c r="E109" s="50"/>
      <c r="F109" s="50"/>
      <c r="G109" s="50"/>
      <c r="H109" s="50"/>
      <c r="I109" s="51"/>
    </row>
    <row r="110" spans="1:9" ht="13" customHeight="1">
      <c r="A110" s="4"/>
      <c r="B110" s="54" t="s">
        <v>1996</v>
      </c>
      <c r="C110" s="109">
        <v>12.914</v>
      </c>
      <c r="D110" s="109">
        <v>12.5855</v>
      </c>
      <c r="E110" s="50"/>
      <c r="F110" s="50"/>
      <c r="G110" s="50"/>
      <c r="H110" s="50"/>
      <c r="I110" s="51"/>
    </row>
    <row r="111" spans="1:9" ht="13" customHeight="1">
      <c r="A111" s="4"/>
      <c r="B111" s="54" t="s">
        <v>1997</v>
      </c>
      <c r="C111" s="109">
        <v>12.914</v>
      </c>
      <c r="D111" s="109">
        <v>12.5855</v>
      </c>
      <c r="E111" s="50"/>
      <c r="F111" s="50"/>
      <c r="G111" s="50"/>
      <c r="H111" s="50"/>
      <c r="I111" s="51"/>
    </row>
    <row r="112" spans="1:9" ht="13" customHeight="1">
      <c r="A112" s="4"/>
      <c r="B112" s="48" t="s">
        <v>1998</v>
      </c>
      <c r="C112" s="49"/>
      <c r="D112" s="49"/>
      <c r="E112" s="50"/>
      <c r="F112" s="50"/>
      <c r="G112" s="50"/>
      <c r="H112" s="50"/>
      <c r="I112" s="51"/>
    </row>
    <row r="113" spans="1:9" ht="13" customHeight="1">
      <c r="A113" s="4"/>
      <c r="B113" s="57" t="s">
        <v>2062</v>
      </c>
      <c r="C113" s="49"/>
      <c r="D113" s="49"/>
      <c r="E113" s="50"/>
      <c r="F113" s="50"/>
      <c r="G113" s="50"/>
      <c r="H113" s="50"/>
      <c r="I113" s="51"/>
    </row>
    <row r="114" spans="1:9" ht="13" customHeight="1">
      <c r="A114" s="4"/>
      <c r="B114" s="56" t="s">
        <v>2028</v>
      </c>
      <c r="C114" s="49"/>
      <c r="D114" s="49"/>
      <c r="E114" s="50"/>
      <c r="F114" s="50"/>
      <c r="G114" s="50"/>
      <c r="H114" s="50"/>
      <c r="I114" s="51"/>
    </row>
    <row r="115" spans="1:9" ht="13" customHeight="1">
      <c r="A115" s="4"/>
      <c r="B115" s="48" t="s">
        <v>2032</v>
      </c>
      <c r="C115" s="49"/>
      <c r="D115" s="49"/>
      <c r="E115" s="50"/>
      <c r="F115" s="50"/>
      <c r="G115" s="50"/>
      <c r="H115" s="50"/>
      <c r="I115" s="51"/>
    </row>
    <row r="116" spans="1:9" ht="13" customHeight="1">
      <c r="A116" s="4"/>
      <c r="B116" s="48" t="s">
        <v>2063</v>
      </c>
      <c r="C116" s="49"/>
      <c r="D116" s="49"/>
      <c r="E116" s="98"/>
      <c r="F116" s="98"/>
      <c r="G116" s="98"/>
      <c r="H116" s="98"/>
      <c r="I116" s="99"/>
    </row>
    <row r="117" spans="1:9" ht="13" customHeight="1">
      <c r="A117" s="4"/>
      <c r="B117" s="48" t="s">
        <v>2014</v>
      </c>
      <c r="C117" s="49"/>
      <c r="D117" s="49"/>
      <c r="E117" s="50"/>
      <c r="F117" s="50"/>
      <c r="G117" s="50"/>
      <c r="H117" s="50"/>
      <c r="I117" s="51"/>
    </row>
    <row r="118" spans="1:9" ht="13" customHeight="1">
      <c r="A118" s="4"/>
      <c r="B118" s="57" t="s">
        <v>2064</v>
      </c>
      <c r="C118" s="49"/>
      <c r="D118" s="49"/>
      <c r="E118" s="50"/>
      <c r="F118" s="50"/>
      <c r="G118" s="50"/>
      <c r="H118" s="50"/>
      <c r="I118" s="51"/>
    </row>
    <row r="119" spans="1:9" ht="13" customHeight="1">
      <c r="A119" s="4"/>
      <c r="B119" s="82"/>
      <c r="C119" s="52"/>
      <c r="D119" s="52"/>
      <c r="E119" s="68"/>
      <c r="F119" s="68"/>
      <c r="G119" s="68"/>
      <c r="H119" s="68"/>
      <c r="I119" s="69"/>
    </row>
    <row r="120" spans="1:9" ht="13" customHeight="1">
      <c r="A120" s="4"/>
      <c r="B120" s="3"/>
      <c r="C120" s="3"/>
      <c r="D120" s="3"/>
      <c r="E120" s="3"/>
      <c r="F120" s="3"/>
      <c r="G120" s="3"/>
      <c r="H120" s="3"/>
      <c r="I120" s="3"/>
    </row>
    <row r="121" spans="1:9" ht="13" customHeight="1">
      <c r="A121" s="4"/>
      <c r="B121" s="113"/>
      <c r="C121" s="113"/>
      <c r="D121" s="113"/>
      <c r="E121" s="113"/>
      <c r="F121" s="113"/>
      <c r="G121" s="113"/>
      <c r="H121" s="113"/>
      <c r="I121" s="113"/>
    </row>
    <row r="122" spans="1:9" ht="13" customHeight="1">
      <c r="A122" s="4"/>
      <c r="B122" s="4"/>
      <c r="C122" s="114" t="s">
        <v>1547</v>
      </c>
      <c r="D122" s="114"/>
      <c r="E122" s="114"/>
      <c r="F122" s="114"/>
      <c r="G122" s="4"/>
      <c r="H122" s="4"/>
      <c r="I122" s="4"/>
    </row>
    <row r="123" spans="1:9" ht="13" customHeight="1">
      <c r="A123" s="4"/>
      <c r="B123" s="37" t="s">
        <v>853</v>
      </c>
      <c r="C123" s="114" t="s">
        <v>854</v>
      </c>
      <c r="D123" s="114"/>
      <c r="E123" s="114"/>
      <c r="F123" s="114"/>
      <c r="G123" s="4"/>
      <c r="H123" s="4"/>
      <c r="I123" s="4"/>
    </row>
    <row r="124" spans="1:9" ht="135" customHeight="1">
      <c r="A124" s="4"/>
      <c r="B124" s="38"/>
      <c r="C124" s="112"/>
      <c r="D124" s="112"/>
      <c r="E124" s="4"/>
      <c r="F124" s="4"/>
      <c r="G124" s="4"/>
      <c r="H124" s="4"/>
      <c r="I124" s="4"/>
    </row>
  </sheetData>
  <mergeCells count="6">
    <mergeCell ref="C124:D124"/>
    <mergeCell ref="B102:I102"/>
    <mergeCell ref="B103:I103"/>
    <mergeCell ref="B121:I121"/>
    <mergeCell ref="C122:F122"/>
    <mergeCell ref="C123:F123"/>
  </mergeCells>
  <hyperlinks>
    <hyperlink ref="A1" location="BajajFinservMultiAssetAllocationFund" display="BFMAF" xr:uid="{00000000-0004-0000-0F00-000000000000}"/>
    <hyperlink ref="B1" location="BajajFinservMultiAssetAllocationFund" display="Bajaj Finserv Multi Asset Allocation Fund" xr:uid="{00000000-0004-0000-0F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53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30</v>
      </c>
      <c r="B1" s="3" t="s">
        <v>31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966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823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824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1548</v>
      </c>
      <c r="B7" s="17" t="s">
        <v>1549</v>
      </c>
      <c r="C7" s="13" t="s">
        <v>1550</v>
      </c>
      <c r="D7" s="13" t="s">
        <v>906</v>
      </c>
      <c r="E7" s="18">
        <v>5000000</v>
      </c>
      <c r="F7" s="19">
        <v>5047.2049999999999</v>
      </c>
      <c r="G7" s="20">
        <v>1.0200000000000001E-2</v>
      </c>
      <c r="H7" s="29">
        <v>5.7349999999999998E-2</v>
      </c>
      <c r="I7" s="22"/>
    </row>
    <row r="8" spans="1:9" ht="13" customHeight="1">
      <c r="A8" s="16" t="s">
        <v>1551</v>
      </c>
      <c r="B8" s="17" t="s">
        <v>1552</v>
      </c>
      <c r="C8" s="13" t="s">
        <v>1553</v>
      </c>
      <c r="D8" s="13" t="s">
        <v>906</v>
      </c>
      <c r="E8" s="18">
        <v>4500000</v>
      </c>
      <c r="F8" s="19">
        <v>4514.5259999999998</v>
      </c>
      <c r="G8" s="20">
        <v>9.1000000000000004E-3</v>
      </c>
      <c r="H8" s="29">
        <v>5.5530999999999997E-2</v>
      </c>
      <c r="I8" s="22"/>
    </row>
    <row r="9" spans="1:9" ht="13" customHeight="1">
      <c r="A9" s="4"/>
      <c r="B9" s="12" t="s">
        <v>440</v>
      </c>
      <c r="C9" s="13"/>
      <c r="D9" s="13"/>
      <c r="E9" s="13"/>
      <c r="F9" s="23">
        <v>9561.7309999999998</v>
      </c>
      <c r="G9" s="24">
        <f>ROUND(SUM(G1:G8),4)</f>
        <v>1.9300000000000001E-2</v>
      </c>
      <c r="H9" s="25"/>
      <c r="I9" s="26"/>
    </row>
    <row r="10" spans="1:9" ht="13" customHeight="1">
      <c r="A10" s="4"/>
      <c r="B10" s="27" t="s">
        <v>829</v>
      </c>
      <c r="C10" s="1"/>
      <c r="D10" s="1"/>
      <c r="E10" s="1"/>
      <c r="F10" s="25" t="s">
        <v>442</v>
      </c>
      <c r="G10" s="25" t="s">
        <v>442</v>
      </c>
      <c r="H10" s="25"/>
      <c r="I10" s="26"/>
    </row>
    <row r="11" spans="1:9" ht="13" customHeight="1">
      <c r="A11" s="4"/>
      <c r="B11" s="27" t="s">
        <v>440</v>
      </c>
      <c r="C11" s="1"/>
      <c r="D11" s="1"/>
      <c r="E11" s="1"/>
      <c r="F11" s="25" t="s">
        <v>442</v>
      </c>
      <c r="G11" s="25" t="s">
        <v>442</v>
      </c>
      <c r="H11" s="25"/>
      <c r="I11" s="26"/>
    </row>
    <row r="12" spans="1:9" ht="13" customHeight="1">
      <c r="A12" s="4"/>
      <c r="B12" s="27" t="s">
        <v>443</v>
      </c>
      <c r="C12" s="28"/>
      <c r="D12" s="1"/>
      <c r="E12" s="28"/>
      <c r="F12" s="23">
        <v>9561.7309999999998</v>
      </c>
      <c r="G12" s="24">
        <f>ROUND(SUM(G9),4)</f>
        <v>1.9300000000000001E-2</v>
      </c>
      <c r="H12" s="25"/>
      <c r="I12" s="26"/>
    </row>
    <row r="13" spans="1:9" ht="13" customHeight="1">
      <c r="A13" s="4"/>
      <c r="B13" s="12" t="s">
        <v>830</v>
      </c>
      <c r="C13" s="13"/>
      <c r="D13" s="13"/>
      <c r="E13" s="13"/>
      <c r="F13" s="13"/>
      <c r="G13" s="13"/>
      <c r="H13" s="14"/>
      <c r="I13" s="15"/>
    </row>
    <row r="14" spans="1:9" ht="13" customHeight="1">
      <c r="A14" s="4"/>
      <c r="B14" s="12" t="s">
        <v>1023</v>
      </c>
      <c r="C14" s="13"/>
      <c r="D14" s="13"/>
      <c r="E14" s="13"/>
      <c r="F14" s="4"/>
      <c r="G14" s="14"/>
      <c r="H14" s="14"/>
      <c r="I14" s="15"/>
    </row>
    <row r="15" spans="1:9" ht="13" customHeight="1">
      <c r="A15" s="16" t="s">
        <v>1554</v>
      </c>
      <c r="B15" s="17" t="s">
        <v>1959</v>
      </c>
      <c r="C15" s="13" t="s">
        <v>1555</v>
      </c>
      <c r="D15" s="13" t="s">
        <v>1311</v>
      </c>
      <c r="E15" s="18">
        <v>3000</v>
      </c>
      <c r="F15" s="19">
        <v>14700.795</v>
      </c>
      <c r="G15" s="20">
        <v>2.9700000000000001E-2</v>
      </c>
      <c r="H15" s="29">
        <v>7.2124999999999995E-2</v>
      </c>
      <c r="I15" s="22"/>
    </row>
    <row r="16" spans="1:9" ht="13" customHeight="1">
      <c r="A16" s="16" t="s">
        <v>1376</v>
      </c>
      <c r="B16" s="17" t="s">
        <v>1955</v>
      </c>
      <c r="C16" s="13" t="s">
        <v>1377</v>
      </c>
      <c r="D16" s="13" t="s">
        <v>835</v>
      </c>
      <c r="E16" s="18">
        <v>2000</v>
      </c>
      <c r="F16" s="19">
        <v>9994.75</v>
      </c>
      <c r="G16" s="20">
        <v>2.0199999999999999E-2</v>
      </c>
      <c r="H16" s="29">
        <v>6.3968999999999998E-2</v>
      </c>
      <c r="I16" s="22"/>
    </row>
    <row r="17" spans="1:9" ht="13" customHeight="1">
      <c r="A17" s="16" t="s">
        <v>1343</v>
      </c>
      <c r="B17" s="17" t="s">
        <v>1344</v>
      </c>
      <c r="C17" s="13" t="s">
        <v>1345</v>
      </c>
      <c r="D17" s="13" t="s">
        <v>835</v>
      </c>
      <c r="E17" s="18">
        <v>2000</v>
      </c>
      <c r="F17" s="19">
        <v>9954.27</v>
      </c>
      <c r="G17" s="20">
        <v>2.01E-2</v>
      </c>
      <c r="H17" s="29">
        <v>6.4493999999999996E-2</v>
      </c>
      <c r="I17" s="22"/>
    </row>
    <row r="18" spans="1:9" ht="13" customHeight="1">
      <c r="A18" s="16" t="s">
        <v>1556</v>
      </c>
      <c r="B18" s="17" t="s">
        <v>1557</v>
      </c>
      <c r="C18" s="13" t="s">
        <v>1558</v>
      </c>
      <c r="D18" s="13" t="s">
        <v>835</v>
      </c>
      <c r="E18" s="18">
        <v>2000</v>
      </c>
      <c r="F18" s="19">
        <v>9905.8700000000008</v>
      </c>
      <c r="G18" s="20">
        <v>0.02</v>
      </c>
      <c r="H18" s="29">
        <v>6.6702999999999998E-2</v>
      </c>
      <c r="I18" s="22"/>
    </row>
    <row r="19" spans="1:9" ht="13" customHeight="1">
      <c r="A19" s="16" t="s">
        <v>1559</v>
      </c>
      <c r="B19" s="17" t="s">
        <v>1960</v>
      </c>
      <c r="C19" s="13" t="s">
        <v>1560</v>
      </c>
      <c r="D19" s="13" t="s">
        <v>835</v>
      </c>
      <c r="E19" s="18">
        <v>2000</v>
      </c>
      <c r="F19" s="19">
        <v>9905.4599999999991</v>
      </c>
      <c r="G19" s="20">
        <v>0.02</v>
      </c>
      <c r="H19" s="29">
        <v>6.6997000000000001E-2</v>
      </c>
      <c r="I19" s="22"/>
    </row>
    <row r="20" spans="1:9" ht="13" customHeight="1">
      <c r="A20" s="16" t="s">
        <v>1561</v>
      </c>
      <c r="B20" s="17" t="s">
        <v>1562</v>
      </c>
      <c r="C20" s="13" t="s">
        <v>1563</v>
      </c>
      <c r="D20" s="13" t="s">
        <v>1326</v>
      </c>
      <c r="E20" s="18">
        <v>2000</v>
      </c>
      <c r="F20" s="19">
        <v>9781.36</v>
      </c>
      <c r="G20" s="20">
        <v>1.9800000000000002E-2</v>
      </c>
      <c r="H20" s="29">
        <v>7.22E-2</v>
      </c>
      <c r="I20" s="22"/>
    </row>
    <row r="21" spans="1:9" ht="13" customHeight="1">
      <c r="A21" s="16" t="s">
        <v>1564</v>
      </c>
      <c r="B21" s="17" t="s">
        <v>1961</v>
      </c>
      <c r="C21" s="13" t="s">
        <v>1565</v>
      </c>
      <c r="D21" s="13" t="s">
        <v>835</v>
      </c>
      <c r="E21" s="18">
        <v>2000</v>
      </c>
      <c r="F21" s="19">
        <v>9764.6</v>
      </c>
      <c r="G21" s="20">
        <v>1.9699999999999999E-2</v>
      </c>
      <c r="H21" s="29">
        <v>7.2125999999999996E-2</v>
      </c>
      <c r="I21" s="22"/>
    </row>
    <row r="22" spans="1:9" ht="13" customHeight="1">
      <c r="A22" s="16" t="s">
        <v>1359</v>
      </c>
      <c r="B22" s="17" t="s">
        <v>1360</v>
      </c>
      <c r="C22" s="13" t="s">
        <v>1361</v>
      </c>
      <c r="D22" s="13" t="s">
        <v>835</v>
      </c>
      <c r="E22" s="18">
        <v>1500</v>
      </c>
      <c r="F22" s="19">
        <v>7446.1424999999999</v>
      </c>
      <c r="G22" s="20">
        <v>1.4999999999999999E-2</v>
      </c>
      <c r="H22" s="29">
        <v>6.5998000000000001E-2</v>
      </c>
      <c r="I22" s="22"/>
    </row>
    <row r="23" spans="1:9" ht="13" customHeight="1">
      <c r="A23" s="16" t="s">
        <v>1378</v>
      </c>
      <c r="B23" s="17" t="s">
        <v>1956</v>
      </c>
      <c r="C23" s="13" t="s">
        <v>1379</v>
      </c>
      <c r="D23" s="13" t="s">
        <v>835</v>
      </c>
      <c r="E23" s="18">
        <v>1500</v>
      </c>
      <c r="F23" s="19">
        <v>7440.0450000000001</v>
      </c>
      <c r="G23" s="20">
        <v>1.4999999999999999E-2</v>
      </c>
      <c r="H23" s="29">
        <v>6.6851999999999995E-2</v>
      </c>
      <c r="I23" s="22"/>
    </row>
    <row r="24" spans="1:9" ht="13" customHeight="1">
      <c r="A24" s="16" t="s">
        <v>1566</v>
      </c>
      <c r="B24" s="17" t="s">
        <v>1567</v>
      </c>
      <c r="C24" s="13" t="s">
        <v>1568</v>
      </c>
      <c r="D24" s="13" t="s">
        <v>835</v>
      </c>
      <c r="E24" s="18">
        <v>1500</v>
      </c>
      <c r="F24" s="19">
        <v>7436.3249999999998</v>
      </c>
      <c r="G24" s="20">
        <v>1.4999999999999999E-2</v>
      </c>
      <c r="H24" s="29">
        <v>6.6497000000000001E-2</v>
      </c>
      <c r="I24" s="22"/>
    </row>
    <row r="25" spans="1:9" ht="13" customHeight="1">
      <c r="A25" s="16" t="s">
        <v>1369</v>
      </c>
      <c r="B25" s="17" t="s">
        <v>1951</v>
      </c>
      <c r="C25" s="13" t="s">
        <v>1370</v>
      </c>
      <c r="D25" s="13" t="s">
        <v>835</v>
      </c>
      <c r="E25" s="18">
        <v>1500</v>
      </c>
      <c r="F25" s="19">
        <v>7427.8950000000004</v>
      </c>
      <c r="G25" s="20">
        <v>1.4999999999999999E-2</v>
      </c>
      <c r="H25" s="29">
        <v>6.6851999999999995E-2</v>
      </c>
      <c r="I25" s="22"/>
    </row>
    <row r="26" spans="1:9" ht="13" customHeight="1">
      <c r="A26" s="16" t="s">
        <v>1569</v>
      </c>
      <c r="B26" s="17" t="s">
        <v>1962</v>
      </c>
      <c r="C26" s="13" t="s">
        <v>1570</v>
      </c>
      <c r="D26" s="13" t="s">
        <v>1326</v>
      </c>
      <c r="E26" s="18">
        <v>1500</v>
      </c>
      <c r="F26" s="19">
        <v>7343.13</v>
      </c>
      <c r="G26" s="20">
        <v>1.4800000000000001E-2</v>
      </c>
      <c r="H26" s="29">
        <v>7.22E-2</v>
      </c>
      <c r="I26" s="22"/>
    </row>
    <row r="27" spans="1:9" ht="13" customHeight="1">
      <c r="A27" s="16" t="s">
        <v>1571</v>
      </c>
      <c r="B27" s="17" t="s">
        <v>1963</v>
      </c>
      <c r="C27" s="13"/>
      <c r="D27" s="13" t="s">
        <v>835</v>
      </c>
      <c r="E27" s="18">
        <v>1500</v>
      </c>
      <c r="F27" s="19">
        <v>7002.8024999999998</v>
      </c>
      <c r="G27" s="20">
        <v>1.4200000000000001E-2</v>
      </c>
      <c r="H27" s="29">
        <v>7.0805800518470408E-2</v>
      </c>
      <c r="I27" s="22"/>
    </row>
    <row r="28" spans="1:9" ht="13" customHeight="1">
      <c r="A28" s="16" t="s">
        <v>1572</v>
      </c>
      <c r="B28" s="17" t="s">
        <v>1573</v>
      </c>
      <c r="C28" s="13" t="s">
        <v>1574</v>
      </c>
      <c r="D28" s="13" t="s">
        <v>1311</v>
      </c>
      <c r="E28" s="18">
        <v>1400</v>
      </c>
      <c r="F28" s="19">
        <v>6807.9620000000004</v>
      </c>
      <c r="G28" s="20">
        <v>1.38E-2</v>
      </c>
      <c r="H28" s="29">
        <v>7.1499999999999994E-2</v>
      </c>
      <c r="I28" s="22"/>
    </row>
    <row r="29" spans="1:9" ht="13" customHeight="1">
      <c r="A29" s="16" t="s">
        <v>1575</v>
      </c>
      <c r="B29" s="17" t="s">
        <v>1576</v>
      </c>
      <c r="C29" s="13" t="s">
        <v>1577</v>
      </c>
      <c r="D29" s="13" t="s">
        <v>835</v>
      </c>
      <c r="E29" s="18">
        <v>1000</v>
      </c>
      <c r="F29" s="19">
        <v>4999.2550000000001</v>
      </c>
      <c r="G29" s="20">
        <v>1.01E-2</v>
      </c>
      <c r="H29" s="29">
        <v>5.4378999999999997E-2</v>
      </c>
      <c r="I29" s="22"/>
    </row>
    <row r="30" spans="1:9" ht="13" customHeight="1">
      <c r="A30" s="16" t="s">
        <v>1578</v>
      </c>
      <c r="B30" s="17" t="s">
        <v>1964</v>
      </c>
      <c r="C30" s="13" t="s">
        <v>1579</v>
      </c>
      <c r="D30" s="13" t="s">
        <v>1434</v>
      </c>
      <c r="E30" s="18">
        <v>1000</v>
      </c>
      <c r="F30" s="19">
        <v>4997.3599999999997</v>
      </c>
      <c r="G30" s="20">
        <v>1.01E-2</v>
      </c>
      <c r="H30" s="29">
        <v>6.4335000000000003E-2</v>
      </c>
      <c r="I30" s="22"/>
    </row>
    <row r="31" spans="1:9" ht="13" customHeight="1">
      <c r="A31" s="16" t="s">
        <v>1312</v>
      </c>
      <c r="B31" s="17" t="s">
        <v>1937</v>
      </c>
      <c r="C31" s="13" t="s">
        <v>1313</v>
      </c>
      <c r="D31" s="13" t="s">
        <v>835</v>
      </c>
      <c r="E31" s="18">
        <v>1000</v>
      </c>
      <c r="F31" s="19">
        <v>4997.335</v>
      </c>
      <c r="G31" s="20">
        <v>1.01E-2</v>
      </c>
      <c r="H31" s="29">
        <v>6.4944000000000002E-2</v>
      </c>
      <c r="I31" s="22"/>
    </row>
    <row r="32" spans="1:9" ht="13" customHeight="1">
      <c r="A32" s="16" t="s">
        <v>1580</v>
      </c>
      <c r="B32" s="17" t="s">
        <v>1581</v>
      </c>
      <c r="C32" s="13" t="s">
        <v>1582</v>
      </c>
      <c r="D32" s="13" t="s">
        <v>835</v>
      </c>
      <c r="E32" s="18">
        <v>1000</v>
      </c>
      <c r="F32" s="19">
        <v>4983.2700000000004</v>
      </c>
      <c r="G32" s="20">
        <v>1.01E-2</v>
      </c>
      <c r="H32" s="29">
        <v>6.4495999999999998E-2</v>
      </c>
      <c r="I32" s="22"/>
    </row>
    <row r="33" spans="1:9" ht="13" customHeight="1">
      <c r="A33" s="16" t="s">
        <v>1583</v>
      </c>
      <c r="B33" s="17" t="s">
        <v>1965</v>
      </c>
      <c r="C33" s="13" t="s">
        <v>1584</v>
      </c>
      <c r="D33" s="13" t="s">
        <v>835</v>
      </c>
      <c r="E33" s="18">
        <v>1000</v>
      </c>
      <c r="F33" s="19">
        <v>4971.92</v>
      </c>
      <c r="G33" s="20">
        <v>0.01</v>
      </c>
      <c r="H33" s="29">
        <v>6.6497000000000001E-2</v>
      </c>
      <c r="I33" s="22"/>
    </row>
    <row r="34" spans="1:9" ht="13" customHeight="1">
      <c r="A34" s="16" t="s">
        <v>1026</v>
      </c>
      <c r="B34" s="17" t="s">
        <v>1934</v>
      </c>
      <c r="C34" s="13" t="s">
        <v>1027</v>
      </c>
      <c r="D34" s="13" t="s">
        <v>835</v>
      </c>
      <c r="E34" s="18">
        <v>1000</v>
      </c>
      <c r="F34" s="19">
        <v>4967.32</v>
      </c>
      <c r="G34" s="20">
        <v>0.01</v>
      </c>
      <c r="H34" s="29">
        <v>6.6701499999999997E-2</v>
      </c>
      <c r="I34" s="22"/>
    </row>
    <row r="35" spans="1:9" ht="13" customHeight="1">
      <c r="A35" s="16" t="s">
        <v>1585</v>
      </c>
      <c r="B35" s="17" t="s">
        <v>1586</v>
      </c>
      <c r="C35" s="13" t="s">
        <v>1587</v>
      </c>
      <c r="D35" s="13" t="s">
        <v>835</v>
      </c>
      <c r="E35" s="18">
        <v>1000</v>
      </c>
      <c r="F35" s="19">
        <v>4966.5200000000004</v>
      </c>
      <c r="G35" s="20">
        <v>0.01</v>
      </c>
      <c r="H35" s="29">
        <v>6.6498000000000002E-2</v>
      </c>
      <c r="I35" s="22"/>
    </row>
    <row r="36" spans="1:9" ht="13" customHeight="1">
      <c r="A36" s="16" t="s">
        <v>1028</v>
      </c>
      <c r="B36" s="17" t="s">
        <v>1935</v>
      </c>
      <c r="C36" s="13" t="s">
        <v>1029</v>
      </c>
      <c r="D36" s="13" t="s">
        <v>835</v>
      </c>
      <c r="E36" s="18">
        <v>1000</v>
      </c>
      <c r="F36" s="19">
        <v>4959.22</v>
      </c>
      <c r="G36" s="20">
        <v>0.01</v>
      </c>
      <c r="H36" s="29">
        <v>6.6700999999999996E-2</v>
      </c>
      <c r="I36" s="22"/>
    </row>
    <row r="37" spans="1:9" ht="13" customHeight="1">
      <c r="A37" s="16" t="s">
        <v>1588</v>
      </c>
      <c r="B37" s="17" t="s">
        <v>1966</v>
      </c>
      <c r="C37" s="13" t="s">
        <v>1589</v>
      </c>
      <c r="D37" s="13" t="s">
        <v>835</v>
      </c>
      <c r="E37" s="18">
        <v>1000</v>
      </c>
      <c r="F37" s="19">
        <v>4956.7849999999999</v>
      </c>
      <c r="G37" s="20">
        <v>0.01</v>
      </c>
      <c r="H37" s="29">
        <v>6.7706000000000002E-2</v>
      </c>
      <c r="I37" s="22"/>
    </row>
    <row r="38" spans="1:9" ht="13" customHeight="1">
      <c r="A38" s="16" t="s">
        <v>1590</v>
      </c>
      <c r="B38" s="17" t="s">
        <v>1967</v>
      </c>
      <c r="C38" s="13" t="s">
        <v>1591</v>
      </c>
      <c r="D38" s="13" t="s">
        <v>835</v>
      </c>
      <c r="E38" s="18">
        <v>1000</v>
      </c>
      <c r="F38" s="19">
        <v>4952.97</v>
      </c>
      <c r="G38" s="20">
        <v>0.01</v>
      </c>
      <c r="H38" s="29">
        <v>6.6653000000000004E-2</v>
      </c>
      <c r="I38" s="22"/>
    </row>
    <row r="39" spans="1:9" ht="13" customHeight="1">
      <c r="A39" s="16" t="s">
        <v>1592</v>
      </c>
      <c r="B39" s="17" t="s">
        <v>1968</v>
      </c>
      <c r="C39" s="13" t="s">
        <v>1593</v>
      </c>
      <c r="D39" s="13" t="s">
        <v>835</v>
      </c>
      <c r="E39" s="18">
        <v>1000</v>
      </c>
      <c r="F39" s="19">
        <v>4951.6899999999996</v>
      </c>
      <c r="G39" s="20">
        <v>0.01</v>
      </c>
      <c r="H39" s="29">
        <v>6.5948999999999994E-2</v>
      </c>
      <c r="I39" s="22"/>
    </row>
    <row r="40" spans="1:9" ht="13" customHeight="1">
      <c r="A40" s="16" t="s">
        <v>1594</v>
      </c>
      <c r="B40" s="17" t="s">
        <v>1969</v>
      </c>
      <c r="C40" s="13" t="s">
        <v>1595</v>
      </c>
      <c r="D40" s="13" t="s">
        <v>835</v>
      </c>
      <c r="E40" s="18">
        <v>1000</v>
      </c>
      <c r="F40" s="19">
        <v>4904.6549999999997</v>
      </c>
      <c r="G40" s="20">
        <v>9.9000000000000008E-3</v>
      </c>
      <c r="H40" s="29">
        <v>7.1674000000000002E-2</v>
      </c>
      <c r="I40" s="22"/>
    </row>
    <row r="41" spans="1:9" ht="13" customHeight="1">
      <c r="A41" s="16" t="s">
        <v>1596</v>
      </c>
      <c r="B41" s="17" t="s">
        <v>1970</v>
      </c>
      <c r="C41" s="13" t="s">
        <v>1597</v>
      </c>
      <c r="D41" s="13" t="s">
        <v>835</v>
      </c>
      <c r="E41" s="18">
        <v>1000</v>
      </c>
      <c r="F41" s="19">
        <v>4896.41</v>
      </c>
      <c r="G41" s="20">
        <v>9.9000000000000008E-3</v>
      </c>
      <c r="H41" s="29">
        <v>7.2850999999999999E-2</v>
      </c>
      <c r="I41" s="22"/>
    </row>
    <row r="42" spans="1:9" ht="13" customHeight="1">
      <c r="A42" s="16" t="s">
        <v>1598</v>
      </c>
      <c r="B42" s="17" t="s">
        <v>1971</v>
      </c>
      <c r="C42" s="13" t="s">
        <v>1599</v>
      </c>
      <c r="D42" s="13" t="s">
        <v>835</v>
      </c>
      <c r="E42" s="18">
        <v>1000</v>
      </c>
      <c r="F42" s="19">
        <v>4890.6850000000004</v>
      </c>
      <c r="G42" s="20">
        <v>9.9000000000000008E-3</v>
      </c>
      <c r="H42" s="29">
        <v>7.22E-2</v>
      </c>
      <c r="I42" s="22"/>
    </row>
    <row r="43" spans="1:9" ht="13" customHeight="1">
      <c r="A43" s="16" t="s">
        <v>1600</v>
      </c>
      <c r="B43" s="17" t="s">
        <v>1972</v>
      </c>
      <c r="C43" s="13" t="s">
        <v>1601</v>
      </c>
      <c r="D43" s="13" t="s">
        <v>835</v>
      </c>
      <c r="E43" s="18">
        <v>1000</v>
      </c>
      <c r="F43" s="19">
        <v>4886.4849999999997</v>
      </c>
      <c r="G43" s="20">
        <v>9.9000000000000008E-3</v>
      </c>
      <c r="H43" s="29">
        <v>7.2472999999999996E-2</v>
      </c>
      <c r="I43" s="22"/>
    </row>
    <row r="44" spans="1:9" ht="13" customHeight="1">
      <c r="A44" s="16" t="s">
        <v>1602</v>
      </c>
      <c r="B44" s="17" t="s">
        <v>1603</v>
      </c>
      <c r="C44" s="13" t="s">
        <v>1604</v>
      </c>
      <c r="D44" s="13" t="s">
        <v>1326</v>
      </c>
      <c r="E44" s="18">
        <v>1000</v>
      </c>
      <c r="F44" s="19">
        <v>4875.9250000000002</v>
      </c>
      <c r="G44" s="20">
        <v>9.9000000000000008E-3</v>
      </c>
      <c r="H44" s="29">
        <v>7.1999999999999995E-2</v>
      </c>
      <c r="I44" s="22"/>
    </row>
    <row r="45" spans="1:9" ht="13" customHeight="1">
      <c r="A45" s="16" t="s">
        <v>1605</v>
      </c>
      <c r="B45" s="17" t="s">
        <v>1973</v>
      </c>
      <c r="C45" s="13" t="s">
        <v>1606</v>
      </c>
      <c r="D45" s="13" t="s">
        <v>1326</v>
      </c>
      <c r="E45" s="18">
        <v>1000</v>
      </c>
      <c r="F45" s="19">
        <v>4690.55</v>
      </c>
      <c r="G45" s="20">
        <v>9.4999999999999998E-3</v>
      </c>
      <c r="H45" s="29">
        <v>7.0000000000000007E-2</v>
      </c>
      <c r="I45" s="22"/>
    </row>
    <row r="46" spans="1:9" ht="13" customHeight="1">
      <c r="A46" s="16" t="s">
        <v>1607</v>
      </c>
      <c r="B46" s="17" t="s">
        <v>1974</v>
      </c>
      <c r="C46" s="13" t="s">
        <v>1608</v>
      </c>
      <c r="D46" s="13" t="s">
        <v>835</v>
      </c>
      <c r="E46" s="18">
        <v>1000</v>
      </c>
      <c r="F46" s="19">
        <v>4690.54</v>
      </c>
      <c r="G46" s="20">
        <v>9.4999999999999998E-3</v>
      </c>
      <c r="H46" s="29">
        <v>6.9800000000000001E-2</v>
      </c>
      <c r="I46" s="22"/>
    </row>
    <row r="47" spans="1:9" ht="13" customHeight="1">
      <c r="A47" s="16" t="s">
        <v>1609</v>
      </c>
      <c r="B47" s="17" t="s">
        <v>1975</v>
      </c>
      <c r="C47" s="13" t="s">
        <v>1610</v>
      </c>
      <c r="D47" s="13" t="s">
        <v>1311</v>
      </c>
      <c r="E47" s="18">
        <v>1000</v>
      </c>
      <c r="F47" s="19">
        <v>4683.1750000000002</v>
      </c>
      <c r="G47" s="20">
        <v>9.4999999999999998E-3</v>
      </c>
      <c r="H47" s="29">
        <v>7.0150000000000004E-2</v>
      </c>
      <c r="I47" s="22"/>
    </row>
    <row r="48" spans="1:9" ht="13" customHeight="1">
      <c r="A48" s="16" t="s">
        <v>1611</v>
      </c>
      <c r="B48" s="17" t="s">
        <v>1612</v>
      </c>
      <c r="C48" s="13" t="s">
        <v>1613</v>
      </c>
      <c r="D48" s="13" t="s">
        <v>835</v>
      </c>
      <c r="E48" s="18">
        <v>1000</v>
      </c>
      <c r="F48" s="19">
        <v>4679.1549999999997</v>
      </c>
      <c r="G48" s="20">
        <v>9.4999999999999998E-3</v>
      </c>
      <c r="H48" s="29">
        <v>7.0499999999999993E-2</v>
      </c>
      <c r="I48" s="22"/>
    </row>
    <row r="49" spans="1:9" ht="13" customHeight="1">
      <c r="A49" s="16" t="s">
        <v>1614</v>
      </c>
      <c r="B49" s="17" t="s">
        <v>1976</v>
      </c>
      <c r="C49" s="13" t="s">
        <v>1615</v>
      </c>
      <c r="D49" s="13" t="s">
        <v>1311</v>
      </c>
      <c r="E49" s="18">
        <v>1000</v>
      </c>
      <c r="F49" s="19">
        <v>4677.5200000000004</v>
      </c>
      <c r="G49" s="20">
        <v>9.4999999999999998E-3</v>
      </c>
      <c r="H49" s="29">
        <v>6.9900000000000004E-2</v>
      </c>
      <c r="I49" s="22"/>
    </row>
    <row r="50" spans="1:9" ht="13" customHeight="1">
      <c r="A50" s="16" t="s">
        <v>1616</v>
      </c>
      <c r="B50" s="17" t="s">
        <v>1977</v>
      </c>
      <c r="C50" s="13" t="s">
        <v>1617</v>
      </c>
      <c r="D50" s="13" t="s">
        <v>835</v>
      </c>
      <c r="E50" s="18">
        <v>1000</v>
      </c>
      <c r="F50" s="19">
        <v>4675.8450000000003</v>
      </c>
      <c r="G50" s="20">
        <v>9.4000000000000004E-3</v>
      </c>
      <c r="H50" s="29">
        <v>6.9900000000000004E-2</v>
      </c>
      <c r="I50" s="22"/>
    </row>
    <row r="51" spans="1:9" ht="13" customHeight="1">
      <c r="A51" s="16" t="s">
        <v>1618</v>
      </c>
      <c r="B51" s="17" t="s">
        <v>1978</v>
      </c>
      <c r="C51" s="13" t="s">
        <v>1619</v>
      </c>
      <c r="D51" s="13" t="s">
        <v>835</v>
      </c>
      <c r="E51" s="18">
        <v>1000</v>
      </c>
      <c r="F51" s="19">
        <v>4674.76</v>
      </c>
      <c r="G51" s="20">
        <v>9.4000000000000004E-3</v>
      </c>
      <c r="H51" s="29">
        <v>7.0150000000000004E-2</v>
      </c>
      <c r="I51" s="22"/>
    </row>
    <row r="52" spans="1:9" ht="13" customHeight="1">
      <c r="A52" s="16" t="s">
        <v>1620</v>
      </c>
      <c r="B52" s="17" t="s">
        <v>1621</v>
      </c>
      <c r="C52" s="13" t="s">
        <v>1622</v>
      </c>
      <c r="D52" s="13" t="s">
        <v>835</v>
      </c>
      <c r="E52" s="18">
        <v>1000</v>
      </c>
      <c r="F52" s="19">
        <v>4669.5050000000001</v>
      </c>
      <c r="G52" s="20">
        <v>9.4000000000000004E-3</v>
      </c>
      <c r="H52" s="29">
        <v>7.1363999999999997E-2</v>
      </c>
      <c r="I52" s="22"/>
    </row>
    <row r="53" spans="1:9" ht="13" customHeight="1">
      <c r="A53" s="16" t="s">
        <v>1623</v>
      </c>
      <c r="B53" s="17" t="s">
        <v>1979</v>
      </c>
      <c r="C53" s="13" t="s">
        <v>1624</v>
      </c>
      <c r="D53" s="13" t="s">
        <v>835</v>
      </c>
      <c r="E53" s="18">
        <v>1000</v>
      </c>
      <c r="F53" s="19">
        <v>4668.91</v>
      </c>
      <c r="G53" s="20">
        <v>9.4000000000000004E-3</v>
      </c>
      <c r="H53" s="29">
        <v>7.17E-2</v>
      </c>
      <c r="I53" s="22"/>
    </row>
    <row r="54" spans="1:9" ht="13" customHeight="1">
      <c r="A54" s="16" t="s">
        <v>1625</v>
      </c>
      <c r="B54" s="17" t="s">
        <v>1980</v>
      </c>
      <c r="C54" s="13" t="s">
        <v>1626</v>
      </c>
      <c r="D54" s="13" t="s">
        <v>835</v>
      </c>
      <c r="E54" s="18">
        <v>1000</v>
      </c>
      <c r="F54" s="19">
        <v>4668.5749999999998</v>
      </c>
      <c r="G54" s="20">
        <v>9.4000000000000004E-3</v>
      </c>
      <c r="H54" s="29">
        <v>7.1976999999999999E-2</v>
      </c>
      <c r="I54" s="22"/>
    </row>
    <row r="55" spans="1:9" ht="13" customHeight="1">
      <c r="A55" s="16" t="s">
        <v>1627</v>
      </c>
      <c r="B55" s="17" t="s">
        <v>1981</v>
      </c>
      <c r="C55" s="13" t="s">
        <v>1628</v>
      </c>
      <c r="D55" s="13" t="s">
        <v>835</v>
      </c>
      <c r="E55" s="18">
        <v>1000</v>
      </c>
      <c r="F55" s="19">
        <v>4667.7150000000001</v>
      </c>
      <c r="G55" s="20">
        <v>9.4000000000000004E-3</v>
      </c>
      <c r="H55" s="29">
        <v>7.1976999999999999E-2</v>
      </c>
      <c r="I55" s="22"/>
    </row>
    <row r="56" spans="1:9" ht="13" customHeight="1">
      <c r="A56" s="16" t="s">
        <v>1629</v>
      </c>
      <c r="B56" s="17" t="s">
        <v>1982</v>
      </c>
      <c r="C56" s="13"/>
      <c r="D56" s="13" t="s">
        <v>835</v>
      </c>
      <c r="E56" s="18">
        <v>1000</v>
      </c>
      <c r="F56" s="19">
        <v>4664.18</v>
      </c>
      <c r="G56" s="20">
        <v>9.4000000000000004E-3</v>
      </c>
      <c r="H56" s="29">
        <v>7.141283933221311E-2</v>
      </c>
      <c r="I56" s="22"/>
    </row>
    <row r="57" spans="1:9" ht="13" customHeight="1">
      <c r="A57" s="16" t="s">
        <v>1630</v>
      </c>
      <c r="B57" s="17" t="s">
        <v>1983</v>
      </c>
      <c r="C57" s="13"/>
      <c r="D57" s="13" t="s">
        <v>835</v>
      </c>
      <c r="E57" s="18">
        <v>1000</v>
      </c>
      <c r="F57" s="19">
        <v>4662.0050000000001</v>
      </c>
      <c r="G57" s="20">
        <v>9.4000000000000004E-3</v>
      </c>
      <c r="H57" s="29">
        <v>7.1908890268942413E-2</v>
      </c>
      <c r="I57" s="22"/>
    </row>
    <row r="58" spans="1:9" ht="13" customHeight="1">
      <c r="A58" s="16" t="s">
        <v>1631</v>
      </c>
      <c r="B58" s="17" t="s">
        <v>1984</v>
      </c>
      <c r="C58" s="13" t="s">
        <v>1632</v>
      </c>
      <c r="D58" s="13" t="s">
        <v>835</v>
      </c>
      <c r="E58" s="18">
        <v>500</v>
      </c>
      <c r="F58" s="19">
        <v>2497.7975000000001</v>
      </c>
      <c r="G58" s="20">
        <v>5.0000000000000001E-3</v>
      </c>
      <c r="H58" s="29">
        <v>6.4406000000000005E-2</v>
      </c>
      <c r="I58" s="22"/>
    </row>
    <row r="59" spans="1:9" ht="13" customHeight="1">
      <c r="A59" s="16" t="s">
        <v>1633</v>
      </c>
      <c r="B59" s="17" t="s">
        <v>1985</v>
      </c>
      <c r="C59" s="13" t="s">
        <v>1634</v>
      </c>
      <c r="D59" s="13" t="s">
        <v>1326</v>
      </c>
      <c r="E59" s="18">
        <v>500</v>
      </c>
      <c r="F59" s="19">
        <v>2481.9675000000002</v>
      </c>
      <c r="G59" s="20">
        <v>5.0000000000000001E-3</v>
      </c>
      <c r="H59" s="29">
        <v>6.6296999999999995E-2</v>
      </c>
      <c r="I59" s="22"/>
    </row>
    <row r="60" spans="1:9" ht="13" customHeight="1">
      <c r="A60" s="16" t="s">
        <v>1362</v>
      </c>
      <c r="B60" s="17" t="s">
        <v>1949</v>
      </c>
      <c r="C60" s="13" t="s">
        <v>1363</v>
      </c>
      <c r="D60" s="13" t="s">
        <v>835</v>
      </c>
      <c r="E60" s="18">
        <v>500</v>
      </c>
      <c r="F60" s="19">
        <v>2481.8575000000001</v>
      </c>
      <c r="G60" s="20">
        <v>5.0000000000000001E-3</v>
      </c>
      <c r="H60" s="29">
        <v>6.6701499999999997E-2</v>
      </c>
      <c r="I60" s="22"/>
    </row>
    <row r="61" spans="1:9" ht="13" customHeight="1">
      <c r="A61" s="16" t="s">
        <v>1635</v>
      </c>
      <c r="B61" s="17" t="s">
        <v>1986</v>
      </c>
      <c r="C61" s="13" t="s">
        <v>1636</v>
      </c>
      <c r="D61" s="13" t="s">
        <v>835</v>
      </c>
      <c r="E61" s="18">
        <v>500</v>
      </c>
      <c r="F61" s="19">
        <v>2431.0425</v>
      </c>
      <c r="G61" s="20">
        <v>4.8999999999999998E-3</v>
      </c>
      <c r="H61" s="29">
        <v>7.2400999999999993E-2</v>
      </c>
      <c r="I61" s="22"/>
    </row>
    <row r="62" spans="1:9" ht="13" customHeight="1">
      <c r="A62" s="16" t="s">
        <v>1637</v>
      </c>
      <c r="B62" s="17" t="s">
        <v>1987</v>
      </c>
      <c r="C62" s="13" t="s">
        <v>1638</v>
      </c>
      <c r="D62" s="13" t="s">
        <v>835</v>
      </c>
      <c r="E62" s="18">
        <v>500</v>
      </c>
      <c r="F62" s="19">
        <v>2380.38</v>
      </c>
      <c r="G62" s="20">
        <v>4.7999999999999996E-3</v>
      </c>
      <c r="H62" s="29">
        <v>7.1650000000000005E-2</v>
      </c>
      <c r="I62" s="22"/>
    </row>
    <row r="63" spans="1:9" ht="13" customHeight="1">
      <c r="A63" s="16" t="s">
        <v>1639</v>
      </c>
      <c r="B63" s="17" t="s">
        <v>1988</v>
      </c>
      <c r="C63" s="13" t="s">
        <v>1640</v>
      </c>
      <c r="D63" s="13" t="s">
        <v>1326</v>
      </c>
      <c r="E63" s="18">
        <v>500</v>
      </c>
      <c r="F63" s="19">
        <v>2363.0025000000001</v>
      </c>
      <c r="G63" s="20">
        <v>4.7999999999999996E-3</v>
      </c>
      <c r="H63" s="29">
        <v>7.1249999999999994E-2</v>
      </c>
      <c r="I63" s="22"/>
    </row>
    <row r="64" spans="1:9" ht="13" customHeight="1">
      <c r="A64" s="4"/>
      <c r="B64" s="12" t="s">
        <v>440</v>
      </c>
      <c r="C64" s="13"/>
      <c r="D64" s="13"/>
      <c r="E64" s="13"/>
      <c r="F64" s="23">
        <v>279477.69449999998</v>
      </c>
      <c r="G64" s="24">
        <f>ROUND(SUM(G13:G63),4)</f>
        <v>0.56440000000000001</v>
      </c>
      <c r="H64" s="25"/>
      <c r="I64" s="26"/>
    </row>
    <row r="65" spans="1:9" ht="13" customHeight="1">
      <c r="A65" s="4"/>
      <c r="B65" s="12" t="s">
        <v>831</v>
      </c>
      <c r="C65" s="13"/>
      <c r="D65" s="13"/>
      <c r="E65" s="13"/>
      <c r="F65" s="4"/>
      <c r="G65" s="14"/>
      <c r="H65" s="14"/>
      <c r="I65" s="15"/>
    </row>
    <row r="66" spans="1:9" ht="13" customHeight="1">
      <c r="A66" s="16" t="s">
        <v>1641</v>
      </c>
      <c r="B66" s="17" t="s">
        <v>1642</v>
      </c>
      <c r="C66" s="13" t="s">
        <v>1643</v>
      </c>
      <c r="D66" s="13" t="s">
        <v>835</v>
      </c>
      <c r="E66" s="18">
        <v>2000</v>
      </c>
      <c r="F66" s="19">
        <v>9926.11</v>
      </c>
      <c r="G66" s="20">
        <v>2.01E-2</v>
      </c>
      <c r="H66" s="29">
        <v>7.1499999999999994E-2</v>
      </c>
      <c r="I66" s="22"/>
    </row>
    <row r="67" spans="1:9" ht="13" customHeight="1">
      <c r="A67" s="16" t="s">
        <v>1644</v>
      </c>
      <c r="B67" s="17" t="s">
        <v>1645</v>
      </c>
      <c r="C67" s="13" t="s">
        <v>1646</v>
      </c>
      <c r="D67" s="13" t="s">
        <v>835</v>
      </c>
      <c r="E67" s="18">
        <v>2000</v>
      </c>
      <c r="F67" s="19">
        <v>9908.9699999999993</v>
      </c>
      <c r="G67" s="20">
        <v>0.02</v>
      </c>
      <c r="H67" s="29">
        <v>7.2898000000000004E-2</v>
      </c>
      <c r="I67" s="22"/>
    </row>
    <row r="68" spans="1:9" ht="13" customHeight="1">
      <c r="A68" s="16" t="s">
        <v>1647</v>
      </c>
      <c r="B68" s="17" t="s">
        <v>1648</v>
      </c>
      <c r="C68" s="13" t="s">
        <v>1649</v>
      </c>
      <c r="D68" s="13" t="s">
        <v>835</v>
      </c>
      <c r="E68" s="18">
        <v>2000</v>
      </c>
      <c r="F68" s="19">
        <v>9793.5</v>
      </c>
      <c r="G68" s="20">
        <v>1.9800000000000002E-2</v>
      </c>
      <c r="H68" s="29">
        <v>7.6200000000000004E-2</v>
      </c>
      <c r="I68" s="22"/>
    </row>
    <row r="69" spans="1:9" ht="13" customHeight="1">
      <c r="A69" s="16" t="s">
        <v>1650</v>
      </c>
      <c r="B69" s="17" t="s">
        <v>1651</v>
      </c>
      <c r="C69" s="13" t="s">
        <v>1652</v>
      </c>
      <c r="D69" s="13" t="s">
        <v>835</v>
      </c>
      <c r="E69" s="18">
        <v>2000</v>
      </c>
      <c r="F69" s="19">
        <v>9560.1299999999992</v>
      </c>
      <c r="G69" s="20">
        <v>1.9300000000000001E-2</v>
      </c>
      <c r="H69" s="29">
        <v>7.5648999999999994E-2</v>
      </c>
      <c r="I69" s="22"/>
    </row>
    <row r="70" spans="1:9" ht="13" customHeight="1">
      <c r="A70" s="16" t="s">
        <v>1653</v>
      </c>
      <c r="B70" s="17" t="s">
        <v>1654</v>
      </c>
      <c r="C70" s="13" t="s">
        <v>1655</v>
      </c>
      <c r="D70" s="13" t="s">
        <v>835</v>
      </c>
      <c r="E70" s="18">
        <v>1500</v>
      </c>
      <c r="F70" s="19">
        <v>7446.2924999999996</v>
      </c>
      <c r="G70" s="20">
        <v>1.4999999999999999E-2</v>
      </c>
      <c r="H70" s="29">
        <v>7.1152000000000007E-2</v>
      </c>
      <c r="I70" s="22"/>
    </row>
    <row r="71" spans="1:9" ht="13" customHeight="1">
      <c r="A71" s="16" t="s">
        <v>1656</v>
      </c>
      <c r="B71" s="17" t="s">
        <v>1657</v>
      </c>
      <c r="C71" s="13" t="s">
        <v>1658</v>
      </c>
      <c r="D71" s="13" t="s">
        <v>835</v>
      </c>
      <c r="E71" s="18">
        <v>1000</v>
      </c>
      <c r="F71" s="19">
        <v>4981.4350000000004</v>
      </c>
      <c r="G71" s="20">
        <v>1.01E-2</v>
      </c>
      <c r="H71" s="29">
        <v>7.1604000000000001E-2</v>
      </c>
      <c r="I71" s="22"/>
    </row>
    <row r="72" spans="1:9" ht="13" customHeight="1">
      <c r="A72" s="16" t="s">
        <v>1659</v>
      </c>
      <c r="B72" s="17" t="s">
        <v>1660</v>
      </c>
      <c r="C72" s="13" t="s">
        <v>1661</v>
      </c>
      <c r="D72" s="13" t="s">
        <v>835</v>
      </c>
      <c r="E72" s="18">
        <v>1000</v>
      </c>
      <c r="F72" s="19">
        <v>4974.3149999999996</v>
      </c>
      <c r="G72" s="20">
        <v>1.01E-2</v>
      </c>
      <c r="H72" s="29">
        <v>7.2495000000000004E-2</v>
      </c>
      <c r="I72" s="22"/>
    </row>
    <row r="73" spans="1:9" ht="13" customHeight="1">
      <c r="A73" s="16" t="s">
        <v>1662</v>
      </c>
      <c r="B73" s="17" t="s">
        <v>1663</v>
      </c>
      <c r="C73" s="13" t="s">
        <v>1664</v>
      </c>
      <c r="D73" s="13" t="s">
        <v>835</v>
      </c>
      <c r="E73" s="18">
        <v>1000</v>
      </c>
      <c r="F73" s="19">
        <v>4966.1049999999996</v>
      </c>
      <c r="G73" s="20">
        <v>0.01</v>
      </c>
      <c r="H73" s="29">
        <v>6.9200999999999999E-2</v>
      </c>
      <c r="I73" s="22"/>
    </row>
    <row r="74" spans="1:9" ht="13" customHeight="1">
      <c r="A74" s="16" t="s">
        <v>1665</v>
      </c>
      <c r="B74" s="17" t="s">
        <v>1666</v>
      </c>
      <c r="C74" s="13" t="s">
        <v>1667</v>
      </c>
      <c r="D74" s="13" t="s">
        <v>835</v>
      </c>
      <c r="E74" s="18">
        <v>1000</v>
      </c>
      <c r="F74" s="19">
        <v>4964.4399999999996</v>
      </c>
      <c r="G74" s="20">
        <v>0.01</v>
      </c>
      <c r="H74" s="29">
        <v>7.2623999999999994E-2</v>
      </c>
      <c r="I74" s="22"/>
    </row>
    <row r="75" spans="1:9" ht="13" customHeight="1">
      <c r="A75" s="16" t="s">
        <v>1668</v>
      </c>
      <c r="B75" s="17" t="s">
        <v>1669</v>
      </c>
      <c r="C75" s="13" t="s">
        <v>1670</v>
      </c>
      <c r="D75" s="13" t="s">
        <v>1311</v>
      </c>
      <c r="E75" s="18">
        <v>1000</v>
      </c>
      <c r="F75" s="19">
        <v>4950.165</v>
      </c>
      <c r="G75" s="20">
        <v>0.01</v>
      </c>
      <c r="H75" s="29">
        <v>6.8051E-2</v>
      </c>
      <c r="I75" s="22"/>
    </row>
    <row r="76" spans="1:9" ht="13" customHeight="1">
      <c r="A76" s="16" t="s">
        <v>1671</v>
      </c>
      <c r="B76" s="17" t="s">
        <v>1672</v>
      </c>
      <c r="C76" s="13" t="s">
        <v>1673</v>
      </c>
      <c r="D76" s="13" t="s">
        <v>835</v>
      </c>
      <c r="E76" s="18">
        <v>1000</v>
      </c>
      <c r="F76" s="19">
        <v>4889.4250000000002</v>
      </c>
      <c r="G76" s="20">
        <v>9.9000000000000008E-3</v>
      </c>
      <c r="H76" s="29">
        <v>7.7875E-2</v>
      </c>
      <c r="I76" s="22"/>
    </row>
    <row r="77" spans="1:9" ht="13" customHeight="1">
      <c r="A77" s="16" t="s">
        <v>1674</v>
      </c>
      <c r="B77" s="17" t="s">
        <v>1675</v>
      </c>
      <c r="C77" s="13" t="s">
        <v>1676</v>
      </c>
      <c r="D77" s="13" t="s">
        <v>835</v>
      </c>
      <c r="E77" s="18">
        <v>1000</v>
      </c>
      <c r="F77" s="19">
        <v>4873.9949999999999</v>
      </c>
      <c r="G77" s="20">
        <v>9.7999999999999997E-3</v>
      </c>
      <c r="H77" s="29">
        <v>7.4301000000000006E-2</v>
      </c>
      <c r="I77" s="22"/>
    </row>
    <row r="78" spans="1:9" ht="13" customHeight="1">
      <c r="A78" s="16" t="s">
        <v>1677</v>
      </c>
      <c r="B78" s="17" t="s">
        <v>1678</v>
      </c>
      <c r="C78" s="13" t="s">
        <v>1679</v>
      </c>
      <c r="D78" s="13" t="s">
        <v>835</v>
      </c>
      <c r="E78" s="18">
        <v>1000</v>
      </c>
      <c r="F78" s="19">
        <v>4860.7849999999999</v>
      </c>
      <c r="G78" s="20">
        <v>9.7999999999999997E-3</v>
      </c>
      <c r="H78" s="29">
        <v>7.9799999999999996E-2</v>
      </c>
      <c r="I78" s="22"/>
    </row>
    <row r="79" spans="1:9" ht="13" customHeight="1">
      <c r="A79" s="16" t="s">
        <v>1680</v>
      </c>
      <c r="B79" s="17" t="s">
        <v>1681</v>
      </c>
      <c r="C79" s="13" t="s">
        <v>1682</v>
      </c>
      <c r="D79" s="13" t="s">
        <v>1311</v>
      </c>
      <c r="E79" s="18">
        <v>1000</v>
      </c>
      <c r="F79" s="19">
        <v>4698.9849999999997</v>
      </c>
      <c r="G79" s="20">
        <v>9.4999999999999998E-3</v>
      </c>
      <c r="H79" s="29">
        <v>7.8200000000000006E-2</v>
      </c>
      <c r="I79" s="22"/>
    </row>
    <row r="80" spans="1:9" ht="13" customHeight="1">
      <c r="A80" s="16" t="s">
        <v>1683</v>
      </c>
      <c r="B80" s="17" t="s">
        <v>1684</v>
      </c>
      <c r="C80" s="13" t="s">
        <v>1685</v>
      </c>
      <c r="D80" s="13" t="s">
        <v>835</v>
      </c>
      <c r="E80" s="18">
        <v>700</v>
      </c>
      <c r="F80" s="19">
        <v>3411.0895</v>
      </c>
      <c r="G80" s="20">
        <v>6.8999999999999999E-3</v>
      </c>
      <c r="H80" s="29">
        <v>7.3749999999999996E-2</v>
      </c>
      <c r="I80" s="22"/>
    </row>
    <row r="81" spans="1:9" ht="13" customHeight="1">
      <c r="A81" s="16" t="s">
        <v>1686</v>
      </c>
      <c r="B81" s="17" t="s">
        <v>1352</v>
      </c>
      <c r="C81" s="13" t="s">
        <v>1687</v>
      </c>
      <c r="D81" s="13" t="s">
        <v>1434</v>
      </c>
      <c r="E81" s="18">
        <v>500</v>
      </c>
      <c r="F81" s="19">
        <v>2484.835</v>
      </c>
      <c r="G81" s="20">
        <v>5.0000000000000001E-3</v>
      </c>
      <c r="H81" s="29">
        <v>6.7500000000000004E-2</v>
      </c>
      <c r="I81" s="22"/>
    </row>
    <row r="82" spans="1:9" ht="13" customHeight="1">
      <c r="A82" s="16" t="s">
        <v>1438</v>
      </c>
      <c r="B82" s="17" t="s">
        <v>1439</v>
      </c>
      <c r="C82" s="13" t="s">
        <v>1440</v>
      </c>
      <c r="D82" s="13" t="s">
        <v>835</v>
      </c>
      <c r="E82" s="18">
        <v>500</v>
      </c>
      <c r="F82" s="19">
        <v>2484.1574999999998</v>
      </c>
      <c r="G82" s="20">
        <v>5.0000000000000001E-3</v>
      </c>
      <c r="H82" s="29">
        <v>7.2747999999999993E-2</v>
      </c>
      <c r="I82" s="22"/>
    </row>
    <row r="83" spans="1:9" ht="13" customHeight="1">
      <c r="A83" s="16" t="s">
        <v>1688</v>
      </c>
      <c r="B83" s="17" t="s">
        <v>1689</v>
      </c>
      <c r="C83" s="13" t="s">
        <v>1690</v>
      </c>
      <c r="D83" s="13" t="s">
        <v>835</v>
      </c>
      <c r="E83" s="18">
        <v>500</v>
      </c>
      <c r="F83" s="19">
        <v>2484.125</v>
      </c>
      <c r="G83" s="20">
        <v>5.0000000000000001E-3</v>
      </c>
      <c r="H83" s="29">
        <v>7.2898000000000004E-2</v>
      </c>
      <c r="I83" s="22"/>
    </row>
    <row r="84" spans="1:9" ht="13" customHeight="1">
      <c r="A84" s="16" t="s">
        <v>1691</v>
      </c>
      <c r="B84" s="17" t="s">
        <v>1692</v>
      </c>
      <c r="C84" s="13" t="s">
        <v>1693</v>
      </c>
      <c r="D84" s="13" t="s">
        <v>835</v>
      </c>
      <c r="E84" s="18">
        <v>500</v>
      </c>
      <c r="F84" s="19">
        <v>2482.4924999999998</v>
      </c>
      <c r="G84" s="20">
        <v>5.0000000000000001E-3</v>
      </c>
      <c r="H84" s="29">
        <v>7.1499999999999994E-2</v>
      </c>
      <c r="I84" s="22"/>
    </row>
    <row r="85" spans="1:9" ht="13" customHeight="1">
      <c r="A85" s="16" t="s">
        <v>1694</v>
      </c>
      <c r="B85" s="17" t="s">
        <v>1695</v>
      </c>
      <c r="C85" s="13" t="s">
        <v>1696</v>
      </c>
      <c r="D85" s="13" t="s">
        <v>835</v>
      </c>
      <c r="E85" s="18">
        <v>500</v>
      </c>
      <c r="F85" s="19">
        <v>2482.16</v>
      </c>
      <c r="G85" s="20">
        <v>5.0000000000000001E-3</v>
      </c>
      <c r="H85" s="29">
        <v>7.0902000000000007E-2</v>
      </c>
      <c r="I85" s="22"/>
    </row>
    <row r="86" spans="1:9" ht="13" customHeight="1">
      <c r="A86" s="16" t="s">
        <v>1697</v>
      </c>
      <c r="B86" s="17" t="s">
        <v>1698</v>
      </c>
      <c r="C86" s="13" t="s">
        <v>1699</v>
      </c>
      <c r="D86" s="13" t="s">
        <v>835</v>
      </c>
      <c r="E86" s="18">
        <v>500</v>
      </c>
      <c r="F86" s="19">
        <v>2480.1849999999999</v>
      </c>
      <c r="G86" s="20">
        <v>5.0000000000000001E-3</v>
      </c>
      <c r="H86" s="29">
        <v>7.2902999999999996E-2</v>
      </c>
      <c r="I86" s="22"/>
    </row>
    <row r="87" spans="1:9" ht="13" customHeight="1">
      <c r="A87" s="16" t="s">
        <v>1700</v>
      </c>
      <c r="B87" s="17" t="s">
        <v>1701</v>
      </c>
      <c r="C87" s="13" t="s">
        <v>1702</v>
      </c>
      <c r="D87" s="13" t="s">
        <v>835</v>
      </c>
      <c r="E87" s="18">
        <v>500</v>
      </c>
      <c r="F87" s="19">
        <v>2479.4375</v>
      </c>
      <c r="G87" s="20">
        <v>5.0000000000000001E-3</v>
      </c>
      <c r="H87" s="29">
        <v>7.0400000000000004E-2</v>
      </c>
      <c r="I87" s="22"/>
    </row>
    <row r="88" spans="1:9" ht="13" customHeight="1">
      <c r="A88" s="16" t="s">
        <v>1703</v>
      </c>
      <c r="B88" s="17" t="s">
        <v>1704</v>
      </c>
      <c r="C88" s="13" t="s">
        <v>1705</v>
      </c>
      <c r="D88" s="13" t="s">
        <v>835</v>
      </c>
      <c r="E88" s="18">
        <v>500</v>
      </c>
      <c r="F88" s="19">
        <v>2474.3225000000002</v>
      </c>
      <c r="G88" s="20">
        <v>5.0000000000000001E-3</v>
      </c>
      <c r="H88" s="29">
        <v>7.0148000000000002E-2</v>
      </c>
      <c r="I88" s="22"/>
    </row>
    <row r="89" spans="1:9" ht="13" customHeight="1">
      <c r="A89" s="16" t="s">
        <v>1706</v>
      </c>
      <c r="B89" s="17" t="s">
        <v>1707</v>
      </c>
      <c r="C89" s="13" t="s">
        <v>1708</v>
      </c>
      <c r="D89" s="13" t="s">
        <v>835</v>
      </c>
      <c r="E89" s="18">
        <v>500</v>
      </c>
      <c r="F89" s="19">
        <v>2466.2925</v>
      </c>
      <c r="G89" s="20">
        <v>5.0000000000000001E-3</v>
      </c>
      <c r="H89" s="29">
        <v>7.7949000000000004E-2</v>
      </c>
      <c r="I89" s="22"/>
    </row>
    <row r="90" spans="1:9" ht="13" customHeight="1">
      <c r="A90" s="16" t="s">
        <v>1709</v>
      </c>
      <c r="B90" s="17" t="s">
        <v>1710</v>
      </c>
      <c r="C90" s="13" t="s">
        <v>1711</v>
      </c>
      <c r="D90" s="13" t="s">
        <v>835</v>
      </c>
      <c r="E90" s="18">
        <v>500</v>
      </c>
      <c r="F90" s="19">
        <v>2443.2849999999999</v>
      </c>
      <c r="G90" s="20">
        <v>4.8999999999999998E-3</v>
      </c>
      <c r="H90" s="29">
        <v>7.8450000000000006E-2</v>
      </c>
      <c r="I90" s="22"/>
    </row>
    <row r="91" spans="1:9" ht="13" customHeight="1">
      <c r="A91" s="16" t="s">
        <v>1712</v>
      </c>
      <c r="B91" s="17" t="s">
        <v>1713</v>
      </c>
      <c r="C91" s="13" t="s">
        <v>1714</v>
      </c>
      <c r="D91" s="13" t="s">
        <v>835</v>
      </c>
      <c r="E91" s="18">
        <v>500</v>
      </c>
      <c r="F91" s="19">
        <v>2351.9974999999999</v>
      </c>
      <c r="G91" s="20">
        <v>4.7999999999999996E-3</v>
      </c>
      <c r="H91" s="29">
        <v>7.9750000000000001E-2</v>
      </c>
      <c r="I91" s="22"/>
    </row>
    <row r="92" spans="1:9" ht="13" customHeight="1">
      <c r="A92" s="16" t="s">
        <v>1715</v>
      </c>
      <c r="B92" s="17" t="s">
        <v>1716</v>
      </c>
      <c r="C92" s="13" t="s">
        <v>1717</v>
      </c>
      <c r="D92" s="13" t="s">
        <v>1311</v>
      </c>
      <c r="E92" s="18">
        <v>500</v>
      </c>
      <c r="F92" s="19">
        <v>2325.0825</v>
      </c>
      <c r="G92" s="20">
        <v>4.7000000000000002E-3</v>
      </c>
      <c r="H92" s="29">
        <v>7.7350000000000002E-2</v>
      </c>
      <c r="I92" s="22"/>
    </row>
    <row r="93" spans="1:9" ht="13" customHeight="1">
      <c r="A93" s="16" t="s">
        <v>1718</v>
      </c>
      <c r="B93" s="17" t="s">
        <v>1719</v>
      </c>
      <c r="C93" s="13" t="s">
        <v>1720</v>
      </c>
      <c r="D93" s="13" t="s">
        <v>835</v>
      </c>
      <c r="E93" s="18">
        <v>500</v>
      </c>
      <c r="F93" s="19">
        <v>2324.77</v>
      </c>
      <c r="G93" s="20">
        <v>4.7000000000000002E-3</v>
      </c>
      <c r="H93" s="29">
        <v>7.7937999999999993E-2</v>
      </c>
      <c r="I93" s="22"/>
    </row>
    <row r="94" spans="1:9" ht="13" customHeight="1">
      <c r="A94" s="16" t="s">
        <v>1721</v>
      </c>
      <c r="B94" s="17" t="s">
        <v>1722</v>
      </c>
      <c r="C94" s="13" t="s">
        <v>1723</v>
      </c>
      <c r="D94" s="13" t="s">
        <v>835</v>
      </c>
      <c r="E94" s="18">
        <v>500</v>
      </c>
      <c r="F94" s="19">
        <v>2320.5174999999999</v>
      </c>
      <c r="G94" s="20">
        <v>4.7000000000000002E-3</v>
      </c>
      <c r="H94" s="29">
        <v>7.9750000000000001E-2</v>
      </c>
      <c r="I94" s="22"/>
    </row>
    <row r="95" spans="1:9" ht="13" customHeight="1">
      <c r="A95" s="4"/>
      <c r="B95" s="12" t="s">
        <v>440</v>
      </c>
      <c r="C95" s="13"/>
      <c r="D95" s="13"/>
      <c r="E95" s="13"/>
      <c r="F95" s="23">
        <v>128289.402</v>
      </c>
      <c r="G95" s="24">
        <f>ROUND(SUM(G65:G94),4)</f>
        <v>0.2591</v>
      </c>
      <c r="H95" s="25"/>
      <c r="I95" s="26"/>
    </row>
    <row r="96" spans="1:9" ht="13" customHeight="1">
      <c r="A96" s="4"/>
      <c r="B96" s="12" t="s">
        <v>1456</v>
      </c>
      <c r="C96" s="13"/>
      <c r="D96" s="13"/>
      <c r="E96" s="13"/>
      <c r="F96" s="4"/>
      <c r="G96" s="14"/>
      <c r="H96" s="14"/>
      <c r="I96" s="15"/>
    </row>
    <row r="97" spans="1:9" ht="13" customHeight="1">
      <c r="A97" s="16" t="s">
        <v>1724</v>
      </c>
      <c r="B97" s="17" t="s">
        <v>1725</v>
      </c>
      <c r="C97" s="13" t="s">
        <v>1726</v>
      </c>
      <c r="D97" s="13" t="s">
        <v>906</v>
      </c>
      <c r="E97" s="18">
        <v>30000000</v>
      </c>
      <c r="F97" s="19">
        <v>28396.89</v>
      </c>
      <c r="G97" s="20">
        <v>5.74E-2</v>
      </c>
      <c r="H97" s="29">
        <v>5.7078999999999998E-2</v>
      </c>
      <c r="I97" s="22"/>
    </row>
    <row r="98" spans="1:9" ht="13" customHeight="1">
      <c r="A98" s="16" t="s">
        <v>1460</v>
      </c>
      <c r="B98" s="17" t="s">
        <v>1461</v>
      </c>
      <c r="C98" s="13" t="s">
        <v>1462</v>
      </c>
      <c r="D98" s="13" t="s">
        <v>906</v>
      </c>
      <c r="E98" s="18">
        <v>10000000</v>
      </c>
      <c r="F98" s="19">
        <v>9924.43</v>
      </c>
      <c r="G98" s="20">
        <v>2.01E-2</v>
      </c>
      <c r="H98" s="29">
        <v>5.2440000000000001E-2</v>
      </c>
      <c r="I98" s="22"/>
    </row>
    <row r="99" spans="1:9" ht="13" customHeight="1">
      <c r="A99" s="16" t="s">
        <v>1466</v>
      </c>
      <c r="B99" s="17" t="s">
        <v>1467</v>
      </c>
      <c r="C99" s="13" t="s">
        <v>1468</v>
      </c>
      <c r="D99" s="13" t="s">
        <v>906</v>
      </c>
      <c r="E99" s="18">
        <v>5000000</v>
      </c>
      <c r="F99" s="19">
        <v>4967.0550000000003</v>
      </c>
      <c r="G99" s="20">
        <v>0.01</v>
      </c>
      <c r="H99" s="29">
        <v>5.2629000000000002E-2</v>
      </c>
      <c r="I99" s="22"/>
    </row>
    <row r="100" spans="1:9" ht="13" customHeight="1">
      <c r="A100" s="16" t="s">
        <v>1469</v>
      </c>
      <c r="B100" s="17" t="s">
        <v>1470</v>
      </c>
      <c r="C100" s="13" t="s">
        <v>1471</v>
      </c>
      <c r="D100" s="13" t="s">
        <v>906</v>
      </c>
      <c r="E100" s="18">
        <v>5000000</v>
      </c>
      <c r="F100" s="19">
        <v>4962.0349999999999</v>
      </c>
      <c r="G100" s="20">
        <v>0.01</v>
      </c>
      <c r="H100" s="29">
        <v>5.2692000000000003E-2</v>
      </c>
      <c r="I100" s="22"/>
    </row>
    <row r="101" spans="1:9" ht="13" customHeight="1">
      <c r="A101" s="16" t="s">
        <v>1727</v>
      </c>
      <c r="B101" s="17" t="s">
        <v>1728</v>
      </c>
      <c r="C101" s="13" t="s">
        <v>1729</v>
      </c>
      <c r="D101" s="13" t="s">
        <v>906</v>
      </c>
      <c r="E101" s="18">
        <v>5000000</v>
      </c>
      <c r="F101" s="19">
        <v>4836.0550000000003</v>
      </c>
      <c r="G101" s="20">
        <v>9.7999999999999997E-3</v>
      </c>
      <c r="H101" s="29">
        <v>5.5989999999999998E-2</v>
      </c>
      <c r="I101" s="22"/>
    </row>
    <row r="102" spans="1:9" ht="13" customHeight="1">
      <c r="A102" s="16" t="s">
        <v>1730</v>
      </c>
      <c r="B102" s="17" t="s">
        <v>1731</v>
      </c>
      <c r="C102" s="13" t="s">
        <v>1732</v>
      </c>
      <c r="D102" s="13" t="s">
        <v>906</v>
      </c>
      <c r="E102" s="18">
        <v>2500000</v>
      </c>
      <c r="F102" s="19">
        <v>2371.14</v>
      </c>
      <c r="G102" s="20">
        <v>4.7999999999999996E-3</v>
      </c>
      <c r="H102" s="29">
        <v>5.7000000000000002E-2</v>
      </c>
      <c r="I102" s="22"/>
    </row>
    <row r="103" spans="1:9" ht="13" customHeight="1">
      <c r="A103" s="16" t="s">
        <v>1733</v>
      </c>
      <c r="B103" s="17" t="s">
        <v>1734</v>
      </c>
      <c r="C103" s="13" t="s">
        <v>1735</v>
      </c>
      <c r="D103" s="13" t="s">
        <v>906</v>
      </c>
      <c r="E103" s="18">
        <v>2000000</v>
      </c>
      <c r="F103" s="19">
        <v>1954.5540000000001</v>
      </c>
      <c r="G103" s="20">
        <v>3.8999999999999998E-3</v>
      </c>
      <c r="H103" s="29">
        <v>5.6204999999999998E-2</v>
      </c>
      <c r="I103" s="22"/>
    </row>
    <row r="104" spans="1:9" ht="13" customHeight="1">
      <c r="A104" s="16" t="s">
        <v>1736</v>
      </c>
      <c r="B104" s="17" t="s">
        <v>1737</v>
      </c>
      <c r="C104" s="13" t="s">
        <v>1738</v>
      </c>
      <c r="D104" s="13" t="s">
        <v>906</v>
      </c>
      <c r="E104" s="18">
        <v>1391400</v>
      </c>
      <c r="F104" s="19">
        <v>1383.796</v>
      </c>
      <c r="G104" s="20">
        <v>2.8E-3</v>
      </c>
      <c r="H104" s="29">
        <v>5.1428000000000001E-2</v>
      </c>
      <c r="I104" s="22"/>
    </row>
    <row r="105" spans="1:9" ht="13" customHeight="1">
      <c r="A105" s="16" t="s">
        <v>1739</v>
      </c>
      <c r="B105" s="17" t="s">
        <v>1740</v>
      </c>
      <c r="C105" s="13" t="s">
        <v>1741</v>
      </c>
      <c r="D105" s="13" t="s">
        <v>906</v>
      </c>
      <c r="E105" s="18">
        <v>500000</v>
      </c>
      <c r="F105" s="19">
        <v>499.23250000000002</v>
      </c>
      <c r="G105" s="20">
        <v>1E-3</v>
      </c>
      <c r="H105" s="29">
        <v>5.0999999999999997E-2</v>
      </c>
      <c r="I105" s="22"/>
    </row>
    <row r="106" spans="1:9" ht="13" customHeight="1">
      <c r="A106" s="4"/>
      <c r="B106" s="12" t="s">
        <v>440</v>
      </c>
      <c r="C106" s="13"/>
      <c r="D106" s="13"/>
      <c r="E106" s="13"/>
      <c r="F106" s="23">
        <v>59295.1875</v>
      </c>
      <c r="G106" s="24">
        <f>ROUND(SUM(G96:G105),4)</f>
        <v>0.1198</v>
      </c>
      <c r="H106" s="25"/>
      <c r="I106" s="26"/>
    </row>
    <row r="107" spans="1:9" ht="13" customHeight="1">
      <c r="A107" s="4"/>
      <c r="B107" s="27" t="s">
        <v>443</v>
      </c>
      <c r="C107" s="28"/>
      <c r="D107" s="1"/>
      <c r="E107" s="28"/>
      <c r="F107" s="23">
        <v>467062.28399999999</v>
      </c>
      <c r="G107" s="24">
        <f>ROUND(SUM(G64,G95,G106),4)</f>
        <v>0.94330000000000003</v>
      </c>
      <c r="H107" s="25"/>
      <c r="I107" s="26"/>
    </row>
    <row r="108" spans="1:9" ht="13" customHeight="1">
      <c r="A108" s="4"/>
      <c r="B108" s="12" t="s">
        <v>836</v>
      </c>
      <c r="C108" s="13"/>
      <c r="D108" s="13"/>
      <c r="E108" s="13"/>
      <c r="F108" s="13"/>
      <c r="G108" s="13"/>
      <c r="H108" s="14"/>
      <c r="I108" s="15"/>
    </row>
    <row r="109" spans="1:9" ht="13" customHeight="1">
      <c r="A109" s="4"/>
      <c r="B109" s="12" t="s">
        <v>1030</v>
      </c>
      <c r="C109" s="13"/>
      <c r="D109" s="13"/>
      <c r="E109" s="13"/>
      <c r="F109" s="4"/>
      <c r="G109" s="14"/>
      <c r="H109" s="14"/>
      <c r="I109" s="15"/>
    </row>
    <row r="110" spans="1:9" ht="13" customHeight="1">
      <c r="A110" s="16" t="s">
        <v>1031</v>
      </c>
      <c r="B110" s="17" t="s">
        <v>1032</v>
      </c>
      <c r="C110" s="13" t="s">
        <v>1033</v>
      </c>
      <c r="D110" s="13"/>
      <c r="E110" s="18">
        <v>13008.965</v>
      </c>
      <c r="F110" s="19">
        <v>1508.8977</v>
      </c>
      <c r="G110" s="20">
        <v>3.0000000000000001E-3</v>
      </c>
      <c r="H110" s="29"/>
      <c r="I110" s="22"/>
    </row>
    <row r="111" spans="1:9" ht="13" customHeight="1">
      <c r="A111" s="4"/>
      <c r="B111" s="12" t="s">
        <v>440</v>
      </c>
      <c r="C111" s="13"/>
      <c r="D111" s="13"/>
      <c r="E111" s="13"/>
      <c r="F111" s="23">
        <v>1508.8977</v>
      </c>
      <c r="G111" s="24">
        <f>ROUND(SUM(G108:G110),4)</f>
        <v>3.0000000000000001E-3</v>
      </c>
      <c r="H111" s="25"/>
      <c r="I111" s="26"/>
    </row>
    <row r="112" spans="1:9" ht="13" customHeight="1">
      <c r="A112" s="4"/>
      <c r="B112" s="27" t="s">
        <v>443</v>
      </c>
      <c r="C112" s="28"/>
      <c r="D112" s="1"/>
      <c r="E112" s="28"/>
      <c r="F112" s="23">
        <v>1508.8977</v>
      </c>
      <c r="G112" s="24">
        <f>ROUND(SUM(G111),4)</f>
        <v>3.0000000000000001E-3</v>
      </c>
      <c r="H112" s="25"/>
      <c r="I112" s="26"/>
    </row>
    <row r="113" spans="1:9" ht="13" customHeight="1">
      <c r="A113" s="4"/>
      <c r="B113" s="12" t="s">
        <v>844</v>
      </c>
      <c r="C113" s="13"/>
      <c r="D113" s="13"/>
      <c r="E113" s="13"/>
      <c r="F113" s="13"/>
      <c r="G113" s="13"/>
      <c r="H113" s="14"/>
      <c r="I113" s="15"/>
    </row>
    <row r="114" spans="1:9" ht="13" customHeight="1">
      <c r="A114" s="16" t="s">
        <v>845</v>
      </c>
      <c r="B114" s="17" t="s">
        <v>846</v>
      </c>
      <c r="C114" s="13"/>
      <c r="D114" s="13"/>
      <c r="E114" s="18"/>
      <c r="F114" s="19">
        <v>30596.669000000002</v>
      </c>
      <c r="G114" s="20">
        <v>6.1800000000000001E-2</v>
      </c>
      <c r="H114" s="29">
        <v>4.8183100288963054E-2</v>
      </c>
      <c r="I114" s="22"/>
    </row>
    <row r="115" spans="1:9" ht="13" customHeight="1">
      <c r="A115" s="16" t="s">
        <v>1478</v>
      </c>
      <c r="B115" s="17" t="s">
        <v>846</v>
      </c>
      <c r="C115" s="13"/>
      <c r="D115" s="13"/>
      <c r="E115" s="18"/>
      <c r="F115" s="19">
        <v>10599.9663</v>
      </c>
      <c r="G115" s="20">
        <v>2.1399999999999999E-2</v>
      </c>
      <c r="H115" s="29">
        <v>5.4199999999999998E-2</v>
      </c>
      <c r="I115" s="22"/>
    </row>
    <row r="116" spans="1:9" ht="13" customHeight="1">
      <c r="A116" s="4"/>
      <c r="B116" s="12" t="s">
        <v>440</v>
      </c>
      <c r="C116" s="13"/>
      <c r="D116" s="13"/>
      <c r="E116" s="13"/>
      <c r="F116" s="23">
        <v>41196.635300000002</v>
      </c>
      <c r="G116" s="24">
        <f>ROUND(SUM(G113:G115),4)</f>
        <v>8.3199999999999996E-2</v>
      </c>
      <c r="H116" s="25"/>
      <c r="I116" s="26"/>
    </row>
    <row r="117" spans="1:9" ht="13" customHeight="1">
      <c r="A117" s="4"/>
      <c r="B117" s="27" t="s">
        <v>443</v>
      </c>
      <c r="C117" s="28"/>
      <c r="D117" s="1"/>
      <c r="E117" s="28"/>
      <c r="F117" s="23">
        <v>41196.635300000002</v>
      </c>
      <c r="G117" s="24">
        <f>ROUND(SUM(G116),4)</f>
        <v>8.3199999999999996E-2</v>
      </c>
      <c r="H117" s="25"/>
      <c r="I117" s="26"/>
    </row>
    <row r="118" spans="1:9" ht="13" customHeight="1">
      <c r="A118" s="4"/>
      <c r="B118" s="27" t="s">
        <v>847</v>
      </c>
      <c r="C118" s="13"/>
      <c r="D118" s="1"/>
      <c r="E118" s="13"/>
      <c r="F118" s="30">
        <v>-24458.297999999999</v>
      </c>
      <c r="G118" s="24">
        <v>-4.8800000000000003E-2</v>
      </c>
      <c r="H118" s="25"/>
      <c r="I118" s="26"/>
    </row>
    <row r="119" spans="1:9" ht="13" customHeight="1">
      <c r="A119" s="4"/>
      <c r="B119" s="31" t="s">
        <v>848</v>
      </c>
      <c r="C119" s="32"/>
      <c r="D119" s="32"/>
      <c r="E119" s="32"/>
      <c r="F119" s="33">
        <v>494871.25</v>
      </c>
      <c r="G119" s="34">
        <f>ROUND(SUM(G12,G107,G112,G117,G118),4)</f>
        <v>1</v>
      </c>
      <c r="H119" s="35"/>
      <c r="I119" s="36"/>
    </row>
    <row r="120" spans="1:9" ht="13" customHeight="1">
      <c r="A120" s="4"/>
      <c r="B120" s="6"/>
      <c r="C120" s="4"/>
      <c r="D120" s="4"/>
      <c r="E120" s="4"/>
      <c r="F120" s="4"/>
      <c r="G120" s="4"/>
      <c r="H120" s="4"/>
      <c r="I120" s="4"/>
    </row>
    <row r="121" spans="1:9" ht="13" customHeight="1">
      <c r="A121" s="4"/>
      <c r="B121" s="3" t="s">
        <v>849</v>
      </c>
      <c r="C121" s="4"/>
      <c r="D121" s="4"/>
      <c r="E121" s="4"/>
      <c r="F121" s="4"/>
      <c r="G121" s="4"/>
      <c r="H121" s="4"/>
      <c r="I121" s="4"/>
    </row>
    <row r="122" spans="1:9" ht="13" customHeight="1">
      <c r="A122" s="4"/>
      <c r="B122" s="3" t="s">
        <v>851</v>
      </c>
      <c r="C122" s="4"/>
      <c r="D122" s="4"/>
      <c r="E122" s="4"/>
      <c r="F122" s="4"/>
      <c r="G122" s="4"/>
      <c r="H122" s="4"/>
      <c r="I122" s="4"/>
    </row>
    <row r="123" spans="1:9" ht="26" customHeight="1">
      <c r="A123" s="4"/>
      <c r="B123" s="113" t="s">
        <v>2024</v>
      </c>
      <c r="C123" s="113"/>
      <c r="D123" s="113"/>
      <c r="E123" s="113"/>
      <c r="F123" s="113"/>
      <c r="G123" s="113"/>
      <c r="H123" s="113"/>
      <c r="I123" s="113"/>
    </row>
    <row r="124" spans="1:9" ht="13" customHeight="1">
      <c r="A124" s="4"/>
      <c r="B124" s="113"/>
      <c r="C124" s="113"/>
      <c r="D124" s="113"/>
      <c r="E124" s="113"/>
      <c r="F124" s="113"/>
      <c r="G124" s="113"/>
      <c r="H124" s="113"/>
      <c r="I124" s="113"/>
    </row>
    <row r="125" spans="1:9" ht="13" customHeight="1">
      <c r="A125" s="4"/>
      <c r="B125" s="44" t="s">
        <v>1989</v>
      </c>
      <c r="C125" s="45"/>
      <c r="D125" s="45"/>
      <c r="E125" s="83"/>
      <c r="F125" s="83"/>
      <c r="G125" s="83"/>
      <c r="H125" s="83"/>
      <c r="I125" s="84"/>
    </row>
    <row r="126" spans="1:9" ht="13" customHeight="1">
      <c r="A126" s="4"/>
      <c r="B126" s="48" t="s">
        <v>1990</v>
      </c>
      <c r="C126" s="49"/>
      <c r="D126" s="49"/>
      <c r="E126" s="85"/>
      <c r="F126" s="85"/>
      <c r="G126" s="85"/>
      <c r="H126" s="85"/>
      <c r="I126" s="86"/>
    </row>
    <row r="127" spans="1:9" ht="13" customHeight="1">
      <c r="A127" s="4"/>
      <c r="B127" s="48" t="s">
        <v>1991</v>
      </c>
      <c r="C127" s="49"/>
      <c r="D127" s="49"/>
      <c r="E127" s="85"/>
      <c r="F127" s="85"/>
      <c r="G127" s="85"/>
      <c r="H127" s="85"/>
      <c r="I127" s="86"/>
    </row>
    <row r="128" spans="1:9" ht="13" customHeight="1">
      <c r="A128" s="4"/>
      <c r="B128" s="53" t="s">
        <v>1992</v>
      </c>
      <c r="C128" s="108" t="s">
        <v>2030</v>
      </c>
      <c r="D128" s="108" t="s">
        <v>1993</v>
      </c>
      <c r="E128" s="85"/>
      <c r="F128" s="85"/>
      <c r="G128" s="85"/>
      <c r="H128" s="85"/>
      <c r="I128" s="86"/>
    </row>
    <row r="129" spans="1:9" ht="13" customHeight="1">
      <c r="A129" s="4"/>
      <c r="B129" s="54" t="s">
        <v>2002</v>
      </c>
      <c r="C129" s="109">
        <v>1044.6392000000001</v>
      </c>
      <c r="D129" s="109">
        <v>1046.0592999999999</v>
      </c>
      <c r="E129" s="85"/>
      <c r="F129" s="85"/>
      <c r="G129" s="85"/>
      <c r="H129" s="85"/>
      <c r="I129" s="86"/>
    </row>
    <row r="130" spans="1:9" ht="13" customHeight="1">
      <c r="A130" s="4"/>
      <c r="B130" s="54" t="s">
        <v>1994</v>
      </c>
      <c r="C130" s="109">
        <v>1185.8101999999999</v>
      </c>
      <c r="D130" s="109">
        <v>1182.3866</v>
      </c>
      <c r="E130" s="85"/>
      <c r="F130" s="85"/>
      <c r="G130" s="85"/>
      <c r="H130" s="85"/>
      <c r="I130" s="86"/>
    </row>
    <row r="131" spans="1:9" ht="13" customHeight="1">
      <c r="A131" s="4"/>
      <c r="B131" s="54" t="s">
        <v>1995</v>
      </c>
      <c r="C131" s="109">
        <v>1185.8101999999999</v>
      </c>
      <c r="D131" s="109">
        <v>1182.3866</v>
      </c>
      <c r="E131" s="85"/>
      <c r="F131" s="85"/>
      <c r="G131" s="85"/>
      <c r="H131" s="85"/>
      <c r="I131" s="86"/>
    </row>
    <row r="132" spans="1:9" ht="13" customHeight="1">
      <c r="A132" s="4"/>
      <c r="B132" s="54" t="s">
        <v>2003</v>
      </c>
      <c r="C132" s="109">
        <v>1037.164</v>
      </c>
      <c r="D132" s="109">
        <v>1038.0777</v>
      </c>
      <c r="E132" s="85"/>
      <c r="F132" s="85"/>
      <c r="G132" s="85"/>
      <c r="H132" s="85"/>
      <c r="I132" s="86"/>
    </row>
    <row r="133" spans="1:9" ht="13" customHeight="1">
      <c r="A133" s="4"/>
      <c r="B133" s="54" t="s">
        <v>1996</v>
      </c>
      <c r="C133" s="110">
        <v>1203.6370999999999</v>
      </c>
      <c r="D133" s="110">
        <v>1199.5210999999999</v>
      </c>
      <c r="E133" s="85"/>
      <c r="F133" s="85"/>
      <c r="G133" s="85"/>
      <c r="H133" s="85"/>
      <c r="I133" s="86"/>
    </row>
    <row r="134" spans="1:9" ht="13" customHeight="1">
      <c r="A134" s="4"/>
      <c r="B134" s="54" t="s">
        <v>1997</v>
      </c>
      <c r="C134" s="110">
        <v>1203.6370999999999</v>
      </c>
      <c r="D134" s="110">
        <v>1199.5210999999999</v>
      </c>
      <c r="E134" s="85"/>
      <c r="F134" s="85"/>
      <c r="G134" s="85"/>
      <c r="H134" s="85"/>
      <c r="I134" s="86"/>
    </row>
    <row r="135" spans="1:9" ht="13" customHeight="1">
      <c r="A135" s="4"/>
      <c r="B135" s="48"/>
      <c r="C135" s="72"/>
      <c r="D135" s="72"/>
      <c r="E135" s="85"/>
      <c r="F135" s="85"/>
      <c r="G135" s="85"/>
      <c r="H135" s="85"/>
      <c r="I135" s="86"/>
    </row>
    <row r="136" spans="1:9" ht="13" customHeight="1">
      <c r="A136" s="4"/>
      <c r="B136" s="48" t="s">
        <v>2004</v>
      </c>
      <c r="C136" s="49"/>
      <c r="D136" s="49"/>
      <c r="E136" s="85"/>
      <c r="F136" s="85"/>
      <c r="G136" s="85"/>
      <c r="H136" s="85"/>
      <c r="I136" s="86"/>
    </row>
    <row r="137" spans="1:9" ht="13" customHeight="1">
      <c r="A137" s="4"/>
      <c r="B137" s="73" t="s">
        <v>1992</v>
      </c>
      <c r="C137" s="74" t="s">
        <v>2005</v>
      </c>
      <c r="D137" s="49"/>
      <c r="E137" s="85"/>
      <c r="F137" s="85"/>
      <c r="G137" s="85"/>
      <c r="H137" s="85"/>
      <c r="I137" s="86"/>
    </row>
    <row r="138" spans="1:9" ht="13" customHeight="1">
      <c r="A138" s="4"/>
      <c r="B138" s="75" t="s">
        <v>2002</v>
      </c>
      <c r="C138" s="109">
        <v>3.9133</v>
      </c>
      <c r="D138" s="49"/>
      <c r="E138" s="85"/>
      <c r="F138" s="85"/>
      <c r="G138" s="85"/>
      <c r="H138" s="85"/>
      <c r="I138" s="86"/>
    </row>
    <row r="139" spans="1:9" ht="13" customHeight="1">
      <c r="A139" s="4"/>
      <c r="B139" s="75" t="s">
        <v>2003</v>
      </c>
      <c r="C139" s="109">
        <v>4.4717000000000002</v>
      </c>
      <c r="D139" s="49"/>
      <c r="E139" s="85"/>
      <c r="F139" s="85"/>
      <c r="G139" s="85"/>
      <c r="H139" s="85"/>
      <c r="I139" s="86"/>
    </row>
    <row r="140" spans="1:9" ht="13" customHeight="1">
      <c r="A140" s="4"/>
      <c r="B140" s="48"/>
      <c r="C140" s="49"/>
      <c r="D140" s="49"/>
      <c r="E140" s="85"/>
      <c r="F140" s="85"/>
      <c r="G140" s="85"/>
      <c r="H140" s="85"/>
      <c r="I140" s="86"/>
    </row>
    <row r="141" spans="1:9" ht="13" customHeight="1">
      <c r="A141" s="4"/>
      <c r="B141" s="48" t="s">
        <v>2040</v>
      </c>
      <c r="C141" s="49"/>
      <c r="D141" s="49"/>
      <c r="E141" s="85"/>
      <c r="F141" s="85"/>
      <c r="G141" s="85"/>
      <c r="H141" s="85"/>
      <c r="I141" s="86"/>
    </row>
    <row r="142" spans="1:9" ht="13" customHeight="1">
      <c r="A142" s="4"/>
      <c r="B142" s="48" t="s">
        <v>2041</v>
      </c>
      <c r="C142" s="49"/>
      <c r="D142" s="49"/>
      <c r="E142" s="85"/>
      <c r="F142" s="85"/>
      <c r="G142" s="85"/>
      <c r="H142" s="85"/>
      <c r="I142" s="86"/>
    </row>
    <row r="143" spans="1:9" ht="13" customHeight="1">
      <c r="A143" s="4"/>
      <c r="B143" s="56" t="s">
        <v>2022</v>
      </c>
      <c r="C143" s="49"/>
      <c r="D143" s="49"/>
      <c r="E143" s="85"/>
      <c r="F143" s="85"/>
      <c r="G143" s="85"/>
      <c r="H143" s="85"/>
      <c r="I143" s="86"/>
    </row>
    <row r="144" spans="1:9" ht="13" customHeight="1">
      <c r="A144" s="4"/>
      <c r="B144" s="48" t="s">
        <v>2033</v>
      </c>
      <c r="C144" s="49"/>
      <c r="D144" s="49"/>
      <c r="E144" s="85"/>
      <c r="F144" s="85"/>
      <c r="G144" s="85"/>
      <c r="H144" s="85"/>
      <c r="I144" s="86"/>
    </row>
    <row r="145" spans="1:9" ht="13" customHeight="1">
      <c r="A145" s="4"/>
      <c r="B145" s="48" t="s">
        <v>1999</v>
      </c>
      <c r="C145" s="49"/>
      <c r="D145" s="49"/>
      <c r="E145" s="85"/>
      <c r="F145" s="85"/>
      <c r="G145" s="85"/>
      <c r="H145" s="85"/>
      <c r="I145" s="86"/>
    </row>
    <row r="146" spans="1:9" ht="13" customHeight="1">
      <c r="A146" s="4"/>
      <c r="B146" s="100"/>
      <c r="C146" s="49"/>
      <c r="D146" s="49"/>
      <c r="E146" s="85"/>
      <c r="F146" s="85"/>
      <c r="G146" s="85"/>
      <c r="H146" s="85"/>
      <c r="I146" s="86"/>
    </row>
    <row r="147" spans="1:9" ht="13" customHeight="1">
      <c r="A147" s="4"/>
      <c r="B147" s="76"/>
      <c r="C147" s="52"/>
      <c r="D147" s="52"/>
      <c r="E147" s="88"/>
      <c r="F147" s="88"/>
      <c r="G147" s="88"/>
      <c r="H147" s="88"/>
      <c r="I147" s="89"/>
    </row>
    <row r="148" spans="1:9" ht="13" customHeight="1">
      <c r="A148" s="4"/>
      <c r="B148" s="3"/>
      <c r="C148" s="3"/>
      <c r="D148" s="3"/>
      <c r="E148" s="3"/>
      <c r="F148" s="3"/>
      <c r="G148" s="3"/>
      <c r="H148" s="3"/>
      <c r="I148" s="3"/>
    </row>
    <row r="149" spans="1:9" ht="13" customHeight="1">
      <c r="A149" s="4"/>
      <c r="B149" s="3"/>
      <c r="C149" s="3"/>
      <c r="D149" s="3"/>
      <c r="E149" s="3"/>
      <c r="F149" s="3"/>
      <c r="G149" s="3"/>
      <c r="H149" s="3"/>
      <c r="I149" s="3"/>
    </row>
    <row r="150" spans="1:9" ht="13" customHeight="1">
      <c r="A150" s="4"/>
      <c r="B150" s="113"/>
      <c r="C150" s="113"/>
      <c r="D150" s="113"/>
      <c r="E150" s="113"/>
      <c r="F150" s="113"/>
      <c r="G150" s="113"/>
      <c r="H150" s="113"/>
      <c r="I150" s="113"/>
    </row>
    <row r="151" spans="1:9" ht="13" customHeight="1">
      <c r="A151" s="4"/>
      <c r="B151" s="4"/>
      <c r="C151" s="114" t="s">
        <v>1742</v>
      </c>
      <c r="D151" s="114"/>
      <c r="E151" s="114"/>
      <c r="F151" s="114"/>
      <c r="G151" s="4"/>
      <c r="H151" s="4"/>
      <c r="I151" s="4"/>
    </row>
    <row r="152" spans="1:9" ht="13" customHeight="1">
      <c r="A152" s="4"/>
      <c r="B152" s="37" t="s">
        <v>853</v>
      </c>
      <c r="C152" s="114" t="s">
        <v>854</v>
      </c>
      <c r="D152" s="114"/>
      <c r="E152" s="114"/>
      <c r="F152" s="114"/>
      <c r="G152" s="4"/>
      <c r="H152" s="4"/>
      <c r="I152" s="4"/>
    </row>
    <row r="153" spans="1:9" ht="135" customHeight="1">
      <c r="A153" s="4"/>
      <c r="B153" s="38"/>
      <c r="C153" s="112"/>
      <c r="D153" s="112"/>
      <c r="E153" s="4"/>
      <c r="F153" s="4"/>
      <c r="G153" s="4"/>
      <c r="H153" s="4"/>
      <c r="I153" s="4"/>
    </row>
  </sheetData>
  <mergeCells count="6">
    <mergeCell ref="C153:D153"/>
    <mergeCell ref="B123:I123"/>
    <mergeCell ref="B124:I124"/>
    <mergeCell ref="B150:I150"/>
    <mergeCell ref="C151:F151"/>
    <mergeCell ref="C152:F152"/>
  </mergeCells>
  <hyperlinks>
    <hyperlink ref="A1" location="BajajFinservMoneyMarketFund" display="BFMM" xr:uid="{00000000-0004-0000-1000-000000000000}"/>
    <hyperlink ref="B1" location="BajajFinservMoneyMarketFund" display="Bajaj Finserv Money Market Fund" xr:uid="{00000000-0004-0000-10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I121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32</v>
      </c>
      <c r="B1" s="3" t="s">
        <v>33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562647</v>
      </c>
      <c r="F7" s="19">
        <v>5228.3972000000003</v>
      </c>
      <c r="G7" s="20">
        <v>4.6699999999999998E-2</v>
      </c>
      <c r="H7" s="21"/>
      <c r="I7" s="22"/>
    </row>
    <row r="8" spans="1:9" ht="13" customHeight="1">
      <c r="A8" s="16" t="s">
        <v>281</v>
      </c>
      <c r="B8" s="17" t="s">
        <v>282</v>
      </c>
      <c r="C8" s="13" t="s">
        <v>283</v>
      </c>
      <c r="D8" s="13" t="s">
        <v>284</v>
      </c>
      <c r="E8" s="18">
        <v>126878</v>
      </c>
      <c r="F8" s="19">
        <v>4989.2236000000003</v>
      </c>
      <c r="G8" s="20">
        <v>4.4600000000000001E-2</v>
      </c>
      <c r="H8" s="21"/>
      <c r="I8" s="22"/>
    </row>
    <row r="9" spans="1:9" ht="13" customHeight="1">
      <c r="A9" s="16" t="s">
        <v>862</v>
      </c>
      <c r="B9" s="17" t="s">
        <v>863</v>
      </c>
      <c r="C9" s="13" t="s">
        <v>864</v>
      </c>
      <c r="D9" s="13" t="s">
        <v>61</v>
      </c>
      <c r="E9" s="18">
        <v>1624655</v>
      </c>
      <c r="F9" s="19">
        <v>4674.9448000000002</v>
      </c>
      <c r="G9" s="20">
        <v>4.1799999999999997E-2</v>
      </c>
      <c r="H9" s="21"/>
      <c r="I9" s="22"/>
    </row>
    <row r="10" spans="1:9" ht="13" customHeight="1">
      <c r="A10" s="16" t="s">
        <v>87</v>
      </c>
      <c r="B10" s="17" t="s">
        <v>88</v>
      </c>
      <c r="C10" s="13" t="s">
        <v>89</v>
      </c>
      <c r="D10" s="13" t="s">
        <v>90</v>
      </c>
      <c r="E10" s="18">
        <v>546394</v>
      </c>
      <c r="F10" s="19">
        <v>3723.9483</v>
      </c>
      <c r="G10" s="20">
        <v>3.3300000000000003E-2</v>
      </c>
      <c r="H10" s="21"/>
      <c r="I10" s="22"/>
    </row>
    <row r="11" spans="1:9" ht="13" customHeight="1">
      <c r="A11" s="16" t="s">
        <v>386</v>
      </c>
      <c r="B11" s="17" t="s">
        <v>387</v>
      </c>
      <c r="C11" s="13" t="s">
        <v>388</v>
      </c>
      <c r="D11" s="13" t="s">
        <v>188</v>
      </c>
      <c r="E11" s="18">
        <v>136028</v>
      </c>
      <c r="F11" s="19">
        <v>3303.1678999999999</v>
      </c>
      <c r="G11" s="20">
        <v>2.9499999999999998E-2</v>
      </c>
      <c r="H11" s="21"/>
      <c r="I11" s="22"/>
    </row>
    <row r="12" spans="1:9" ht="13" customHeight="1">
      <c r="A12" s="16" t="s">
        <v>871</v>
      </c>
      <c r="B12" s="17" t="s">
        <v>872</v>
      </c>
      <c r="C12" s="13" t="s">
        <v>873</v>
      </c>
      <c r="D12" s="13" t="s">
        <v>405</v>
      </c>
      <c r="E12" s="18">
        <v>86068</v>
      </c>
      <c r="F12" s="19">
        <v>3117.4690000000001</v>
      </c>
      <c r="G12" s="20">
        <v>2.7900000000000001E-2</v>
      </c>
      <c r="H12" s="21"/>
      <c r="I12" s="22"/>
    </row>
    <row r="13" spans="1:9" ht="13" customHeight="1">
      <c r="A13" s="16" t="s">
        <v>252</v>
      </c>
      <c r="B13" s="17" t="s">
        <v>253</v>
      </c>
      <c r="C13" s="13" t="s">
        <v>254</v>
      </c>
      <c r="D13" s="13" t="s">
        <v>255</v>
      </c>
      <c r="E13" s="18">
        <v>257467</v>
      </c>
      <c r="F13" s="19">
        <v>3109.4290000000001</v>
      </c>
      <c r="G13" s="20">
        <v>2.7799999999999998E-2</v>
      </c>
      <c r="H13" s="21"/>
      <c r="I13" s="22"/>
    </row>
    <row r="14" spans="1:9" ht="13" customHeight="1">
      <c r="A14" s="16" t="s">
        <v>192</v>
      </c>
      <c r="B14" s="17" t="s">
        <v>193</v>
      </c>
      <c r="C14" s="13" t="s">
        <v>194</v>
      </c>
      <c r="D14" s="13" t="s">
        <v>61</v>
      </c>
      <c r="E14" s="18">
        <v>181056</v>
      </c>
      <c r="F14" s="19">
        <v>2481.1914000000002</v>
      </c>
      <c r="G14" s="20">
        <v>2.2200000000000001E-2</v>
      </c>
      <c r="H14" s="21"/>
      <c r="I14" s="22"/>
    </row>
    <row r="15" spans="1:9" ht="13" customHeight="1">
      <c r="A15" s="16" t="s">
        <v>434</v>
      </c>
      <c r="B15" s="17" t="s">
        <v>435</v>
      </c>
      <c r="C15" s="13" t="s">
        <v>436</v>
      </c>
      <c r="D15" s="13" t="s">
        <v>202</v>
      </c>
      <c r="E15" s="18">
        <v>168841</v>
      </c>
      <c r="F15" s="19">
        <v>2467.6111999999998</v>
      </c>
      <c r="G15" s="20">
        <v>2.2100000000000002E-2</v>
      </c>
      <c r="H15" s="21"/>
      <c r="I15" s="22"/>
    </row>
    <row r="16" spans="1:9" ht="13" customHeight="1">
      <c r="A16" s="16" t="s">
        <v>83</v>
      </c>
      <c r="B16" s="17" t="s">
        <v>84</v>
      </c>
      <c r="C16" s="13" t="s">
        <v>85</v>
      </c>
      <c r="D16" s="13" t="s">
        <v>86</v>
      </c>
      <c r="E16" s="18">
        <v>1619914</v>
      </c>
      <c r="F16" s="19">
        <v>2448.1759999999999</v>
      </c>
      <c r="G16" s="20">
        <v>2.1899999999999999E-2</v>
      </c>
      <c r="H16" s="21"/>
      <c r="I16" s="22"/>
    </row>
    <row r="17" spans="1:9" ht="13" customHeight="1">
      <c r="A17" s="16" t="s">
        <v>865</v>
      </c>
      <c r="B17" s="17" t="s">
        <v>866</v>
      </c>
      <c r="C17" s="13" t="s">
        <v>867</v>
      </c>
      <c r="D17" s="13" t="s">
        <v>110</v>
      </c>
      <c r="E17" s="18">
        <v>23877</v>
      </c>
      <c r="F17" s="19">
        <v>2291.5951</v>
      </c>
      <c r="G17" s="20">
        <v>2.0500000000000001E-2</v>
      </c>
      <c r="H17" s="21"/>
      <c r="I17" s="22"/>
    </row>
    <row r="18" spans="1:9" ht="13" customHeight="1">
      <c r="A18" s="16" t="s">
        <v>176</v>
      </c>
      <c r="B18" s="17" t="s">
        <v>177</v>
      </c>
      <c r="C18" s="13" t="s">
        <v>178</v>
      </c>
      <c r="D18" s="13" t="s">
        <v>86</v>
      </c>
      <c r="E18" s="18">
        <v>1185369</v>
      </c>
      <c r="F18" s="19">
        <v>2289.3031000000001</v>
      </c>
      <c r="G18" s="20">
        <v>2.0500000000000001E-2</v>
      </c>
      <c r="H18" s="21"/>
      <c r="I18" s="22"/>
    </row>
    <row r="19" spans="1:9" ht="13" customHeight="1">
      <c r="A19" s="16" t="s">
        <v>1144</v>
      </c>
      <c r="B19" s="17" t="s">
        <v>1145</v>
      </c>
      <c r="C19" s="13" t="s">
        <v>1146</v>
      </c>
      <c r="D19" s="13" t="s">
        <v>61</v>
      </c>
      <c r="E19" s="18">
        <v>728791</v>
      </c>
      <c r="F19" s="19">
        <v>2199.1268</v>
      </c>
      <c r="G19" s="20">
        <v>1.9699999999999999E-2</v>
      </c>
      <c r="H19" s="21"/>
      <c r="I19" s="22"/>
    </row>
    <row r="20" spans="1:9" ht="13" customHeight="1">
      <c r="A20" s="16" t="s">
        <v>237</v>
      </c>
      <c r="B20" s="17" t="s">
        <v>238</v>
      </c>
      <c r="C20" s="13" t="s">
        <v>239</v>
      </c>
      <c r="D20" s="13" t="s">
        <v>229</v>
      </c>
      <c r="E20" s="18">
        <v>133216</v>
      </c>
      <c r="F20" s="19">
        <v>2186.0745999999999</v>
      </c>
      <c r="G20" s="20">
        <v>1.95E-2</v>
      </c>
      <c r="H20" s="21"/>
      <c r="I20" s="22"/>
    </row>
    <row r="21" spans="1:9" ht="13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152252</v>
      </c>
      <c r="F21" s="19">
        <v>2124.5243999999998</v>
      </c>
      <c r="G21" s="20">
        <v>1.9E-2</v>
      </c>
      <c r="H21" s="21"/>
      <c r="I21" s="22"/>
    </row>
    <row r="22" spans="1:9" ht="13" customHeight="1">
      <c r="A22" s="16" t="s">
        <v>151</v>
      </c>
      <c r="B22" s="17" t="s">
        <v>152</v>
      </c>
      <c r="C22" s="13" t="s">
        <v>153</v>
      </c>
      <c r="D22" s="13" t="s">
        <v>154</v>
      </c>
      <c r="E22" s="18">
        <v>776000</v>
      </c>
      <c r="F22" s="19">
        <v>2123.136</v>
      </c>
      <c r="G22" s="20">
        <v>1.9E-2</v>
      </c>
      <c r="H22" s="21"/>
      <c r="I22" s="22"/>
    </row>
    <row r="23" spans="1:9" ht="13" customHeight="1">
      <c r="A23" s="16" t="s">
        <v>291</v>
      </c>
      <c r="B23" s="17" t="s">
        <v>292</v>
      </c>
      <c r="C23" s="13" t="s">
        <v>293</v>
      </c>
      <c r="D23" s="13" t="s">
        <v>198</v>
      </c>
      <c r="E23" s="18">
        <v>405248</v>
      </c>
      <c r="F23" s="19">
        <v>2067.3726999999999</v>
      </c>
      <c r="G23" s="20">
        <v>1.8499999999999999E-2</v>
      </c>
      <c r="H23" s="21"/>
      <c r="I23" s="22"/>
    </row>
    <row r="24" spans="1:9" ht="13" customHeight="1">
      <c r="A24" s="16" t="s">
        <v>1219</v>
      </c>
      <c r="B24" s="17" t="s">
        <v>1220</v>
      </c>
      <c r="C24" s="13" t="s">
        <v>1221</v>
      </c>
      <c r="D24" s="13" t="s">
        <v>255</v>
      </c>
      <c r="E24" s="18">
        <v>15161</v>
      </c>
      <c r="F24" s="19">
        <v>2008.9840999999999</v>
      </c>
      <c r="G24" s="20">
        <v>1.7999999999999999E-2</v>
      </c>
      <c r="H24" s="21"/>
      <c r="I24" s="22"/>
    </row>
    <row r="25" spans="1:9" ht="13" customHeight="1">
      <c r="A25" s="16" t="s">
        <v>1222</v>
      </c>
      <c r="B25" s="17" t="s">
        <v>1223</v>
      </c>
      <c r="C25" s="13" t="s">
        <v>1224</v>
      </c>
      <c r="D25" s="13" t="s">
        <v>315</v>
      </c>
      <c r="E25" s="18">
        <v>346852</v>
      </c>
      <c r="F25" s="19">
        <v>1879.9377999999999</v>
      </c>
      <c r="G25" s="20">
        <v>1.6799999999999999E-2</v>
      </c>
      <c r="H25" s="21"/>
      <c r="I25" s="22"/>
    </row>
    <row r="26" spans="1:9" ht="13" customHeight="1">
      <c r="A26" s="16" t="s">
        <v>1743</v>
      </c>
      <c r="B26" s="17" t="s">
        <v>1744</v>
      </c>
      <c r="C26" s="13" t="s">
        <v>1745</v>
      </c>
      <c r="D26" s="13" t="s">
        <v>139</v>
      </c>
      <c r="E26" s="18">
        <v>65846</v>
      </c>
      <c r="F26" s="19">
        <v>1854.4209000000001</v>
      </c>
      <c r="G26" s="20">
        <v>1.66E-2</v>
      </c>
      <c r="H26" s="21"/>
      <c r="I26" s="22"/>
    </row>
    <row r="27" spans="1:9" ht="13" customHeight="1">
      <c r="A27" s="16" t="s">
        <v>1150</v>
      </c>
      <c r="B27" s="17" t="s">
        <v>1151</v>
      </c>
      <c r="C27" s="13" t="s">
        <v>1152</v>
      </c>
      <c r="D27" s="13" t="s">
        <v>284</v>
      </c>
      <c r="E27" s="18">
        <v>1217460</v>
      </c>
      <c r="F27" s="19">
        <v>1803.4235000000001</v>
      </c>
      <c r="G27" s="20">
        <v>1.61E-2</v>
      </c>
      <c r="H27" s="21"/>
      <c r="I27" s="22"/>
    </row>
    <row r="28" spans="1:9" ht="13" customHeight="1">
      <c r="A28" s="16" t="s">
        <v>874</v>
      </c>
      <c r="B28" s="17" t="s">
        <v>875</v>
      </c>
      <c r="C28" s="13" t="s">
        <v>876</v>
      </c>
      <c r="D28" s="13" t="s">
        <v>255</v>
      </c>
      <c r="E28" s="18">
        <v>74765</v>
      </c>
      <c r="F28" s="19">
        <v>1795.5562</v>
      </c>
      <c r="G28" s="20">
        <v>1.6E-2</v>
      </c>
      <c r="H28" s="21"/>
      <c r="I28" s="22"/>
    </row>
    <row r="29" spans="1:9" ht="13" customHeight="1">
      <c r="A29" s="16" t="s">
        <v>300</v>
      </c>
      <c r="B29" s="17" t="s">
        <v>301</v>
      </c>
      <c r="C29" s="13" t="s">
        <v>302</v>
      </c>
      <c r="D29" s="13" t="s">
        <v>198</v>
      </c>
      <c r="E29" s="18">
        <v>86914</v>
      </c>
      <c r="F29" s="19">
        <v>1795.2086999999999</v>
      </c>
      <c r="G29" s="20">
        <v>1.6E-2</v>
      </c>
      <c r="H29" s="21"/>
      <c r="I29" s="22"/>
    </row>
    <row r="30" spans="1:9" ht="13" customHeight="1">
      <c r="A30" s="16" t="s">
        <v>1480</v>
      </c>
      <c r="B30" s="17" t="s">
        <v>1481</v>
      </c>
      <c r="C30" s="13" t="s">
        <v>1482</v>
      </c>
      <c r="D30" s="13" t="s">
        <v>139</v>
      </c>
      <c r="E30" s="18">
        <v>29315</v>
      </c>
      <c r="F30" s="19">
        <v>1787.9219000000001</v>
      </c>
      <c r="G30" s="20">
        <v>1.6E-2</v>
      </c>
      <c r="H30" s="21"/>
      <c r="I30" s="22"/>
    </row>
    <row r="31" spans="1:9" ht="13" customHeight="1">
      <c r="A31" s="16" t="s">
        <v>1141</v>
      </c>
      <c r="B31" s="17" t="s">
        <v>1142</v>
      </c>
      <c r="C31" s="13" t="s">
        <v>1143</v>
      </c>
      <c r="D31" s="13" t="s">
        <v>161</v>
      </c>
      <c r="E31" s="18">
        <v>58975</v>
      </c>
      <c r="F31" s="19">
        <v>1728.8521000000001</v>
      </c>
      <c r="G31" s="20">
        <v>1.55E-2</v>
      </c>
      <c r="H31" s="21"/>
      <c r="I31" s="22"/>
    </row>
    <row r="32" spans="1:9" ht="13" customHeight="1">
      <c r="A32" s="16" t="s">
        <v>962</v>
      </c>
      <c r="B32" s="17" t="s">
        <v>963</v>
      </c>
      <c r="C32" s="13" t="s">
        <v>964</v>
      </c>
      <c r="D32" s="13" t="s">
        <v>225</v>
      </c>
      <c r="E32" s="18">
        <v>102099</v>
      </c>
      <c r="F32" s="19">
        <v>1647.4694999999999</v>
      </c>
      <c r="G32" s="20">
        <v>1.47E-2</v>
      </c>
      <c r="H32" s="21"/>
      <c r="I32" s="22"/>
    </row>
    <row r="33" spans="1:9" ht="13" customHeight="1">
      <c r="A33" s="16" t="s">
        <v>266</v>
      </c>
      <c r="B33" s="17" t="s">
        <v>267</v>
      </c>
      <c r="C33" s="13" t="s">
        <v>268</v>
      </c>
      <c r="D33" s="13" t="s">
        <v>79</v>
      </c>
      <c r="E33" s="18">
        <v>578264</v>
      </c>
      <c r="F33" s="19">
        <v>1646.0284999999999</v>
      </c>
      <c r="G33" s="20">
        <v>1.47E-2</v>
      </c>
      <c r="H33" s="21"/>
      <c r="I33" s="22"/>
    </row>
    <row r="34" spans="1:9" ht="13" customHeight="1">
      <c r="A34" s="16" t="s">
        <v>1059</v>
      </c>
      <c r="B34" s="17" t="s">
        <v>1060</v>
      </c>
      <c r="C34" s="13" t="s">
        <v>1061</v>
      </c>
      <c r="D34" s="13" t="s">
        <v>188</v>
      </c>
      <c r="E34" s="18">
        <v>179385</v>
      </c>
      <c r="F34" s="19">
        <v>1618.7701999999999</v>
      </c>
      <c r="G34" s="20">
        <v>1.4500000000000001E-2</v>
      </c>
      <c r="H34" s="21"/>
      <c r="I34" s="22"/>
    </row>
    <row r="35" spans="1:9" ht="13" customHeight="1">
      <c r="A35" s="16" t="s">
        <v>1171</v>
      </c>
      <c r="B35" s="17" t="s">
        <v>1172</v>
      </c>
      <c r="C35" s="13" t="s">
        <v>1173</v>
      </c>
      <c r="D35" s="13" t="s">
        <v>1174</v>
      </c>
      <c r="E35" s="18">
        <v>185007</v>
      </c>
      <c r="F35" s="19">
        <v>1608.7284</v>
      </c>
      <c r="G35" s="20">
        <v>1.44E-2</v>
      </c>
      <c r="H35" s="21"/>
      <c r="I35" s="22"/>
    </row>
    <row r="36" spans="1:9" ht="13" customHeight="1">
      <c r="A36" s="16" t="s">
        <v>76</v>
      </c>
      <c r="B36" s="17" t="s">
        <v>77</v>
      </c>
      <c r="C36" s="13" t="s">
        <v>78</v>
      </c>
      <c r="D36" s="13" t="s">
        <v>79</v>
      </c>
      <c r="E36" s="18">
        <v>463589</v>
      </c>
      <c r="F36" s="19">
        <v>1575.2754</v>
      </c>
      <c r="G36" s="20">
        <v>1.41E-2</v>
      </c>
      <c r="H36" s="21"/>
      <c r="I36" s="22"/>
    </row>
    <row r="37" spans="1:9" ht="13" customHeight="1">
      <c r="A37" s="16" t="s">
        <v>947</v>
      </c>
      <c r="B37" s="17" t="s">
        <v>948</v>
      </c>
      <c r="C37" s="13" t="s">
        <v>949</v>
      </c>
      <c r="D37" s="13" t="s">
        <v>61</v>
      </c>
      <c r="E37" s="18">
        <v>2368302</v>
      </c>
      <c r="F37" s="19">
        <v>1548.1590000000001</v>
      </c>
      <c r="G37" s="20">
        <v>1.38E-2</v>
      </c>
      <c r="H37" s="21"/>
      <c r="I37" s="22"/>
    </row>
    <row r="38" spans="1:9" ht="13" customHeight="1">
      <c r="A38" s="16" t="s">
        <v>1746</v>
      </c>
      <c r="B38" s="17" t="s">
        <v>1747</v>
      </c>
      <c r="C38" s="13" t="s">
        <v>1748</v>
      </c>
      <c r="D38" s="13" t="s">
        <v>198</v>
      </c>
      <c r="E38" s="18">
        <v>27519</v>
      </c>
      <c r="F38" s="19">
        <v>1520.0119999999999</v>
      </c>
      <c r="G38" s="20">
        <v>1.3599999999999999E-2</v>
      </c>
      <c r="H38" s="21"/>
      <c r="I38" s="22"/>
    </row>
    <row r="39" spans="1:9" ht="13" customHeight="1">
      <c r="A39" s="16" t="s">
        <v>959</v>
      </c>
      <c r="B39" s="17" t="s">
        <v>960</v>
      </c>
      <c r="C39" s="13" t="s">
        <v>961</v>
      </c>
      <c r="D39" s="13" t="s">
        <v>121</v>
      </c>
      <c r="E39" s="18">
        <v>198272</v>
      </c>
      <c r="F39" s="19">
        <v>1505.7766999999999</v>
      </c>
      <c r="G39" s="20">
        <v>1.35E-2</v>
      </c>
      <c r="H39" s="21"/>
      <c r="I39" s="22"/>
    </row>
    <row r="40" spans="1:9" ht="13" customHeight="1">
      <c r="A40" s="16" t="s">
        <v>262</v>
      </c>
      <c r="B40" s="17" t="s">
        <v>263</v>
      </c>
      <c r="C40" s="13" t="s">
        <v>264</v>
      </c>
      <c r="D40" s="13" t="s">
        <v>265</v>
      </c>
      <c r="E40" s="18">
        <v>204556</v>
      </c>
      <c r="F40" s="19">
        <v>1492.8497</v>
      </c>
      <c r="G40" s="20">
        <v>1.3299999999999999E-2</v>
      </c>
      <c r="H40" s="21"/>
      <c r="I40" s="22"/>
    </row>
    <row r="41" spans="1:9" ht="13" customHeight="1">
      <c r="A41" s="16" t="s">
        <v>883</v>
      </c>
      <c r="B41" s="17" t="s">
        <v>884</v>
      </c>
      <c r="C41" s="13" t="s">
        <v>885</v>
      </c>
      <c r="D41" s="13" t="s">
        <v>209</v>
      </c>
      <c r="E41" s="18">
        <v>1164920</v>
      </c>
      <c r="F41" s="19">
        <v>1353.4041</v>
      </c>
      <c r="G41" s="20">
        <v>1.21E-2</v>
      </c>
      <c r="H41" s="21"/>
      <c r="I41" s="22"/>
    </row>
    <row r="42" spans="1:9" ht="13" customHeight="1">
      <c r="A42" s="16" t="s">
        <v>1492</v>
      </c>
      <c r="B42" s="17" t="s">
        <v>1493</v>
      </c>
      <c r="C42" s="13" t="s">
        <v>1494</v>
      </c>
      <c r="D42" s="13" t="s">
        <v>188</v>
      </c>
      <c r="E42" s="18">
        <v>568473</v>
      </c>
      <c r="F42" s="19">
        <v>1308.568</v>
      </c>
      <c r="G42" s="20">
        <v>1.17E-2</v>
      </c>
      <c r="H42" s="21"/>
      <c r="I42" s="22"/>
    </row>
    <row r="43" spans="1:9" ht="13" customHeight="1">
      <c r="A43" s="16" t="s">
        <v>362</v>
      </c>
      <c r="B43" s="17" t="s">
        <v>363</v>
      </c>
      <c r="C43" s="13" t="s">
        <v>364</v>
      </c>
      <c r="D43" s="13" t="s">
        <v>233</v>
      </c>
      <c r="E43" s="18">
        <v>18190</v>
      </c>
      <c r="F43" s="19">
        <v>1266.115</v>
      </c>
      <c r="G43" s="20">
        <v>1.1299999999999999E-2</v>
      </c>
      <c r="H43" s="21"/>
      <c r="I43" s="22"/>
    </row>
    <row r="44" spans="1:9" ht="13" customHeight="1">
      <c r="A44" s="16" t="s">
        <v>953</v>
      </c>
      <c r="B44" s="17" t="s">
        <v>954</v>
      </c>
      <c r="C44" s="13" t="s">
        <v>955</v>
      </c>
      <c r="D44" s="13" t="s">
        <v>79</v>
      </c>
      <c r="E44" s="18">
        <v>95001</v>
      </c>
      <c r="F44" s="19">
        <v>1260.1883</v>
      </c>
      <c r="G44" s="20">
        <v>1.1299999999999999E-2</v>
      </c>
      <c r="H44" s="21"/>
      <c r="I44" s="22"/>
    </row>
    <row r="45" spans="1:9" ht="13" customHeight="1">
      <c r="A45" s="16" t="s">
        <v>371</v>
      </c>
      <c r="B45" s="17" t="s">
        <v>372</v>
      </c>
      <c r="C45" s="13" t="s">
        <v>373</v>
      </c>
      <c r="D45" s="13" t="s">
        <v>79</v>
      </c>
      <c r="E45" s="18">
        <v>151567</v>
      </c>
      <c r="F45" s="19">
        <v>1246.4870000000001</v>
      </c>
      <c r="G45" s="20">
        <v>1.11E-2</v>
      </c>
      <c r="H45" s="21"/>
      <c r="I45" s="22"/>
    </row>
    <row r="46" spans="1:9" ht="13" customHeight="1">
      <c r="A46" s="16" t="s">
        <v>1165</v>
      </c>
      <c r="B46" s="17" t="s">
        <v>1166</v>
      </c>
      <c r="C46" s="13" t="s">
        <v>1167</v>
      </c>
      <c r="D46" s="13" t="s">
        <v>315</v>
      </c>
      <c r="E46" s="18">
        <v>272060</v>
      </c>
      <c r="F46" s="19">
        <v>1210.9391000000001</v>
      </c>
      <c r="G46" s="20">
        <v>1.0800000000000001E-2</v>
      </c>
      <c r="H46" s="21"/>
      <c r="I46" s="22"/>
    </row>
    <row r="47" spans="1:9" ht="13" customHeight="1">
      <c r="A47" s="16" t="s">
        <v>62</v>
      </c>
      <c r="B47" s="17" t="s">
        <v>63</v>
      </c>
      <c r="C47" s="13" t="s">
        <v>64</v>
      </c>
      <c r="D47" s="13" t="s">
        <v>61</v>
      </c>
      <c r="E47" s="18">
        <v>403798</v>
      </c>
      <c r="F47" s="19">
        <v>1206.3465000000001</v>
      </c>
      <c r="G47" s="20">
        <v>1.0800000000000001E-2</v>
      </c>
      <c r="H47" s="21"/>
      <c r="I47" s="22"/>
    </row>
    <row r="48" spans="1:9" ht="13" customHeight="1">
      <c r="A48" s="16" t="s">
        <v>1749</v>
      </c>
      <c r="B48" s="17" t="s">
        <v>1750</v>
      </c>
      <c r="C48" s="13" t="s">
        <v>1751</v>
      </c>
      <c r="D48" s="13" t="s">
        <v>103</v>
      </c>
      <c r="E48" s="18">
        <v>99748</v>
      </c>
      <c r="F48" s="19">
        <v>1199.3699999999999</v>
      </c>
      <c r="G48" s="20">
        <v>1.0699999999999999E-2</v>
      </c>
      <c r="H48" s="21"/>
      <c r="I48" s="22"/>
    </row>
    <row r="49" spans="1:9" ht="13" customHeight="1">
      <c r="A49" s="16" t="s">
        <v>275</v>
      </c>
      <c r="B49" s="17" t="s">
        <v>276</v>
      </c>
      <c r="C49" s="13" t="s">
        <v>277</v>
      </c>
      <c r="D49" s="13" t="s">
        <v>121</v>
      </c>
      <c r="E49" s="18">
        <v>46269</v>
      </c>
      <c r="F49" s="19">
        <v>1175.6489999999999</v>
      </c>
      <c r="G49" s="20">
        <v>1.0500000000000001E-2</v>
      </c>
      <c r="H49" s="21"/>
      <c r="I49" s="22"/>
    </row>
    <row r="50" spans="1:9" ht="13" customHeight="1">
      <c r="A50" s="16" t="s">
        <v>1041</v>
      </c>
      <c r="B50" s="17" t="s">
        <v>1042</v>
      </c>
      <c r="C50" s="13" t="s">
        <v>1043</v>
      </c>
      <c r="D50" s="13" t="s">
        <v>165</v>
      </c>
      <c r="E50" s="18">
        <v>258186</v>
      </c>
      <c r="F50" s="19">
        <v>1157.4477999999999</v>
      </c>
      <c r="G50" s="20">
        <v>1.03E-2</v>
      </c>
      <c r="H50" s="21"/>
      <c r="I50" s="22"/>
    </row>
    <row r="51" spans="1:9" ht="13" customHeight="1">
      <c r="A51" s="16" t="s">
        <v>1062</v>
      </c>
      <c r="B51" s="17" t="s">
        <v>1063</v>
      </c>
      <c r="C51" s="13" t="s">
        <v>1064</v>
      </c>
      <c r="D51" s="13" t="s">
        <v>315</v>
      </c>
      <c r="E51" s="18">
        <v>77955</v>
      </c>
      <c r="F51" s="19">
        <v>1151.0835</v>
      </c>
      <c r="G51" s="20">
        <v>1.03E-2</v>
      </c>
      <c r="H51" s="21"/>
      <c r="I51" s="22"/>
    </row>
    <row r="52" spans="1:9" ht="13" customHeight="1">
      <c r="A52" s="16" t="s">
        <v>1752</v>
      </c>
      <c r="B52" s="17" t="s">
        <v>1753</v>
      </c>
      <c r="C52" s="13" t="s">
        <v>1754</v>
      </c>
      <c r="D52" s="13" t="s">
        <v>198</v>
      </c>
      <c r="E52" s="18">
        <v>140769</v>
      </c>
      <c r="F52" s="19">
        <v>1092.5082</v>
      </c>
      <c r="G52" s="20">
        <v>9.7999999999999997E-3</v>
      </c>
      <c r="H52" s="21"/>
      <c r="I52" s="22"/>
    </row>
    <row r="53" spans="1:9" ht="13" customHeight="1">
      <c r="A53" s="16" t="s">
        <v>950</v>
      </c>
      <c r="B53" s="17" t="s">
        <v>951</v>
      </c>
      <c r="C53" s="13" t="s">
        <v>952</v>
      </c>
      <c r="D53" s="13" t="s">
        <v>398</v>
      </c>
      <c r="E53" s="18">
        <v>90000</v>
      </c>
      <c r="F53" s="19">
        <v>1023.75</v>
      </c>
      <c r="G53" s="20">
        <v>9.1000000000000004E-3</v>
      </c>
      <c r="H53" s="21"/>
      <c r="I53" s="22"/>
    </row>
    <row r="54" spans="1:9" ht="13" customHeight="1">
      <c r="A54" s="16" t="s">
        <v>877</v>
      </c>
      <c r="B54" s="17" t="s">
        <v>878</v>
      </c>
      <c r="C54" s="13" t="s">
        <v>879</v>
      </c>
      <c r="D54" s="13" t="s">
        <v>198</v>
      </c>
      <c r="E54" s="18">
        <v>62183</v>
      </c>
      <c r="F54" s="19">
        <v>1017.8735</v>
      </c>
      <c r="G54" s="20">
        <v>9.1000000000000004E-3</v>
      </c>
      <c r="H54" s="21"/>
      <c r="I54" s="22"/>
    </row>
    <row r="55" spans="1:9" ht="13" customHeight="1">
      <c r="A55" s="16" t="s">
        <v>1755</v>
      </c>
      <c r="B55" s="17" t="s">
        <v>1756</v>
      </c>
      <c r="C55" s="13" t="s">
        <v>1757</v>
      </c>
      <c r="D55" s="13" t="s">
        <v>265</v>
      </c>
      <c r="E55" s="18">
        <v>238062</v>
      </c>
      <c r="F55" s="19">
        <v>1000.6935999999999</v>
      </c>
      <c r="G55" s="20">
        <v>8.8999999999999999E-3</v>
      </c>
      <c r="H55" s="21"/>
      <c r="I55" s="22"/>
    </row>
    <row r="56" spans="1:9" ht="13" customHeight="1">
      <c r="A56" s="16" t="s">
        <v>303</v>
      </c>
      <c r="B56" s="17" t="s">
        <v>304</v>
      </c>
      <c r="C56" s="13" t="s">
        <v>305</v>
      </c>
      <c r="D56" s="13" t="s">
        <v>61</v>
      </c>
      <c r="E56" s="18">
        <v>104766</v>
      </c>
      <c r="F56" s="19">
        <v>938.80809999999997</v>
      </c>
      <c r="G56" s="20">
        <v>8.3999999999999995E-3</v>
      </c>
      <c r="H56" s="21"/>
      <c r="I56" s="22"/>
    </row>
    <row r="57" spans="1:9" ht="13" customHeight="1">
      <c r="A57" s="16" t="s">
        <v>179</v>
      </c>
      <c r="B57" s="17" t="s">
        <v>180</v>
      </c>
      <c r="C57" s="13" t="s">
        <v>181</v>
      </c>
      <c r="D57" s="13" t="s">
        <v>72</v>
      </c>
      <c r="E57" s="18">
        <v>206642</v>
      </c>
      <c r="F57" s="19">
        <v>918.11040000000003</v>
      </c>
      <c r="G57" s="20">
        <v>8.2000000000000007E-3</v>
      </c>
      <c r="H57" s="21"/>
      <c r="I57" s="22"/>
    </row>
    <row r="58" spans="1:9" ht="13" customHeight="1">
      <c r="A58" s="16" t="s">
        <v>1758</v>
      </c>
      <c r="B58" s="17" t="s">
        <v>1759</v>
      </c>
      <c r="C58" s="13" t="s">
        <v>1760</v>
      </c>
      <c r="D58" s="13" t="s">
        <v>405</v>
      </c>
      <c r="E58" s="18">
        <v>2015765</v>
      </c>
      <c r="F58" s="19">
        <v>870.00419999999997</v>
      </c>
      <c r="G58" s="20">
        <v>7.7999999999999996E-3</v>
      </c>
      <c r="H58" s="21"/>
      <c r="I58" s="22"/>
    </row>
    <row r="59" spans="1:9" ht="13" customHeight="1">
      <c r="A59" s="16" t="s">
        <v>210</v>
      </c>
      <c r="B59" s="17" t="s">
        <v>211</v>
      </c>
      <c r="C59" s="13" t="s">
        <v>212</v>
      </c>
      <c r="D59" s="13" t="s">
        <v>150</v>
      </c>
      <c r="E59" s="18">
        <v>234957</v>
      </c>
      <c r="F59" s="19">
        <v>836.44690000000003</v>
      </c>
      <c r="G59" s="20">
        <v>7.4999999999999997E-3</v>
      </c>
      <c r="H59" s="21"/>
      <c r="I59" s="22"/>
    </row>
    <row r="60" spans="1:9" ht="13" customHeight="1">
      <c r="A60" s="16" t="s">
        <v>941</v>
      </c>
      <c r="B60" s="17" t="s">
        <v>942</v>
      </c>
      <c r="C60" s="13" t="s">
        <v>943</v>
      </c>
      <c r="D60" s="13" t="s">
        <v>121</v>
      </c>
      <c r="E60" s="18">
        <v>12892</v>
      </c>
      <c r="F60" s="19">
        <v>813.03399999999999</v>
      </c>
      <c r="G60" s="20">
        <v>7.3000000000000001E-3</v>
      </c>
      <c r="H60" s="21"/>
      <c r="I60" s="22"/>
    </row>
    <row r="61" spans="1:9" ht="13" customHeight="1">
      <c r="A61" s="16" t="s">
        <v>1053</v>
      </c>
      <c r="B61" s="17" t="s">
        <v>1054</v>
      </c>
      <c r="C61" s="13" t="s">
        <v>1055</v>
      </c>
      <c r="D61" s="13" t="s">
        <v>188</v>
      </c>
      <c r="E61" s="18">
        <v>97019</v>
      </c>
      <c r="F61" s="19">
        <v>779.83870000000002</v>
      </c>
      <c r="G61" s="20">
        <v>7.0000000000000001E-3</v>
      </c>
      <c r="H61" s="21"/>
      <c r="I61" s="22"/>
    </row>
    <row r="62" spans="1:9" ht="13" customHeight="1">
      <c r="A62" s="16" t="s">
        <v>1761</v>
      </c>
      <c r="B62" s="17" t="s">
        <v>1762</v>
      </c>
      <c r="C62" s="13" t="s">
        <v>1763</v>
      </c>
      <c r="D62" s="13" t="s">
        <v>139</v>
      </c>
      <c r="E62" s="18">
        <v>45233</v>
      </c>
      <c r="F62" s="19">
        <v>690.52700000000004</v>
      </c>
      <c r="G62" s="20">
        <v>6.1999999999999998E-3</v>
      </c>
      <c r="H62" s="21"/>
      <c r="I62" s="22"/>
    </row>
    <row r="63" spans="1:9" ht="13" customHeight="1">
      <c r="A63" s="16" t="s">
        <v>1764</v>
      </c>
      <c r="B63" s="17" t="s">
        <v>1765</v>
      </c>
      <c r="C63" s="13" t="s">
        <v>1766</v>
      </c>
      <c r="D63" s="13" t="s">
        <v>188</v>
      </c>
      <c r="E63" s="18">
        <v>10903</v>
      </c>
      <c r="F63" s="19">
        <v>545.15</v>
      </c>
      <c r="G63" s="20">
        <v>4.8999999999999998E-3</v>
      </c>
      <c r="H63" s="21"/>
      <c r="I63" s="22"/>
    </row>
    <row r="64" spans="1:9" ht="13" customHeight="1">
      <c r="A64" s="16" t="s">
        <v>1767</v>
      </c>
      <c r="B64" s="17" t="s">
        <v>1768</v>
      </c>
      <c r="C64" s="13" t="s">
        <v>1769</v>
      </c>
      <c r="D64" s="13" t="s">
        <v>209</v>
      </c>
      <c r="E64" s="18">
        <v>831737</v>
      </c>
      <c r="F64" s="19">
        <v>527.48760000000004</v>
      </c>
      <c r="G64" s="20">
        <v>4.7000000000000002E-3</v>
      </c>
      <c r="H64" s="21"/>
      <c r="I64" s="22"/>
    </row>
    <row r="65" spans="1:9" ht="13" customHeight="1">
      <c r="A65" s="16" t="s">
        <v>1770</v>
      </c>
      <c r="B65" s="17" t="s">
        <v>1771</v>
      </c>
      <c r="C65" s="13" t="s">
        <v>1772</v>
      </c>
      <c r="D65" s="13" t="s">
        <v>1174</v>
      </c>
      <c r="E65" s="18">
        <v>92567</v>
      </c>
      <c r="F65" s="19">
        <v>509.16480000000001</v>
      </c>
      <c r="G65" s="20">
        <v>4.5999999999999999E-3</v>
      </c>
      <c r="H65" s="21"/>
      <c r="I65" s="22"/>
    </row>
    <row r="66" spans="1:9" ht="13" customHeight="1">
      <c r="A66" s="16" t="s">
        <v>1773</v>
      </c>
      <c r="B66" s="17" t="s">
        <v>1774</v>
      </c>
      <c r="C66" s="13" t="s">
        <v>1775</v>
      </c>
      <c r="D66" s="13" t="s">
        <v>139</v>
      </c>
      <c r="E66" s="18">
        <v>7907</v>
      </c>
      <c r="F66" s="19">
        <v>491.22239999999999</v>
      </c>
      <c r="G66" s="20">
        <v>4.4000000000000003E-3</v>
      </c>
      <c r="H66" s="21"/>
      <c r="I66" s="22"/>
    </row>
    <row r="67" spans="1:9" ht="13" customHeight="1">
      <c r="A67" s="16" t="s">
        <v>1091</v>
      </c>
      <c r="B67" s="17" t="s">
        <v>1092</v>
      </c>
      <c r="C67" s="13" t="s">
        <v>1093</v>
      </c>
      <c r="D67" s="13" t="s">
        <v>188</v>
      </c>
      <c r="E67" s="18">
        <v>273269</v>
      </c>
      <c r="F67" s="19">
        <v>490.5179</v>
      </c>
      <c r="G67" s="20">
        <v>4.4000000000000003E-3</v>
      </c>
      <c r="H67" s="21"/>
      <c r="I67" s="22"/>
    </row>
    <row r="68" spans="1:9" ht="13" customHeight="1">
      <c r="A68" s="16" t="s">
        <v>1776</v>
      </c>
      <c r="B68" s="17" t="s">
        <v>1777</v>
      </c>
      <c r="C68" s="13" t="s">
        <v>1778</v>
      </c>
      <c r="D68" s="13" t="s">
        <v>1779</v>
      </c>
      <c r="E68" s="18">
        <v>455729</v>
      </c>
      <c r="F68" s="19">
        <v>484.6678</v>
      </c>
      <c r="G68" s="20">
        <v>4.3E-3</v>
      </c>
      <c r="H68" s="21"/>
      <c r="I68" s="22"/>
    </row>
    <row r="69" spans="1:9" ht="13" customHeight="1">
      <c r="A69" s="16" t="s">
        <v>1780</v>
      </c>
      <c r="B69" s="17" t="s">
        <v>1781</v>
      </c>
      <c r="C69" s="13" t="s">
        <v>1782</v>
      </c>
      <c r="D69" s="13" t="s">
        <v>315</v>
      </c>
      <c r="E69" s="18">
        <v>241329</v>
      </c>
      <c r="F69" s="19">
        <v>463.18270000000001</v>
      </c>
      <c r="G69" s="20">
        <v>4.1000000000000003E-3</v>
      </c>
      <c r="H69" s="21"/>
      <c r="I69" s="22"/>
    </row>
    <row r="70" spans="1:9" ht="13" customHeight="1">
      <c r="A70" s="16" t="s">
        <v>1783</v>
      </c>
      <c r="B70" s="17" t="s">
        <v>1784</v>
      </c>
      <c r="C70" s="13" t="s">
        <v>1785</v>
      </c>
      <c r="D70" s="13" t="s">
        <v>225</v>
      </c>
      <c r="E70" s="18">
        <v>55178</v>
      </c>
      <c r="F70" s="19">
        <v>454.94260000000003</v>
      </c>
      <c r="G70" s="20">
        <v>4.1000000000000003E-3</v>
      </c>
      <c r="H70" s="21"/>
      <c r="I70" s="22"/>
    </row>
    <row r="71" spans="1:9" ht="13" customHeight="1">
      <c r="A71" s="16" t="s">
        <v>1126</v>
      </c>
      <c r="B71" s="17" t="s">
        <v>1127</v>
      </c>
      <c r="C71" s="13" t="s">
        <v>1128</v>
      </c>
      <c r="D71" s="13" t="s">
        <v>209</v>
      </c>
      <c r="E71" s="18">
        <v>92100</v>
      </c>
      <c r="F71" s="19">
        <v>454.19119999999998</v>
      </c>
      <c r="G71" s="20">
        <v>4.1000000000000003E-3</v>
      </c>
      <c r="H71" s="21"/>
      <c r="I71" s="22"/>
    </row>
    <row r="72" spans="1:9" ht="13" customHeight="1">
      <c r="A72" s="16" t="s">
        <v>1123</v>
      </c>
      <c r="B72" s="17" t="s">
        <v>1124</v>
      </c>
      <c r="C72" s="13" t="s">
        <v>1125</v>
      </c>
      <c r="D72" s="13" t="s">
        <v>188</v>
      </c>
      <c r="E72" s="18">
        <v>223073</v>
      </c>
      <c r="F72" s="19">
        <v>432.27089999999998</v>
      </c>
      <c r="G72" s="20">
        <v>3.8999999999999998E-3</v>
      </c>
      <c r="H72" s="21"/>
      <c r="I72" s="22"/>
    </row>
    <row r="73" spans="1:9" ht="13" customHeight="1">
      <c r="A73" s="16" t="s">
        <v>1786</v>
      </c>
      <c r="B73" s="17" t="s">
        <v>1787</v>
      </c>
      <c r="C73" s="13" t="s">
        <v>1788</v>
      </c>
      <c r="D73" s="13" t="s">
        <v>315</v>
      </c>
      <c r="E73" s="18">
        <v>27633</v>
      </c>
      <c r="F73" s="19">
        <v>426.48770000000002</v>
      </c>
      <c r="G73" s="20">
        <v>3.8E-3</v>
      </c>
      <c r="H73" s="21"/>
      <c r="I73" s="22"/>
    </row>
    <row r="74" spans="1:9" ht="13" customHeight="1">
      <c r="A74" s="16" t="s">
        <v>1789</v>
      </c>
      <c r="B74" s="17" t="s">
        <v>1790</v>
      </c>
      <c r="C74" s="13" t="s">
        <v>1791</v>
      </c>
      <c r="D74" s="13" t="s">
        <v>1174</v>
      </c>
      <c r="E74" s="18">
        <v>55668</v>
      </c>
      <c r="F74" s="19">
        <v>364.40269999999998</v>
      </c>
      <c r="G74" s="20">
        <v>3.3E-3</v>
      </c>
      <c r="H74" s="21"/>
      <c r="I74" s="22"/>
    </row>
    <row r="75" spans="1:9" ht="13" customHeight="1">
      <c r="A75" s="16" t="s">
        <v>1044</v>
      </c>
      <c r="B75" s="17" t="s">
        <v>1045</v>
      </c>
      <c r="C75" s="13" t="s">
        <v>1046</v>
      </c>
      <c r="D75" s="13" t="s">
        <v>188</v>
      </c>
      <c r="E75" s="18">
        <v>45021</v>
      </c>
      <c r="F75" s="19">
        <v>350.1508</v>
      </c>
      <c r="G75" s="20">
        <v>3.0999999999999999E-3</v>
      </c>
      <c r="H75" s="21"/>
      <c r="I75" s="22"/>
    </row>
    <row r="76" spans="1:9" ht="13" customHeight="1">
      <c r="A76" s="16" t="s">
        <v>1792</v>
      </c>
      <c r="B76" s="17" t="s">
        <v>1793</v>
      </c>
      <c r="C76" s="13" t="s">
        <v>1794</v>
      </c>
      <c r="D76" s="13" t="s">
        <v>315</v>
      </c>
      <c r="E76" s="18">
        <v>63796</v>
      </c>
      <c r="F76" s="19">
        <v>349.28309999999999</v>
      </c>
      <c r="G76" s="20">
        <v>3.0999999999999999E-3</v>
      </c>
      <c r="H76" s="21"/>
      <c r="I76" s="22"/>
    </row>
    <row r="77" spans="1:9" ht="13" customHeight="1">
      <c r="A77" s="16" t="s">
        <v>1795</v>
      </c>
      <c r="B77" s="17" t="s">
        <v>1796</v>
      </c>
      <c r="C77" s="13" t="s">
        <v>1797</v>
      </c>
      <c r="D77" s="13" t="s">
        <v>209</v>
      </c>
      <c r="E77" s="18">
        <v>127092</v>
      </c>
      <c r="F77" s="19">
        <v>240.90289999999999</v>
      </c>
      <c r="G77" s="20">
        <v>2.2000000000000001E-3</v>
      </c>
      <c r="H77" s="21"/>
      <c r="I77" s="22"/>
    </row>
    <row r="78" spans="1:9" ht="13" customHeight="1">
      <c r="A78" s="4"/>
      <c r="B78" s="12" t="s">
        <v>440</v>
      </c>
      <c r="C78" s="13"/>
      <c r="D78" s="13"/>
      <c r="E78" s="13"/>
      <c r="F78" s="23">
        <v>109743.2837</v>
      </c>
      <c r="G78" s="24">
        <f>ROUND(SUM(G1:G77),4)</f>
        <v>0.98129999999999995</v>
      </c>
      <c r="H78" s="25"/>
      <c r="I78" s="26"/>
    </row>
    <row r="79" spans="1:9" ht="13" customHeight="1">
      <c r="A79" s="4"/>
      <c r="B79" s="27" t="s">
        <v>441</v>
      </c>
      <c r="C79" s="1"/>
      <c r="D79" s="1"/>
      <c r="E79" s="1"/>
      <c r="F79" s="25" t="s">
        <v>442</v>
      </c>
      <c r="G79" s="25" t="s">
        <v>442</v>
      </c>
      <c r="H79" s="25"/>
      <c r="I79" s="26"/>
    </row>
    <row r="80" spans="1:9" ht="13" customHeight="1">
      <c r="A80" s="4"/>
      <c r="B80" s="27" t="s">
        <v>440</v>
      </c>
      <c r="C80" s="1"/>
      <c r="D80" s="1"/>
      <c r="E80" s="1"/>
      <c r="F80" s="25" t="s">
        <v>442</v>
      </c>
      <c r="G80" s="25" t="s">
        <v>442</v>
      </c>
      <c r="H80" s="25"/>
      <c r="I80" s="26"/>
    </row>
    <row r="81" spans="1:9" ht="13" customHeight="1">
      <c r="A81" s="4"/>
      <c r="B81" s="27" t="s">
        <v>443</v>
      </c>
      <c r="C81" s="28"/>
      <c r="D81" s="1"/>
      <c r="E81" s="28"/>
      <c r="F81" s="23">
        <v>109743.2837</v>
      </c>
      <c r="G81" s="24">
        <f>ROUND(SUM(G78),4)</f>
        <v>0.98129999999999995</v>
      </c>
      <c r="H81" s="25"/>
      <c r="I81" s="26"/>
    </row>
    <row r="82" spans="1:9" ht="13" customHeight="1">
      <c r="A82" s="4"/>
      <c r="B82" s="12" t="s">
        <v>444</v>
      </c>
      <c r="C82" s="13"/>
      <c r="D82" s="13"/>
      <c r="E82" s="13"/>
      <c r="F82" s="13"/>
      <c r="G82" s="13"/>
      <c r="H82" s="14"/>
      <c r="I82" s="15"/>
    </row>
    <row r="83" spans="1:9" ht="13" customHeight="1">
      <c r="A83" s="4"/>
      <c r="B83" s="12" t="s">
        <v>900</v>
      </c>
      <c r="C83" s="13"/>
      <c r="D83" s="13"/>
      <c r="E83" s="13"/>
      <c r="F83" s="4"/>
      <c r="G83" s="14"/>
      <c r="H83" s="14"/>
      <c r="I83" s="15"/>
    </row>
    <row r="84" spans="1:9" ht="13" customHeight="1">
      <c r="A84" s="16" t="s">
        <v>901</v>
      </c>
      <c r="B84" s="17" t="s">
        <v>1931</v>
      </c>
      <c r="C84" s="13"/>
      <c r="D84" s="13"/>
      <c r="E84" s="18">
        <v>55250</v>
      </c>
      <c r="F84" s="19">
        <v>122.3511</v>
      </c>
      <c r="G84" s="20">
        <v>1.1000000000000001E-3</v>
      </c>
      <c r="H84" s="21"/>
      <c r="I84" s="22"/>
    </row>
    <row r="85" spans="1:9" ht="13" customHeight="1">
      <c r="A85" s="4"/>
      <c r="B85" s="12" t="s">
        <v>440</v>
      </c>
      <c r="C85" s="13"/>
      <c r="D85" s="13"/>
      <c r="E85" s="13"/>
      <c r="F85" s="23">
        <v>122.3511</v>
      </c>
      <c r="G85" s="24">
        <f>ROUND(SUM(G82:G84),4)</f>
        <v>1.1000000000000001E-3</v>
      </c>
      <c r="H85" s="25"/>
      <c r="I85" s="26"/>
    </row>
    <row r="86" spans="1:9" ht="13" customHeight="1">
      <c r="A86" s="4"/>
      <c r="B86" s="27" t="s">
        <v>443</v>
      </c>
      <c r="C86" s="28"/>
      <c r="D86" s="1"/>
      <c r="E86" s="28"/>
      <c r="F86" s="23">
        <v>122.3511</v>
      </c>
      <c r="G86" s="24">
        <f>ROUND(SUM(G85),4)</f>
        <v>1.1000000000000001E-3</v>
      </c>
      <c r="H86" s="25"/>
      <c r="I86" s="26"/>
    </row>
    <row r="87" spans="1:9" ht="13" customHeight="1">
      <c r="A87" s="4"/>
      <c r="B87" s="12" t="s">
        <v>836</v>
      </c>
      <c r="C87" s="13"/>
      <c r="D87" s="13"/>
      <c r="E87" s="13"/>
      <c r="F87" s="13"/>
      <c r="G87" s="13"/>
      <c r="H87" s="14"/>
      <c r="I87" s="15"/>
    </row>
    <row r="88" spans="1:9" ht="13" customHeight="1">
      <c r="A88" s="4"/>
      <c r="B88" s="12" t="s">
        <v>837</v>
      </c>
      <c r="C88" s="13"/>
      <c r="D88" s="13"/>
      <c r="E88" s="13"/>
      <c r="F88" s="4"/>
      <c r="G88" s="14"/>
      <c r="H88" s="14"/>
      <c r="I88" s="15"/>
    </row>
    <row r="89" spans="1:9" ht="13" customHeight="1">
      <c r="A89" s="16" t="s">
        <v>838</v>
      </c>
      <c r="B89" s="17" t="s">
        <v>839</v>
      </c>
      <c r="C89" s="13" t="s">
        <v>840</v>
      </c>
      <c r="D89" s="13"/>
      <c r="E89" s="18">
        <v>59074.819000000003</v>
      </c>
      <c r="F89" s="19">
        <v>711.04639999999995</v>
      </c>
      <c r="G89" s="20">
        <v>6.4000000000000003E-3</v>
      </c>
      <c r="H89" s="21"/>
      <c r="I89" s="22"/>
    </row>
    <row r="90" spans="1:9" ht="13" customHeight="1">
      <c r="A90" s="4"/>
      <c r="B90" s="12" t="s">
        <v>440</v>
      </c>
      <c r="C90" s="13"/>
      <c r="D90" s="13"/>
      <c r="E90" s="13"/>
      <c r="F90" s="23">
        <v>711.04639999999995</v>
      </c>
      <c r="G90" s="24">
        <f>ROUND(SUM(G87:G89),4)</f>
        <v>6.4000000000000003E-3</v>
      </c>
      <c r="H90" s="25"/>
      <c r="I90" s="26"/>
    </row>
    <row r="91" spans="1:9" ht="13" customHeight="1">
      <c r="A91" s="4"/>
      <c r="B91" s="27" t="s">
        <v>443</v>
      </c>
      <c r="C91" s="28"/>
      <c r="D91" s="1"/>
      <c r="E91" s="28"/>
      <c r="F91" s="23">
        <v>711.04639999999995</v>
      </c>
      <c r="G91" s="24">
        <f>ROUND(SUM(G90),4)</f>
        <v>6.4000000000000003E-3</v>
      </c>
      <c r="H91" s="25"/>
      <c r="I91" s="26"/>
    </row>
    <row r="92" spans="1:9" ht="13" customHeight="1">
      <c r="A92" s="4"/>
      <c r="B92" s="12" t="s">
        <v>844</v>
      </c>
      <c r="C92" s="13"/>
      <c r="D92" s="13"/>
      <c r="E92" s="13"/>
      <c r="F92" s="13"/>
      <c r="G92" s="13"/>
      <c r="H92" s="14"/>
      <c r="I92" s="15"/>
    </row>
    <row r="93" spans="1:9" ht="13" customHeight="1">
      <c r="A93" s="16" t="s">
        <v>845</v>
      </c>
      <c r="B93" s="17" t="s">
        <v>846</v>
      </c>
      <c r="C93" s="13"/>
      <c r="D93" s="13"/>
      <c r="E93" s="18"/>
      <c r="F93" s="19">
        <v>33.936500000000002</v>
      </c>
      <c r="G93" s="20">
        <v>2.9999999999999997E-4</v>
      </c>
      <c r="H93" s="29">
        <v>4.8182979807160152E-2</v>
      </c>
      <c r="I93" s="22"/>
    </row>
    <row r="94" spans="1:9" ht="13" customHeight="1">
      <c r="A94" s="4"/>
      <c r="B94" s="12" t="s">
        <v>440</v>
      </c>
      <c r="C94" s="13"/>
      <c r="D94" s="13"/>
      <c r="E94" s="13"/>
      <c r="F94" s="23">
        <v>33.936500000000002</v>
      </c>
      <c r="G94" s="24">
        <f>ROUND(SUM(G92:G93),4)</f>
        <v>2.9999999999999997E-4</v>
      </c>
      <c r="H94" s="25"/>
      <c r="I94" s="26"/>
    </row>
    <row r="95" spans="1:9" ht="13" customHeight="1">
      <c r="A95" s="4"/>
      <c r="B95" s="27" t="s">
        <v>443</v>
      </c>
      <c r="C95" s="28"/>
      <c r="D95" s="1"/>
      <c r="E95" s="28"/>
      <c r="F95" s="23">
        <v>33.936500000000002</v>
      </c>
      <c r="G95" s="24">
        <f>ROUND(SUM(G94),4)</f>
        <v>2.9999999999999997E-4</v>
      </c>
      <c r="H95" s="25"/>
      <c r="I95" s="26"/>
    </row>
    <row r="96" spans="1:9" ht="13" customHeight="1">
      <c r="A96" s="4"/>
      <c r="B96" s="27" t="s">
        <v>847</v>
      </c>
      <c r="C96" s="13"/>
      <c r="D96" s="1"/>
      <c r="E96" s="13"/>
      <c r="F96" s="30">
        <v>1279.1223</v>
      </c>
      <c r="G96" s="24">
        <v>1.09E-2</v>
      </c>
      <c r="H96" s="25"/>
      <c r="I96" s="26"/>
    </row>
    <row r="97" spans="1:9" ht="13" customHeight="1">
      <c r="A97" s="4"/>
      <c r="B97" s="31" t="s">
        <v>848</v>
      </c>
      <c r="C97" s="32"/>
      <c r="D97" s="32"/>
      <c r="E97" s="32"/>
      <c r="F97" s="33">
        <v>111889.74</v>
      </c>
      <c r="G97" s="34">
        <f>ROUND(SUM(G81,G86,G91,G95,G96),4)</f>
        <v>1</v>
      </c>
      <c r="H97" s="35"/>
      <c r="I97" s="36"/>
    </row>
    <row r="98" spans="1:9" ht="13" customHeight="1">
      <c r="A98" s="4"/>
      <c r="B98" s="6"/>
      <c r="C98" s="4"/>
      <c r="D98" s="4"/>
      <c r="E98" s="4"/>
      <c r="F98" s="4"/>
      <c r="G98" s="4"/>
      <c r="H98" s="4"/>
      <c r="I98" s="4"/>
    </row>
    <row r="99" spans="1:9" ht="13" customHeight="1">
      <c r="A99" s="4"/>
      <c r="B99" s="3" t="s">
        <v>851</v>
      </c>
      <c r="C99" s="4"/>
      <c r="D99" s="4"/>
      <c r="E99" s="4"/>
      <c r="F99" s="4"/>
      <c r="G99" s="4"/>
      <c r="H99" s="4"/>
      <c r="I99" s="4"/>
    </row>
    <row r="100" spans="1:9" ht="26" customHeight="1">
      <c r="A100" s="4"/>
      <c r="B100" s="113" t="s">
        <v>2024</v>
      </c>
      <c r="C100" s="113"/>
      <c r="D100" s="113"/>
      <c r="E100" s="113"/>
      <c r="F100" s="113"/>
      <c r="G100" s="113"/>
      <c r="H100" s="113"/>
      <c r="I100" s="113"/>
    </row>
    <row r="101" spans="1:9" ht="13" customHeight="1">
      <c r="A101" s="4"/>
      <c r="B101" s="113"/>
      <c r="C101" s="113"/>
      <c r="D101" s="113"/>
      <c r="E101" s="113"/>
      <c r="F101" s="113"/>
      <c r="G101" s="113"/>
      <c r="H101" s="113"/>
      <c r="I101" s="113"/>
    </row>
    <row r="102" spans="1:9" ht="13" customHeight="1">
      <c r="A102" s="4"/>
      <c r="B102" s="44" t="s">
        <v>1989</v>
      </c>
      <c r="C102" s="45"/>
      <c r="D102" s="45"/>
      <c r="E102" s="46"/>
      <c r="F102" s="46"/>
      <c r="G102" s="46"/>
      <c r="H102" s="46"/>
      <c r="I102" s="47"/>
    </row>
    <row r="103" spans="1:9" ht="13" customHeight="1">
      <c r="A103" s="4"/>
      <c r="B103" s="48" t="s">
        <v>1990</v>
      </c>
      <c r="C103" s="49"/>
      <c r="D103" s="49"/>
      <c r="E103" s="50"/>
      <c r="F103" s="50"/>
      <c r="G103" s="50"/>
      <c r="H103" s="50"/>
      <c r="I103" s="51"/>
    </row>
    <row r="104" spans="1:9" ht="13" customHeight="1">
      <c r="A104" s="4"/>
      <c r="B104" s="48" t="s">
        <v>1991</v>
      </c>
      <c r="C104" s="49"/>
      <c r="D104" s="49"/>
      <c r="E104" s="50"/>
      <c r="F104" s="50"/>
      <c r="G104" s="50"/>
      <c r="H104" s="50"/>
      <c r="I104" s="51"/>
    </row>
    <row r="105" spans="1:9" ht="13" customHeight="1">
      <c r="A105" s="4"/>
      <c r="B105" s="53" t="s">
        <v>1992</v>
      </c>
      <c r="C105" s="108" t="s">
        <v>2030</v>
      </c>
      <c r="D105" s="108" t="s">
        <v>1993</v>
      </c>
      <c r="E105" s="50"/>
      <c r="F105" s="50"/>
      <c r="G105" s="50"/>
      <c r="H105" s="50"/>
      <c r="I105" s="51"/>
    </row>
    <row r="106" spans="1:9" ht="13" customHeight="1">
      <c r="A106" s="4"/>
      <c r="B106" s="54" t="s">
        <v>1994</v>
      </c>
      <c r="C106" s="70">
        <v>11.202</v>
      </c>
      <c r="D106" s="70">
        <v>11.493</v>
      </c>
      <c r="E106" s="50"/>
      <c r="F106" s="50"/>
      <c r="G106" s="50"/>
      <c r="H106" s="50"/>
      <c r="I106" s="51"/>
    </row>
    <row r="107" spans="1:9" ht="13" customHeight="1">
      <c r="A107" s="4"/>
      <c r="B107" s="54" t="s">
        <v>1995</v>
      </c>
      <c r="C107" s="70">
        <v>11.202</v>
      </c>
      <c r="D107" s="70">
        <v>11.493</v>
      </c>
      <c r="E107" s="50"/>
      <c r="F107" s="50"/>
      <c r="G107" s="50"/>
      <c r="H107" s="50"/>
      <c r="I107" s="51"/>
    </row>
    <row r="108" spans="1:9" ht="13" customHeight="1">
      <c r="A108" s="4"/>
      <c r="B108" s="54" t="s">
        <v>1996</v>
      </c>
      <c r="C108" s="70">
        <v>11.365</v>
      </c>
      <c r="D108" s="70">
        <v>11.647</v>
      </c>
      <c r="E108" s="50"/>
      <c r="F108" s="50"/>
      <c r="G108" s="50"/>
      <c r="H108" s="50"/>
      <c r="I108" s="51"/>
    </row>
    <row r="109" spans="1:9" ht="13" customHeight="1">
      <c r="A109" s="4"/>
      <c r="B109" s="54" t="s">
        <v>1997</v>
      </c>
      <c r="C109" s="70">
        <v>11.365</v>
      </c>
      <c r="D109" s="70">
        <v>11.647</v>
      </c>
      <c r="E109" s="50"/>
      <c r="F109" s="50"/>
      <c r="G109" s="50"/>
      <c r="H109" s="50"/>
      <c r="I109" s="51"/>
    </row>
    <row r="110" spans="1:9" ht="13" customHeight="1">
      <c r="A110" s="4"/>
      <c r="B110" s="48" t="s">
        <v>1998</v>
      </c>
      <c r="C110" s="49"/>
      <c r="D110" s="49"/>
      <c r="E110" s="50"/>
      <c r="F110" s="50"/>
      <c r="G110" s="50"/>
      <c r="H110" s="50"/>
      <c r="I110" s="51"/>
    </row>
    <row r="111" spans="1:9" ht="13" customHeight="1">
      <c r="A111" s="4"/>
      <c r="B111" s="48" t="s">
        <v>2065</v>
      </c>
      <c r="C111" s="49"/>
      <c r="D111" s="49"/>
      <c r="E111" s="50"/>
      <c r="F111" s="50"/>
      <c r="G111" s="50"/>
      <c r="H111" s="50"/>
      <c r="I111" s="51"/>
    </row>
    <row r="112" spans="1:9" ht="13" customHeight="1">
      <c r="A112" s="4"/>
      <c r="B112" s="48" t="s">
        <v>2041</v>
      </c>
      <c r="C112" s="49"/>
      <c r="D112" s="49"/>
      <c r="E112" s="50"/>
      <c r="F112" s="50"/>
      <c r="G112" s="50"/>
      <c r="H112" s="50"/>
      <c r="I112" s="51"/>
    </row>
    <row r="113" spans="1:9" ht="13" customHeight="1">
      <c r="A113" s="4"/>
      <c r="B113" s="48" t="s">
        <v>2044</v>
      </c>
      <c r="C113" s="49"/>
      <c r="D113" s="49"/>
      <c r="E113" s="50"/>
      <c r="F113" s="50"/>
      <c r="G113" s="50"/>
      <c r="H113" s="50"/>
      <c r="I113" s="51"/>
    </row>
    <row r="114" spans="1:9" ht="13" customHeight="1">
      <c r="A114" s="4"/>
      <c r="B114" s="48" t="s">
        <v>2007</v>
      </c>
      <c r="C114" s="49"/>
      <c r="D114" s="49"/>
      <c r="E114" s="50"/>
      <c r="F114" s="50"/>
      <c r="G114" s="50"/>
      <c r="H114" s="50"/>
      <c r="I114" s="51"/>
    </row>
    <row r="115" spans="1:9" ht="13" customHeight="1">
      <c r="A115" s="4"/>
      <c r="B115" s="82"/>
      <c r="C115" s="52"/>
      <c r="D115" s="52"/>
      <c r="E115" s="68"/>
      <c r="F115" s="68"/>
      <c r="G115" s="68"/>
      <c r="H115" s="68"/>
      <c r="I115" s="69"/>
    </row>
    <row r="116" spans="1:9" ht="13" customHeight="1">
      <c r="A116" s="4"/>
      <c r="B116" s="3"/>
      <c r="C116" s="3"/>
      <c r="D116" s="3"/>
      <c r="E116" s="3"/>
      <c r="F116" s="3"/>
      <c r="G116" s="3"/>
      <c r="H116" s="3"/>
      <c r="I116" s="3"/>
    </row>
    <row r="117" spans="1:9" ht="13" customHeight="1">
      <c r="A117" s="4"/>
      <c r="B117" s="3"/>
      <c r="C117" s="3"/>
      <c r="D117" s="3"/>
      <c r="E117" s="3"/>
      <c r="F117" s="3"/>
      <c r="G117" s="3"/>
      <c r="H117" s="3"/>
      <c r="I117" s="3"/>
    </row>
    <row r="118" spans="1:9" ht="13" customHeight="1">
      <c r="A118" s="4"/>
      <c r="B118" s="113"/>
      <c r="C118" s="113"/>
      <c r="D118" s="113"/>
      <c r="E118" s="113"/>
      <c r="F118" s="113"/>
      <c r="G118" s="113"/>
      <c r="H118" s="113"/>
      <c r="I118" s="113"/>
    </row>
    <row r="119" spans="1:9" ht="13" customHeight="1">
      <c r="A119" s="4"/>
      <c r="B119" s="4"/>
      <c r="C119" s="114" t="s">
        <v>1798</v>
      </c>
      <c r="D119" s="114"/>
      <c r="E119" s="114"/>
      <c r="F119" s="114"/>
      <c r="G119" s="4"/>
      <c r="H119" s="4"/>
      <c r="I119" s="4"/>
    </row>
    <row r="120" spans="1:9" ht="13" customHeight="1">
      <c r="A120" s="4"/>
      <c r="B120" s="37" t="s">
        <v>853</v>
      </c>
      <c r="C120" s="114" t="s">
        <v>854</v>
      </c>
      <c r="D120" s="114"/>
      <c r="E120" s="114"/>
      <c r="F120" s="114"/>
      <c r="G120" s="4"/>
      <c r="H120" s="4"/>
      <c r="I120" s="4"/>
    </row>
    <row r="121" spans="1:9" ht="135" customHeight="1">
      <c r="A121" s="4"/>
      <c r="B121" s="38"/>
      <c r="C121" s="112"/>
      <c r="D121" s="112"/>
      <c r="E121" s="4"/>
      <c r="F121" s="4"/>
      <c r="G121" s="4"/>
      <c r="H121" s="4"/>
      <c r="I121" s="4"/>
    </row>
  </sheetData>
  <mergeCells count="6">
    <mergeCell ref="C121:D121"/>
    <mergeCell ref="B100:I100"/>
    <mergeCell ref="B101:I101"/>
    <mergeCell ref="B118:I118"/>
    <mergeCell ref="C119:F119"/>
    <mergeCell ref="C120:F120"/>
  </mergeCells>
  <hyperlinks>
    <hyperlink ref="A1" location="BajajFinservMultiCapFund" display="BFMUCF" xr:uid="{00000000-0004-0000-1100-000000000000}"/>
    <hyperlink ref="B1" location="BajajFinservMultiCapFund" display="Bajaj Finserv Multi Cap Fund" xr:uid="{00000000-0004-0000-1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I87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34</v>
      </c>
      <c r="B1" s="3" t="s">
        <v>35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41073</v>
      </c>
      <c r="F7" s="19">
        <v>381.67090000000002</v>
      </c>
      <c r="G7" s="20">
        <v>0.1226</v>
      </c>
      <c r="H7" s="21"/>
      <c r="I7" s="22"/>
    </row>
    <row r="8" spans="1:9" ht="13" customHeight="1">
      <c r="A8" s="16" t="s">
        <v>73</v>
      </c>
      <c r="B8" s="17" t="s">
        <v>74</v>
      </c>
      <c r="C8" s="13" t="s">
        <v>75</v>
      </c>
      <c r="D8" s="13" t="s">
        <v>61</v>
      </c>
      <c r="E8" s="18">
        <v>19179</v>
      </c>
      <c r="F8" s="19">
        <v>259.87549999999999</v>
      </c>
      <c r="G8" s="20">
        <v>8.3500000000000005E-2</v>
      </c>
      <c r="H8" s="21"/>
      <c r="I8" s="22"/>
    </row>
    <row r="9" spans="1:9" ht="13" customHeight="1">
      <c r="A9" s="16" t="s">
        <v>65</v>
      </c>
      <c r="B9" s="17" t="s">
        <v>66</v>
      </c>
      <c r="C9" s="13" t="s">
        <v>67</v>
      </c>
      <c r="D9" s="13" t="s">
        <v>68</v>
      </c>
      <c r="E9" s="18">
        <v>18130</v>
      </c>
      <c r="F9" s="19">
        <v>252.98599999999999</v>
      </c>
      <c r="G9" s="20">
        <v>8.1299999999999997E-2</v>
      </c>
      <c r="H9" s="21"/>
      <c r="I9" s="22"/>
    </row>
    <row r="10" spans="1:9" ht="13" customHeight="1">
      <c r="A10" s="16" t="s">
        <v>237</v>
      </c>
      <c r="B10" s="17" t="s">
        <v>238</v>
      </c>
      <c r="C10" s="13" t="s">
        <v>239</v>
      </c>
      <c r="D10" s="13" t="s">
        <v>229</v>
      </c>
      <c r="E10" s="18">
        <v>9406</v>
      </c>
      <c r="F10" s="19">
        <v>154.35249999999999</v>
      </c>
      <c r="G10" s="20">
        <v>4.9599999999999998E-2</v>
      </c>
      <c r="H10" s="21"/>
      <c r="I10" s="22"/>
    </row>
    <row r="11" spans="1:9" ht="13" customHeight="1">
      <c r="A11" s="16" t="s">
        <v>129</v>
      </c>
      <c r="B11" s="17" t="s">
        <v>130</v>
      </c>
      <c r="C11" s="13" t="s">
        <v>131</v>
      </c>
      <c r="D11" s="13" t="s">
        <v>72</v>
      </c>
      <c r="E11" s="18">
        <v>7482</v>
      </c>
      <c r="F11" s="19">
        <v>147.29810000000001</v>
      </c>
      <c r="G11" s="20">
        <v>4.7300000000000002E-2</v>
      </c>
      <c r="H11" s="21"/>
      <c r="I11" s="22"/>
    </row>
    <row r="12" spans="1:9" ht="13" customHeight="1">
      <c r="A12" s="16" t="s">
        <v>281</v>
      </c>
      <c r="B12" s="17" t="s">
        <v>282</v>
      </c>
      <c r="C12" s="13" t="s">
        <v>283</v>
      </c>
      <c r="D12" s="13" t="s">
        <v>284</v>
      </c>
      <c r="E12" s="18">
        <v>3154</v>
      </c>
      <c r="F12" s="19">
        <v>124.0247</v>
      </c>
      <c r="G12" s="20">
        <v>3.9800000000000002E-2</v>
      </c>
      <c r="H12" s="21"/>
      <c r="I12" s="22"/>
    </row>
    <row r="13" spans="1:9" ht="13" customHeight="1">
      <c r="A13" s="16" t="s">
        <v>140</v>
      </c>
      <c r="B13" s="17" t="s">
        <v>141</v>
      </c>
      <c r="C13" s="13" t="s">
        <v>142</v>
      </c>
      <c r="D13" s="13" t="s">
        <v>61</v>
      </c>
      <c r="E13" s="18">
        <v>11141</v>
      </c>
      <c r="F13" s="19">
        <v>120.00530000000001</v>
      </c>
      <c r="G13" s="20">
        <v>3.85E-2</v>
      </c>
      <c r="H13" s="21"/>
      <c r="I13" s="22"/>
    </row>
    <row r="14" spans="1:9" ht="13" customHeight="1">
      <c r="A14" s="16" t="s">
        <v>192</v>
      </c>
      <c r="B14" s="17" t="s">
        <v>193</v>
      </c>
      <c r="C14" s="13" t="s">
        <v>194</v>
      </c>
      <c r="D14" s="13" t="s">
        <v>61</v>
      </c>
      <c r="E14" s="18">
        <v>7696</v>
      </c>
      <c r="F14" s="19">
        <v>105.46599999999999</v>
      </c>
      <c r="G14" s="20">
        <v>3.39E-2</v>
      </c>
      <c r="H14" s="21"/>
      <c r="I14" s="22"/>
    </row>
    <row r="15" spans="1:9" ht="13" customHeight="1">
      <c r="A15" s="16" t="s">
        <v>226</v>
      </c>
      <c r="B15" s="17" t="s">
        <v>227</v>
      </c>
      <c r="C15" s="13" t="s">
        <v>228</v>
      </c>
      <c r="D15" s="13" t="s">
        <v>229</v>
      </c>
      <c r="E15" s="18">
        <v>2742</v>
      </c>
      <c r="F15" s="19">
        <v>85.657300000000006</v>
      </c>
      <c r="G15" s="20">
        <v>2.75E-2</v>
      </c>
      <c r="H15" s="21"/>
      <c r="I15" s="22"/>
    </row>
    <row r="16" spans="1:9" ht="13" customHeight="1">
      <c r="A16" s="16" t="s">
        <v>143</v>
      </c>
      <c r="B16" s="17" t="s">
        <v>144</v>
      </c>
      <c r="C16" s="13" t="s">
        <v>145</v>
      </c>
      <c r="D16" s="13" t="s">
        <v>146</v>
      </c>
      <c r="E16" s="18">
        <v>25876</v>
      </c>
      <c r="F16" s="19">
        <v>83.359499999999997</v>
      </c>
      <c r="G16" s="20">
        <v>2.6800000000000001E-2</v>
      </c>
      <c r="H16" s="21"/>
      <c r="I16" s="22"/>
    </row>
    <row r="17" spans="1:9" ht="13" customHeight="1">
      <c r="A17" s="16" t="s">
        <v>107</v>
      </c>
      <c r="B17" s="17" t="s">
        <v>108</v>
      </c>
      <c r="C17" s="13" t="s">
        <v>109</v>
      </c>
      <c r="D17" s="13" t="s">
        <v>110</v>
      </c>
      <c r="E17" s="18">
        <v>2397</v>
      </c>
      <c r="F17" s="19">
        <v>82.260199999999998</v>
      </c>
      <c r="G17" s="20">
        <v>2.64E-2</v>
      </c>
      <c r="H17" s="21"/>
      <c r="I17" s="22"/>
    </row>
    <row r="18" spans="1:9" ht="13" customHeight="1">
      <c r="A18" s="16" t="s">
        <v>155</v>
      </c>
      <c r="B18" s="17" t="s">
        <v>156</v>
      </c>
      <c r="C18" s="13" t="s">
        <v>157</v>
      </c>
      <c r="D18" s="13" t="s">
        <v>61</v>
      </c>
      <c r="E18" s="18">
        <v>19739</v>
      </c>
      <c r="F18" s="19">
        <v>80.5351</v>
      </c>
      <c r="G18" s="20">
        <v>2.5899999999999999E-2</v>
      </c>
      <c r="H18" s="21"/>
      <c r="I18" s="22"/>
    </row>
    <row r="19" spans="1:9" ht="13" customHeight="1">
      <c r="A19" s="16" t="s">
        <v>94</v>
      </c>
      <c r="B19" s="17" t="s">
        <v>95</v>
      </c>
      <c r="C19" s="13" t="s">
        <v>96</v>
      </c>
      <c r="D19" s="13" t="s">
        <v>79</v>
      </c>
      <c r="E19" s="18">
        <v>7129</v>
      </c>
      <c r="F19" s="19">
        <v>66.289000000000001</v>
      </c>
      <c r="G19" s="20">
        <v>2.1299999999999999E-2</v>
      </c>
      <c r="H19" s="21"/>
      <c r="I19" s="22"/>
    </row>
    <row r="20" spans="1:9" ht="13" customHeight="1">
      <c r="A20" s="16" t="s">
        <v>859</v>
      </c>
      <c r="B20" s="17" t="s">
        <v>860</v>
      </c>
      <c r="C20" s="13" t="s">
        <v>861</v>
      </c>
      <c r="D20" s="13" t="s">
        <v>146</v>
      </c>
      <c r="E20" s="18">
        <v>2383</v>
      </c>
      <c r="F20" s="19">
        <v>56.5486</v>
      </c>
      <c r="G20" s="20">
        <v>1.8200000000000001E-2</v>
      </c>
      <c r="H20" s="21"/>
      <c r="I20" s="22"/>
    </row>
    <row r="21" spans="1:9" ht="13" customHeight="1">
      <c r="A21" s="16" t="s">
        <v>151</v>
      </c>
      <c r="B21" s="17" t="s">
        <v>152</v>
      </c>
      <c r="C21" s="13" t="s">
        <v>153</v>
      </c>
      <c r="D21" s="13" t="s">
        <v>154</v>
      </c>
      <c r="E21" s="18">
        <v>19292</v>
      </c>
      <c r="F21" s="19">
        <v>52.782899999999998</v>
      </c>
      <c r="G21" s="20">
        <v>1.7000000000000001E-2</v>
      </c>
      <c r="H21" s="21"/>
      <c r="I21" s="22"/>
    </row>
    <row r="22" spans="1:9" ht="13" customHeight="1">
      <c r="A22" s="16" t="s">
        <v>182</v>
      </c>
      <c r="B22" s="17" t="s">
        <v>183</v>
      </c>
      <c r="C22" s="13" t="s">
        <v>184</v>
      </c>
      <c r="D22" s="13" t="s">
        <v>110</v>
      </c>
      <c r="E22" s="18">
        <v>352</v>
      </c>
      <c r="F22" s="19">
        <v>51.388500000000001</v>
      </c>
      <c r="G22" s="20">
        <v>1.6500000000000001E-2</v>
      </c>
      <c r="H22" s="21"/>
      <c r="I22" s="22"/>
    </row>
    <row r="23" spans="1:9" ht="13" customHeight="1">
      <c r="A23" s="16" t="s">
        <v>322</v>
      </c>
      <c r="B23" s="17" t="s">
        <v>323</v>
      </c>
      <c r="C23" s="13" t="s">
        <v>324</v>
      </c>
      <c r="D23" s="13" t="s">
        <v>229</v>
      </c>
      <c r="E23" s="18">
        <v>2833</v>
      </c>
      <c r="F23" s="19">
        <v>48.036299999999997</v>
      </c>
      <c r="G23" s="20">
        <v>1.54E-2</v>
      </c>
      <c r="H23" s="21"/>
      <c r="I23" s="22"/>
    </row>
    <row r="24" spans="1:9" ht="13" customHeight="1">
      <c r="A24" s="16" t="s">
        <v>856</v>
      </c>
      <c r="B24" s="17" t="s">
        <v>857</v>
      </c>
      <c r="C24" s="13" t="s">
        <v>858</v>
      </c>
      <c r="D24" s="13" t="s">
        <v>255</v>
      </c>
      <c r="E24" s="18">
        <v>2843</v>
      </c>
      <c r="F24" s="19">
        <v>45.354399999999998</v>
      </c>
      <c r="G24" s="20">
        <v>1.46E-2</v>
      </c>
      <c r="H24" s="21"/>
      <c r="I24" s="22"/>
    </row>
    <row r="25" spans="1:9" ht="13" customHeight="1">
      <c r="A25" s="16" t="s">
        <v>210</v>
      </c>
      <c r="B25" s="17" t="s">
        <v>211</v>
      </c>
      <c r="C25" s="13" t="s">
        <v>212</v>
      </c>
      <c r="D25" s="13" t="s">
        <v>150</v>
      </c>
      <c r="E25" s="18">
        <v>12730</v>
      </c>
      <c r="F25" s="19">
        <v>45.318800000000003</v>
      </c>
      <c r="G25" s="20">
        <v>1.46E-2</v>
      </c>
      <c r="H25" s="21"/>
      <c r="I25" s="22"/>
    </row>
    <row r="26" spans="1:9" ht="13" customHeight="1">
      <c r="A26" s="16" t="s">
        <v>203</v>
      </c>
      <c r="B26" s="17" t="s">
        <v>204</v>
      </c>
      <c r="C26" s="13" t="s">
        <v>205</v>
      </c>
      <c r="D26" s="13" t="s">
        <v>188</v>
      </c>
      <c r="E26" s="18">
        <v>1108</v>
      </c>
      <c r="F26" s="19">
        <v>44.069600000000001</v>
      </c>
      <c r="G26" s="20">
        <v>1.4200000000000001E-2</v>
      </c>
      <c r="H26" s="21"/>
      <c r="I26" s="22"/>
    </row>
    <row r="27" spans="1:9" ht="13" customHeight="1">
      <c r="A27" s="16" t="s">
        <v>158</v>
      </c>
      <c r="B27" s="17" t="s">
        <v>159</v>
      </c>
      <c r="C27" s="13" t="s">
        <v>160</v>
      </c>
      <c r="D27" s="13" t="s">
        <v>161</v>
      </c>
      <c r="E27" s="18">
        <v>9618</v>
      </c>
      <c r="F27" s="19">
        <v>43.184800000000003</v>
      </c>
      <c r="G27" s="20">
        <v>1.3899999999999999E-2</v>
      </c>
      <c r="H27" s="21"/>
      <c r="I27" s="22"/>
    </row>
    <row r="28" spans="1:9" ht="13" customHeight="1">
      <c r="A28" s="16" t="s">
        <v>176</v>
      </c>
      <c r="B28" s="17" t="s">
        <v>177</v>
      </c>
      <c r="C28" s="13" t="s">
        <v>178</v>
      </c>
      <c r="D28" s="13" t="s">
        <v>86</v>
      </c>
      <c r="E28" s="18">
        <v>22194</v>
      </c>
      <c r="F28" s="19">
        <v>42.863300000000002</v>
      </c>
      <c r="G28" s="20">
        <v>1.38E-2</v>
      </c>
      <c r="H28" s="21"/>
      <c r="I28" s="22"/>
    </row>
    <row r="29" spans="1:9" ht="13" customHeight="1">
      <c r="A29" s="16" t="s">
        <v>195</v>
      </c>
      <c r="B29" s="17" t="s">
        <v>196</v>
      </c>
      <c r="C29" s="13" t="s">
        <v>197</v>
      </c>
      <c r="D29" s="13" t="s">
        <v>198</v>
      </c>
      <c r="E29" s="18">
        <v>318</v>
      </c>
      <c r="F29" s="19">
        <v>40.366900000000001</v>
      </c>
      <c r="G29" s="20">
        <v>1.2999999999999999E-2</v>
      </c>
      <c r="H29" s="21"/>
      <c r="I29" s="22"/>
    </row>
    <row r="30" spans="1:9" ht="13" customHeight="1">
      <c r="A30" s="16" t="s">
        <v>189</v>
      </c>
      <c r="B30" s="17" t="s">
        <v>190</v>
      </c>
      <c r="C30" s="13" t="s">
        <v>191</v>
      </c>
      <c r="D30" s="13" t="s">
        <v>79</v>
      </c>
      <c r="E30" s="18">
        <v>3761</v>
      </c>
      <c r="F30" s="19">
        <v>38.362200000000001</v>
      </c>
      <c r="G30" s="20">
        <v>1.23E-2</v>
      </c>
      <c r="H30" s="21"/>
      <c r="I30" s="22"/>
    </row>
    <row r="31" spans="1:9" ht="13" customHeight="1">
      <c r="A31" s="16" t="s">
        <v>122</v>
      </c>
      <c r="B31" s="17" t="s">
        <v>123</v>
      </c>
      <c r="C31" s="13" t="s">
        <v>124</v>
      </c>
      <c r="D31" s="13" t="s">
        <v>125</v>
      </c>
      <c r="E31" s="18">
        <v>3885</v>
      </c>
      <c r="F31" s="19">
        <v>37.396999999999998</v>
      </c>
      <c r="G31" s="20">
        <v>1.2E-2</v>
      </c>
      <c r="H31" s="21"/>
      <c r="I31" s="22"/>
    </row>
    <row r="32" spans="1:9" ht="13" customHeight="1">
      <c r="A32" s="16" t="s">
        <v>213</v>
      </c>
      <c r="B32" s="17" t="s">
        <v>214</v>
      </c>
      <c r="C32" s="13" t="s">
        <v>215</v>
      </c>
      <c r="D32" s="13" t="s">
        <v>150</v>
      </c>
      <c r="E32" s="18">
        <v>12162</v>
      </c>
      <c r="F32" s="19">
        <v>31.195499999999999</v>
      </c>
      <c r="G32" s="20">
        <v>0.01</v>
      </c>
      <c r="H32" s="21"/>
      <c r="I32" s="22"/>
    </row>
    <row r="33" spans="1:9" ht="13" customHeight="1">
      <c r="A33" s="16" t="s">
        <v>216</v>
      </c>
      <c r="B33" s="17" t="s">
        <v>217</v>
      </c>
      <c r="C33" s="13" t="s">
        <v>218</v>
      </c>
      <c r="D33" s="13" t="s">
        <v>86</v>
      </c>
      <c r="E33" s="18">
        <v>2522</v>
      </c>
      <c r="F33" s="19">
        <v>30.627199999999998</v>
      </c>
      <c r="G33" s="20">
        <v>9.7999999999999997E-3</v>
      </c>
      <c r="H33" s="21"/>
      <c r="I33" s="22"/>
    </row>
    <row r="34" spans="1:9" ht="13" customHeight="1">
      <c r="A34" s="16" t="s">
        <v>166</v>
      </c>
      <c r="B34" s="17" t="s">
        <v>167</v>
      </c>
      <c r="C34" s="13" t="s">
        <v>168</v>
      </c>
      <c r="D34" s="13" t="s">
        <v>79</v>
      </c>
      <c r="E34" s="18">
        <v>1535</v>
      </c>
      <c r="F34" s="19">
        <v>29.9724</v>
      </c>
      <c r="G34" s="20">
        <v>9.5999999999999992E-3</v>
      </c>
      <c r="H34" s="21"/>
      <c r="I34" s="22"/>
    </row>
    <row r="35" spans="1:9" ht="13" customHeight="1">
      <c r="A35" s="16" t="s">
        <v>889</v>
      </c>
      <c r="B35" s="17" t="s">
        <v>890</v>
      </c>
      <c r="C35" s="13" t="s">
        <v>891</v>
      </c>
      <c r="D35" s="13" t="s">
        <v>229</v>
      </c>
      <c r="E35" s="18">
        <v>1705</v>
      </c>
      <c r="F35" s="19">
        <v>29.719899999999999</v>
      </c>
      <c r="G35" s="20">
        <v>9.4999999999999998E-3</v>
      </c>
      <c r="H35" s="21"/>
      <c r="I35" s="22"/>
    </row>
    <row r="36" spans="1:9" ht="13" customHeight="1">
      <c r="A36" s="16" t="s">
        <v>386</v>
      </c>
      <c r="B36" s="17" t="s">
        <v>387</v>
      </c>
      <c r="C36" s="13" t="s">
        <v>388</v>
      </c>
      <c r="D36" s="13" t="s">
        <v>188</v>
      </c>
      <c r="E36" s="18">
        <v>1214</v>
      </c>
      <c r="F36" s="19">
        <v>29.479600000000001</v>
      </c>
      <c r="G36" s="20">
        <v>9.4999999999999998E-3</v>
      </c>
      <c r="H36" s="21"/>
      <c r="I36" s="22"/>
    </row>
    <row r="37" spans="1:9" ht="13" customHeight="1">
      <c r="A37" s="16" t="s">
        <v>331</v>
      </c>
      <c r="B37" s="17" t="s">
        <v>332</v>
      </c>
      <c r="C37" s="13" t="s">
        <v>333</v>
      </c>
      <c r="D37" s="13" t="s">
        <v>198</v>
      </c>
      <c r="E37" s="18">
        <v>1025</v>
      </c>
      <c r="F37" s="19">
        <v>28.8948</v>
      </c>
      <c r="G37" s="20">
        <v>9.2999999999999992E-3</v>
      </c>
      <c r="H37" s="21"/>
      <c r="I37" s="22"/>
    </row>
    <row r="38" spans="1:9" ht="13" customHeight="1">
      <c r="A38" s="16" t="s">
        <v>865</v>
      </c>
      <c r="B38" s="17" t="s">
        <v>866</v>
      </c>
      <c r="C38" s="13" t="s">
        <v>867</v>
      </c>
      <c r="D38" s="13" t="s">
        <v>110</v>
      </c>
      <c r="E38" s="18">
        <v>297</v>
      </c>
      <c r="F38" s="19">
        <v>28.5046</v>
      </c>
      <c r="G38" s="20">
        <v>9.1999999999999998E-3</v>
      </c>
      <c r="H38" s="21"/>
      <c r="I38" s="22"/>
    </row>
    <row r="39" spans="1:9" ht="13" customHeight="1">
      <c r="A39" s="16" t="s">
        <v>114</v>
      </c>
      <c r="B39" s="17" t="s">
        <v>115</v>
      </c>
      <c r="C39" s="13" t="s">
        <v>116</v>
      </c>
      <c r="D39" s="13" t="s">
        <v>117</v>
      </c>
      <c r="E39" s="18">
        <v>1980</v>
      </c>
      <c r="F39" s="19">
        <v>28.111999999999998</v>
      </c>
      <c r="G39" s="20">
        <v>8.9999999999999993E-3</v>
      </c>
      <c r="H39" s="21"/>
      <c r="I39" s="22"/>
    </row>
    <row r="40" spans="1:9" ht="13" customHeight="1">
      <c r="A40" s="16" t="s">
        <v>1188</v>
      </c>
      <c r="B40" s="17" t="s">
        <v>1189</v>
      </c>
      <c r="C40" s="13" t="s">
        <v>1190</v>
      </c>
      <c r="D40" s="13" t="s">
        <v>1191</v>
      </c>
      <c r="E40" s="18">
        <v>10430</v>
      </c>
      <c r="F40" s="19">
        <v>28.052499999999998</v>
      </c>
      <c r="G40" s="20">
        <v>8.9999999999999993E-3</v>
      </c>
      <c r="H40" s="21"/>
      <c r="I40" s="22"/>
    </row>
    <row r="41" spans="1:9" ht="13" customHeight="1">
      <c r="A41" s="16" t="s">
        <v>100</v>
      </c>
      <c r="B41" s="17" t="s">
        <v>101</v>
      </c>
      <c r="C41" s="13" t="s">
        <v>102</v>
      </c>
      <c r="D41" s="13" t="s">
        <v>103</v>
      </c>
      <c r="E41" s="18">
        <v>607</v>
      </c>
      <c r="F41" s="19">
        <v>27.9008</v>
      </c>
      <c r="G41" s="20">
        <v>8.9999999999999993E-3</v>
      </c>
      <c r="H41" s="21"/>
      <c r="I41" s="22"/>
    </row>
    <row r="42" spans="1:9" ht="13" customHeight="1">
      <c r="A42" s="16" t="s">
        <v>1799</v>
      </c>
      <c r="B42" s="17" t="s">
        <v>1800</v>
      </c>
      <c r="C42" s="13" t="s">
        <v>1801</v>
      </c>
      <c r="D42" s="13" t="s">
        <v>1802</v>
      </c>
      <c r="E42" s="18">
        <v>6097</v>
      </c>
      <c r="F42" s="19">
        <v>26.872499999999999</v>
      </c>
      <c r="G42" s="20">
        <v>8.6E-3</v>
      </c>
      <c r="H42" s="21"/>
      <c r="I42" s="22"/>
    </row>
    <row r="43" spans="1:9" ht="13" customHeight="1">
      <c r="A43" s="16" t="s">
        <v>1213</v>
      </c>
      <c r="B43" s="17" t="s">
        <v>1214</v>
      </c>
      <c r="C43" s="13" t="s">
        <v>1215</v>
      </c>
      <c r="D43" s="13" t="s">
        <v>110</v>
      </c>
      <c r="E43" s="18">
        <v>369</v>
      </c>
      <c r="F43" s="19">
        <v>26.282</v>
      </c>
      <c r="G43" s="20">
        <v>8.3999999999999995E-3</v>
      </c>
      <c r="H43" s="21"/>
      <c r="I43" s="22"/>
    </row>
    <row r="44" spans="1:9" ht="13" customHeight="1">
      <c r="A44" s="16" t="s">
        <v>392</v>
      </c>
      <c r="B44" s="17" t="s">
        <v>393</v>
      </c>
      <c r="C44" s="13" t="s">
        <v>394</v>
      </c>
      <c r="D44" s="13" t="s">
        <v>165</v>
      </c>
      <c r="E44" s="18">
        <v>1925</v>
      </c>
      <c r="F44" s="19">
        <v>25.648700000000002</v>
      </c>
      <c r="G44" s="20">
        <v>8.2000000000000007E-3</v>
      </c>
      <c r="H44" s="21"/>
      <c r="I44" s="22"/>
    </row>
    <row r="45" spans="1:9" ht="13" customHeight="1">
      <c r="A45" s="16" t="s">
        <v>234</v>
      </c>
      <c r="B45" s="17" t="s">
        <v>235</v>
      </c>
      <c r="C45" s="13" t="s">
        <v>236</v>
      </c>
      <c r="D45" s="13" t="s">
        <v>225</v>
      </c>
      <c r="E45" s="18">
        <v>1205</v>
      </c>
      <c r="F45" s="19">
        <v>24.081900000000001</v>
      </c>
      <c r="G45" s="20">
        <v>7.7000000000000002E-3</v>
      </c>
      <c r="H45" s="21"/>
      <c r="I45" s="22"/>
    </row>
    <row r="46" spans="1:9" ht="13" customHeight="1">
      <c r="A46" s="16" t="s">
        <v>337</v>
      </c>
      <c r="B46" s="17" t="s">
        <v>338</v>
      </c>
      <c r="C46" s="13" t="s">
        <v>339</v>
      </c>
      <c r="D46" s="13" t="s">
        <v>154</v>
      </c>
      <c r="E46" s="18">
        <v>595</v>
      </c>
      <c r="F46" s="19">
        <v>22.523700000000002</v>
      </c>
      <c r="G46" s="20">
        <v>7.1999999999999998E-3</v>
      </c>
      <c r="H46" s="21"/>
      <c r="I46" s="22"/>
    </row>
    <row r="47" spans="1:9" ht="13" customHeight="1">
      <c r="A47" s="16" t="s">
        <v>111</v>
      </c>
      <c r="B47" s="17" t="s">
        <v>112</v>
      </c>
      <c r="C47" s="13" t="s">
        <v>113</v>
      </c>
      <c r="D47" s="13" t="s">
        <v>79</v>
      </c>
      <c r="E47" s="18">
        <v>8802</v>
      </c>
      <c r="F47" s="19">
        <v>22.4011</v>
      </c>
      <c r="G47" s="20">
        <v>7.1999999999999998E-3</v>
      </c>
      <c r="H47" s="21"/>
      <c r="I47" s="22"/>
    </row>
    <row r="48" spans="1:9" ht="13" customHeight="1">
      <c r="A48" s="16" t="s">
        <v>343</v>
      </c>
      <c r="B48" s="17" t="s">
        <v>344</v>
      </c>
      <c r="C48" s="13" t="s">
        <v>345</v>
      </c>
      <c r="D48" s="13" t="s">
        <v>225</v>
      </c>
      <c r="E48" s="18">
        <v>2886</v>
      </c>
      <c r="F48" s="19">
        <v>21.096699999999998</v>
      </c>
      <c r="G48" s="20">
        <v>6.7999999999999996E-3</v>
      </c>
      <c r="H48" s="21"/>
      <c r="I48" s="22"/>
    </row>
    <row r="49" spans="1:9" ht="13" customHeight="1">
      <c r="A49" s="16" t="s">
        <v>316</v>
      </c>
      <c r="B49" s="17" t="s">
        <v>317</v>
      </c>
      <c r="C49" s="13" t="s">
        <v>318</v>
      </c>
      <c r="D49" s="13" t="s">
        <v>255</v>
      </c>
      <c r="E49" s="18">
        <v>1511</v>
      </c>
      <c r="F49" s="19">
        <v>20.005600000000001</v>
      </c>
      <c r="G49" s="20">
        <v>6.4000000000000003E-3</v>
      </c>
      <c r="H49" s="21"/>
      <c r="I49" s="22"/>
    </row>
    <row r="50" spans="1:9" ht="13" customHeight="1">
      <c r="A50" s="16" t="s">
        <v>306</v>
      </c>
      <c r="B50" s="17" t="s">
        <v>307</v>
      </c>
      <c r="C50" s="13" t="s">
        <v>308</v>
      </c>
      <c r="D50" s="13" t="s">
        <v>255</v>
      </c>
      <c r="E50" s="18">
        <v>1636</v>
      </c>
      <c r="F50" s="19">
        <v>19.928100000000001</v>
      </c>
      <c r="G50" s="20">
        <v>6.4000000000000003E-3</v>
      </c>
      <c r="H50" s="21"/>
      <c r="I50" s="22"/>
    </row>
    <row r="51" spans="1:9" ht="13" customHeight="1">
      <c r="A51" s="16" t="s">
        <v>1035</v>
      </c>
      <c r="B51" s="17" t="s">
        <v>1036</v>
      </c>
      <c r="C51" s="13" t="s">
        <v>1037</v>
      </c>
      <c r="D51" s="13" t="s">
        <v>265</v>
      </c>
      <c r="E51" s="18">
        <v>1748</v>
      </c>
      <c r="F51" s="19">
        <v>19.820599999999999</v>
      </c>
      <c r="G51" s="20">
        <v>6.4000000000000003E-3</v>
      </c>
      <c r="H51" s="21"/>
      <c r="I51" s="22"/>
    </row>
    <row r="52" spans="1:9" ht="13" customHeight="1">
      <c r="A52" s="16" t="s">
        <v>1803</v>
      </c>
      <c r="B52" s="17" t="s">
        <v>1804</v>
      </c>
      <c r="C52" s="13" t="s">
        <v>1805</v>
      </c>
      <c r="D52" s="13" t="s">
        <v>110</v>
      </c>
      <c r="E52" s="18">
        <v>5615</v>
      </c>
      <c r="F52" s="19">
        <v>19.6553</v>
      </c>
      <c r="G52" s="20">
        <v>6.3E-3</v>
      </c>
      <c r="H52" s="21"/>
      <c r="I52" s="22"/>
    </row>
    <row r="53" spans="1:9" ht="13" customHeight="1">
      <c r="A53" s="16" t="s">
        <v>362</v>
      </c>
      <c r="B53" s="17" t="s">
        <v>363</v>
      </c>
      <c r="C53" s="13" t="s">
        <v>364</v>
      </c>
      <c r="D53" s="13" t="s">
        <v>233</v>
      </c>
      <c r="E53" s="18">
        <v>276</v>
      </c>
      <c r="F53" s="19">
        <v>19.210999999999999</v>
      </c>
      <c r="G53" s="20">
        <v>6.1999999999999998E-3</v>
      </c>
      <c r="H53" s="21"/>
      <c r="I53" s="22"/>
    </row>
    <row r="54" spans="1:9" ht="13" customHeight="1">
      <c r="A54" s="16" t="s">
        <v>325</v>
      </c>
      <c r="B54" s="17" t="s">
        <v>326</v>
      </c>
      <c r="C54" s="13" t="s">
        <v>327</v>
      </c>
      <c r="D54" s="13" t="s">
        <v>233</v>
      </c>
      <c r="E54" s="18">
        <v>1997</v>
      </c>
      <c r="F54" s="19">
        <v>19.107299999999999</v>
      </c>
      <c r="G54" s="20">
        <v>6.1000000000000004E-3</v>
      </c>
      <c r="H54" s="21"/>
      <c r="I54" s="22"/>
    </row>
    <row r="55" spans="1:9" ht="13" customHeight="1">
      <c r="A55" s="16" t="s">
        <v>1806</v>
      </c>
      <c r="B55" s="17" t="s">
        <v>1807</v>
      </c>
      <c r="C55" s="13" t="s">
        <v>1808</v>
      </c>
      <c r="D55" s="13" t="s">
        <v>229</v>
      </c>
      <c r="E55" s="18">
        <v>7667</v>
      </c>
      <c r="F55" s="19">
        <v>18.1631</v>
      </c>
      <c r="G55" s="20">
        <v>5.7999999999999996E-3</v>
      </c>
      <c r="H55" s="21"/>
      <c r="I55" s="22"/>
    </row>
    <row r="56" spans="1:9" ht="13" customHeight="1">
      <c r="A56" s="16" t="s">
        <v>1809</v>
      </c>
      <c r="B56" s="17" t="s">
        <v>1810</v>
      </c>
      <c r="C56" s="13" t="s">
        <v>1811</v>
      </c>
      <c r="D56" s="13" t="s">
        <v>1812</v>
      </c>
      <c r="E56" s="18">
        <v>699</v>
      </c>
      <c r="F56" s="19">
        <v>14.1226</v>
      </c>
      <c r="G56" s="20">
        <v>4.4999999999999997E-3</v>
      </c>
      <c r="H56" s="21"/>
      <c r="I56" s="22"/>
    </row>
    <row r="57" spans="1:9" ht="13" customHeight="1">
      <c r="A57" s="16" t="s">
        <v>895</v>
      </c>
      <c r="B57" s="17" t="s">
        <v>896</v>
      </c>
      <c r="C57" s="13" t="s">
        <v>897</v>
      </c>
      <c r="D57" s="13" t="s">
        <v>165</v>
      </c>
      <c r="E57" s="18">
        <v>935</v>
      </c>
      <c r="F57" s="19">
        <v>0.35709999999999997</v>
      </c>
      <c r="G57" s="20">
        <v>1E-4</v>
      </c>
      <c r="H57" s="21"/>
      <c r="I57" s="22"/>
    </row>
    <row r="58" spans="1:9" ht="13" customHeight="1">
      <c r="A58" s="4"/>
      <c r="B58" s="12" t="s">
        <v>440</v>
      </c>
      <c r="C58" s="13"/>
      <c r="D58" s="13"/>
      <c r="E58" s="13"/>
      <c r="F58" s="23">
        <v>3101.19</v>
      </c>
      <c r="G58" s="24">
        <f>ROUND(SUM(G1:G57),4)</f>
        <v>0.99609999999999999</v>
      </c>
      <c r="H58" s="25"/>
      <c r="I58" s="26"/>
    </row>
    <row r="59" spans="1:9" ht="13" customHeight="1">
      <c r="A59" s="4"/>
      <c r="B59" s="27" t="s">
        <v>441</v>
      </c>
      <c r="C59" s="1"/>
      <c r="D59" s="1"/>
      <c r="E59" s="1"/>
      <c r="F59" s="25" t="s">
        <v>442</v>
      </c>
      <c r="G59" s="25" t="s">
        <v>442</v>
      </c>
      <c r="H59" s="25"/>
      <c r="I59" s="26"/>
    </row>
    <row r="60" spans="1:9" ht="13" customHeight="1">
      <c r="A60" s="4"/>
      <c r="B60" s="27" t="s">
        <v>440</v>
      </c>
      <c r="C60" s="1"/>
      <c r="D60" s="1"/>
      <c r="E60" s="1"/>
      <c r="F60" s="25" t="s">
        <v>442</v>
      </c>
      <c r="G60" s="25" t="s">
        <v>442</v>
      </c>
      <c r="H60" s="25"/>
      <c r="I60" s="26"/>
    </row>
    <row r="61" spans="1:9" ht="13" customHeight="1">
      <c r="A61" s="4"/>
      <c r="B61" s="27" t="s">
        <v>443</v>
      </c>
      <c r="C61" s="28"/>
      <c r="D61" s="1"/>
      <c r="E61" s="28"/>
      <c r="F61" s="23">
        <v>3101.19</v>
      </c>
      <c r="G61" s="24">
        <f>ROUND(SUM(G58),4)</f>
        <v>0.99609999999999999</v>
      </c>
      <c r="H61" s="25"/>
      <c r="I61" s="26"/>
    </row>
    <row r="62" spans="1:9" ht="13" customHeight="1">
      <c r="A62" s="4"/>
      <c r="B62" s="27" t="s">
        <v>847</v>
      </c>
      <c r="C62" s="13"/>
      <c r="D62" s="1"/>
      <c r="E62" s="13"/>
      <c r="F62" s="30">
        <v>11.95</v>
      </c>
      <c r="G62" s="24">
        <v>3.8999999999999998E-3</v>
      </c>
      <c r="H62" s="25"/>
      <c r="I62" s="26"/>
    </row>
    <row r="63" spans="1:9" ht="13" customHeight="1">
      <c r="A63" s="4"/>
      <c r="B63" s="31" t="s">
        <v>848</v>
      </c>
      <c r="C63" s="32"/>
      <c r="D63" s="32"/>
      <c r="E63" s="32"/>
      <c r="F63" s="33">
        <v>3113.14</v>
      </c>
      <c r="G63" s="34">
        <f>ROUND(SUM(G61,G62),4)</f>
        <v>1</v>
      </c>
      <c r="H63" s="35"/>
      <c r="I63" s="36"/>
    </row>
    <row r="64" spans="1:9" ht="13" customHeight="1">
      <c r="A64" s="4"/>
      <c r="B64" s="6"/>
      <c r="C64" s="4"/>
      <c r="D64" s="4"/>
      <c r="E64" s="4"/>
      <c r="F64" s="4"/>
      <c r="G64" s="4"/>
      <c r="H64" s="4"/>
      <c r="I64" s="4"/>
    </row>
    <row r="65" spans="1:9" ht="13" customHeight="1">
      <c r="A65" s="4"/>
      <c r="B65" s="3" t="s">
        <v>851</v>
      </c>
      <c r="C65" s="4"/>
      <c r="D65" s="4"/>
      <c r="E65" s="4"/>
      <c r="F65" s="4"/>
      <c r="G65" s="4"/>
      <c r="H65" s="4"/>
      <c r="I65" s="4"/>
    </row>
    <row r="66" spans="1:9" ht="26" customHeight="1">
      <c r="A66" s="4"/>
      <c r="B66" s="113" t="s">
        <v>2024</v>
      </c>
      <c r="C66" s="113"/>
      <c r="D66" s="113"/>
      <c r="E66" s="113"/>
      <c r="F66" s="113"/>
      <c r="G66" s="113"/>
      <c r="H66" s="113"/>
      <c r="I66" s="113"/>
    </row>
    <row r="67" spans="1:9" ht="13" customHeight="1">
      <c r="A67" s="4"/>
      <c r="B67" s="113"/>
      <c r="C67" s="113"/>
      <c r="D67" s="113"/>
      <c r="E67" s="113"/>
      <c r="F67" s="113"/>
      <c r="G67" s="113"/>
      <c r="H67" s="113"/>
      <c r="I67" s="113"/>
    </row>
    <row r="68" spans="1:9" ht="13" customHeight="1">
      <c r="A68" s="4"/>
      <c r="B68" s="44" t="s">
        <v>1989</v>
      </c>
      <c r="C68" s="45"/>
      <c r="D68" s="45"/>
      <c r="E68" s="46"/>
      <c r="F68" s="46"/>
      <c r="G68" s="46"/>
      <c r="H68" s="46"/>
      <c r="I68" s="47"/>
    </row>
    <row r="69" spans="1:9" ht="13" customHeight="1">
      <c r="A69" s="4"/>
      <c r="B69" s="48" t="s">
        <v>1990</v>
      </c>
      <c r="C69" s="49"/>
      <c r="D69" s="49"/>
      <c r="E69" s="50"/>
      <c r="F69" s="50"/>
      <c r="G69" s="50"/>
      <c r="H69" s="50"/>
      <c r="I69" s="51"/>
    </row>
    <row r="70" spans="1:9" ht="13" customHeight="1">
      <c r="A70" s="4"/>
      <c r="B70" s="48" t="s">
        <v>1991</v>
      </c>
      <c r="C70" s="49"/>
      <c r="D70" s="49"/>
      <c r="E70" s="50"/>
      <c r="F70" s="50"/>
      <c r="G70" s="50"/>
      <c r="H70" s="50"/>
      <c r="I70" s="51"/>
    </row>
    <row r="71" spans="1:9" ht="13" customHeight="1">
      <c r="A71" s="4"/>
      <c r="B71" s="53" t="s">
        <v>1992</v>
      </c>
      <c r="C71" s="108" t="s">
        <v>2030</v>
      </c>
      <c r="D71" s="108" t="s">
        <v>1993</v>
      </c>
      <c r="E71" s="50"/>
      <c r="F71" s="50"/>
      <c r="G71" s="50"/>
      <c r="H71" s="50"/>
      <c r="I71" s="51"/>
    </row>
    <row r="72" spans="1:9" ht="13" customHeight="1">
      <c r="A72" s="4"/>
      <c r="B72" s="54" t="s">
        <v>1994</v>
      </c>
      <c r="C72" s="109">
        <v>10.2104</v>
      </c>
      <c r="D72" s="109">
        <v>10.535600000000001</v>
      </c>
      <c r="E72" s="50"/>
      <c r="F72" s="50"/>
      <c r="G72" s="50"/>
      <c r="H72" s="50"/>
      <c r="I72" s="51"/>
    </row>
    <row r="73" spans="1:9" ht="13" customHeight="1">
      <c r="A73" s="4"/>
      <c r="B73" s="54" t="s">
        <v>1995</v>
      </c>
      <c r="C73" s="109">
        <v>10.2104</v>
      </c>
      <c r="D73" s="109">
        <v>10.535600000000001</v>
      </c>
      <c r="E73" s="50"/>
      <c r="F73" s="50"/>
      <c r="G73" s="50"/>
      <c r="H73" s="50"/>
      <c r="I73" s="51"/>
    </row>
    <row r="74" spans="1:9" ht="13" customHeight="1">
      <c r="A74" s="4"/>
      <c r="B74" s="54" t="s">
        <v>1996</v>
      </c>
      <c r="C74" s="109">
        <v>10.257999999999999</v>
      </c>
      <c r="D74" s="109">
        <v>10.579000000000001</v>
      </c>
      <c r="E74" s="50"/>
      <c r="F74" s="50"/>
      <c r="G74" s="50"/>
      <c r="H74" s="50"/>
      <c r="I74" s="51"/>
    </row>
    <row r="75" spans="1:9" ht="13" customHeight="1">
      <c r="A75" s="4"/>
      <c r="B75" s="54" t="s">
        <v>1997</v>
      </c>
      <c r="C75" s="109">
        <v>10.257999999999999</v>
      </c>
      <c r="D75" s="109">
        <v>10.579000000000001</v>
      </c>
      <c r="E75" s="50"/>
      <c r="F75" s="50"/>
      <c r="G75" s="50"/>
      <c r="H75" s="50"/>
      <c r="I75" s="51"/>
    </row>
    <row r="76" spans="1:9" ht="13" customHeight="1">
      <c r="A76" s="4"/>
      <c r="B76" s="48" t="s">
        <v>1998</v>
      </c>
      <c r="C76" s="49"/>
      <c r="D76" s="49"/>
      <c r="E76" s="50"/>
      <c r="F76" s="50"/>
      <c r="G76" s="50"/>
      <c r="H76" s="50"/>
      <c r="I76" s="51"/>
    </row>
    <row r="77" spans="1:9" ht="13" customHeight="1">
      <c r="A77" s="4"/>
      <c r="B77" s="48" t="s">
        <v>2040</v>
      </c>
      <c r="C77" s="49"/>
      <c r="D77" s="49"/>
      <c r="E77" s="50"/>
      <c r="F77" s="50"/>
      <c r="G77" s="50"/>
      <c r="H77" s="50"/>
      <c r="I77" s="51"/>
    </row>
    <row r="78" spans="1:9" ht="13" customHeight="1">
      <c r="A78" s="4"/>
      <c r="B78" s="48" t="s">
        <v>2041</v>
      </c>
      <c r="C78" s="49"/>
      <c r="D78" s="49"/>
      <c r="E78" s="50"/>
      <c r="F78" s="50"/>
      <c r="G78" s="50"/>
      <c r="H78" s="50"/>
      <c r="I78" s="51"/>
    </row>
    <row r="79" spans="1:9" ht="13" customHeight="1">
      <c r="A79" s="4"/>
      <c r="B79" s="48" t="s">
        <v>2044</v>
      </c>
      <c r="C79" s="49"/>
      <c r="D79" s="49"/>
      <c r="E79" s="50"/>
      <c r="F79" s="50"/>
      <c r="G79" s="50"/>
      <c r="H79" s="50"/>
      <c r="I79" s="51"/>
    </row>
    <row r="80" spans="1:9" ht="13" customHeight="1">
      <c r="A80" s="4"/>
      <c r="B80" s="48" t="s">
        <v>2007</v>
      </c>
      <c r="C80" s="49"/>
      <c r="D80" s="49"/>
      <c r="E80" s="50"/>
      <c r="F80" s="50"/>
      <c r="G80" s="50"/>
      <c r="H80" s="50"/>
      <c r="I80" s="51"/>
    </row>
    <row r="81" spans="1:9" ht="13" customHeight="1">
      <c r="A81" s="4"/>
      <c r="B81" s="57"/>
      <c r="C81" s="49"/>
      <c r="D81" s="49"/>
      <c r="E81" s="50"/>
      <c r="F81" s="50"/>
      <c r="G81" s="50"/>
      <c r="H81" s="50"/>
      <c r="I81" s="51"/>
    </row>
    <row r="82" spans="1:9" ht="13" customHeight="1">
      <c r="A82" s="4"/>
      <c r="B82" s="101"/>
      <c r="C82" s="52"/>
      <c r="D82" s="52"/>
      <c r="E82" s="68"/>
      <c r="F82" s="68"/>
      <c r="G82" s="68"/>
      <c r="H82" s="68"/>
      <c r="I82" s="69"/>
    </row>
    <row r="83" spans="1:9" ht="13" customHeight="1">
      <c r="A83" s="4"/>
      <c r="B83" s="3"/>
      <c r="C83" s="3"/>
      <c r="D83" s="3"/>
      <c r="E83" s="3"/>
      <c r="F83" s="3"/>
      <c r="G83" s="3"/>
      <c r="H83" s="3"/>
      <c r="I83" s="3"/>
    </row>
    <row r="84" spans="1:9" ht="13" customHeight="1">
      <c r="A84" s="4"/>
      <c r="B84" s="113"/>
      <c r="C84" s="113"/>
      <c r="D84" s="113"/>
      <c r="E84" s="113"/>
      <c r="F84" s="113"/>
      <c r="G84" s="113"/>
      <c r="H84" s="113"/>
      <c r="I84" s="113"/>
    </row>
    <row r="85" spans="1:9" ht="13" customHeight="1">
      <c r="A85" s="4"/>
      <c r="B85" s="4"/>
      <c r="C85" s="114" t="s">
        <v>1813</v>
      </c>
      <c r="D85" s="114"/>
      <c r="E85" s="114"/>
      <c r="F85" s="114"/>
      <c r="G85" s="4"/>
      <c r="H85" s="4"/>
      <c r="I85" s="4"/>
    </row>
    <row r="86" spans="1:9" ht="13" customHeight="1">
      <c r="A86" s="4"/>
      <c r="B86" s="37" t="s">
        <v>853</v>
      </c>
      <c r="C86" s="114" t="s">
        <v>854</v>
      </c>
      <c r="D86" s="114"/>
      <c r="E86" s="114"/>
      <c r="F86" s="114"/>
      <c r="G86" s="4"/>
      <c r="H86" s="4"/>
      <c r="I86" s="4"/>
    </row>
    <row r="87" spans="1:9" ht="135" customHeight="1">
      <c r="A87" s="4"/>
      <c r="B87" s="38"/>
      <c r="C87" s="112"/>
      <c r="D87" s="112"/>
      <c r="E87" s="4"/>
      <c r="F87" s="4"/>
      <c r="G87" s="4"/>
      <c r="H87" s="4"/>
      <c r="I87" s="4"/>
    </row>
  </sheetData>
  <mergeCells count="6">
    <mergeCell ref="C87:D87"/>
    <mergeCell ref="B66:I66"/>
    <mergeCell ref="B67:I67"/>
    <mergeCell ref="B84:I84"/>
    <mergeCell ref="C85:F85"/>
    <mergeCell ref="C86:F86"/>
  </mergeCells>
  <hyperlinks>
    <hyperlink ref="A1" location="BajajFinservNifty50IndexFund" display="BFN50IX" xr:uid="{00000000-0004-0000-1200-000000000000}"/>
    <hyperlink ref="B1" location="BajajFinservNifty50IndexFund" display="Bajaj Finserv Nifty 50 Index Fund" xr:uid="{00000000-0004-0000-1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I95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36</v>
      </c>
      <c r="B1" s="3" t="s">
        <v>37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87</v>
      </c>
      <c r="B7" s="17" t="s">
        <v>88</v>
      </c>
      <c r="C7" s="13" t="s">
        <v>89</v>
      </c>
      <c r="D7" s="13" t="s">
        <v>90</v>
      </c>
      <c r="E7" s="18">
        <v>13000</v>
      </c>
      <c r="F7" s="19">
        <v>88.601500000000001</v>
      </c>
      <c r="G7" s="20">
        <v>5.0999999999999997E-2</v>
      </c>
      <c r="H7" s="21"/>
      <c r="I7" s="22"/>
    </row>
    <row r="8" spans="1:9" ht="13" customHeight="1">
      <c r="A8" s="16" t="s">
        <v>297</v>
      </c>
      <c r="B8" s="17" t="s">
        <v>298</v>
      </c>
      <c r="C8" s="13" t="s">
        <v>299</v>
      </c>
      <c r="D8" s="13" t="s">
        <v>161</v>
      </c>
      <c r="E8" s="18">
        <v>1454</v>
      </c>
      <c r="F8" s="19">
        <v>67.1661</v>
      </c>
      <c r="G8" s="20">
        <v>3.8699999999999998E-2</v>
      </c>
      <c r="H8" s="21"/>
      <c r="I8" s="22"/>
    </row>
    <row r="9" spans="1:9" ht="13" customHeight="1">
      <c r="A9" s="16" t="s">
        <v>169</v>
      </c>
      <c r="B9" s="17" t="s">
        <v>170</v>
      </c>
      <c r="C9" s="13" t="s">
        <v>171</v>
      </c>
      <c r="D9" s="13" t="s">
        <v>110</v>
      </c>
      <c r="E9" s="18">
        <v>1799</v>
      </c>
      <c r="F9" s="19">
        <v>66.156400000000005</v>
      </c>
      <c r="G9" s="20">
        <v>3.8100000000000002E-2</v>
      </c>
      <c r="H9" s="21"/>
      <c r="I9" s="22"/>
    </row>
    <row r="10" spans="1:9" ht="13" customHeight="1">
      <c r="A10" s="16" t="s">
        <v>415</v>
      </c>
      <c r="B10" s="17" t="s">
        <v>416</v>
      </c>
      <c r="C10" s="13" t="s">
        <v>417</v>
      </c>
      <c r="D10" s="13" t="s">
        <v>255</v>
      </c>
      <c r="E10" s="18">
        <v>974</v>
      </c>
      <c r="F10" s="19">
        <v>58.936700000000002</v>
      </c>
      <c r="G10" s="20">
        <v>3.39E-2</v>
      </c>
      <c r="H10" s="21"/>
      <c r="I10" s="22"/>
    </row>
    <row r="11" spans="1:9" ht="13" customHeight="1">
      <c r="A11" s="16" t="s">
        <v>1814</v>
      </c>
      <c r="B11" s="17" t="s">
        <v>1815</v>
      </c>
      <c r="C11" s="13" t="s">
        <v>1816</v>
      </c>
      <c r="D11" s="13" t="s">
        <v>68</v>
      </c>
      <c r="E11" s="18">
        <v>14854</v>
      </c>
      <c r="F11" s="19">
        <v>54.142800000000001</v>
      </c>
      <c r="G11" s="20">
        <v>3.1199999999999999E-2</v>
      </c>
      <c r="H11" s="21"/>
      <c r="I11" s="22"/>
    </row>
    <row r="12" spans="1:9" ht="13" customHeight="1">
      <c r="A12" s="16" t="s">
        <v>162</v>
      </c>
      <c r="B12" s="17" t="s">
        <v>163</v>
      </c>
      <c r="C12" s="13" t="s">
        <v>164</v>
      </c>
      <c r="D12" s="13" t="s">
        <v>165</v>
      </c>
      <c r="E12" s="18">
        <v>904</v>
      </c>
      <c r="F12" s="19">
        <v>52.978900000000003</v>
      </c>
      <c r="G12" s="20">
        <v>3.0499999999999999E-2</v>
      </c>
      <c r="H12" s="21"/>
      <c r="I12" s="22"/>
    </row>
    <row r="13" spans="1:9" ht="13" customHeight="1">
      <c r="A13" s="16" t="s">
        <v>1817</v>
      </c>
      <c r="B13" s="17" t="s">
        <v>1818</v>
      </c>
      <c r="C13" s="13" t="s">
        <v>1819</v>
      </c>
      <c r="D13" s="13" t="s">
        <v>79</v>
      </c>
      <c r="E13" s="18">
        <v>3241</v>
      </c>
      <c r="F13" s="19">
        <v>52.880200000000002</v>
      </c>
      <c r="G13" s="20">
        <v>3.0499999999999999E-2</v>
      </c>
      <c r="H13" s="21"/>
      <c r="I13" s="22"/>
    </row>
    <row r="14" spans="1:9" ht="13" customHeight="1">
      <c r="A14" s="16" t="s">
        <v>1820</v>
      </c>
      <c r="B14" s="17" t="s">
        <v>1821</v>
      </c>
      <c r="C14" s="13" t="s">
        <v>1822</v>
      </c>
      <c r="D14" s="13" t="s">
        <v>1071</v>
      </c>
      <c r="E14" s="18">
        <v>10487</v>
      </c>
      <c r="F14" s="19">
        <v>49.42</v>
      </c>
      <c r="G14" s="20">
        <v>2.8500000000000001E-2</v>
      </c>
      <c r="H14" s="21"/>
      <c r="I14" s="22"/>
    </row>
    <row r="15" spans="1:9" ht="13" customHeight="1">
      <c r="A15" s="16" t="s">
        <v>147</v>
      </c>
      <c r="B15" s="17" t="s">
        <v>148</v>
      </c>
      <c r="C15" s="13" t="s">
        <v>149</v>
      </c>
      <c r="D15" s="13" t="s">
        <v>150</v>
      </c>
      <c r="E15" s="18">
        <v>12869</v>
      </c>
      <c r="F15" s="19">
        <v>47.139099999999999</v>
      </c>
      <c r="G15" s="20">
        <v>2.7099999999999999E-2</v>
      </c>
      <c r="H15" s="21"/>
      <c r="I15" s="22"/>
    </row>
    <row r="16" spans="1:9" ht="13" customHeight="1">
      <c r="A16" s="16" t="s">
        <v>389</v>
      </c>
      <c r="B16" s="17" t="s">
        <v>390</v>
      </c>
      <c r="C16" s="13" t="s">
        <v>391</v>
      </c>
      <c r="D16" s="13" t="s">
        <v>68</v>
      </c>
      <c r="E16" s="18">
        <v>28634</v>
      </c>
      <c r="F16" s="19">
        <v>46.742100000000001</v>
      </c>
      <c r="G16" s="20">
        <v>2.69E-2</v>
      </c>
      <c r="H16" s="21"/>
      <c r="I16" s="22"/>
    </row>
    <row r="17" spans="1:9" ht="13" customHeight="1">
      <c r="A17" s="16" t="s">
        <v>206</v>
      </c>
      <c r="B17" s="17" t="s">
        <v>207</v>
      </c>
      <c r="C17" s="13" t="s">
        <v>208</v>
      </c>
      <c r="D17" s="13" t="s">
        <v>209</v>
      </c>
      <c r="E17" s="18">
        <v>6731</v>
      </c>
      <c r="F17" s="19">
        <v>45.377000000000002</v>
      </c>
      <c r="G17" s="20">
        <v>2.6100000000000002E-2</v>
      </c>
      <c r="H17" s="21"/>
      <c r="I17" s="22"/>
    </row>
    <row r="18" spans="1:9" ht="13" customHeight="1">
      <c r="A18" s="16" t="s">
        <v>340</v>
      </c>
      <c r="B18" s="17" t="s">
        <v>341</v>
      </c>
      <c r="C18" s="13" t="s">
        <v>342</v>
      </c>
      <c r="D18" s="13" t="s">
        <v>61</v>
      </c>
      <c r="E18" s="18">
        <v>14217</v>
      </c>
      <c r="F18" s="19">
        <v>42.5657</v>
      </c>
      <c r="G18" s="20">
        <v>2.4500000000000001E-2</v>
      </c>
      <c r="H18" s="21"/>
      <c r="I18" s="22"/>
    </row>
    <row r="19" spans="1:9" ht="13" customHeight="1">
      <c r="A19" s="16" t="s">
        <v>1168</v>
      </c>
      <c r="B19" s="17" t="s">
        <v>1169</v>
      </c>
      <c r="C19" s="13" t="s">
        <v>1170</v>
      </c>
      <c r="D19" s="13" t="s">
        <v>229</v>
      </c>
      <c r="E19" s="18">
        <v>711</v>
      </c>
      <c r="F19" s="19">
        <v>42.478700000000003</v>
      </c>
      <c r="G19" s="20">
        <v>2.4500000000000001E-2</v>
      </c>
      <c r="H19" s="21"/>
      <c r="I19" s="22"/>
    </row>
    <row r="20" spans="1:9" ht="13" customHeight="1">
      <c r="A20" s="16" t="s">
        <v>219</v>
      </c>
      <c r="B20" s="17" t="s">
        <v>220</v>
      </c>
      <c r="C20" s="13" t="s">
        <v>221</v>
      </c>
      <c r="D20" s="13" t="s">
        <v>79</v>
      </c>
      <c r="E20" s="18">
        <v>11158</v>
      </c>
      <c r="F20" s="19">
        <v>42.3279</v>
      </c>
      <c r="G20" s="20">
        <v>2.4400000000000002E-2</v>
      </c>
      <c r="H20" s="21"/>
      <c r="I20" s="22"/>
    </row>
    <row r="21" spans="1:9" ht="13" customHeight="1">
      <c r="A21" s="16" t="s">
        <v>1823</v>
      </c>
      <c r="B21" s="17" t="s">
        <v>1824</v>
      </c>
      <c r="C21" s="13" t="s">
        <v>1825</v>
      </c>
      <c r="D21" s="13" t="s">
        <v>154</v>
      </c>
      <c r="E21" s="18">
        <v>1129</v>
      </c>
      <c r="F21" s="19">
        <v>41.654499999999999</v>
      </c>
      <c r="G21" s="20">
        <v>2.4E-2</v>
      </c>
      <c r="H21" s="21"/>
      <c r="I21" s="22"/>
    </row>
    <row r="22" spans="1:9" ht="13" customHeight="1">
      <c r="A22" s="16" t="s">
        <v>1826</v>
      </c>
      <c r="B22" s="17" t="s">
        <v>1827</v>
      </c>
      <c r="C22" s="13" t="s">
        <v>1828</v>
      </c>
      <c r="D22" s="13" t="s">
        <v>150</v>
      </c>
      <c r="E22" s="18">
        <v>30232</v>
      </c>
      <c r="F22" s="19">
        <v>40.928100000000001</v>
      </c>
      <c r="G22" s="20">
        <v>2.3599999999999999E-2</v>
      </c>
      <c r="H22" s="21"/>
      <c r="I22" s="22"/>
    </row>
    <row r="23" spans="1:9" ht="13" customHeight="1">
      <c r="A23" s="16" t="s">
        <v>402</v>
      </c>
      <c r="B23" s="17" t="s">
        <v>403</v>
      </c>
      <c r="C23" s="13" t="s">
        <v>404</v>
      </c>
      <c r="D23" s="13" t="s">
        <v>405</v>
      </c>
      <c r="E23" s="18">
        <v>34072</v>
      </c>
      <c r="F23" s="19">
        <v>38.467300000000002</v>
      </c>
      <c r="G23" s="20">
        <v>2.2200000000000001E-2</v>
      </c>
      <c r="H23" s="21"/>
      <c r="I23" s="22"/>
    </row>
    <row r="24" spans="1:9" ht="13" customHeight="1">
      <c r="A24" s="16" t="s">
        <v>1829</v>
      </c>
      <c r="B24" s="17" t="s">
        <v>1830</v>
      </c>
      <c r="C24" s="13" t="s">
        <v>1831</v>
      </c>
      <c r="D24" s="13" t="s">
        <v>61</v>
      </c>
      <c r="E24" s="18">
        <v>25842</v>
      </c>
      <c r="F24" s="19">
        <v>38.096299999999999</v>
      </c>
      <c r="G24" s="20">
        <v>2.1899999999999999E-2</v>
      </c>
      <c r="H24" s="21"/>
      <c r="I24" s="22"/>
    </row>
    <row r="25" spans="1:9" ht="13" customHeight="1">
      <c r="A25" s="16" t="s">
        <v>1832</v>
      </c>
      <c r="B25" s="17" t="s">
        <v>1833</v>
      </c>
      <c r="C25" s="13" t="s">
        <v>1834</v>
      </c>
      <c r="D25" s="13" t="s">
        <v>154</v>
      </c>
      <c r="E25" s="18">
        <v>2978</v>
      </c>
      <c r="F25" s="19">
        <v>37.207099999999997</v>
      </c>
      <c r="G25" s="20">
        <v>2.1399999999999999E-2</v>
      </c>
      <c r="H25" s="21"/>
      <c r="I25" s="22"/>
    </row>
    <row r="26" spans="1:9" ht="13" customHeight="1">
      <c r="A26" s="16" t="s">
        <v>1835</v>
      </c>
      <c r="B26" s="17" t="s">
        <v>1836</v>
      </c>
      <c r="C26" s="13" t="s">
        <v>1837</v>
      </c>
      <c r="D26" s="13" t="s">
        <v>79</v>
      </c>
      <c r="E26" s="18">
        <v>331</v>
      </c>
      <c r="F26" s="19">
        <v>35.747999999999998</v>
      </c>
      <c r="G26" s="20">
        <v>2.06E-2</v>
      </c>
      <c r="H26" s="21"/>
      <c r="I26" s="22"/>
    </row>
    <row r="27" spans="1:9" ht="13" customHeight="1">
      <c r="A27" s="16" t="s">
        <v>349</v>
      </c>
      <c r="B27" s="17" t="s">
        <v>350</v>
      </c>
      <c r="C27" s="13" t="s">
        <v>351</v>
      </c>
      <c r="D27" s="13" t="s">
        <v>352</v>
      </c>
      <c r="E27" s="18">
        <v>3084</v>
      </c>
      <c r="F27" s="19">
        <v>35.592399999999998</v>
      </c>
      <c r="G27" s="20">
        <v>2.0500000000000001E-2</v>
      </c>
      <c r="H27" s="21"/>
      <c r="I27" s="22"/>
    </row>
    <row r="28" spans="1:9" ht="13" customHeight="1">
      <c r="A28" s="16" t="s">
        <v>285</v>
      </c>
      <c r="B28" s="17" t="s">
        <v>286</v>
      </c>
      <c r="C28" s="13" t="s">
        <v>287</v>
      </c>
      <c r="D28" s="13" t="s">
        <v>79</v>
      </c>
      <c r="E28" s="18">
        <v>9572</v>
      </c>
      <c r="F28" s="19">
        <v>34.851700000000001</v>
      </c>
      <c r="G28" s="20">
        <v>2.01E-2</v>
      </c>
      <c r="H28" s="21"/>
      <c r="I28" s="22"/>
    </row>
    <row r="29" spans="1:9" ht="13" customHeight="1">
      <c r="A29" s="16" t="s">
        <v>421</v>
      </c>
      <c r="B29" s="17" t="s">
        <v>422</v>
      </c>
      <c r="C29" s="13" t="s">
        <v>423</v>
      </c>
      <c r="D29" s="13" t="s">
        <v>424</v>
      </c>
      <c r="E29" s="18">
        <v>20671</v>
      </c>
      <c r="F29" s="19">
        <v>34.580500000000001</v>
      </c>
      <c r="G29" s="20">
        <v>1.9900000000000001E-2</v>
      </c>
      <c r="H29" s="21"/>
      <c r="I29" s="22"/>
    </row>
    <row r="30" spans="1:9" ht="13" customHeight="1">
      <c r="A30" s="16" t="s">
        <v>380</v>
      </c>
      <c r="B30" s="17" t="s">
        <v>381</v>
      </c>
      <c r="C30" s="13" t="s">
        <v>382</v>
      </c>
      <c r="D30" s="13" t="s">
        <v>139</v>
      </c>
      <c r="E30" s="18">
        <v>2380</v>
      </c>
      <c r="F30" s="19">
        <v>34.060200000000002</v>
      </c>
      <c r="G30" s="20">
        <v>1.9599999999999999E-2</v>
      </c>
      <c r="H30" s="21"/>
      <c r="I30" s="22"/>
    </row>
    <row r="31" spans="1:9" ht="13" customHeight="1">
      <c r="A31" s="16" t="s">
        <v>1838</v>
      </c>
      <c r="B31" s="17" t="s">
        <v>1839</v>
      </c>
      <c r="C31" s="13" t="s">
        <v>1840</v>
      </c>
      <c r="D31" s="13" t="s">
        <v>225</v>
      </c>
      <c r="E31" s="18">
        <v>1855</v>
      </c>
      <c r="F31" s="19">
        <v>33.651600000000002</v>
      </c>
      <c r="G31" s="20">
        <v>1.9400000000000001E-2</v>
      </c>
      <c r="H31" s="21"/>
      <c r="I31" s="22"/>
    </row>
    <row r="32" spans="1:9" ht="13" customHeight="1">
      <c r="A32" s="16" t="s">
        <v>80</v>
      </c>
      <c r="B32" s="17" t="s">
        <v>81</v>
      </c>
      <c r="C32" s="13" t="s">
        <v>82</v>
      </c>
      <c r="D32" s="13" t="s">
        <v>61</v>
      </c>
      <c r="E32" s="18">
        <v>26423</v>
      </c>
      <c r="F32" s="19">
        <v>33.079000000000001</v>
      </c>
      <c r="G32" s="20">
        <v>1.9E-2</v>
      </c>
      <c r="H32" s="21"/>
      <c r="I32" s="22"/>
    </row>
    <row r="33" spans="1:9" ht="13" customHeight="1">
      <c r="A33" s="16" t="s">
        <v>399</v>
      </c>
      <c r="B33" s="17" t="s">
        <v>400</v>
      </c>
      <c r="C33" s="13" t="s">
        <v>401</v>
      </c>
      <c r="D33" s="13" t="s">
        <v>86</v>
      </c>
      <c r="E33" s="18">
        <v>2864</v>
      </c>
      <c r="F33" s="19">
        <v>32.420499999999997</v>
      </c>
      <c r="G33" s="20">
        <v>1.8700000000000001E-2</v>
      </c>
      <c r="H33" s="21"/>
      <c r="I33" s="22"/>
    </row>
    <row r="34" spans="1:9" ht="13" customHeight="1">
      <c r="A34" s="16" t="s">
        <v>1195</v>
      </c>
      <c r="B34" s="17" t="s">
        <v>1196</v>
      </c>
      <c r="C34" s="13" t="s">
        <v>1197</v>
      </c>
      <c r="D34" s="13" t="s">
        <v>255</v>
      </c>
      <c r="E34" s="18">
        <v>801</v>
      </c>
      <c r="F34" s="19">
        <v>31.725999999999999</v>
      </c>
      <c r="G34" s="20">
        <v>1.83E-2</v>
      </c>
      <c r="H34" s="21"/>
      <c r="I34" s="22"/>
    </row>
    <row r="35" spans="1:9" ht="13" customHeight="1">
      <c r="A35" s="16" t="s">
        <v>199</v>
      </c>
      <c r="B35" s="17" t="s">
        <v>200</v>
      </c>
      <c r="C35" s="13" t="s">
        <v>201</v>
      </c>
      <c r="D35" s="13" t="s">
        <v>202</v>
      </c>
      <c r="E35" s="18">
        <v>4916</v>
      </c>
      <c r="F35" s="19">
        <v>31.253499999999999</v>
      </c>
      <c r="G35" s="20">
        <v>1.7999999999999999E-2</v>
      </c>
      <c r="H35" s="21"/>
      <c r="I35" s="22"/>
    </row>
    <row r="36" spans="1:9" ht="13" customHeight="1">
      <c r="A36" s="16" t="s">
        <v>1192</v>
      </c>
      <c r="B36" s="17" t="s">
        <v>1193</v>
      </c>
      <c r="C36" s="13" t="s">
        <v>1194</v>
      </c>
      <c r="D36" s="13" t="s">
        <v>1071</v>
      </c>
      <c r="E36" s="18">
        <v>2263</v>
      </c>
      <c r="F36" s="19">
        <v>30.835599999999999</v>
      </c>
      <c r="G36" s="20">
        <v>1.78E-2</v>
      </c>
      <c r="H36" s="21"/>
      <c r="I36" s="22"/>
    </row>
    <row r="37" spans="1:9" ht="13" customHeight="1">
      <c r="A37" s="16" t="s">
        <v>406</v>
      </c>
      <c r="B37" s="17" t="s">
        <v>407</v>
      </c>
      <c r="C37" s="13" t="s">
        <v>408</v>
      </c>
      <c r="D37" s="13" t="s">
        <v>135</v>
      </c>
      <c r="E37" s="18">
        <v>5261</v>
      </c>
      <c r="F37" s="19">
        <v>30.726900000000001</v>
      </c>
      <c r="G37" s="20">
        <v>1.77E-2</v>
      </c>
      <c r="H37" s="21"/>
      <c r="I37" s="22"/>
    </row>
    <row r="38" spans="1:9" ht="13" customHeight="1">
      <c r="A38" s="16" t="s">
        <v>1841</v>
      </c>
      <c r="B38" s="17" t="s">
        <v>1842</v>
      </c>
      <c r="C38" s="13" t="s">
        <v>1843</v>
      </c>
      <c r="D38" s="13" t="s">
        <v>198</v>
      </c>
      <c r="E38" s="18">
        <v>102</v>
      </c>
      <c r="F38" s="19">
        <v>27.524699999999999</v>
      </c>
      <c r="G38" s="20">
        <v>1.5900000000000001E-2</v>
      </c>
      <c r="H38" s="21"/>
      <c r="I38" s="22"/>
    </row>
    <row r="39" spans="1:9" ht="13" customHeight="1">
      <c r="A39" s="16" t="s">
        <v>136</v>
      </c>
      <c r="B39" s="17" t="s">
        <v>137</v>
      </c>
      <c r="C39" s="13" t="s">
        <v>138</v>
      </c>
      <c r="D39" s="13" t="s">
        <v>139</v>
      </c>
      <c r="E39" s="18">
        <v>186</v>
      </c>
      <c r="F39" s="19">
        <v>25.072800000000001</v>
      </c>
      <c r="G39" s="20">
        <v>1.44E-2</v>
      </c>
      <c r="H39" s="21"/>
      <c r="I39" s="22"/>
    </row>
    <row r="40" spans="1:9" ht="13" customHeight="1">
      <c r="A40" s="16" t="s">
        <v>256</v>
      </c>
      <c r="B40" s="17" t="s">
        <v>257</v>
      </c>
      <c r="C40" s="13" t="s">
        <v>258</v>
      </c>
      <c r="D40" s="13" t="s">
        <v>188</v>
      </c>
      <c r="E40" s="18">
        <v>1932</v>
      </c>
      <c r="F40" s="19">
        <v>24.8262</v>
      </c>
      <c r="G40" s="20">
        <v>1.43E-2</v>
      </c>
      <c r="H40" s="21"/>
      <c r="I40" s="22"/>
    </row>
    <row r="41" spans="1:9" ht="13" customHeight="1">
      <c r="A41" s="16" t="s">
        <v>1201</v>
      </c>
      <c r="B41" s="17" t="s">
        <v>1202</v>
      </c>
      <c r="C41" s="13" t="s">
        <v>1203</v>
      </c>
      <c r="D41" s="13" t="s">
        <v>405</v>
      </c>
      <c r="E41" s="18">
        <v>66</v>
      </c>
      <c r="F41" s="19">
        <v>24.1098</v>
      </c>
      <c r="G41" s="20">
        <v>1.3899999999999999E-2</v>
      </c>
      <c r="H41" s="21"/>
      <c r="I41" s="22"/>
    </row>
    <row r="42" spans="1:9" ht="13" customHeight="1">
      <c r="A42" s="16" t="s">
        <v>1844</v>
      </c>
      <c r="B42" s="17" t="s">
        <v>1845</v>
      </c>
      <c r="C42" s="13" t="s">
        <v>1846</v>
      </c>
      <c r="D42" s="13" t="s">
        <v>110</v>
      </c>
      <c r="E42" s="18">
        <v>1093</v>
      </c>
      <c r="F42" s="19">
        <v>24.0045</v>
      </c>
      <c r="G42" s="20">
        <v>1.38E-2</v>
      </c>
      <c r="H42" s="21"/>
      <c r="I42" s="22"/>
    </row>
    <row r="43" spans="1:9" ht="13" customHeight="1">
      <c r="A43" s="16" t="s">
        <v>291</v>
      </c>
      <c r="B43" s="17" t="s">
        <v>292</v>
      </c>
      <c r="C43" s="13" t="s">
        <v>293</v>
      </c>
      <c r="D43" s="13" t="s">
        <v>198</v>
      </c>
      <c r="E43" s="18">
        <v>4674</v>
      </c>
      <c r="F43" s="19">
        <v>23.8444</v>
      </c>
      <c r="G43" s="20">
        <v>1.37E-2</v>
      </c>
      <c r="H43" s="21"/>
      <c r="I43" s="22"/>
    </row>
    <row r="44" spans="1:9" ht="13" customHeight="1">
      <c r="A44" s="16" t="s">
        <v>1847</v>
      </c>
      <c r="B44" s="17" t="s">
        <v>1848</v>
      </c>
      <c r="C44" s="13" t="s">
        <v>1849</v>
      </c>
      <c r="D44" s="13" t="s">
        <v>150</v>
      </c>
      <c r="E44" s="18">
        <v>2658</v>
      </c>
      <c r="F44" s="19">
        <v>23.783799999999999</v>
      </c>
      <c r="G44" s="20">
        <v>1.37E-2</v>
      </c>
      <c r="H44" s="21"/>
      <c r="I44" s="22"/>
    </row>
    <row r="45" spans="1:9" ht="13" customHeight="1">
      <c r="A45" s="16" t="s">
        <v>1850</v>
      </c>
      <c r="B45" s="17" t="s">
        <v>1851</v>
      </c>
      <c r="C45" s="13" t="s">
        <v>1852</v>
      </c>
      <c r="D45" s="13" t="s">
        <v>135</v>
      </c>
      <c r="E45" s="18">
        <v>402</v>
      </c>
      <c r="F45" s="19">
        <v>22.425599999999999</v>
      </c>
      <c r="G45" s="20">
        <v>1.29E-2</v>
      </c>
      <c r="H45" s="21"/>
      <c r="I45" s="22"/>
    </row>
    <row r="46" spans="1:9" ht="13" customHeight="1">
      <c r="A46" s="16" t="s">
        <v>374</v>
      </c>
      <c r="B46" s="17" t="s">
        <v>375</v>
      </c>
      <c r="C46" s="13" t="s">
        <v>376</v>
      </c>
      <c r="D46" s="13" t="s">
        <v>135</v>
      </c>
      <c r="E46" s="18">
        <v>677</v>
      </c>
      <c r="F46" s="19">
        <v>20.995799999999999</v>
      </c>
      <c r="G46" s="20">
        <v>1.21E-2</v>
      </c>
      <c r="H46" s="21"/>
      <c r="I46" s="22"/>
    </row>
    <row r="47" spans="1:9" ht="13" customHeight="1">
      <c r="A47" s="16" t="s">
        <v>428</v>
      </c>
      <c r="B47" s="17" t="s">
        <v>429</v>
      </c>
      <c r="C47" s="13" t="s">
        <v>430</v>
      </c>
      <c r="D47" s="13" t="s">
        <v>202</v>
      </c>
      <c r="E47" s="18">
        <v>2155</v>
      </c>
      <c r="F47" s="19">
        <v>20.9358</v>
      </c>
      <c r="G47" s="20">
        <v>1.21E-2</v>
      </c>
      <c r="H47" s="21"/>
      <c r="I47" s="22"/>
    </row>
    <row r="48" spans="1:9" ht="13" customHeight="1">
      <c r="A48" s="16" t="s">
        <v>126</v>
      </c>
      <c r="B48" s="17" t="s">
        <v>127</v>
      </c>
      <c r="C48" s="13" t="s">
        <v>128</v>
      </c>
      <c r="D48" s="13" t="s">
        <v>125</v>
      </c>
      <c r="E48" s="18">
        <v>3324</v>
      </c>
      <c r="F48" s="19">
        <v>20.891300000000001</v>
      </c>
      <c r="G48" s="20">
        <v>1.2E-2</v>
      </c>
      <c r="H48" s="21"/>
      <c r="I48" s="22"/>
    </row>
    <row r="49" spans="1:9" ht="13" customHeight="1">
      <c r="A49" s="16" t="s">
        <v>1853</v>
      </c>
      <c r="B49" s="17" t="s">
        <v>1854</v>
      </c>
      <c r="C49" s="13" t="s">
        <v>1855</v>
      </c>
      <c r="D49" s="13" t="s">
        <v>150</v>
      </c>
      <c r="E49" s="18">
        <v>2349</v>
      </c>
      <c r="F49" s="19">
        <v>20.020499999999998</v>
      </c>
      <c r="G49" s="20">
        <v>1.15E-2</v>
      </c>
      <c r="H49" s="21"/>
      <c r="I49" s="22"/>
    </row>
    <row r="50" spans="1:9" ht="13" customHeight="1">
      <c r="A50" s="16" t="s">
        <v>409</v>
      </c>
      <c r="B50" s="17" t="s">
        <v>410</v>
      </c>
      <c r="C50" s="13" t="s">
        <v>411</v>
      </c>
      <c r="D50" s="13" t="s">
        <v>150</v>
      </c>
      <c r="E50" s="18">
        <v>4112</v>
      </c>
      <c r="F50" s="19">
        <v>18.907</v>
      </c>
      <c r="G50" s="20">
        <v>1.09E-2</v>
      </c>
      <c r="H50" s="21"/>
      <c r="I50" s="22"/>
    </row>
    <row r="51" spans="1:9" ht="13" customHeight="1">
      <c r="A51" s="16" t="s">
        <v>1856</v>
      </c>
      <c r="B51" s="17" t="s">
        <v>1857</v>
      </c>
      <c r="C51" s="13" t="s">
        <v>1858</v>
      </c>
      <c r="D51" s="13" t="s">
        <v>255</v>
      </c>
      <c r="E51" s="18">
        <v>1917</v>
      </c>
      <c r="F51" s="19">
        <v>16.9712</v>
      </c>
      <c r="G51" s="20">
        <v>9.7999999999999997E-3</v>
      </c>
      <c r="H51" s="21"/>
      <c r="I51" s="22"/>
    </row>
    <row r="52" spans="1:9" ht="13" customHeight="1">
      <c r="A52" s="16" t="s">
        <v>1859</v>
      </c>
      <c r="B52" s="17" t="s">
        <v>1860</v>
      </c>
      <c r="C52" s="13" t="s">
        <v>1861</v>
      </c>
      <c r="D52" s="13" t="s">
        <v>135</v>
      </c>
      <c r="E52" s="18">
        <v>678</v>
      </c>
      <c r="F52" s="19">
        <v>16.863199999999999</v>
      </c>
      <c r="G52" s="20">
        <v>9.7000000000000003E-3</v>
      </c>
      <c r="H52" s="21"/>
      <c r="I52" s="22"/>
    </row>
    <row r="53" spans="1:9" ht="13" customHeight="1">
      <c r="A53" s="16" t="s">
        <v>1862</v>
      </c>
      <c r="B53" s="17" t="s">
        <v>1863</v>
      </c>
      <c r="C53" s="13" t="s">
        <v>1864</v>
      </c>
      <c r="D53" s="13" t="s">
        <v>79</v>
      </c>
      <c r="E53" s="18">
        <v>13693</v>
      </c>
      <c r="F53" s="19">
        <v>16.4453</v>
      </c>
      <c r="G53" s="20">
        <v>9.4999999999999998E-3</v>
      </c>
      <c r="H53" s="21"/>
      <c r="I53" s="22"/>
    </row>
    <row r="54" spans="1:9" ht="13" customHeight="1">
      <c r="A54" s="16" t="s">
        <v>1865</v>
      </c>
      <c r="B54" s="17" t="s">
        <v>1866</v>
      </c>
      <c r="C54" s="13" t="s">
        <v>1867</v>
      </c>
      <c r="D54" s="13" t="s">
        <v>1113</v>
      </c>
      <c r="E54" s="18">
        <v>582</v>
      </c>
      <c r="F54" s="19">
        <v>14.974299999999999</v>
      </c>
      <c r="G54" s="20">
        <v>8.6E-3</v>
      </c>
      <c r="H54" s="21"/>
      <c r="I54" s="22"/>
    </row>
    <row r="55" spans="1:9" ht="13" customHeight="1">
      <c r="A55" s="16" t="s">
        <v>1783</v>
      </c>
      <c r="B55" s="17" t="s">
        <v>1784</v>
      </c>
      <c r="C55" s="13" t="s">
        <v>1785</v>
      </c>
      <c r="D55" s="13" t="s">
        <v>225</v>
      </c>
      <c r="E55" s="18">
        <v>1702</v>
      </c>
      <c r="F55" s="19">
        <v>14.032999999999999</v>
      </c>
      <c r="G55" s="20">
        <v>8.0999999999999996E-3</v>
      </c>
      <c r="H55" s="21"/>
      <c r="I55" s="22"/>
    </row>
    <row r="56" spans="1:9" ht="13" customHeight="1">
      <c r="A56" s="16" t="s">
        <v>1868</v>
      </c>
      <c r="B56" s="17" t="s">
        <v>1869</v>
      </c>
      <c r="C56" s="13" t="s">
        <v>1870</v>
      </c>
      <c r="D56" s="13" t="s">
        <v>79</v>
      </c>
      <c r="E56" s="18">
        <v>7176</v>
      </c>
      <c r="F56" s="19">
        <v>6.5179999999999998</v>
      </c>
      <c r="G56" s="20">
        <v>3.8E-3</v>
      </c>
      <c r="H56" s="21"/>
      <c r="I56" s="22"/>
    </row>
    <row r="57" spans="1:9" ht="13" customHeight="1">
      <c r="A57" s="4"/>
      <c r="B57" s="12" t="s">
        <v>440</v>
      </c>
      <c r="C57" s="13"/>
      <c r="D57" s="13"/>
      <c r="E57" s="13"/>
      <c r="F57" s="23">
        <v>1734.9394</v>
      </c>
      <c r="G57" s="24">
        <f>ROUND(SUM(G1:G56),4)</f>
        <v>0.99929999999999997</v>
      </c>
      <c r="H57" s="25"/>
      <c r="I57" s="26"/>
    </row>
    <row r="58" spans="1:9" ht="13" customHeight="1">
      <c r="A58" s="4"/>
      <c r="B58" s="27" t="s">
        <v>441</v>
      </c>
      <c r="C58" s="1"/>
      <c r="D58" s="1"/>
      <c r="E58" s="1"/>
      <c r="F58" s="25" t="s">
        <v>442</v>
      </c>
      <c r="G58" s="25" t="s">
        <v>442</v>
      </c>
      <c r="H58" s="25"/>
      <c r="I58" s="26"/>
    </row>
    <row r="59" spans="1:9" ht="13" customHeight="1">
      <c r="A59" s="4"/>
      <c r="B59" s="27" t="s">
        <v>440</v>
      </c>
      <c r="C59" s="1"/>
      <c r="D59" s="1"/>
      <c r="E59" s="1"/>
      <c r="F59" s="25" t="s">
        <v>442</v>
      </c>
      <c r="G59" s="25" t="s">
        <v>442</v>
      </c>
      <c r="H59" s="25"/>
      <c r="I59" s="26"/>
    </row>
    <row r="60" spans="1:9" ht="13" customHeight="1">
      <c r="A60" s="4"/>
      <c r="B60" s="27" t="s">
        <v>443</v>
      </c>
      <c r="C60" s="28"/>
      <c r="D60" s="1"/>
      <c r="E60" s="28"/>
      <c r="F60" s="23">
        <v>1734.9394</v>
      </c>
      <c r="G60" s="24">
        <f>ROUND(SUM(G57),4)</f>
        <v>0.99929999999999997</v>
      </c>
      <c r="H60" s="25"/>
      <c r="I60" s="26"/>
    </row>
    <row r="61" spans="1:9" ht="13" customHeight="1">
      <c r="A61" s="4"/>
      <c r="B61" s="12" t="s">
        <v>823</v>
      </c>
      <c r="C61" s="13"/>
      <c r="D61" s="13"/>
      <c r="E61" s="13"/>
      <c r="F61" s="13"/>
      <c r="G61" s="13"/>
      <c r="H61" s="14"/>
      <c r="I61" s="15"/>
    </row>
    <row r="62" spans="1:9" ht="13" customHeight="1">
      <c r="A62" s="4"/>
      <c r="B62" s="27" t="s">
        <v>824</v>
      </c>
      <c r="C62" s="1"/>
      <c r="D62" s="1"/>
      <c r="E62" s="1"/>
      <c r="F62" s="25" t="s">
        <v>442</v>
      </c>
      <c r="G62" s="25" t="s">
        <v>442</v>
      </c>
      <c r="H62" s="39"/>
      <c r="I62" s="40"/>
    </row>
    <row r="63" spans="1:9" ht="13" customHeight="1">
      <c r="A63" s="4"/>
      <c r="B63" s="41" t="s">
        <v>440</v>
      </c>
      <c r="C63" s="42"/>
      <c r="D63" s="42"/>
      <c r="E63" s="42"/>
      <c r="F63" s="25" t="s">
        <v>442</v>
      </c>
      <c r="G63" s="25" t="s">
        <v>442</v>
      </c>
      <c r="H63" s="39"/>
      <c r="I63" s="40"/>
    </row>
    <row r="64" spans="1:9" ht="13" customHeight="1">
      <c r="A64" s="4"/>
      <c r="B64" s="27" t="s">
        <v>829</v>
      </c>
      <c r="C64" s="1"/>
      <c r="D64" s="1"/>
      <c r="E64" s="1"/>
      <c r="F64" s="25" t="s">
        <v>442</v>
      </c>
      <c r="G64" s="25" t="s">
        <v>442</v>
      </c>
      <c r="H64" s="25"/>
      <c r="I64" s="26"/>
    </row>
    <row r="65" spans="1:9" ht="13" customHeight="1">
      <c r="A65" s="4"/>
      <c r="B65" s="27" t="s">
        <v>440</v>
      </c>
      <c r="C65" s="1"/>
      <c r="D65" s="1"/>
      <c r="E65" s="1"/>
      <c r="F65" s="25" t="s">
        <v>442</v>
      </c>
      <c r="G65" s="25" t="s">
        <v>442</v>
      </c>
      <c r="H65" s="25"/>
      <c r="I65" s="26"/>
    </row>
    <row r="66" spans="1:9" ht="13" customHeight="1">
      <c r="A66" s="4"/>
      <c r="B66" s="12" t="s">
        <v>1132</v>
      </c>
      <c r="C66" s="13"/>
      <c r="D66" s="13"/>
      <c r="E66" s="13"/>
      <c r="F66" s="4"/>
      <c r="G66" s="14"/>
      <c r="H66" s="14"/>
      <c r="I66" s="15"/>
    </row>
    <row r="67" spans="1:9" ht="13" customHeight="1">
      <c r="A67" s="16" t="s">
        <v>1133</v>
      </c>
      <c r="B67" s="17" t="s">
        <v>1134</v>
      </c>
      <c r="C67" s="13" t="s">
        <v>1135</v>
      </c>
      <c r="D67" s="13"/>
      <c r="E67" s="18">
        <v>4116</v>
      </c>
      <c r="F67" s="19">
        <v>0.42080000000000001</v>
      </c>
      <c r="G67" s="20">
        <v>2.0000000000000001E-4</v>
      </c>
      <c r="H67" s="21"/>
      <c r="I67" s="22"/>
    </row>
    <row r="68" spans="1:9" ht="13" customHeight="1">
      <c r="A68" s="4"/>
      <c r="B68" s="12" t="s">
        <v>440</v>
      </c>
      <c r="C68" s="13"/>
      <c r="D68" s="13"/>
      <c r="E68" s="13"/>
      <c r="F68" s="23">
        <v>0.42080000000000001</v>
      </c>
      <c r="G68" s="24">
        <f>ROUND(SUM(G61:G67),4)</f>
        <v>2.0000000000000001E-4</v>
      </c>
      <c r="H68" s="25"/>
      <c r="I68" s="26"/>
    </row>
    <row r="69" spans="1:9" ht="13" customHeight="1">
      <c r="A69" s="4"/>
      <c r="B69" s="27" t="s">
        <v>443</v>
      </c>
      <c r="C69" s="28"/>
      <c r="D69" s="1"/>
      <c r="E69" s="28"/>
      <c r="F69" s="23">
        <v>0.42080000000000001</v>
      </c>
      <c r="G69" s="24">
        <f>ROUND(SUM(G68),4)</f>
        <v>2.0000000000000001E-4</v>
      </c>
      <c r="H69" s="25"/>
      <c r="I69" s="26"/>
    </row>
    <row r="70" spans="1:9" ht="13" customHeight="1">
      <c r="A70" s="4"/>
      <c r="B70" s="27" t="s">
        <v>847</v>
      </c>
      <c r="C70" s="13"/>
      <c r="D70" s="1"/>
      <c r="E70" s="13"/>
      <c r="F70" s="30">
        <v>1.1397999999999999</v>
      </c>
      <c r="G70" s="24">
        <v>5.0000000000000001E-4</v>
      </c>
      <c r="H70" s="25"/>
      <c r="I70" s="26"/>
    </row>
    <row r="71" spans="1:9" ht="13" customHeight="1">
      <c r="A71" s="4"/>
      <c r="B71" s="31" t="s">
        <v>848</v>
      </c>
      <c r="C71" s="32"/>
      <c r="D71" s="32"/>
      <c r="E71" s="32"/>
      <c r="F71" s="33">
        <v>1736.5</v>
      </c>
      <c r="G71" s="34">
        <f>ROUND(SUM(G60,G69,G70),4)</f>
        <v>1</v>
      </c>
      <c r="H71" s="35"/>
      <c r="I71" s="36"/>
    </row>
    <row r="72" spans="1:9" ht="13" customHeight="1">
      <c r="A72" s="4"/>
      <c r="B72" s="6"/>
      <c r="C72" s="4"/>
      <c r="D72" s="4"/>
      <c r="E72" s="4"/>
      <c r="F72" s="4"/>
      <c r="G72" s="4"/>
      <c r="H72" s="4"/>
      <c r="I72" s="4"/>
    </row>
    <row r="73" spans="1:9" ht="13" customHeight="1">
      <c r="A73" s="4"/>
      <c r="B73" s="3" t="s">
        <v>849</v>
      </c>
      <c r="C73" s="4"/>
      <c r="D73" s="4"/>
      <c r="E73" s="4"/>
      <c r="F73" s="4"/>
      <c r="G73" s="4"/>
      <c r="H73" s="4"/>
      <c r="I73" s="4"/>
    </row>
    <row r="74" spans="1:9" ht="13" customHeight="1">
      <c r="A74" s="4"/>
      <c r="B74" s="3" t="s">
        <v>851</v>
      </c>
      <c r="C74" s="4"/>
      <c r="D74" s="4"/>
      <c r="E74" s="4"/>
      <c r="F74" s="4"/>
      <c r="G74" s="4"/>
      <c r="H74" s="4"/>
      <c r="I74" s="4"/>
    </row>
    <row r="75" spans="1:9" ht="26" customHeight="1">
      <c r="A75" s="4"/>
      <c r="B75" s="113" t="s">
        <v>2024</v>
      </c>
      <c r="C75" s="113"/>
      <c r="D75" s="113"/>
      <c r="E75" s="113"/>
      <c r="F75" s="113"/>
      <c r="G75" s="113"/>
      <c r="H75" s="113"/>
      <c r="I75" s="113"/>
    </row>
    <row r="76" spans="1:9" ht="13" customHeight="1">
      <c r="A76" s="4"/>
      <c r="B76" s="113"/>
      <c r="C76" s="113"/>
      <c r="D76" s="113"/>
      <c r="E76" s="113"/>
      <c r="F76" s="113"/>
      <c r="G76" s="113"/>
      <c r="H76" s="113"/>
      <c r="I76" s="113"/>
    </row>
    <row r="77" spans="1:9" ht="13" customHeight="1">
      <c r="A77" s="4"/>
      <c r="B77" s="44" t="s">
        <v>1989</v>
      </c>
      <c r="C77" s="45"/>
      <c r="D77" s="45"/>
      <c r="E77" s="46"/>
      <c r="F77" s="46"/>
      <c r="G77" s="46"/>
      <c r="H77" s="46"/>
      <c r="I77" s="47"/>
    </row>
    <row r="78" spans="1:9" ht="13" customHeight="1">
      <c r="A78" s="4"/>
      <c r="B78" s="48" t="s">
        <v>1990</v>
      </c>
      <c r="C78" s="49"/>
      <c r="D78" s="49"/>
      <c r="E78" s="50"/>
      <c r="F78" s="50"/>
      <c r="G78" s="50"/>
      <c r="H78" s="50"/>
      <c r="I78" s="51"/>
    </row>
    <row r="79" spans="1:9" ht="13" customHeight="1">
      <c r="A79" s="4"/>
      <c r="B79" s="48" t="s">
        <v>1991</v>
      </c>
      <c r="C79" s="49"/>
      <c r="D79" s="49"/>
      <c r="E79" s="50"/>
      <c r="F79" s="50"/>
      <c r="G79" s="50"/>
      <c r="H79" s="50"/>
      <c r="I79" s="51"/>
    </row>
    <row r="80" spans="1:9" ht="13" customHeight="1">
      <c r="A80" s="4"/>
      <c r="B80" s="53" t="s">
        <v>1992</v>
      </c>
      <c r="C80" s="108" t="s">
        <v>2030</v>
      </c>
      <c r="D80" s="108" t="s">
        <v>1993</v>
      </c>
      <c r="E80" s="50"/>
      <c r="F80" s="50"/>
      <c r="G80" s="50"/>
      <c r="H80" s="50"/>
      <c r="I80" s="51"/>
    </row>
    <row r="81" spans="1:9" ht="13" customHeight="1">
      <c r="A81" s="4"/>
      <c r="B81" s="54" t="s">
        <v>1994</v>
      </c>
      <c r="C81" s="109">
        <v>10.758800000000001</v>
      </c>
      <c r="D81" s="109">
        <v>11.012499999999999</v>
      </c>
      <c r="E81" s="50"/>
      <c r="F81" s="50"/>
      <c r="G81" s="50"/>
      <c r="H81" s="50"/>
      <c r="I81" s="51"/>
    </row>
    <row r="82" spans="1:9" ht="13" customHeight="1">
      <c r="A82" s="4"/>
      <c r="B82" s="54" t="s">
        <v>1995</v>
      </c>
      <c r="C82" s="109">
        <v>10.758800000000001</v>
      </c>
      <c r="D82" s="109">
        <v>11.012499999999999</v>
      </c>
      <c r="E82" s="50"/>
      <c r="F82" s="50"/>
      <c r="G82" s="50"/>
      <c r="H82" s="50"/>
      <c r="I82" s="51"/>
    </row>
    <row r="83" spans="1:9" ht="13" customHeight="1">
      <c r="A83" s="4"/>
      <c r="B83" s="54" t="s">
        <v>1996</v>
      </c>
      <c r="C83" s="109">
        <v>10.8095</v>
      </c>
      <c r="D83" s="109">
        <v>11.0585</v>
      </c>
      <c r="E83" s="50"/>
      <c r="F83" s="50"/>
      <c r="G83" s="50"/>
      <c r="H83" s="50"/>
      <c r="I83" s="51"/>
    </row>
    <row r="84" spans="1:9" ht="13" customHeight="1">
      <c r="A84" s="4"/>
      <c r="B84" s="54" t="s">
        <v>1997</v>
      </c>
      <c r="C84" s="109">
        <v>10.8095</v>
      </c>
      <c r="D84" s="109">
        <v>11.0585</v>
      </c>
      <c r="E84" s="50"/>
      <c r="F84" s="46"/>
      <c r="G84" s="50"/>
      <c r="H84" s="50"/>
      <c r="I84" s="51"/>
    </row>
    <row r="85" spans="1:9" ht="13" customHeight="1">
      <c r="A85" s="4"/>
      <c r="B85" s="48" t="s">
        <v>1998</v>
      </c>
      <c r="C85" s="49"/>
      <c r="D85" s="49"/>
      <c r="E85" s="50"/>
      <c r="F85" s="50"/>
      <c r="G85" s="50"/>
      <c r="H85" s="50"/>
      <c r="I85" s="51"/>
    </row>
    <row r="86" spans="1:9" ht="13" customHeight="1">
      <c r="A86" s="4"/>
      <c r="B86" s="48" t="s">
        <v>2040</v>
      </c>
      <c r="C86" s="49"/>
      <c r="D86" s="49"/>
      <c r="E86" s="50"/>
      <c r="F86" s="50"/>
      <c r="G86" s="50"/>
      <c r="H86" s="50"/>
      <c r="I86" s="51"/>
    </row>
    <row r="87" spans="1:9" ht="13" customHeight="1">
      <c r="A87" s="4"/>
      <c r="B87" s="48" t="s">
        <v>2041</v>
      </c>
      <c r="C87" s="49"/>
      <c r="D87" s="49"/>
      <c r="E87" s="50"/>
      <c r="F87" s="50"/>
      <c r="G87" s="50"/>
      <c r="H87" s="50"/>
      <c r="I87" s="51"/>
    </row>
    <row r="88" spans="1:9" ht="13" customHeight="1">
      <c r="A88" s="4"/>
      <c r="B88" s="48" t="s">
        <v>2044</v>
      </c>
      <c r="C88" s="49"/>
      <c r="D88" s="49"/>
      <c r="E88" s="50"/>
      <c r="F88" s="50"/>
      <c r="G88" s="50"/>
      <c r="H88" s="50"/>
      <c r="I88" s="51"/>
    </row>
    <row r="89" spans="1:9" ht="13" customHeight="1">
      <c r="A89" s="4"/>
      <c r="B89" s="48" t="s">
        <v>2007</v>
      </c>
      <c r="C89" s="49"/>
      <c r="D89" s="49"/>
      <c r="E89" s="50"/>
      <c r="F89" s="50"/>
      <c r="G89" s="50"/>
      <c r="H89" s="50"/>
      <c r="I89" s="51"/>
    </row>
    <row r="90" spans="1:9" ht="13" customHeight="1">
      <c r="A90" s="4"/>
      <c r="B90" s="82"/>
      <c r="C90" s="52"/>
      <c r="D90" s="52"/>
      <c r="E90" s="68"/>
      <c r="F90" s="68"/>
      <c r="G90" s="68"/>
      <c r="H90" s="50"/>
      <c r="I90" s="69"/>
    </row>
    <row r="91" spans="1:9" ht="13" customHeight="1">
      <c r="A91" s="4"/>
      <c r="B91" s="3"/>
      <c r="C91" s="3"/>
      <c r="D91" s="3"/>
      <c r="E91" s="3"/>
      <c r="F91" s="3"/>
      <c r="G91" s="3"/>
      <c r="H91" s="3"/>
      <c r="I91" s="3"/>
    </row>
    <row r="92" spans="1:9" ht="13" customHeight="1">
      <c r="A92" s="4"/>
      <c r="B92" s="113"/>
      <c r="C92" s="113"/>
      <c r="D92" s="113"/>
      <c r="E92" s="113"/>
      <c r="F92" s="113"/>
      <c r="G92" s="113"/>
      <c r="H92" s="113"/>
      <c r="I92" s="113"/>
    </row>
    <row r="93" spans="1:9" ht="13" customHeight="1">
      <c r="A93" s="4"/>
      <c r="B93" s="4"/>
      <c r="C93" s="114" t="s">
        <v>1871</v>
      </c>
      <c r="D93" s="114"/>
      <c r="E93" s="114"/>
      <c r="F93" s="114"/>
      <c r="G93" s="4"/>
      <c r="H93" s="4"/>
      <c r="I93" s="4"/>
    </row>
    <row r="94" spans="1:9" ht="13" customHeight="1">
      <c r="A94" s="4"/>
      <c r="B94" s="37" t="s">
        <v>853</v>
      </c>
      <c r="C94" s="114" t="s">
        <v>854</v>
      </c>
      <c r="D94" s="114"/>
      <c r="E94" s="114"/>
      <c r="F94" s="114"/>
      <c r="G94" s="4"/>
      <c r="H94" s="4"/>
      <c r="I94" s="4"/>
    </row>
    <row r="95" spans="1:9" ht="135" customHeight="1">
      <c r="A95" s="4"/>
      <c r="B95" s="38"/>
      <c r="C95" s="112"/>
      <c r="D95" s="112"/>
      <c r="E95" s="4"/>
      <c r="F95" s="4"/>
      <c r="G95" s="4"/>
      <c r="H95" s="4"/>
      <c r="I95" s="4"/>
    </row>
  </sheetData>
  <mergeCells count="6">
    <mergeCell ref="C95:D95"/>
    <mergeCell ref="B75:I75"/>
    <mergeCell ref="B76:I76"/>
    <mergeCell ref="B92:I92"/>
    <mergeCell ref="C93:F93"/>
    <mergeCell ref="C94:F94"/>
  </mergeCells>
  <hyperlinks>
    <hyperlink ref="A1" location="BajajFinservNiftyNext50IndexFund" display="BFNX50IX" xr:uid="{00000000-0004-0000-1300-000000000000}"/>
    <hyperlink ref="B1" location="BajajFinservNiftyNext50IndexFund" display="Bajaj Finserv Nifty Next 50 Index Fund" xr:uid="{00000000-0004-0000-13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2"/>
    <outlinePr summaryBelow="0"/>
  </sheetPr>
  <dimension ref="A1:I70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38</v>
      </c>
      <c r="B1" s="3" t="s">
        <v>39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830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1456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1739</v>
      </c>
      <c r="B7" s="17" t="s">
        <v>1740</v>
      </c>
      <c r="C7" s="13" t="s">
        <v>1741</v>
      </c>
      <c r="D7" s="13" t="s">
        <v>906</v>
      </c>
      <c r="E7" s="18">
        <v>2000000</v>
      </c>
      <c r="F7" s="19">
        <v>1996.93</v>
      </c>
      <c r="G7" s="20">
        <v>2.07E-2</v>
      </c>
      <c r="H7" s="29">
        <v>5.0999999999999997E-2</v>
      </c>
      <c r="I7" s="22"/>
    </row>
    <row r="8" spans="1:9" ht="13" customHeight="1">
      <c r="A8" s="16" t="s">
        <v>1872</v>
      </c>
      <c r="B8" s="17" t="s">
        <v>1873</v>
      </c>
      <c r="C8" s="13" t="s">
        <v>1874</v>
      </c>
      <c r="D8" s="13" t="s">
        <v>906</v>
      </c>
      <c r="E8" s="18">
        <v>1500000</v>
      </c>
      <c r="F8" s="19">
        <v>1497.6975</v>
      </c>
      <c r="G8" s="20">
        <v>1.55E-2</v>
      </c>
      <c r="H8" s="29">
        <v>5.0999999999999997E-2</v>
      </c>
      <c r="I8" s="22"/>
    </row>
    <row r="9" spans="1:9" ht="13" customHeight="1">
      <c r="A9" s="16" t="s">
        <v>1875</v>
      </c>
      <c r="B9" s="17" t="s">
        <v>1876</v>
      </c>
      <c r="C9" s="13" t="s">
        <v>1877</v>
      </c>
      <c r="D9" s="13" t="s">
        <v>906</v>
      </c>
      <c r="E9" s="18">
        <v>1000000</v>
      </c>
      <c r="F9" s="19">
        <v>998.46500000000003</v>
      </c>
      <c r="G9" s="20">
        <v>1.03E-2</v>
      </c>
      <c r="H9" s="29">
        <v>5.0999999999999997E-2</v>
      </c>
      <c r="I9" s="22"/>
    </row>
    <row r="10" spans="1:9" ht="13" customHeight="1">
      <c r="A10" s="4"/>
      <c r="B10" s="12" t="s">
        <v>440</v>
      </c>
      <c r="C10" s="13"/>
      <c r="D10" s="13"/>
      <c r="E10" s="13"/>
      <c r="F10" s="23">
        <v>4493.0924999999997</v>
      </c>
      <c r="G10" s="24">
        <f>ROUND(SUM(G1:G9),4)</f>
        <v>4.65E-2</v>
      </c>
      <c r="H10" s="25"/>
      <c r="I10" s="26"/>
    </row>
    <row r="11" spans="1:9" ht="13" customHeight="1">
      <c r="A11" s="4"/>
      <c r="B11" s="27" t="s">
        <v>443</v>
      </c>
      <c r="C11" s="28"/>
      <c r="D11" s="1"/>
      <c r="E11" s="28"/>
      <c r="F11" s="23">
        <v>4493.0924999999997</v>
      </c>
      <c r="G11" s="24">
        <f>ROUND(SUM(G10),4)</f>
        <v>4.65E-2</v>
      </c>
      <c r="H11" s="25"/>
      <c r="I11" s="26"/>
    </row>
    <row r="12" spans="1:9" ht="13" customHeight="1">
      <c r="A12" s="4"/>
      <c r="B12" s="12" t="s">
        <v>844</v>
      </c>
      <c r="C12" s="13"/>
      <c r="D12" s="13"/>
      <c r="E12" s="13"/>
      <c r="F12" s="13"/>
      <c r="G12" s="13"/>
      <c r="H12" s="14"/>
      <c r="I12" s="15"/>
    </row>
    <row r="13" spans="1:9" ht="13" customHeight="1">
      <c r="A13" s="16" t="s">
        <v>1878</v>
      </c>
      <c r="B13" s="17" t="s">
        <v>846</v>
      </c>
      <c r="C13" s="13"/>
      <c r="D13" s="13"/>
      <c r="E13" s="18"/>
      <c r="F13" s="19">
        <v>46099.007299999997</v>
      </c>
      <c r="G13" s="20">
        <v>0.47770000000000001</v>
      </c>
      <c r="H13" s="29">
        <v>5.3999999999999999E-2</v>
      </c>
      <c r="I13" s="22"/>
    </row>
    <row r="14" spans="1:9" ht="13" customHeight="1">
      <c r="A14" s="16" t="s">
        <v>1478</v>
      </c>
      <c r="B14" s="17" t="s">
        <v>846</v>
      </c>
      <c r="C14" s="13"/>
      <c r="D14" s="13"/>
      <c r="E14" s="18"/>
      <c r="F14" s="19">
        <v>29199.447100000001</v>
      </c>
      <c r="G14" s="20">
        <v>0.30259999999999998</v>
      </c>
      <c r="H14" s="29">
        <v>5.4199999999999998E-2</v>
      </c>
      <c r="I14" s="22"/>
    </row>
    <row r="15" spans="1:9" ht="13" customHeight="1">
      <c r="A15" s="16" t="s">
        <v>1879</v>
      </c>
      <c r="B15" s="17" t="s">
        <v>846</v>
      </c>
      <c r="C15" s="13"/>
      <c r="D15" s="13"/>
      <c r="E15" s="18"/>
      <c r="F15" s="19">
        <v>14898.503199999999</v>
      </c>
      <c r="G15" s="20">
        <v>0.15440000000000001</v>
      </c>
      <c r="H15" s="29">
        <v>5.1999999999999998E-2</v>
      </c>
      <c r="I15" s="22"/>
    </row>
    <row r="16" spans="1:9" ht="13" customHeight="1">
      <c r="A16" s="16" t="s">
        <v>1880</v>
      </c>
      <c r="B16" s="17" t="s">
        <v>846</v>
      </c>
      <c r="C16" s="13"/>
      <c r="D16" s="13"/>
      <c r="E16" s="18"/>
      <c r="F16" s="19">
        <v>1999.8357000000001</v>
      </c>
      <c r="G16" s="20">
        <v>2.07E-2</v>
      </c>
      <c r="H16" s="29">
        <v>5.2499999999999998E-2</v>
      </c>
      <c r="I16" s="22"/>
    </row>
    <row r="17" spans="1:9" ht="13" customHeight="1">
      <c r="A17" s="16" t="s">
        <v>845</v>
      </c>
      <c r="B17" s="17" t="s">
        <v>846</v>
      </c>
      <c r="C17" s="13"/>
      <c r="D17" s="13"/>
      <c r="E17" s="18"/>
      <c r="F17" s="19">
        <v>1276.9195999999999</v>
      </c>
      <c r="G17" s="20">
        <v>1.32E-2</v>
      </c>
      <c r="H17" s="29">
        <v>4.8183089336071884E-2</v>
      </c>
      <c r="I17" s="22"/>
    </row>
    <row r="18" spans="1:9" ht="13" customHeight="1">
      <c r="A18" s="4"/>
      <c r="B18" s="12" t="s">
        <v>440</v>
      </c>
      <c r="C18" s="13"/>
      <c r="D18" s="13"/>
      <c r="E18" s="13"/>
      <c r="F18" s="23">
        <v>93473.712899999999</v>
      </c>
      <c r="G18" s="24">
        <f>ROUND(SUM(G12:G17),4)</f>
        <v>0.96860000000000002</v>
      </c>
      <c r="H18" s="25"/>
      <c r="I18" s="26"/>
    </row>
    <row r="19" spans="1:9" ht="13" customHeight="1">
      <c r="A19" s="4"/>
      <c r="B19" s="27" t="s">
        <v>443</v>
      </c>
      <c r="C19" s="28"/>
      <c r="D19" s="1"/>
      <c r="E19" s="28"/>
      <c r="F19" s="23">
        <v>93473.712899999999</v>
      </c>
      <c r="G19" s="24">
        <f>ROUND(SUM(G18),4)</f>
        <v>0.96860000000000002</v>
      </c>
      <c r="H19" s="25"/>
      <c r="I19" s="26"/>
    </row>
    <row r="20" spans="1:9" ht="13" customHeight="1">
      <c r="A20" s="4"/>
      <c r="B20" s="27" t="s">
        <v>847</v>
      </c>
      <c r="C20" s="13"/>
      <c r="D20" s="1"/>
      <c r="E20" s="13"/>
      <c r="F20" s="30">
        <v>-1471.5054</v>
      </c>
      <c r="G20" s="24">
        <v>-1.5100000000000001E-2</v>
      </c>
      <c r="H20" s="25"/>
      <c r="I20" s="26"/>
    </row>
    <row r="21" spans="1:9" ht="13" customHeight="1">
      <c r="A21" s="4"/>
      <c r="B21" s="31" t="s">
        <v>848</v>
      </c>
      <c r="C21" s="32"/>
      <c r="D21" s="32"/>
      <c r="E21" s="32"/>
      <c r="F21" s="33">
        <v>96495.3</v>
      </c>
      <c r="G21" s="34">
        <f>ROUND(SUM(G11,G19,G20),4)</f>
        <v>1</v>
      </c>
      <c r="H21" s="35"/>
      <c r="I21" s="36"/>
    </row>
    <row r="22" spans="1:9" ht="13" customHeight="1">
      <c r="A22" s="4"/>
      <c r="B22" s="6"/>
      <c r="C22" s="4"/>
      <c r="D22" s="4"/>
      <c r="E22" s="4"/>
      <c r="F22" s="4"/>
      <c r="G22" s="4"/>
      <c r="H22" s="4"/>
      <c r="I22" s="4"/>
    </row>
    <row r="23" spans="1:9" ht="13" customHeight="1">
      <c r="A23" s="4"/>
      <c r="B23" s="3" t="s">
        <v>851</v>
      </c>
      <c r="C23" s="4"/>
      <c r="D23" s="4"/>
      <c r="E23" s="4"/>
      <c r="F23" s="4"/>
      <c r="G23" s="4"/>
      <c r="H23" s="4"/>
      <c r="I23" s="4"/>
    </row>
    <row r="24" spans="1:9" ht="26" customHeight="1">
      <c r="A24" s="4"/>
      <c r="B24" s="113" t="s">
        <v>2024</v>
      </c>
      <c r="C24" s="113"/>
      <c r="D24" s="113"/>
      <c r="E24" s="113"/>
      <c r="F24" s="113"/>
      <c r="G24" s="113"/>
      <c r="H24" s="113"/>
      <c r="I24" s="113"/>
    </row>
    <row r="25" spans="1:9" ht="13" customHeight="1">
      <c r="A25" s="4"/>
      <c r="B25" s="113"/>
      <c r="C25" s="113"/>
      <c r="D25" s="113"/>
      <c r="E25" s="113"/>
      <c r="F25" s="113"/>
      <c r="G25" s="113"/>
      <c r="H25" s="113"/>
      <c r="I25" s="113"/>
    </row>
    <row r="26" spans="1:9" ht="13" customHeight="1">
      <c r="A26" s="4"/>
      <c r="B26" s="44" t="s">
        <v>1989</v>
      </c>
      <c r="C26" s="45"/>
      <c r="D26" s="45"/>
      <c r="E26" s="46"/>
      <c r="F26" s="46"/>
      <c r="G26" s="83"/>
      <c r="H26" s="83"/>
      <c r="I26" s="84"/>
    </row>
    <row r="27" spans="1:9" ht="13" customHeight="1">
      <c r="A27" s="4"/>
      <c r="B27" s="48" t="s">
        <v>1990</v>
      </c>
      <c r="C27" s="49"/>
      <c r="D27" s="49"/>
      <c r="E27" s="50"/>
      <c r="F27" s="50"/>
      <c r="G27" s="85"/>
      <c r="H27" s="85"/>
      <c r="I27" s="86"/>
    </row>
    <row r="28" spans="1:9" ht="13" customHeight="1">
      <c r="A28" s="4"/>
      <c r="B28" s="48" t="s">
        <v>1991</v>
      </c>
      <c r="C28" s="49"/>
      <c r="D28" s="49"/>
      <c r="E28" s="50"/>
      <c r="F28" s="50"/>
      <c r="G28" s="85"/>
      <c r="H28" s="85"/>
      <c r="I28" s="86"/>
    </row>
    <row r="29" spans="1:9" ht="13" customHeight="1">
      <c r="A29" s="4"/>
      <c r="B29" s="53" t="s">
        <v>1992</v>
      </c>
      <c r="C29" s="108" t="s">
        <v>2000</v>
      </c>
      <c r="D29" s="108" t="s">
        <v>1993</v>
      </c>
      <c r="E29" s="50"/>
      <c r="F29" s="50"/>
      <c r="G29" s="85"/>
      <c r="H29" s="85"/>
      <c r="I29" s="86"/>
    </row>
    <row r="30" spans="1:9" ht="13" customHeight="1">
      <c r="A30" s="4"/>
      <c r="B30" s="54" t="s">
        <v>2008</v>
      </c>
      <c r="C30" s="109">
        <v>1033.4755</v>
      </c>
      <c r="D30" s="109">
        <v>1033.1902</v>
      </c>
      <c r="E30" s="50"/>
      <c r="F30" s="50"/>
      <c r="G30" s="85"/>
      <c r="H30" s="85"/>
      <c r="I30" s="86"/>
    </row>
    <row r="31" spans="1:9" ht="13" customHeight="1">
      <c r="A31" s="4"/>
      <c r="B31" s="54" t="s">
        <v>2002</v>
      </c>
      <c r="C31" s="109">
        <v>1035.1048000000001</v>
      </c>
      <c r="D31" s="109">
        <v>1035.2976000000001</v>
      </c>
      <c r="E31" s="50"/>
      <c r="F31" s="50"/>
      <c r="G31" s="85"/>
      <c r="H31" s="85"/>
      <c r="I31" s="86"/>
    </row>
    <row r="32" spans="1:9" ht="13" customHeight="1">
      <c r="A32" s="4"/>
      <c r="B32" s="54" t="s">
        <v>1995</v>
      </c>
      <c r="C32" s="109">
        <v>1170.7247</v>
      </c>
      <c r="D32" s="109">
        <v>1165.5368000000001</v>
      </c>
      <c r="E32" s="50"/>
      <c r="F32" s="50"/>
      <c r="G32" s="85"/>
      <c r="H32" s="85"/>
      <c r="I32" s="86"/>
    </row>
    <row r="33" spans="1:9" ht="13" customHeight="1">
      <c r="A33" s="4"/>
      <c r="B33" s="54" t="s">
        <v>2009</v>
      </c>
      <c r="C33" s="109">
        <v>1033.4919</v>
      </c>
      <c r="D33" s="109">
        <v>1033.1943000000001</v>
      </c>
      <c r="E33" s="50"/>
      <c r="F33" s="50"/>
      <c r="G33" s="85"/>
      <c r="H33" s="85"/>
      <c r="I33" s="86"/>
    </row>
    <row r="34" spans="1:9" ht="13" customHeight="1">
      <c r="A34" s="4"/>
      <c r="B34" s="54" t="s">
        <v>2010</v>
      </c>
      <c r="C34" s="109">
        <v>1032.8859</v>
      </c>
      <c r="D34" s="109">
        <v>1032.8859</v>
      </c>
      <c r="E34" s="50"/>
      <c r="F34" s="50"/>
      <c r="G34" s="85"/>
      <c r="H34" s="85"/>
      <c r="I34" s="86"/>
    </row>
    <row r="35" spans="1:9" ht="13" customHeight="1">
      <c r="A35" s="4"/>
      <c r="B35" s="54" t="s">
        <v>2011</v>
      </c>
      <c r="C35" s="109">
        <v>1033.7365</v>
      </c>
      <c r="D35" s="109">
        <v>1033.4386</v>
      </c>
      <c r="E35" s="50"/>
      <c r="F35" s="50"/>
      <c r="G35" s="85"/>
      <c r="H35" s="85"/>
      <c r="I35" s="86"/>
    </row>
    <row r="36" spans="1:9" ht="13" customHeight="1">
      <c r="A36" s="4"/>
      <c r="B36" s="54" t="s">
        <v>2003</v>
      </c>
      <c r="C36" s="109">
        <v>1035.3913</v>
      </c>
      <c r="D36" s="109">
        <v>1035.5800999999999</v>
      </c>
      <c r="E36" s="50"/>
      <c r="F36" s="50"/>
      <c r="G36" s="85"/>
      <c r="H36" s="85"/>
      <c r="I36" s="86"/>
    </row>
    <row r="37" spans="1:9" ht="13" customHeight="1">
      <c r="A37" s="4"/>
      <c r="B37" s="54" t="s">
        <v>1997</v>
      </c>
      <c r="C37" s="109">
        <v>1172.2342000000001</v>
      </c>
      <c r="D37" s="109">
        <v>1166.9901</v>
      </c>
      <c r="E37" s="50"/>
      <c r="F37" s="50"/>
      <c r="G37" s="85"/>
      <c r="H37" s="85"/>
      <c r="I37" s="86"/>
    </row>
    <row r="38" spans="1:9" ht="13" customHeight="1">
      <c r="A38" s="4"/>
      <c r="B38" s="54" t="s">
        <v>2012</v>
      </c>
      <c r="C38" s="109">
        <v>1033.7366999999999</v>
      </c>
      <c r="D38" s="109">
        <v>1033.4507000000001</v>
      </c>
      <c r="E38" s="50"/>
      <c r="F38" s="50"/>
      <c r="G38" s="85"/>
      <c r="H38" s="85"/>
      <c r="I38" s="86"/>
    </row>
    <row r="39" spans="1:9" ht="13" customHeight="1">
      <c r="A39" s="4"/>
      <c r="B39" s="54" t="s">
        <v>2013</v>
      </c>
      <c r="C39" s="109">
        <v>1033.1412</v>
      </c>
      <c r="D39" s="109">
        <v>1033.1412</v>
      </c>
      <c r="E39" s="50"/>
      <c r="F39" s="50"/>
      <c r="G39" s="85"/>
      <c r="H39" s="85"/>
      <c r="I39" s="86"/>
    </row>
    <row r="40" spans="1:9" ht="13" customHeight="1">
      <c r="A40" s="4"/>
      <c r="B40" s="54" t="s">
        <v>2015</v>
      </c>
      <c r="C40" s="109">
        <v>1041.7240999999999</v>
      </c>
      <c r="D40" s="109">
        <v>1036.6378999999999</v>
      </c>
      <c r="E40" s="50"/>
      <c r="F40" s="50"/>
      <c r="G40" s="85"/>
      <c r="H40" s="85"/>
      <c r="I40" s="86"/>
    </row>
    <row r="41" spans="1:9" ht="13" customHeight="1">
      <c r="A41" s="4"/>
      <c r="B41" s="54" t="s">
        <v>2016</v>
      </c>
      <c r="C41" s="109">
        <v>1048.0642</v>
      </c>
      <c r="D41" s="109">
        <v>1043.4402</v>
      </c>
      <c r="E41" s="50"/>
      <c r="F41" s="50"/>
      <c r="G41" s="85"/>
      <c r="H41" s="85"/>
      <c r="I41" s="86"/>
    </row>
    <row r="42" spans="1:9" ht="13" customHeight="1">
      <c r="A42" s="4"/>
      <c r="B42" s="48"/>
      <c r="C42" s="72"/>
      <c r="D42" s="72"/>
      <c r="E42" s="50"/>
      <c r="F42" s="50"/>
      <c r="G42" s="85"/>
      <c r="H42" s="85"/>
      <c r="I42" s="86"/>
    </row>
    <row r="43" spans="1:9" ht="13" customHeight="1">
      <c r="A43" s="4"/>
      <c r="B43" s="48" t="s">
        <v>1998</v>
      </c>
      <c r="C43" s="49"/>
      <c r="D43" s="49"/>
      <c r="E43" s="50"/>
      <c r="F43" s="50"/>
      <c r="G43" s="85"/>
      <c r="H43" s="85"/>
      <c r="I43" s="86"/>
    </row>
    <row r="44" spans="1:9" ht="13" customHeight="1">
      <c r="A44" s="4"/>
      <c r="B44" s="93" t="s">
        <v>1992</v>
      </c>
      <c r="C44" s="94" t="s">
        <v>2005</v>
      </c>
      <c r="D44" s="49"/>
      <c r="E44" s="50"/>
      <c r="F44" s="50"/>
      <c r="G44" s="85"/>
      <c r="H44" s="85"/>
      <c r="I44" s="86"/>
    </row>
    <row r="45" spans="1:9" ht="13" customHeight="1">
      <c r="A45" s="4"/>
      <c r="B45" s="95" t="s">
        <v>2009</v>
      </c>
      <c r="C45" s="96">
        <v>4.3662000000000001</v>
      </c>
      <c r="D45" s="49"/>
      <c r="E45" s="102"/>
      <c r="H45" s="85"/>
      <c r="I45" s="86"/>
    </row>
    <row r="46" spans="1:9" ht="13" customHeight="1">
      <c r="A46" s="4"/>
      <c r="B46" s="95" t="s">
        <v>2002</v>
      </c>
      <c r="C46" s="96">
        <v>4.8018000000000001</v>
      </c>
      <c r="D46" s="49"/>
      <c r="E46" s="102"/>
      <c r="H46" s="85"/>
      <c r="I46" s="86"/>
    </row>
    <row r="47" spans="1:9" ht="13" customHeight="1">
      <c r="A47" s="4"/>
      <c r="B47" s="95" t="s">
        <v>2008</v>
      </c>
      <c r="C47" s="96">
        <v>4.3243999999999998</v>
      </c>
      <c r="D47" s="49"/>
      <c r="E47" s="102"/>
      <c r="H47" s="85"/>
      <c r="I47" s="86"/>
    </row>
    <row r="48" spans="1:9" ht="13" customHeight="1">
      <c r="A48" s="4"/>
      <c r="B48" s="95" t="s">
        <v>2010</v>
      </c>
      <c r="C48" s="96">
        <v>4.1219000000000001</v>
      </c>
      <c r="D48" s="49"/>
      <c r="E48" s="102"/>
      <c r="H48" s="85"/>
      <c r="I48" s="86"/>
    </row>
    <row r="49" spans="1:9" ht="13" customHeight="1">
      <c r="A49" s="4"/>
      <c r="B49" s="95" t="s">
        <v>2013</v>
      </c>
      <c r="C49" s="96">
        <v>3.7157</v>
      </c>
      <c r="D49" s="49"/>
      <c r="E49" s="102"/>
      <c r="H49" s="85"/>
      <c r="I49" s="86"/>
    </row>
    <row r="50" spans="1:9" ht="13" customHeight="1">
      <c r="A50" s="4"/>
      <c r="B50" s="95" t="s">
        <v>2012</v>
      </c>
      <c r="C50" s="96">
        <v>4.3664000000000005</v>
      </c>
      <c r="D50" s="49"/>
      <c r="E50" s="102"/>
      <c r="H50" s="85"/>
      <c r="I50" s="86"/>
    </row>
    <row r="51" spans="1:9" ht="13" customHeight="1">
      <c r="A51" s="4"/>
      <c r="B51" s="95" t="s">
        <v>2003</v>
      </c>
      <c r="C51" s="96">
        <v>4.8521000000000001</v>
      </c>
      <c r="D51" s="49"/>
      <c r="E51" s="102"/>
      <c r="H51" s="85"/>
      <c r="I51" s="86"/>
    </row>
    <row r="52" spans="1:9" ht="13" customHeight="1">
      <c r="A52" s="4"/>
      <c r="B52" s="95" t="s">
        <v>2011</v>
      </c>
      <c r="C52" s="96">
        <v>4.3361000000000001</v>
      </c>
      <c r="D52" s="49"/>
      <c r="E52" s="102"/>
      <c r="H52" s="85"/>
      <c r="I52" s="86"/>
    </row>
    <row r="53" spans="1:9" ht="13" customHeight="1">
      <c r="A53" s="4"/>
      <c r="B53" s="48" t="s">
        <v>2040</v>
      </c>
      <c r="C53" s="49"/>
      <c r="D53" s="49"/>
      <c r="E53" s="50"/>
      <c r="F53" s="50"/>
      <c r="G53" s="85"/>
      <c r="H53" s="85"/>
      <c r="I53" s="86"/>
    </row>
    <row r="54" spans="1:9" ht="13" customHeight="1">
      <c r="A54" s="4"/>
      <c r="B54" s="48" t="s">
        <v>2041</v>
      </c>
      <c r="C54" s="49"/>
      <c r="D54" s="49"/>
      <c r="E54" s="50"/>
      <c r="F54" s="50"/>
      <c r="G54" s="85"/>
      <c r="H54" s="85"/>
      <c r="I54" s="86"/>
    </row>
    <row r="55" spans="1:9" ht="13" customHeight="1">
      <c r="A55" s="4"/>
      <c r="B55" s="56" t="s">
        <v>2017</v>
      </c>
      <c r="C55" s="49"/>
      <c r="D55" s="49"/>
      <c r="E55" s="50"/>
      <c r="F55" s="50"/>
      <c r="G55" s="85"/>
      <c r="H55" s="85"/>
      <c r="I55" s="86"/>
    </row>
    <row r="56" spans="1:9" ht="13" customHeight="1">
      <c r="A56" s="4"/>
      <c r="B56" s="48" t="s">
        <v>2059</v>
      </c>
      <c r="C56" s="49"/>
      <c r="D56" s="49"/>
      <c r="E56" s="50"/>
      <c r="F56" s="50"/>
      <c r="G56" s="103"/>
      <c r="H56" s="103"/>
      <c r="I56" s="104"/>
    </row>
    <row r="57" spans="1:9" ht="13" customHeight="1">
      <c r="A57" s="4"/>
      <c r="B57" s="48" t="s">
        <v>1999</v>
      </c>
      <c r="C57" s="49"/>
      <c r="D57" s="49"/>
      <c r="E57" s="50"/>
      <c r="F57" s="50"/>
      <c r="G57" s="103"/>
      <c r="H57" s="103"/>
      <c r="I57" s="104"/>
    </row>
    <row r="58" spans="1:9" ht="13" customHeight="1">
      <c r="A58" s="4"/>
      <c r="B58" s="76"/>
      <c r="C58" s="52"/>
      <c r="D58" s="52"/>
      <c r="E58" s="68"/>
      <c r="F58" s="68"/>
      <c r="G58" s="105"/>
      <c r="H58" s="105"/>
      <c r="I58" s="106"/>
    </row>
    <row r="59" spans="1:9" ht="13" customHeight="1">
      <c r="A59" s="4"/>
      <c r="B59" s="3"/>
      <c r="C59" s="3"/>
      <c r="D59" s="3"/>
      <c r="E59" s="3"/>
      <c r="F59" s="3"/>
      <c r="G59" s="3"/>
      <c r="H59" s="3"/>
      <c r="I59" s="3"/>
    </row>
    <row r="60" spans="1:9" ht="13" customHeight="1">
      <c r="A60" s="4"/>
      <c r="B60" s="3"/>
      <c r="C60" s="3"/>
      <c r="D60" s="3"/>
      <c r="E60" s="3"/>
      <c r="F60" s="3"/>
      <c r="G60" s="3"/>
      <c r="H60" s="3"/>
      <c r="I60" s="3"/>
    </row>
    <row r="61" spans="1:9" ht="13" customHeight="1">
      <c r="A61" s="4"/>
      <c r="B61" s="3"/>
      <c r="C61" s="3"/>
      <c r="D61" s="3"/>
      <c r="E61" s="3"/>
      <c r="F61" s="3"/>
      <c r="G61" s="3"/>
      <c r="H61" s="3"/>
      <c r="I61" s="3"/>
    </row>
    <row r="62" spans="1:9" ht="13" customHeight="1">
      <c r="A62" s="4"/>
      <c r="B62" s="3"/>
      <c r="C62" s="3"/>
      <c r="D62" s="3"/>
      <c r="E62" s="3"/>
      <c r="F62" s="3"/>
      <c r="G62" s="3"/>
      <c r="H62" s="3"/>
      <c r="I62" s="3"/>
    </row>
    <row r="63" spans="1:9" ht="13" customHeight="1">
      <c r="A63" s="4"/>
      <c r="B63" s="3"/>
      <c r="C63" s="3"/>
      <c r="D63" s="3"/>
      <c r="E63" s="3"/>
      <c r="F63" s="3"/>
      <c r="G63" s="3"/>
      <c r="H63" s="3"/>
      <c r="I63" s="3"/>
    </row>
    <row r="64" spans="1:9" ht="13" customHeight="1">
      <c r="A64" s="4"/>
      <c r="B64" s="3"/>
      <c r="C64" s="3"/>
      <c r="D64" s="3"/>
      <c r="E64" s="3"/>
      <c r="F64" s="3"/>
      <c r="G64" s="3"/>
      <c r="H64" s="3"/>
      <c r="I64" s="3"/>
    </row>
    <row r="65" spans="1:9" ht="13" customHeight="1">
      <c r="A65" s="4"/>
      <c r="B65" s="3"/>
      <c r="C65" s="3"/>
      <c r="D65" s="3"/>
      <c r="E65" s="3"/>
      <c r="F65" s="3"/>
      <c r="G65" s="3"/>
      <c r="H65" s="3"/>
      <c r="I65" s="3"/>
    </row>
    <row r="66" spans="1:9" ht="13" customHeight="1">
      <c r="A66" s="4"/>
      <c r="B66" s="3"/>
      <c r="C66" s="3"/>
      <c r="D66" s="3"/>
      <c r="E66" s="3"/>
      <c r="F66" s="3"/>
      <c r="G66" s="3"/>
      <c r="H66" s="3"/>
      <c r="I66" s="3"/>
    </row>
    <row r="67" spans="1:9" ht="13" customHeight="1">
      <c r="A67" s="4"/>
      <c r="B67" s="113"/>
      <c r="C67" s="113"/>
      <c r="D67" s="113"/>
      <c r="E67" s="113"/>
      <c r="F67" s="113"/>
      <c r="G67" s="113"/>
      <c r="H67" s="113"/>
      <c r="I67" s="113"/>
    </row>
    <row r="68" spans="1:9" ht="13" customHeight="1">
      <c r="A68" s="4"/>
      <c r="B68" s="4"/>
      <c r="C68" s="114" t="s">
        <v>1881</v>
      </c>
      <c r="D68" s="114"/>
      <c r="E68" s="114"/>
      <c r="F68" s="114"/>
      <c r="G68" s="4"/>
      <c r="H68" s="4"/>
      <c r="I68" s="4"/>
    </row>
    <row r="69" spans="1:9" ht="13" customHeight="1">
      <c r="A69" s="4"/>
      <c r="B69" s="37" t="s">
        <v>853</v>
      </c>
      <c r="C69" s="114" t="s">
        <v>854</v>
      </c>
      <c r="D69" s="114"/>
      <c r="E69" s="114"/>
      <c r="F69" s="114"/>
      <c r="G69" s="4"/>
      <c r="H69" s="4"/>
      <c r="I69" s="4"/>
    </row>
    <row r="70" spans="1:9" ht="135" customHeight="1">
      <c r="A70" s="4"/>
      <c r="B70" s="38"/>
      <c r="C70" s="112"/>
      <c r="D70" s="112"/>
      <c r="E70" s="4"/>
      <c r="F70" s="4"/>
      <c r="G70" s="4"/>
      <c r="H70" s="4"/>
      <c r="I70" s="4"/>
    </row>
  </sheetData>
  <mergeCells count="6">
    <mergeCell ref="C70:D70"/>
    <mergeCell ref="B24:I24"/>
    <mergeCell ref="B25:I25"/>
    <mergeCell ref="B67:I67"/>
    <mergeCell ref="C68:F68"/>
    <mergeCell ref="C69:F69"/>
  </mergeCells>
  <hyperlinks>
    <hyperlink ref="A1" location="BajajFinservOvernightFund" display="BFON" xr:uid="{00000000-0004-0000-1400-000000000000}"/>
    <hyperlink ref="B1" location="BajajFinservOvernightFund" display="Bajaj Finserv Overnight Fund" xr:uid="{00000000-0004-0000-14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I120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40</v>
      </c>
      <c r="B1" s="3" t="s">
        <v>41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862</v>
      </c>
      <c r="B7" s="17" t="s">
        <v>863</v>
      </c>
      <c r="C7" s="13" t="s">
        <v>864</v>
      </c>
      <c r="D7" s="13" t="s">
        <v>61</v>
      </c>
      <c r="E7" s="18">
        <v>1942946</v>
      </c>
      <c r="F7" s="19">
        <v>5590.8271000000004</v>
      </c>
      <c r="G7" s="20">
        <v>3.5999999999999997E-2</v>
      </c>
      <c r="H7" s="21"/>
      <c r="I7" s="22"/>
    </row>
    <row r="8" spans="1:9" ht="13" customHeight="1">
      <c r="A8" s="16" t="s">
        <v>947</v>
      </c>
      <c r="B8" s="17" t="s">
        <v>948</v>
      </c>
      <c r="C8" s="13" t="s">
        <v>949</v>
      </c>
      <c r="D8" s="13" t="s">
        <v>61</v>
      </c>
      <c r="E8" s="18">
        <v>8294692</v>
      </c>
      <c r="F8" s="19">
        <v>5422.2402000000002</v>
      </c>
      <c r="G8" s="20">
        <v>3.49E-2</v>
      </c>
      <c r="H8" s="21"/>
      <c r="I8" s="22"/>
    </row>
    <row r="9" spans="1:9" ht="13" customHeight="1">
      <c r="A9" s="16" t="s">
        <v>871</v>
      </c>
      <c r="B9" s="17" t="s">
        <v>872</v>
      </c>
      <c r="C9" s="13" t="s">
        <v>873</v>
      </c>
      <c r="D9" s="13" t="s">
        <v>405</v>
      </c>
      <c r="E9" s="18">
        <v>141312</v>
      </c>
      <c r="F9" s="19">
        <v>5118.4620000000004</v>
      </c>
      <c r="G9" s="20">
        <v>3.3000000000000002E-2</v>
      </c>
      <c r="H9" s="21"/>
      <c r="I9" s="22"/>
    </row>
    <row r="10" spans="1:9" ht="13" customHeight="1">
      <c r="A10" s="16" t="s">
        <v>1480</v>
      </c>
      <c r="B10" s="17" t="s">
        <v>1481</v>
      </c>
      <c r="C10" s="13" t="s">
        <v>1482</v>
      </c>
      <c r="D10" s="13" t="s">
        <v>139</v>
      </c>
      <c r="E10" s="18">
        <v>80113</v>
      </c>
      <c r="F10" s="19">
        <v>4886.0919000000004</v>
      </c>
      <c r="G10" s="20">
        <v>3.15E-2</v>
      </c>
      <c r="H10" s="21"/>
      <c r="I10" s="22"/>
    </row>
    <row r="11" spans="1:9" ht="13" customHeight="1">
      <c r="A11" s="16" t="s">
        <v>1219</v>
      </c>
      <c r="B11" s="17" t="s">
        <v>1220</v>
      </c>
      <c r="C11" s="13" t="s">
        <v>1221</v>
      </c>
      <c r="D11" s="13" t="s">
        <v>255</v>
      </c>
      <c r="E11" s="18">
        <v>33727</v>
      </c>
      <c r="F11" s="19">
        <v>4469.1647999999996</v>
      </c>
      <c r="G11" s="20">
        <v>2.8799999999999999E-2</v>
      </c>
      <c r="H11" s="21"/>
      <c r="I11" s="22"/>
    </row>
    <row r="12" spans="1:9" ht="13" customHeight="1">
      <c r="A12" s="16" t="s">
        <v>1175</v>
      </c>
      <c r="B12" s="17" t="s">
        <v>1176</v>
      </c>
      <c r="C12" s="13" t="s">
        <v>1177</v>
      </c>
      <c r="D12" s="13" t="s">
        <v>315</v>
      </c>
      <c r="E12" s="18">
        <v>141673</v>
      </c>
      <c r="F12" s="19">
        <v>4167.4530000000004</v>
      </c>
      <c r="G12" s="20">
        <v>2.69E-2</v>
      </c>
      <c r="H12" s="21"/>
      <c r="I12" s="22"/>
    </row>
    <row r="13" spans="1:9" ht="13" customHeight="1">
      <c r="A13" s="16" t="s">
        <v>1156</v>
      </c>
      <c r="B13" s="17" t="s">
        <v>1157</v>
      </c>
      <c r="C13" s="13" t="s">
        <v>1158</v>
      </c>
      <c r="D13" s="13" t="s">
        <v>405</v>
      </c>
      <c r="E13" s="18">
        <v>214370</v>
      </c>
      <c r="F13" s="19">
        <v>3576.3346999999999</v>
      </c>
      <c r="G13" s="20">
        <v>2.3099999999999999E-2</v>
      </c>
      <c r="H13" s="21"/>
      <c r="I13" s="22"/>
    </row>
    <row r="14" spans="1:9" ht="13" customHeight="1">
      <c r="A14" s="16" t="s">
        <v>953</v>
      </c>
      <c r="B14" s="17" t="s">
        <v>954</v>
      </c>
      <c r="C14" s="13" t="s">
        <v>955</v>
      </c>
      <c r="D14" s="13" t="s">
        <v>79</v>
      </c>
      <c r="E14" s="18">
        <v>267902</v>
      </c>
      <c r="F14" s="19">
        <v>3553.72</v>
      </c>
      <c r="G14" s="20">
        <v>2.29E-2</v>
      </c>
      <c r="H14" s="21"/>
      <c r="I14" s="22"/>
    </row>
    <row r="15" spans="1:9" ht="13" customHeight="1">
      <c r="A15" s="16" t="s">
        <v>1114</v>
      </c>
      <c r="B15" s="17" t="s">
        <v>1115</v>
      </c>
      <c r="C15" s="13" t="s">
        <v>1116</v>
      </c>
      <c r="D15" s="13" t="s">
        <v>202</v>
      </c>
      <c r="E15" s="18">
        <v>244011</v>
      </c>
      <c r="F15" s="19">
        <v>3538.6475</v>
      </c>
      <c r="G15" s="20">
        <v>2.2800000000000001E-2</v>
      </c>
      <c r="H15" s="21"/>
      <c r="I15" s="22"/>
    </row>
    <row r="16" spans="1:9" ht="13" customHeight="1">
      <c r="A16" s="16" t="s">
        <v>1222</v>
      </c>
      <c r="B16" s="17" t="s">
        <v>1223</v>
      </c>
      <c r="C16" s="13" t="s">
        <v>1224</v>
      </c>
      <c r="D16" s="13" t="s">
        <v>315</v>
      </c>
      <c r="E16" s="18">
        <v>650941</v>
      </c>
      <c r="F16" s="19">
        <v>3528.1001999999999</v>
      </c>
      <c r="G16" s="20">
        <v>2.2700000000000001E-2</v>
      </c>
      <c r="H16" s="21"/>
      <c r="I16" s="22"/>
    </row>
    <row r="17" spans="1:9" ht="13" customHeight="1">
      <c r="A17" s="16" t="s">
        <v>880</v>
      </c>
      <c r="B17" s="17" t="s">
        <v>881</v>
      </c>
      <c r="C17" s="13" t="s">
        <v>882</v>
      </c>
      <c r="D17" s="13" t="s">
        <v>255</v>
      </c>
      <c r="E17" s="18">
        <v>484903</v>
      </c>
      <c r="F17" s="19">
        <v>3317.9488000000001</v>
      </c>
      <c r="G17" s="20">
        <v>2.1399999999999999E-2</v>
      </c>
      <c r="H17" s="21"/>
      <c r="I17" s="22"/>
    </row>
    <row r="18" spans="1:9" ht="13" customHeight="1">
      <c r="A18" s="16" t="s">
        <v>1150</v>
      </c>
      <c r="B18" s="17" t="s">
        <v>1151</v>
      </c>
      <c r="C18" s="13" t="s">
        <v>1152</v>
      </c>
      <c r="D18" s="13" t="s">
        <v>284</v>
      </c>
      <c r="E18" s="18">
        <v>2102040</v>
      </c>
      <c r="F18" s="19">
        <v>3113.7519000000002</v>
      </c>
      <c r="G18" s="20">
        <v>2.01E-2</v>
      </c>
      <c r="H18" s="21"/>
      <c r="I18" s="22"/>
    </row>
    <row r="19" spans="1:9" ht="13" customHeight="1">
      <c r="A19" s="16" t="s">
        <v>1171</v>
      </c>
      <c r="B19" s="17" t="s">
        <v>1172</v>
      </c>
      <c r="C19" s="13" t="s">
        <v>1173</v>
      </c>
      <c r="D19" s="13" t="s">
        <v>1174</v>
      </c>
      <c r="E19" s="18">
        <v>357800</v>
      </c>
      <c r="F19" s="19">
        <v>3111.2498999999998</v>
      </c>
      <c r="G19" s="20">
        <v>2.01E-2</v>
      </c>
      <c r="H19" s="21"/>
      <c r="I19" s="22"/>
    </row>
    <row r="20" spans="1:9" ht="13" customHeight="1">
      <c r="A20" s="16" t="s">
        <v>1076</v>
      </c>
      <c r="B20" s="17" t="s">
        <v>1077</v>
      </c>
      <c r="C20" s="13" t="s">
        <v>1078</v>
      </c>
      <c r="D20" s="13" t="s">
        <v>188</v>
      </c>
      <c r="E20" s="18">
        <v>53608</v>
      </c>
      <c r="F20" s="19">
        <v>3064.2332999999999</v>
      </c>
      <c r="G20" s="20">
        <v>1.9800000000000002E-2</v>
      </c>
      <c r="H20" s="21"/>
      <c r="I20" s="22"/>
    </row>
    <row r="21" spans="1:9" ht="13" customHeight="1">
      <c r="A21" s="16" t="s">
        <v>371</v>
      </c>
      <c r="B21" s="17" t="s">
        <v>372</v>
      </c>
      <c r="C21" s="13" t="s">
        <v>373</v>
      </c>
      <c r="D21" s="13" t="s">
        <v>79</v>
      </c>
      <c r="E21" s="18">
        <v>369878</v>
      </c>
      <c r="F21" s="19">
        <v>3041.8766999999998</v>
      </c>
      <c r="G21" s="20">
        <v>1.9599999999999999E-2</v>
      </c>
      <c r="H21" s="21"/>
      <c r="I21" s="22"/>
    </row>
    <row r="22" spans="1:9" ht="13" customHeight="1">
      <c r="A22" s="16" t="s">
        <v>275</v>
      </c>
      <c r="B22" s="17" t="s">
        <v>276</v>
      </c>
      <c r="C22" s="13" t="s">
        <v>277</v>
      </c>
      <c r="D22" s="13" t="s">
        <v>121</v>
      </c>
      <c r="E22" s="18">
        <v>116967</v>
      </c>
      <c r="F22" s="19">
        <v>2972.0145000000002</v>
      </c>
      <c r="G22" s="20">
        <v>1.9199999999999998E-2</v>
      </c>
      <c r="H22" s="21"/>
      <c r="I22" s="22"/>
    </row>
    <row r="23" spans="1:9" ht="13" customHeight="1">
      <c r="A23" s="16" t="s">
        <v>1044</v>
      </c>
      <c r="B23" s="17" t="s">
        <v>1045</v>
      </c>
      <c r="C23" s="13" t="s">
        <v>1046</v>
      </c>
      <c r="D23" s="13" t="s">
        <v>188</v>
      </c>
      <c r="E23" s="18">
        <v>365166</v>
      </c>
      <c r="F23" s="19">
        <v>2840.0785999999998</v>
      </c>
      <c r="G23" s="20">
        <v>1.83E-2</v>
      </c>
      <c r="H23" s="21"/>
      <c r="I23" s="22"/>
    </row>
    <row r="24" spans="1:9" ht="13" customHeight="1">
      <c r="A24" s="16" t="s">
        <v>1041</v>
      </c>
      <c r="B24" s="17" t="s">
        <v>1042</v>
      </c>
      <c r="C24" s="13" t="s">
        <v>1043</v>
      </c>
      <c r="D24" s="13" t="s">
        <v>165</v>
      </c>
      <c r="E24" s="18">
        <v>614455</v>
      </c>
      <c r="F24" s="19">
        <v>2754.6017999999999</v>
      </c>
      <c r="G24" s="20">
        <v>1.78E-2</v>
      </c>
      <c r="H24" s="21"/>
      <c r="I24" s="22"/>
    </row>
    <row r="25" spans="1:9" ht="13" customHeight="1">
      <c r="A25" s="16" t="s">
        <v>1882</v>
      </c>
      <c r="B25" s="17" t="s">
        <v>1883</v>
      </c>
      <c r="C25" s="13" t="s">
        <v>1884</v>
      </c>
      <c r="D25" s="13" t="s">
        <v>1113</v>
      </c>
      <c r="E25" s="18">
        <v>160377</v>
      </c>
      <c r="F25" s="19">
        <v>2730.4184</v>
      </c>
      <c r="G25" s="20">
        <v>1.7600000000000001E-2</v>
      </c>
      <c r="H25" s="21"/>
      <c r="I25" s="22"/>
    </row>
    <row r="26" spans="1:9" ht="13" customHeight="1">
      <c r="A26" s="16" t="s">
        <v>959</v>
      </c>
      <c r="B26" s="17" t="s">
        <v>960</v>
      </c>
      <c r="C26" s="13" t="s">
        <v>961</v>
      </c>
      <c r="D26" s="13" t="s">
        <v>121</v>
      </c>
      <c r="E26" s="18">
        <v>356443</v>
      </c>
      <c r="F26" s="19">
        <v>2707.0064000000002</v>
      </c>
      <c r="G26" s="20">
        <v>1.7399999999999999E-2</v>
      </c>
      <c r="H26" s="21"/>
      <c r="I26" s="22"/>
    </row>
    <row r="27" spans="1:9" ht="13" customHeight="1">
      <c r="A27" s="16" t="s">
        <v>1038</v>
      </c>
      <c r="B27" s="17" t="s">
        <v>1039</v>
      </c>
      <c r="C27" s="13" t="s">
        <v>1040</v>
      </c>
      <c r="D27" s="13" t="s">
        <v>188</v>
      </c>
      <c r="E27" s="18">
        <v>132519</v>
      </c>
      <c r="F27" s="19">
        <v>2692.6536000000001</v>
      </c>
      <c r="G27" s="20">
        <v>1.7399999999999999E-2</v>
      </c>
      <c r="H27" s="21"/>
      <c r="I27" s="22"/>
    </row>
    <row r="28" spans="1:9" ht="13" customHeight="1">
      <c r="A28" s="16" t="s">
        <v>266</v>
      </c>
      <c r="B28" s="17" t="s">
        <v>267</v>
      </c>
      <c r="C28" s="13" t="s">
        <v>268</v>
      </c>
      <c r="D28" s="13" t="s">
        <v>79</v>
      </c>
      <c r="E28" s="18">
        <v>939357</v>
      </c>
      <c r="F28" s="19">
        <v>2673.8797</v>
      </c>
      <c r="G28" s="20">
        <v>1.72E-2</v>
      </c>
      <c r="H28" s="21"/>
      <c r="I28" s="22"/>
    </row>
    <row r="29" spans="1:9" ht="13" customHeight="1">
      <c r="A29" s="16" t="s">
        <v>883</v>
      </c>
      <c r="B29" s="17" t="s">
        <v>884</v>
      </c>
      <c r="C29" s="13" t="s">
        <v>885</v>
      </c>
      <c r="D29" s="13" t="s">
        <v>209</v>
      </c>
      <c r="E29" s="18">
        <v>2278698</v>
      </c>
      <c r="F29" s="19">
        <v>2647.3912999999998</v>
      </c>
      <c r="G29" s="20">
        <v>1.7100000000000001E-2</v>
      </c>
      <c r="H29" s="21"/>
      <c r="I29" s="22"/>
    </row>
    <row r="30" spans="1:9" ht="13" customHeight="1">
      <c r="A30" s="16" t="s">
        <v>1885</v>
      </c>
      <c r="B30" s="17" t="s">
        <v>1886</v>
      </c>
      <c r="C30" s="13" t="s">
        <v>1887</v>
      </c>
      <c r="D30" s="13" t="s">
        <v>315</v>
      </c>
      <c r="E30" s="18">
        <v>345664</v>
      </c>
      <c r="F30" s="19">
        <v>2520.7547</v>
      </c>
      <c r="G30" s="20">
        <v>1.6199999999999999E-2</v>
      </c>
      <c r="H30" s="21"/>
      <c r="I30" s="22"/>
    </row>
    <row r="31" spans="1:9" ht="13" customHeight="1">
      <c r="A31" s="16" t="s">
        <v>1888</v>
      </c>
      <c r="B31" s="17" t="s">
        <v>1889</v>
      </c>
      <c r="C31" s="13" t="s">
        <v>1890</v>
      </c>
      <c r="D31" s="13" t="s">
        <v>1891</v>
      </c>
      <c r="E31" s="18">
        <v>145517</v>
      </c>
      <c r="F31" s="19">
        <v>2251.4389999999999</v>
      </c>
      <c r="G31" s="20">
        <v>1.4500000000000001E-2</v>
      </c>
      <c r="H31" s="21"/>
      <c r="I31" s="22"/>
    </row>
    <row r="32" spans="1:9" ht="13" customHeight="1">
      <c r="A32" s="16" t="s">
        <v>83</v>
      </c>
      <c r="B32" s="17" t="s">
        <v>84</v>
      </c>
      <c r="C32" s="13" t="s">
        <v>85</v>
      </c>
      <c r="D32" s="13" t="s">
        <v>86</v>
      </c>
      <c r="E32" s="18">
        <v>1471947</v>
      </c>
      <c r="F32" s="19">
        <v>2224.5535</v>
      </c>
      <c r="G32" s="20">
        <v>1.43E-2</v>
      </c>
      <c r="H32" s="21"/>
      <c r="I32" s="22"/>
    </row>
    <row r="33" spans="1:9" ht="13" customHeight="1">
      <c r="A33" s="16" t="s">
        <v>877</v>
      </c>
      <c r="B33" s="17" t="s">
        <v>878</v>
      </c>
      <c r="C33" s="13" t="s">
        <v>879</v>
      </c>
      <c r="D33" s="13" t="s">
        <v>198</v>
      </c>
      <c r="E33" s="18">
        <v>134198</v>
      </c>
      <c r="F33" s="19">
        <v>2196.6871000000001</v>
      </c>
      <c r="G33" s="20">
        <v>1.4200000000000001E-2</v>
      </c>
      <c r="H33" s="21"/>
      <c r="I33" s="22"/>
    </row>
    <row r="34" spans="1:9" ht="13" customHeight="1">
      <c r="A34" s="16" t="s">
        <v>1059</v>
      </c>
      <c r="B34" s="17" t="s">
        <v>1060</v>
      </c>
      <c r="C34" s="13" t="s">
        <v>1061</v>
      </c>
      <c r="D34" s="13" t="s">
        <v>188</v>
      </c>
      <c r="E34" s="18">
        <v>235871</v>
      </c>
      <c r="F34" s="19">
        <v>2128.4998999999998</v>
      </c>
      <c r="G34" s="20">
        <v>1.37E-2</v>
      </c>
      <c r="H34" s="21"/>
      <c r="I34" s="22"/>
    </row>
    <row r="35" spans="1:9" ht="13" customHeight="1">
      <c r="A35" s="16" t="s">
        <v>1100</v>
      </c>
      <c r="B35" s="17" t="s">
        <v>1101</v>
      </c>
      <c r="C35" s="13" t="s">
        <v>1102</v>
      </c>
      <c r="D35" s="13" t="s">
        <v>1103</v>
      </c>
      <c r="E35" s="18">
        <v>161701</v>
      </c>
      <c r="F35" s="19">
        <v>2047.7815000000001</v>
      </c>
      <c r="G35" s="20">
        <v>1.32E-2</v>
      </c>
      <c r="H35" s="21"/>
      <c r="I35" s="22"/>
    </row>
    <row r="36" spans="1:9" ht="13" customHeight="1">
      <c r="A36" s="16" t="s">
        <v>1892</v>
      </c>
      <c r="B36" s="17" t="s">
        <v>1893</v>
      </c>
      <c r="C36" s="13" t="s">
        <v>1894</v>
      </c>
      <c r="D36" s="13" t="s">
        <v>284</v>
      </c>
      <c r="E36" s="18">
        <v>233037</v>
      </c>
      <c r="F36" s="19">
        <v>2013.3232</v>
      </c>
      <c r="G36" s="20">
        <v>1.2999999999999999E-2</v>
      </c>
      <c r="H36" s="21"/>
      <c r="I36" s="22"/>
    </row>
    <row r="37" spans="1:9" ht="13" customHeight="1">
      <c r="A37" s="16" t="s">
        <v>62</v>
      </c>
      <c r="B37" s="17" t="s">
        <v>63</v>
      </c>
      <c r="C37" s="13" t="s">
        <v>64</v>
      </c>
      <c r="D37" s="13" t="s">
        <v>61</v>
      </c>
      <c r="E37" s="18">
        <v>657001</v>
      </c>
      <c r="F37" s="19">
        <v>1962.7905000000001</v>
      </c>
      <c r="G37" s="20">
        <v>1.2699999999999999E-2</v>
      </c>
      <c r="H37" s="21"/>
      <c r="I37" s="22"/>
    </row>
    <row r="38" spans="1:9" ht="13" customHeight="1">
      <c r="A38" s="16" t="s">
        <v>1165</v>
      </c>
      <c r="B38" s="17" t="s">
        <v>1166</v>
      </c>
      <c r="C38" s="13" t="s">
        <v>1167</v>
      </c>
      <c r="D38" s="13" t="s">
        <v>315</v>
      </c>
      <c r="E38" s="18">
        <v>438458</v>
      </c>
      <c r="F38" s="19">
        <v>1951.5766000000001</v>
      </c>
      <c r="G38" s="20">
        <v>1.26E-2</v>
      </c>
      <c r="H38" s="21"/>
      <c r="I38" s="22"/>
    </row>
    <row r="39" spans="1:9" ht="13" customHeight="1">
      <c r="A39" s="16" t="s">
        <v>1895</v>
      </c>
      <c r="B39" s="17" t="s">
        <v>1896</v>
      </c>
      <c r="C39" s="13" t="s">
        <v>1897</v>
      </c>
      <c r="D39" s="13" t="s">
        <v>202</v>
      </c>
      <c r="E39" s="18">
        <v>251411</v>
      </c>
      <c r="F39" s="19">
        <v>1891.2392</v>
      </c>
      <c r="G39" s="20">
        <v>1.2200000000000001E-2</v>
      </c>
      <c r="H39" s="21"/>
      <c r="I39" s="22"/>
    </row>
    <row r="40" spans="1:9" ht="13" customHeight="1">
      <c r="A40" s="16" t="s">
        <v>1072</v>
      </c>
      <c r="B40" s="17" t="s">
        <v>1073</v>
      </c>
      <c r="C40" s="13" t="s">
        <v>1074</v>
      </c>
      <c r="D40" s="13" t="s">
        <v>1075</v>
      </c>
      <c r="E40" s="18">
        <v>190269</v>
      </c>
      <c r="F40" s="19">
        <v>1854.7421999999999</v>
      </c>
      <c r="G40" s="20">
        <v>1.2E-2</v>
      </c>
      <c r="H40" s="21"/>
      <c r="I40" s="22"/>
    </row>
    <row r="41" spans="1:9" ht="13" customHeight="1">
      <c r="A41" s="16" t="s">
        <v>1231</v>
      </c>
      <c r="B41" s="17" t="s">
        <v>1232</v>
      </c>
      <c r="C41" s="13" t="s">
        <v>1233</v>
      </c>
      <c r="D41" s="13" t="s">
        <v>255</v>
      </c>
      <c r="E41" s="18">
        <v>1189972</v>
      </c>
      <c r="F41" s="19">
        <v>1840.6487</v>
      </c>
      <c r="G41" s="20">
        <v>1.1900000000000001E-2</v>
      </c>
      <c r="H41" s="21"/>
      <c r="I41" s="22"/>
    </row>
    <row r="42" spans="1:9" ht="13" customHeight="1">
      <c r="A42" s="16" t="s">
        <v>1252</v>
      </c>
      <c r="B42" s="17" t="s">
        <v>1253</v>
      </c>
      <c r="C42" s="13" t="s">
        <v>1254</v>
      </c>
      <c r="D42" s="13" t="s">
        <v>135</v>
      </c>
      <c r="E42" s="18">
        <v>265245</v>
      </c>
      <c r="F42" s="19">
        <v>1837.6174000000001</v>
      </c>
      <c r="G42" s="20">
        <v>1.18E-2</v>
      </c>
      <c r="H42" s="21"/>
      <c r="I42" s="22"/>
    </row>
    <row r="43" spans="1:9" ht="13" customHeight="1">
      <c r="A43" s="16" t="s">
        <v>1898</v>
      </c>
      <c r="B43" s="17" t="s">
        <v>1899</v>
      </c>
      <c r="C43" s="13" t="s">
        <v>1900</v>
      </c>
      <c r="D43" s="13" t="s">
        <v>135</v>
      </c>
      <c r="E43" s="18">
        <v>420609</v>
      </c>
      <c r="F43" s="19">
        <v>1716.5053</v>
      </c>
      <c r="G43" s="20">
        <v>1.11E-2</v>
      </c>
      <c r="H43" s="21"/>
      <c r="I43" s="22"/>
    </row>
    <row r="44" spans="1:9" ht="13" customHeight="1">
      <c r="A44" s="16" t="s">
        <v>1255</v>
      </c>
      <c r="B44" s="17" t="s">
        <v>1256</v>
      </c>
      <c r="C44" s="13" t="s">
        <v>1257</v>
      </c>
      <c r="D44" s="13" t="s">
        <v>1258</v>
      </c>
      <c r="E44" s="18">
        <v>158736</v>
      </c>
      <c r="F44" s="19">
        <v>1710.6978999999999</v>
      </c>
      <c r="G44" s="20">
        <v>1.0999999999999999E-2</v>
      </c>
      <c r="H44" s="21"/>
      <c r="I44" s="22"/>
    </row>
    <row r="45" spans="1:9" ht="13" customHeight="1">
      <c r="A45" s="16" t="s">
        <v>1752</v>
      </c>
      <c r="B45" s="17" t="s">
        <v>1753</v>
      </c>
      <c r="C45" s="13" t="s">
        <v>1754</v>
      </c>
      <c r="D45" s="13" t="s">
        <v>198</v>
      </c>
      <c r="E45" s="18">
        <v>219331</v>
      </c>
      <c r="F45" s="19">
        <v>1702.2279000000001</v>
      </c>
      <c r="G45" s="20">
        <v>1.0999999999999999E-2</v>
      </c>
      <c r="H45" s="21"/>
      <c r="I45" s="22"/>
    </row>
    <row r="46" spans="1:9" ht="13" customHeight="1">
      <c r="A46" s="16" t="s">
        <v>1147</v>
      </c>
      <c r="B46" s="17" t="s">
        <v>1148</v>
      </c>
      <c r="C46" s="13" t="s">
        <v>1149</v>
      </c>
      <c r="D46" s="13" t="s">
        <v>405</v>
      </c>
      <c r="E46" s="18">
        <v>11113</v>
      </c>
      <c r="F46" s="19">
        <v>1665.7275999999999</v>
      </c>
      <c r="G46" s="20">
        <v>1.0699999999999999E-2</v>
      </c>
      <c r="H46" s="21"/>
      <c r="I46" s="22"/>
    </row>
    <row r="47" spans="1:9" ht="13" customHeight="1">
      <c r="A47" s="16" t="s">
        <v>1065</v>
      </c>
      <c r="B47" s="17" t="s">
        <v>1066</v>
      </c>
      <c r="C47" s="13" t="s">
        <v>1067</v>
      </c>
      <c r="D47" s="13" t="s">
        <v>188</v>
      </c>
      <c r="E47" s="18">
        <v>47775</v>
      </c>
      <c r="F47" s="19">
        <v>1586.4167</v>
      </c>
      <c r="G47" s="20">
        <v>1.0200000000000001E-2</v>
      </c>
      <c r="H47" s="21"/>
      <c r="I47" s="22"/>
    </row>
    <row r="48" spans="1:9" ht="13" customHeight="1">
      <c r="A48" s="16" t="s">
        <v>1137</v>
      </c>
      <c r="B48" s="17" t="s">
        <v>1138</v>
      </c>
      <c r="C48" s="13" t="s">
        <v>1139</v>
      </c>
      <c r="D48" s="13" t="s">
        <v>1140</v>
      </c>
      <c r="E48" s="18">
        <v>33500</v>
      </c>
      <c r="F48" s="19">
        <v>1558.152</v>
      </c>
      <c r="G48" s="20">
        <v>0.01</v>
      </c>
      <c r="H48" s="21"/>
      <c r="I48" s="22"/>
    </row>
    <row r="49" spans="1:9" ht="13" customHeight="1">
      <c r="A49" s="16" t="s">
        <v>1053</v>
      </c>
      <c r="B49" s="17" t="s">
        <v>1054</v>
      </c>
      <c r="C49" s="13" t="s">
        <v>1055</v>
      </c>
      <c r="D49" s="13" t="s">
        <v>188</v>
      </c>
      <c r="E49" s="18">
        <v>189914</v>
      </c>
      <c r="F49" s="19">
        <v>1526.5287000000001</v>
      </c>
      <c r="G49" s="20">
        <v>9.7999999999999997E-3</v>
      </c>
      <c r="H49" s="21"/>
      <c r="I49" s="22"/>
    </row>
    <row r="50" spans="1:9" ht="13" customHeight="1">
      <c r="A50" s="16" t="s">
        <v>941</v>
      </c>
      <c r="B50" s="17" t="s">
        <v>942</v>
      </c>
      <c r="C50" s="13" t="s">
        <v>943</v>
      </c>
      <c r="D50" s="13" t="s">
        <v>121</v>
      </c>
      <c r="E50" s="18">
        <v>21943</v>
      </c>
      <c r="F50" s="19">
        <v>1383.8353</v>
      </c>
      <c r="G50" s="20">
        <v>8.8999999999999999E-3</v>
      </c>
      <c r="H50" s="21"/>
      <c r="I50" s="22"/>
    </row>
    <row r="51" spans="1:9" ht="13" customHeight="1">
      <c r="A51" s="16" t="s">
        <v>1901</v>
      </c>
      <c r="B51" s="17" t="s">
        <v>1902</v>
      </c>
      <c r="C51" s="13" t="s">
        <v>1903</v>
      </c>
      <c r="D51" s="13" t="s">
        <v>154</v>
      </c>
      <c r="E51" s="18">
        <v>216316</v>
      </c>
      <c r="F51" s="19">
        <v>1367.6578999999999</v>
      </c>
      <c r="G51" s="20">
        <v>8.8000000000000005E-3</v>
      </c>
      <c r="H51" s="21"/>
      <c r="I51" s="22"/>
    </row>
    <row r="52" spans="1:9" ht="13" customHeight="1">
      <c r="A52" s="16" t="s">
        <v>1047</v>
      </c>
      <c r="B52" s="17" t="s">
        <v>1048</v>
      </c>
      <c r="C52" s="13" t="s">
        <v>1049</v>
      </c>
      <c r="D52" s="13" t="s">
        <v>188</v>
      </c>
      <c r="E52" s="18">
        <v>127871</v>
      </c>
      <c r="F52" s="19">
        <v>1343.2849000000001</v>
      </c>
      <c r="G52" s="20">
        <v>8.6999999999999994E-3</v>
      </c>
      <c r="H52" s="21"/>
      <c r="I52" s="22"/>
    </row>
    <row r="53" spans="1:9" ht="13" customHeight="1">
      <c r="A53" s="16" t="s">
        <v>956</v>
      </c>
      <c r="B53" s="17" t="s">
        <v>957</v>
      </c>
      <c r="C53" s="13" t="s">
        <v>958</v>
      </c>
      <c r="D53" s="13" t="s">
        <v>121</v>
      </c>
      <c r="E53" s="18">
        <v>55531</v>
      </c>
      <c r="F53" s="19">
        <v>1331.0225</v>
      </c>
      <c r="G53" s="20">
        <v>8.6E-3</v>
      </c>
      <c r="H53" s="21"/>
      <c r="I53" s="22"/>
    </row>
    <row r="54" spans="1:9" ht="13" customHeight="1">
      <c r="A54" s="16" t="s">
        <v>1243</v>
      </c>
      <c r="B54" s="17" t="s">
        <v>1244</v>
      </c>
      <c r="C54" s="13" t="s">
        <v>1245</v>
      </c>
      <c r="D54" s="13" t="s">
        <v>1140</v>
      </c>
      <c r="E54" s="18">
        <v>337873</v>
      </c>
      <c r="F54" s="19">
        <v>1312.2987000000001</v>
      </c>
      <c r="G54" s="20">
        <v>8.5000000000000006E-3</v>
      </c>
      <c r="H54" s="21"/>
      <c r="I54" s="22"/>
    </row>
    <row r="55" spans="1:9" ht="13" customHeight="1">
      <c r="A55" s="16" t="s">
        <v>1082</v>
      </c>
      <c r="B55" s="17" t="s">
        <v>1083</v>
      </c>
      <c r="C55" s="13" t="s">
        <v>1084</v>
      </c>
      <c r="D55" s="13" t="s">
        <v>352</v>
      </c>
      <c r="E55" s="18">
        <v>261665</v>
      </c>
      <c r="F55" s="19">
        <v>1265.9353000000001</v>
      </c>
      <c r="G55" s="20">
        <v>8.2000000000000007E-3</v>
      </c>
      <c r="H55" s="21"/>
      <c r="I55" s="22"/>
    </row>
    <row r="56" spans="1:9" ht="13" customHeight="1">
      <c r="A56" s="16" t="s">
        <v>1288</v>
      </c>
      <c r="B56" s="17" t="s">
        <v>1289</v>
      </c>
      <c r="C56" s="13" t="s">
        <v>1290</v>
      </c>
      <c r="D56" s="13" t="s">
        <v>225</v>
      </c>
      <c r="E56" s="18">
        <v>311452</v>
      </c>
      <c r="F56" s="19">
        <v>1242.0706</v>
      </c>
      <c r="G56" s="20">
        <v>8.0000000000000002E-3</v>
      </c>
      <c r="H56" s="21"/>
      <c r="I56" s="22"/>
    </row>
    <row r="57" spans="1:9" ht="13" customHeight="1">
      <c r="A57" s="16" t="s">
        <v>1773</v>
      </c>
      <c r="B57" s="17" t="s">
        <v>1774</v>
      </c>
      <c r="C57" s="13" t="s">
        <v>1775</v>
      </c>
      <c r="D57" s="13" t="s">
        <v>139</v>
      </c>
      <c r="E57" s="18">
        <v>19868</v>
      </c>
      <c r="F57" s="19">
        <v>1234.2995000000001</v>
      </c>
      <c r="G57" s="20">
        <v>8.0000000000000002E-3</v>
      </c>
      <c r="H57" s="21"/>
      <c r="I57" s="22"/>
    </row>
    <row r="58" spans="1:9" ht="13" customHeight="1">
      <c r="A58" s="16" t="s">
        <v>1904</v>
      </c>
      <c r="B58" s="17" t="s">
        <v>1905</v>
      </c>
      <c r="C58" s="13" t="s">
        <v>1906</v>
      </c>
      <c r="D58" s="13" t="s">
        <v>255</v>
      </c>
      <c r="E58" s="18">
        <v>88930</v>
      </c>
      <c r="F58" s="19">
        <v>1229.1904999999999</v>
      </c>
      <c r="G58" s="20">
        <v>7.9000000000000008E-3</v>
      </c>
      <c r="H58" s="21"/>
      <c r="I58" s="22"/>
    </row>
    <row r="59" spans="1:9" ht="13" customHeight="1">
      <c r="A59" s="16" t="s">
        <v>868</v>
      </c>
      <c r="B59" s="17" t="s">
        <v>869</v>
      </c>
      <c r="C59" s="13" t="s">
        <v>870</v>
      </c>
      <c r="D59" s="13" t="s">
        <v>255</v>
      </c>
      <c r="E59" s="18">
        <v>28150</v>
      </c>
      <c r="F59" s="19">
        <v>1195.4742000000001</v>
      </c>
      <c r="G59" s="20">
        <v>7.7000000000000002E-3</v>
      </c>
      <c r="H59" s="21"/>
      <c r="I59" s="22"/>
    </row>
    <row r="60" spans="1:9" ht="13" customHeight="1">
      <c r="A60" s="16" t="s">
        <v>1907</v>
      </c>
      <c r="B60" s="17" t="s">
        <v>1908</v>
      </c>
      <c r="C60" s="13" t="s">
        <v>1909</v>
      </c>
      <c r="D60" s="13" t="s">
        <v>315</v>
      </c>
      <c r="E60" s="18">
        <v>654478</v>
      </c>
      <c r="F60" s="19">
        <v>1177.8641</v>
      </c>
      <c r="G60" s="20">
        <v>7.6E-3</v>
      </c>
      <c r="H60" s="21"/>
      <c r="I60" s="22"/>
    </row>
    <row r="61" spans="1:9" ht="13" customHeight="1">
      <c r="A61" s="16" t="s">
        <v>944</v>
      </c>
      <c r="B61" s="17" t="s">
        <v>945</v>
      </c>
      <c r="C61" s="13" t="s">
        <v>946</v>
      </c>
      <c r="D61" s="13" t="s">
        <v>225</v>
      </c>
      <c r="E61" s="18">
        <v>1466766</v>
      </c>
      <c r="F61" s="19">
        <v>1156.8382999999999</v>
      </c>
      <c r="G61" s="20">
        <v>7.4999999999999997E-3</v>
      </c>
      <c r="H61" s="21"/>
      <c r="I61" s="22"/>
    </row>
    <row r="62" spans="1:9" ht="13" customHeight="1">
      <c r="A62" s="16" t="s">
        <v>1123</v>
      </c>
      <c r="B62" s="17" t="s">
        <v>1124</v>
      </c>
      <c r="C62" s="13" t="s">
        <v>1125</v>
      </c>
      <c r="D62" s="13" t="s">
        <v>188</v>
      </c>
      <c r="E62" s="18">
        <v>550699</v>
      </c>
      <c r="F62" s="19">
        <v>1067.1445000000001</v>
      </c>
      <c r="G62" s="20">
        <v>6.8999999999999999E-3</v>
      </c>
      <c r="H62" s="21"/>
      <c r="I62" s="22"/>
    </row>
    <row r="63" spans="1:9" ht="13" customHeight="1">
      <c r="A63" s="16" t="s">
        <v>1091</v>
      </c>
      <c r="B63" s="17" t="s">
        <v>1092</v>
      </c>
      <c r="C63" s="13" t="s">
        <v>1093</v>
      </c>
      <c r="D63" s="13" t="s">
        <v>188</v>
      </c>
      <c r="E63" s="18">
        <v>574799</v>
      </c>
      <c r="F63" s="19">
        <v>1031.7642000000001</v>
      </c>
      <c r="G63" s="20">
        <v>6.7000000000000002E-3</v>
      </c>
      <c r="H63" s="21"/>
      <c r="I63" s="22"/>
    </row>
    <row r="64" spans="1:9" ht="13" customHeight="1">
      <c r="A64" s="16" t="s">
        <v>1786</v>
      </c>
      <c r="B64" s="17" t="s">
        <v>1787</v>
      </c>
      <c r="C64" s="13" t="s">
        <v>1788</v>
      </c>
      <c r="D64" s="13" t="s">
        <v>315</v>
      </c>
      <c r="E64" s="18">
        <v>62247</v>
      </c>
      <c r="F64" s="19">
        <v>960.72019999999998</v>
      </c>
      <c r="G64" s="20">
        <v>6.1999999999999998E-3</v>
      </c>
      <c r="H64" s="21"/>
      <c r="I64" s="22"/>
    </row>
    <row r="65" spans="1:9" ht="13" customHeight="1">
      <c r="A65" s="16" t="s">
        <v>1198</v>
      </c>
      <c r="B65" s="17" t="s">
        <v>1199</v>
      </c>
      <c r="C65" s="13" t="s">
        <v>1200</v>
      </c>
      <c r="D65" s="13" t="s">
        <v>315</v>
      </c>
      <c r="E65" s="18">
        <v>28559</v>
      </c>
      <c r="F65" s="19">
        <v>954.78449999999998</v>
      </c>
      <c r="G65" s="20">
        <v>6.1999999999999998E-3</v>
      </c>
      <c r="H65" s="21"/>
      <c r="I65" s="22"/>
    </row>
    <row r="66" spans="1:9" ht="13" customHeight="1">
      <c r="A66" s="16" t="s">
        <v>1285</v>
      </c>
      <c r="B66" s="17" t="s">
        <v>1286</v>
      </c>
      <c r="C66" s="13" t="s">
        <v>1287</v>
      </c>
      <c r="D66" s="13" t="s">
        <v>154</v>
      </c>
      <c r="E66" s="18">
        <v>118997</v>
      </c>
      <c r="F66" s="19">
        <v>950.72649999999999</v>
      </c>
      <c r="G66" s="20">
        <v>6.1000000000000004E-3</v>
      </c>
      <c r="H66" s="21"/>
      <c r="I66" s="22"/>
    </row>
    <row r="67" spans="1:9" ht="13" customHeight="1">
      <c r="A67" s="16" t="s">
        <v>1225</v>
      </c>
      <c r="B67" s="17" t="s">
        <v>1226</v>
      </c>
      <c r="C67" s="13" t="s">
        <v>1227</v>
      </c>
      <c r="D67" s="13" t="s">
        <v>405</v>
      </c>
      <c r="E67" s="18">
        <v>182248</v>
      </c>
      <c r="F67" s="19">
        <v>947.14290000000005</v>
      </c>
      <c r="G67" s="20">
        <v>6.1000000000000004E-3</v>
      </c>
      <c r="H67" s="21"/>
      <c r="I67" s="22"/>
    </row>
    <row r="68" spans="1:9" ht="13" customHeight="1">
      <c r="A68" s="16" t="s">
        <v>1153</v>
      </c>
      <c r="B68" s="17" t="s">
        <v>1154</v>
      </c>
      <c r="C68" s="13" t="s">
        <v>1155</v>
      </c>
      <c r="D68" s="13" t="s">
        <v>154</v>
      </c>
      <c r="E68" s="18">
        <v>170207</v>
      </c>
      <c r="F68" s="19">
        <v>801.24950000000001</v>
      </c>
      <c r="G68" s="20">
        <v>5.1999999999999998E-3</v>
      </c>
      <c r="H68" s="21"/>
      <c r="I68" s="22"/>
    </row>
    <row r="69" spans="1:9" ht="13" customHeight="1">
      <c r="A69" s="16" t="s">
        <v>1910</v>
      </c>
      <c r="B69" s="17" t="s">
        <v>1911</v>
      </c>
      <c r="C69" s="13" t="s">
        <v>1912</v>
      </c>
      <c r="D69" s="13" t="s">
        <v>1140</v>
      </c>
      <c r="E69" s="18">
        <v>65969</v>
      </c>
      <c r="F69" s="19">
        <v>751.78269999999998</v>
      </c>
      <c r="G69" s="20">
        <v>4.7999999999999996E-3</v>
      </c>
      <c r="H69" s="21"/>
      <c r="I69" s="22"/>
    </row>
    <row r="70" spans="1:9" ht="13" customHeight="1">
      <c r="A70" s="16" t="s">
        <v>1228</v>
      </c>
      <c r="B70" s="17" t="s">
        <v>1229</v>
      </c>
      <c r="C70" s="13" t="s">
        <v>1230</v>
      </c>
      <c r="D70" s="13" t="s">
        <v>110</v>
      </c>
      <c r="E70" s="18">
        <v>119713</v>
      </c>
      <c r="F70" s="19">
        <v>743.71699999999998</v>
      </c>
      <c r="G70" s="20">
        <v>4.7999999999999996E-3</v>
      </c>
      <c r="H70" s="21"/>
      <c r="I70" s="22"/>
    </row>
    <row r="71" spans="1:9" ht="13" customHeight="1">
      <c r="A71" s="16" t="s">
        <v>1913</v>
      </c>
      <c r="B71" s="17" t="s">
        <v>1914</v>
      </c>
      <c r="C71" s="13" t="s">
        <v>1915</v>
      </c>
      <c r="D71" s="13" t="s">
        <v>139</v>
      </c>
      <c r="E71" s="18">
        <v>58783</v>
      </c>
      <c r="F71" s="19">
        <v>715.09519999999998</v>
      </c>
      <c r="G71" s="20">
        <v>4.5999999999999999E-3</v>
      </c>
      <c r="H71" s="21"/>
      <c r="I71" s="22"/>
    </row>
    <row r="72" spans="1:9" ht="13" customHeight="1">
      <c r="A72" s="16" t="s">
        <v>1789</v>
      </c>
      <c r="B72" s="17" t="s">
        <v>1790</v>
      </c>
      <c r="C72" s="13" t="s">
        <v>1791</v>
      </c>
      <c r="D72" s="13" t="s">
        <v>1174</v>
      </c>
      <c r="E72" s="18">
        <v>105358</v>
      </c>
      <c r="F72" s="19">
        <v>689.67349999999999</v>
      </c>
      <c r="G72" s="20">
        <v>4.4000000000000003E-3</v>
      </c>
      <c r="H72" s="21"/>
      <c r="I72" s="22"/>
    </row>
    <row r="73" spans="1:9" ht="13" customHeight="1">
      <c r="A73" s="16" t="s">
        <v>1780</v>
      </c>
      <c r="B73" s="17" t="s">
        <v>1781</v>
      </c>
      <c r="C73" s="13" t="s">
        <v>1782</v>
      </c>
      <c r="D73" s="13" t="s">
        <v>315</v>
      </c>
      <c r="E73" s="18">
        <v>355129</v>
      </c>
      <c r="F73" s="19">
        <v>681.59910000000002</v>
      </c>
      <c r="G73" s="20">
        <v>4.4000000000000003E-3</v>
      </c>
      <c r="H73" s="21"/>
      <c r="I73" s="22"/>
    </row>
    <row r="74" spans="1:9" ht="13" customHeight="1">
      <c r="A74" s="16" t="s">
        <v>1764</v>
      </c>
      <c r="B74" s="17" t="s">
        <v>1765</v>
      </c>
      <c r="C74" s="13" t="s">
        <v>1766</v>
      </c>
      <c r="D74" s="13" t="s">
        <v>188</v>
      </c>
      <c r="E74" s="18">
        <v>9917</v>
      </c>
      <c r="F74" s="19">
        <v>495.85</v>
      </c>
      <c r="G74" s="20">
        <v>3.2000000000000002E-3</v>
      </c>
      <c r="H74" s="21"/>
      <c r="I74" s="22"/>
    </row>
    <row r="75" spans="1:9" ht="13" customHeight="1">
      <c r="A75" s="16" t="s">
        <v>1126</v>
      </c>
      <c r="B75" s="17" t="s">
        <v>1127</v>
      </c>
      <c r="C75" s="13" t="s">
        <v>1128</v>
      </c>
      <c r="D75" s="13" t="s">
        <v>209</v>
      </c>
      <c r="E75" s="18">
        <v>94387</v>
      </c>
      <c r="F75" s="19">
        <v>465.46949999999998</v>
      </c>
      <c r="G75" s="20">
        <v>3.0000000000000001E-3</v>
      </c>
      <c r="H75" s="21"/>
      <c r="I75" s="22"/>
    </row>
    <row r="76" spans="1:9" ht="13" customHeight="1">
      <c r="A76" s="16" t="s">
        <v>932</v>
      </c>
      <c r="B76" s="17" t="s">
        <v>933</v>
      </c>
      <c r="C76" s="13" t="s">
        <v>934</v>
      </c>
      <c r="D76" s="13" t="s">
        <v>225</v>
      </c>
      <c r="E76" s="18">
        <v>140915</v>
      </c>
      <c r="F76" s="19">
        <v>457.33960000000002</v>
      </c>
      <c r="G76" s="20">
        <v>2.8999999999999998E-3</v>
      </c>
      <c r="H76" s="21"/>
      <c r="I76" s="22"/>
    </row>
    <row r="77" spans="1:9" ht="13" customHeight="1">
      <c r="A77" s="16" t="s">
        <v>1916</v>
      </c>
      <c r="B77" s="17" t="s">
        <v>1917</v>
      </c>
      <c r="C77" s="13" t="s">
        <v>1918</v>
      </c>
      <c r="D77" s="13" t="s">
        <v>79</v>
      </c>
      <c r="E77" s="18">
        <v>2088</v>
      </c>
      <c r="F77" s="19">
        <v>370.9332</v>
      </c>
      <c r="G77" s="20">
        <v>2.3999999999999998E-3</v>
      </c>
      <c r="H77" s="21"/>
      <c r="I77" s="22"/>
    </row>
    <row r="78" spans="1:9" ht="13" customHeight="1">
      <c r="A78" s="16" t="s">
        <v>1919</v>
      </c>
      <c r="B78" s="17" t="s">
        <v>1920</v>
      </c>
      <c r="C78" s="13" t="s">
        <v>1921</v>
      </c>
      <c r="D78" s="13" t="s">
        <v>1174</v>
      </c>
      <c r="E78" s="18">
        <v>48867</v>
      </c>
      <c r="F78" s="19">
        <v>334.83670000000001</v>
      </c>
      <c r="G78" s="20">
        <v>2.2000000000000001E-3</v>
      </c>
      <c r="H78" s="21"/>
      <c r="I78" s="22"/>
    </row>
    <row r="79" spans="1:9" ht="13" customHeight="1">
      <c r="A79" s="16" t="s">
        <v>1483</v>
      </c>
      <c r="B79" s="17" t="s">
        <v>1484</v>
      </c>
      <c r="C79" s="13" t="s">
        <v>1485</v>
      </c>
      <c r="D79" s="13" t="s">
        <v>405</v>
      </c>
      <c r="E79" s="18">
        <v>24114</v>
      </c>
      <c r="F79" s="19">
        <v>325.08080000000001</v>
      </c>
      <c r="G79" s="20">
        <v>2.0999999999999999E-3</v>
      </c>
      <c r="H79" s="21"/>
      <c r="I79" s="22"/>
    </row>
    <row r="80" spans="1:9" ht="13" customHeight="1">
      <c r="A80" s="16" t="s">
        <v>1922</v>
      </c>
      <c r="B80" s="17" t="s">
        <v>1923</v>
      </c>
      <c r="C80" s="13" t="s">
        <v>1924</v>
      </c>
      <c r="D80" s="13" t="s">
        <v>154</v>
      </c>
      <c r="E80" s="18">
        <v>64818</v>
      </c>
      <c r="F80" s="19">
        <v>314.5942</v>
      </c>
      <c r="G80" s="20">
        <v>2E-3</v>
      </c>
      <c r="H80" s="21"/>
      <c r="I80" s="22"/>
    </row>
    <row r="81" spans="1:9" ht="13" customHeight="1">
      <c r="A81" s="16" t="s">
        <v>1234</v>
      </c>
      <c r="B81" s="17" t="s">
        <v>1235</v>
      </c>
      <c r="C81" s="13" t="s">
        <v>1236</v>
      </c>
      <c r="D81" s="13" t="s">
        <v>315</v>
      </c>
      <c r="E81" s="18">
        <v>1600</v>
      </c>
      <c r="F81" s="19">
        <v>63.823999999999998</v>
      </c>
      <c r="G81" s="20">
        <v>4.0000000000000002E-4</v>
      </c>
      <c r="H81" s="21"/>
      <c r="I81" s="22"/>
    </row>
    <row r="82" spans="1:9" ht="13" customHeight="1">
      <c r="A82" s="4"/>
      <c r="B82" s="12" t="s">
        <v>440</v>
      </c>
      <c r="C82" s="13"/>
      <c r="D82" s="13"/>
      <c r="E82" s="13"/>
      <c r="F82" s="23">
        <v>148069.15489999999</v>
      </c>
      <c r="G82" s="24">
        <f>ROUND(SUM(G1:G81),4)</f>
        <v>0.95469999999999999</v>
      </c>
      <c r="H82" s="25"/>
      <c r="I82" s="26"/>
    </row>
    <row r="83" spans="1:9" ht="13" customHeight="1">
      <c r="A83" s="4"/>
      <c r="B83" s="27" t="s">
        <v>441</v>
      </c>
      <c r="C83" s="1"/>
      <c r="D83" s="1"/>
      <c r="E83" s="1"/>
      <c r="F83" s="25" t="s">
        <v>442</v>
      </c>
      <c r="G83" s="25" t="s">
        <v>442</v>
      </c>
      <c r="H83" s="25"/>
      <c r="I83" s="26"/>
    </row>
    <row r="84" spans="1:9" ht="13" customHeight="1">
      <c r="A84" s="4"/>
      <c r="B84" s="27" t="s">
        <v>440</v>
      </c>
      <c r="C84" s="1"/>
      <c r="D84" s="1"/>
      <c r="E84" s="1"/>
      <c r="F84" s="25" t="s">
        <v>442</v>
      </c>
      <c r="G84" s="25" t="s">
        <v>442</v>
      </c>
      <c r="H84" s="25"/>
      <c r="I84" s="26"/>
    </row>
    <row r="85" spans="1:9" ht="13" customHeight="1">
      <c r="A85" s="4"/>
      <c r="B85" s="27" t="s">
        <v>443</v>
      </c>
      <c r="C85" s="28"/>
      <c r="D85" s="1"/>
      <c r="E85" s="28"/>
      <c r="F85" s="23">
        <v>148069.15489999999</v>
      </c>
      <c r="G85" s="24">
        <f>ROUND(SUM(G82),4)</f>
        <v>0.95469999999999999</v>
      </c>
      <c r="H85" s="25"/>
      <c r="I85" s="26"/>
    </row>
    <row r="86" spans="1:9" ht="13" customHeight="1">
      <c r="A86" s="4"/>
      <c r="B86" s="12" t="s">
        <v>444</v>
      </c>
      <c r="C86" s="13"/>
      <c r="D86" s="13"/>
      <c r="E86" s="13"/>
      <c r="F86" s="13"/>
      <c r="G86" s="13"/>
      <c r="H86" s="14"/>
      <c r="I86" s="15"/>
    </row>
    <row r="87" spans="1:9" ht="13" customHeight="1">
      <c r="A87" s="4"/>
      <c r="B87" s="12" t="s">
        <v>900</v>
      </c>
      <c r="C87" s="13"/>
      <c r="D87" s="13"/>
      <c r="E87" s="13"/>
      <c r="F87" s="4"/>
      <c r="G87" s="14"/>
      <c r="H87" s="14"/>
      <c r="I87" s="15"/>
    </row>
    <row r="88" spans="1:9" ht="13" customHeight="1">
      <c r="A88" s="16" t="s">
        <v>902</v>
      </c>
      <c r="B88" s="17" t="s">
        <v>1932</v>
      </c>
      <c r="C88" s="13"/>
      <c r="D88" s="13"/>
      <c r="E88" s="18">
        <v>52000</v>
      </c>
      <c r="F88" s="19">
        <v>98.488</v>
      </c>
      <c r="G88" s="20">
        <v>5.9999999999999995E-4</v>
      </c>
      <c r="H88" s="21"/>
      <c r="I88" s="22"/>
    </row>
    <row r="89" spans="1:9" ht="13" customHeight="1">
      <c r="A89" s="4"/>
      <c r="B89" s="12" t="s">
        <v>440</v>
      </c>
      <c r="C89" s="13"/>
      <c r="D89" s="13"/>
      <c r="E89" s="13"/>
      <c r="F89" s="23">
        <v>98.488</v>
      </c>
      <c r="G89" s="24">
        <f>ROUND(SUM(G86:G88),4)</f>
        <v>5.9999999999999995E-4</v>
      </c>
      <c r="H89" s="25"/>
      <c r="I89" s="26"/>
    </row>
    <row r="90" spans="1:9" ht="13" customHeight="1">
      <c r="A90" s="4"/>
      <c r="B90" s="27" t="s">
        <v>443</v>
      </c>
      <c r="C90" s="28"/>
      <c r="D90" s="1"/>
      <c r="E90" s="28"/>
      <c r="F90" s="23">
        <v>98.488</v>
      </c>
      <c r="G90" s="24">
        <f>ROUND(SUM(G89),4)</f>
        <v>5.9999999999999995E-4</v>
      </c>
      <c r="H90" s="25"/>
      <c r="I90" s="26"/>
    </row>
    <row r="91" spans="1:9" ht="13" customHeight="1">
      <c r="A91" s="4"/>
      <c r="B91" s="12" t="s">
        <v>844</v>
      </c>
      <c r="C91" s="13"/>
      <c r="D91" s="13"/>
      <c r="E91" s="13"/>
      <c r="F91" s="13"/>
      <c r="G91" s="13"/>
      <c r="H91" s="14"/>
      <c r="I91" s="15"/>
    </row>
    <row r="92" spans="1:9" ht="13" customHeight="1">
      <c r="A92" s="16" t="s">
        <v>845</v>
      </c>
      <c r="B92" s="17" t="s">
        <v>846</v>
      </c>
      <c r="C92" s="13"/>
      <c r="D92" s="13"/>
      <c r="E92" s="18"/>
      <c r="F92" s="19">
        <v>138.98519999999999</v>
      </c>
      <c r="G92" s="20">
        <v>8.9999999999999998E-4</v>
      </c>
      <c r="H92" s="29">
        <v>4.8183030920652285E-2</v>
      </c>
      <c r="I92" s="22"/>
    </row>
    <row r="93" spans="1:9" ht="13" customHeight="1">
      <c r="A93" s="4"/>
      <c r="B93" s="12" t="s">
        <v>440</v>
      </c>
      <c r="C93" s="13"/>
      <c r="D93" s="13"/>
      <c r="E93" s="13"/>
      <c r="F93" s="23">
        <v>138.98519999999999</v>
      </c>
      <c r="G93" s="24">
        <f>ROUND(SUM(G91:G92),4)</f>
        <v>8.9999999999999998E-4</v>
      </c>
      <c r="H93" s="25"/>
      <c r="I93" s="26"/>
    </row>
    <row r="94" spans="1:9" ht="13" customHeight="1">
      <c r="A94" s="4"/>
      <c r="B94" s="27" t="s">
        <v>443</v>
      </c>
      <c r="C94" s="28"/>
      <c r="D94" s="1"/>
      <c r="E94" s="28"/>
      <c r="F94" s="23">
        <v>138.98519999999999</v>
      </c>
      <c r="G94" s="24">
        <f>ROUND(SUM(G93),4)</f>
        <v>8.9999999999999998E-4</v>
      </c>
      <c r="H94" s="25"/>
      <c r="I94" s="26"/>
    </row>
    <row r="95" spans="1:9" ht="13" customHeight="1">
      <c r="A95" s="4"/>
      <c r="B95" s="27" t="s">
        <v>847</v>
      </c>
      <c r="C95" s="13"/>
      <c r="D95" s="1"/>
      <c r="E95" s="13"/>
      <c r="F95" s="30">
        <v>6839.8319000000001</v>
      </c>
      <c r="G95" s="24">
        <v>4.3799999999999999E-2</v>
      </c>
      <c r="H95" s="25"/>
      <c r="I95" s="26"/>
    </row>
    <row r="96" spans="1:9" ht="13" customHeight="1">
      <c r="A96" s="4"/>
      <c r="B96" s="31" t="s">
        <v>848</v>
      </c>
      <c r="C96" s="32"/>
      <c r="D96" s="32"/>
      <c r="E96" s="32"/>
      <c r="F96" s="33">
        <v>155146.46</v>
      </c>
      <c r="G96" s="34">
        <f>ROUND(SUM(G85,G90,G94,G95),4)</f>
        <v>1</v>
      </c>
      <c r="H96" s="35"/>
      <c r="I96" s="36"/>
    </row>
    <row r="97" spans="1:9" ht="13" customHeight="1">
      <c r="A97" s="4"/>
      <c r="B97" s="6"/>
      <c r="C97" s="4"/>
      <c r="D97" s="4"/>
      <c r="E97" s="4"/>
      <c r="F97" s="4"/>
      <c r="G97" s="4"/>
      <c r="H97" s="4"/>
      <c r="I97" s="4"/>
    </row>
    <row r="98" spans="1:9" ht="13" customHeight="1">
      <c r="A98" s="4"/>
      <c r="B98" s="3" t="s">
        <v>851</v>
      </c>
      <c r="C98" s="4"/>
      <c r="D98" s="4"/>
      <c r="E98" s="4"/>
      <c r="F98" s="4"/>
      <c r="G98" s="4"/>
      <c r="H98" s="4"/>
      <c r="I98" s="4"/>
    </row>
    <row r="99" spans="1:9" ht="26" customHeight="1">
      <c r="A99" s="4"/>
      <c r="B99" s="113" t="s">
        <v>2024</v>
      </c>
      <c r="C99" s="113"/>
      <c r="D99" s="113"/>
      <c r="E99" s="113"/>
      <c r="F99" s="113"/>
      <c r="G99" s="113"/>
      <c r="H99" s="113"/>
      <c r="I99" s="113"/>
    </row>
    <row r="100" spans="1:9" ht="13" customHeight="1">
      <c r="A100" s="4"/>
      <c r="B100" s="113"/>
      <c r="C100" s="113"/>
      <c r="D100" s="113"/>
      <c r="E100" s="113"/>
      <c r="F100" s="113"/>
      <c r="G100" s="113"/>
      <c r="H100" s="113"/>
      <c r="I100" s="113"/>
    </row>
    <row r="101" spans="1:9" ht="13" customHeight="1">
      <c r="A101" s="4"/>
      <c r="B101" s="44" t="s">
        <v>1989</v>
      </c>
      <c r="C101" s="45"/>
      <c r="D101" s="45"/>
      <c r="E101" s="46"/>
      <c r="F101" s="46"/>
      <c r="G101" s="46"/>
      <c r="H101" s="46"/>
      <c r="I101" s="47"/>
    </row>
    <row r="102" spans="1:9" ht="13" customHeight="1">
      <c r="A102" s="4"/>
      <c r="B102" s="48" t="s">
        <v>1990</v>
      </c>
      <c r="C102" s="49"/>
      <c r="D102" s="49"/>
      <c r="E102" s="50"/>
      <c r="F102" s="50"/>
      <c r="G102" s="50"/>
      <c r="H102" s="50"/>
      <c r="I102" s="51"/>
    </row>
    <row r="103" spans="1:9" ht="13" customHeight="1">
      <c r="A103" s="4"/>
      <c r="B103" s="48" t="s">
        <v>1991</v>
      </c>
      <c r="C103" s="49"/>
      <c r="D103" s="49"/>
      <c r="E103" s="50"/>
      <c r="F103" s="50"/>
      <c r="G103" s="50"/>
      <c r="H103" s="50"/>
      <c r="I103" s="51"/>
    </row>
    <row r="104" spans="1:9" ht="13" customHeight="1">
      <c r="A104" s="4"/>
      <c r="B104" s="53" t="s">
        <v>1992</v>
      </c>
      <c r="C104" s="108" t="s">
        <v>2030</v>
      </c>
      <c r="D104" s="108" t="s">
        <v>1993</v>
      </c>
      <c r="E104" s="50"/>
      <c r="F104" s="50"/>
      <c r="G104" s="50"/>
      <c r="H104" s="50"/>
      <c r="I104" s="51"/>
    </row>
    <row r="105" spans="1:9" ht="13" customHeight="1">
      <c r="A105" s="4"/>
      <c r="B105" s="54" t="s">
        <v>1994</v>
      </c>
      <c r="C105" s="70">
        <v>9.1289999999999996</v>
      </c>
      <c r="D105" s="70">
        <v>9.5830000000000002</v>
      </c>
      <c r="E105" s="50"/>
      <c r="F105" s="50"/>
      <c r="G105" s="50"/>
      <c r="H105" s="50"/>
      <c r="I105" s="51"/>
    </row>
    <row r="106" spans="1:9" ht="13" customHeight="1">
      <c r="A106" s="4"/>
      <c r="B106" s="54" t="s">
        <v>1995</v>
      </c>
      <c r="C106" s="70">
        <v>9.1289999999999996</v>
      </c>
      <c r="D106" s="70">
        <v>9.5830000000000002</v>
      </c>
      <c r="E106" s="50"/>
      <c r="F106" s="50"/>
      <c r="G106" s="50"/>
      <c r="H106" s="50"/>
      <c r="I106" s="51"/>
    </row>
    <row r="107" spans="1:9" ht="13" customHeight="1">
      <c r="A107" s="4"/>
      <c r="B107" s="54" t="s">
        <v>1996</v>
      </c>
      <c r="C107" s="70">
        <v>9.2070000000000007</v>
      </c>
      <c r="D107" s="70">
        <v>9.6539999999999999</v>
      </c>
      <c r="E107" s="50"/>
      <c r="F107" s="50"/>
      <c r="G107" s="50"/>
      <c r="H107" s="50"/>
      <c r="I107" s="51"/>
    </row>
    <row r="108" spans="1:9" ht="13" customHeight="1">
      <c r="A108" s="4"/>
      <c r="B108" s="54" t="s">
        <v>1997</v>
      </c>
      <c r="C108" s="70">
        <v>9.2070000000000007</v>
      </c>
      <c r="D108" s="70">
        <v>9.6539999999999999</v>
      </c>
      <c r="E108" s="50"/>
      <c r="F108" s="50"/>
      <c r="G108" s="50"/>
      <c r="H108" s="50"/>
      <c r="I108" s="51"/>
    </row>
    <row r="109" spans="1:9" ht="13" customHeight="1">
      <c r="A109" s="4"/>
      <c r="B109" s="48" t="s">
        <v>1998</v>
      </c>
      <c r="C109" s="49"/>
      <c r="D109" s="49"/>
      <c r="E109" s="50"/>
      <c r="F109" s="50"/>
      <c r="G109" s="50"/>
      <c r="H109" s="50"/>
      <c r="I109" s="51"/>
    </row>
    <row r="110" spans="1:9" ht="13" customHeight="1">
      <c r="A110" s="4"/>
      <c r="B110" s="48" t="s">
        <v>2066</v>
      </c>
      <c r="C110" s="49"/>
      <c r="D110" s="49"/>
      <c r="E110" s="50"/>
      <c r="F110" s="50"/>
      <c r="G110" s="50"/>
      <c r="H110" s="50"/>
      <c r="I110" s="51"/>
    </row>
    <row r="111" spans="1:9" ht="13" customHeight="1">
      <c r="A111" s="4"/>
      <c r="B111" s="48" t="s">
        <v>2041</v>
      </c>
      <c r="C111" s="49"/>
      <c r="D111" s="49"/>
      <c r="E111" s="50"/>
      <c r="F111" s="50"/>
      <c r="G111" s="50"/>
      <c r="H111" s="50"/>
      <c r="I111" s="51"/>
    </row>
    <row r="112" spans="1:9" ht="13" customHeight="1">
      <c r="A112" s="4"/>
      <c r="B112" s="48" t="s">
        <v>2044</v>
      </c>
      <c r="C112" s="49"/>
      <c r="D112" s="49"/>
      <c r="E112" s="50"/>
      <c r="F112" s="50"/>
      <c r="G112" s="50"/>
      <c r="H112" s="50"/>
      <c r="I112" s="51"/>
    </row>
    <row r="113" spans="1:9" ht="13" customHeight="1">
      <c r="A113" s="4"/>
      <c r="B113" s="48" t="s">
        <v>2007</v>
      </c>
      <c r="C113" s="49"/>
      <c r="D113" s="49"/>
      <c r="E113" s="50"/>
      <c r="F113" s="50"/>
      <c r="G113" s="50"/>
      <c r="H113" s="50"/>
      <c r="I113" s="51"/>
    </row>
    <row r="114" spans="1:9" ht="13" customHeight="1">
      <c r="A114" s="4"/>
      <c r="B114" s="57"/>
      <c r="C114" s="49"/>
      <c r="D114" s="49"/>
      <c r="E114" s="50"/>
      <c r="F114" s="50"/>
      <c r="G114" s="50"/>
      <c r="H114" s="50"/>
      <c r="I114" s="51"/>
    </row>
    <row r="115" spans="1:9" ht="13" customHeight="1">
      <c r="A115" s="4"/>
      <c r="B115" s="101"/>
      <c r="C115" s="52"/>
      <c r="D115" s="52"/>
      <c r="E115" s="68"/>
      <c r="F115" s="68"/>
      <c r="G115" s="68"/>
      <c r="H115" s="68"/>
      <c r="I115" s="69"/>
    </row>
    <row r="116" spans="1:9" ht="13" customHeight="1">
      <c r="A116" s="4"/>
      <c r="B116" s="3"/>
      <c r="C116" s="3"/>
      <c r="D116" s="3"/>
      <c r="E116" s="3"/>
      <c r="F116" s="3"/>
      <c r="G116" s="3"/>
      <c r="H116" s="3"/>
      <c r="I116" s="3"/>
    </row>
    <row r="117" spans="1:9" ht="13" customHeight="1">
      <c r="A117" s="4"/>
      <c r="B117" s="113"/>
      <c r="C117" s="113"/>
      <c r="D117" s="113"/>
      <c r="E117" s="113"/>
      <c r="F117" s="113"/>
      <c r="G117" s="113"/>
      <c r="H117" s="113"/>
      <c r="I117" s="113"/>
    </row>
    <row r="118" spans="1:9" ht="13" customHeight="1">
      <c r="A118" s="4"/>
      <c r="B118" s="4"/>
      <c r="C118" s="114" t="s">
        <v>1925</v>
      </c>
      <c r="D118" s="114"/>
      <c r="E118" s="114"/>
      <c r="F118" s="114"/>
      <c r="G118" s="4"/>
      <c r="H118" s="4"/>
      <c r="I118" s="4"/>
    </row>
    <row r="119" spans="1:9" ht="13" customHeight="1">
      <c r="A119" s="4"/>
      <c r="B119" s="37" t="s">
        <v>853</v>
      </c>
      <c r="C119" s="114" t="s">
        <v>854</v>
      </c>
      <c r="D119" s="114"/>
      <c r="E119" s="114"/>
      <c r="F119" s="114"/>
      <c r="G119" s="4"/>
      <c r="H119" s="4"/>
      <c r="I119" s="4"/>
    </row>
    <row r="120" spans="1:9" ht="135" customHeight="1">
      <c r="A120" s="4"/>
      <c r="B120" s="38"/>
      <c r="C120" s="112"/>
      <c r="D120" s="112"/>
      <c r="E120" s="4"/>
      <c r="F120" s="4"/>
      <c r="G120" s="4"/>
      <c r="H120" s="4"/>
      <c r="I120" s="4"/>
    </row>
  </sheetData>
  <mergeCells count="6">
    <mergeCell ref="C120:D120"/>
    <mergeCell ref="B99:I99"/>
    <mergeCell ref="B100:I100"/>
    <mergeCell ref="B117:I117"/>
    <mergeCell ref="C118:F118"/>
    <mergeCell ref="C119:F119"/>
  </mergeCells>
  <hyperlinks>
    <hyperlink ref="A1" location="BajajFinservSmallCapFund" display="BFSMALL" xr:uid="{00000000-0004-0000-1500-000000000000}"/>
    <hyperlink ref="B1" location="BajajFinservSmallCapFund" display="Bajaj Finserv Small Cap Fund" xr:uid="{00000000-0004-0000-15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I87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42</v>
      </c>
      <c r="B1" s="3" t="s">
        <v>43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257002</v>
      </c>
      <c r="F7" s="19">
        <v>2388.1911</v>
      </c>
      <c r="G7" s="20">
        <v>0.1229</v>
      </c>
      <c r="H7" s="21"/>
      <c r="I7" s="22"/>
    </row>
    <row r="8" spans="1:9" ht="13" customHeight="1">
      <c r="A8" s="16" t="s">
        <v>73</v>
      </c>
      <c r="B8" s="17" t="s">
        <v>74</v>
      </c>
      <c r="C8" s="13" t="s">
        <v>75</v>
      </c>
      <c r="D8" s="13" t="s">
        <v>61</v>
      </c>
      <c r="E8" s="18">
        <v>120077</v>
      </c>
      <c r="F8" s="19">
        <v>1627.0434</v>
      </c>
      <c r="G8" s="20">
        <v>8.3699999999999997E-2</v>
      </c>
      <c r="H8" s="21"/>
      <c r="I8" s="22"/>
    </row>
    <row r="9" spans="1:9" ht="13" customHeight="1">
      <c r="A9" s="16" t="s">
        <v>65</v>
      </c>
      <c r="B9" s="17" t="s">
        <v>66</v>
      </c>
      <c r="C9" s="13" t="s">
        <v>67</v>
      </c>
      <c r="D9" s="13" t="s">
        <v>68</v>
      </c>
      <c r="E9" s="18">
        <v>113452</v>
      </c>
      <c r="F9" s="19">
        <v>1583.1092000000001</v>
      </c>
      <c r="G9" s="20">
        <v>8.1500000000000003E-2</v>
      </c>
      <c r="H9" s="21"/>
      <c r="I9" s="22"/>
    </row>
    <row r="10" spans="1:9" ht="13" customHeight="1">
      <c r="A10" s="16" t="s">
        <v>237</v>
      </c>
      <c r="B10" s="17" t="s">
        <v>238</v>
      </c>
      <c r="C10" s="13" t="s">
        <v>239</v>
      </c>
      <c r="D10" s="13" t="s">
        <v>229</v>
      </c>
      <c r="E10" s="18">
        <v>58851</v>
      </c>
      <c r="F10" s="19">
        <v>965.74490000000003</v>
      </c>
      <c r="G10" s="20">
        <v>4.9700000000000001E-2</v>
      </c>
      <c r="H10" s="21"/>
      <c r="I10" s="22"/>
    </row>
    <row r="11" spans="1:9" ht="13" customHeight="1">
      <c r="A11" s="16" t="s">
        <v>129</v>
      </c>
      <c r="B11" s="17" t="s">
        <v>130</v>
      </c>
      <c r="C11" s="13" t="s">
        <v>131</v>
      </c>
      <c r="D11" s="13" t="s">
        <v>72</v>
      </c>
      <c r="E11" s="18">
        <v>46843</v>
      </c>
      <c r="F11" s="19">
        <v>922.19809999999995</v>
      </c>
      <c r="G11" s="20">
        <v>4.7500000000000001E-2</v>
      </c>
      <c r="H11" s="21"/>
      <c r="I11" s="22"/>
    </row>
    <row r="12" spans="1:9" ht="13" customHeight="1">
      <c r="A12" s="16" t="s">
        <v>281</v>
      </c>
      <c r="B12" s="17" t="s">
        <v>282</v>
      </c>
      <c r="C12" s="13" t="s">
        <v>283</v>
      </c>
      <c r="D12" s="13" t="s">
        <v>284</v>
      </c>
      <c r="E12" s="18">
        <v>19740</v>
      </c>
      <c r="F12" s="19">
        <v>776.23599999999999</v>
      </c>
      <c r="G12" s="20">
        <v>3.9899999999999998E-2</v>
      </c>
      <c r="H12" s="21"/>
      <c r="I12" s="22"/>
    </row>
    <row r="13" spans="1:9" ht="13" customHeight="1">
      <c r="A13" s="16" t="s">
        <v>140</v>
      </c>
      <c r="B13" s="17" t="s">
        <v>141</v>
      </c>
      <c r="C13" s="13" t="s">
        <v>142</v>
      </c>
      <c r="D13" s="13" t="s">
        <v>61</v>
      </c>
      <c r="E13" s="18">
        <v>69725</v>
      </c>
      <c r="F13" s="19">
        <v>751.04280000000006</v>
      </c>
      <c r="G13" s="20">
        <v>3.8699999999999998E-2</v>
      </c>
      <c r="H13" s="21"/>
      <c r="I13" s="22"/>
    </row>
    <row r="14" spans="1:9" ht="13" customHeight="1">
      <c r="A14" s="16" t="s">
        <v>192</v>
      </c>
      <c r="B14" s="17" t="s">
        <v>193</v>
      </c>
      <c r="C14" s="13" t="s">
        <v>194</v>
      </c>
      <c r="D14" s="13" t="s">
        <v>61</v>
      </c>
      <c r="E14" s="18">
        <v>48156</v>
      </c>
      <c r="F14" s="19">
        <v>659.9298</v>
      </c>
      <c r="G14" s="20">
        <v>3.4000000000000002E-2</v>
      </c>
      <c r="H14" s="21"/>
      <c r="I14" s="22"/>
    </row>
    <row r="15" spans="1:9" ht="13" customHeight="1">
      <c r="A15" s="16" t="s">
        <v>226</v>
      </c>
      <c r="B15" s="17" t="s">
        <v>227</v>
      </c>
      <c r="C15" s="13" t="s">
        <v>228</v>
      </c>
      <c r="D15" s="13" t="s">
        <v>229</v>
      </c>
      <c r="E15" s="18">
        <v>17156</v>
      </c>
      <c r="F15" s="19">
        <v>535.93629999999996</v>
      </c>
      <c r="G15" s="20">
        <v>2.76E-2</v>
      </c>
      <c r="H15" s="21"/>
      <c r="I15" s="22"/>
    </row>
    <row r="16" spans="1:9" ht="13" customHeight="1">
      <c r="A16" s="16" t="s">
        <v>143</v>
      </c>
      <c r="B16" s="17" t="s">
        <v>144</v>
      </c>
      <c r="C16" s="13" t="s">
        <v>145</v>
      </c>
      <c r="D16" s="13" t="s">
        <v>146</v>
      </c>
      <c r="E16" s="18">
        <v>161885</v>
      </c>
      <c r="F16" s="19">
        <v>521.51250000000005</v>
      </c>
      <c r="G16" s="20">
        <v>2.6800000000000001E-2</v>
      </c>
      <c r="H16" s="21"/>
      <c r="I16" s="22"/>
    </row>
    <row r="17" spans="1:9" ht="13" customHeight="1">
      <c r="A17" s="16" t="s">
        <v>107</v>
      </c>
      <c r="B17" s="17" t="s">
        <v>108</v>
      </c>
      <c r="C17" s="13" t="s">
        <v>109</v>
      </c>
      <c r="D17" s="13" t="s">
        <v>110</v>
      </c>
      <c r="E17" s="18">
        <v>14999</v>
      </c>
      <c r="F17" s="19">
        <v>514.73569999999995</v>
      </c>
      <c r="G17" s="20">
        <v>2.6499999999999999E-2</v>
      </c>
      <c r="H17" s="21"/>
      <c r="I17" s="22"/>
    </row>
    <row r="18" spans="1:9" ht="13" customHeight="1">
      <c r="A18" s="16" t="s">
        <v>155</v>
      </c>
      <c r="B18" s="17" t="s">
        <v>156</v>
      </c>
      <c r="C18" s="13" t="s">
        <v>157</v>
      </c>
      <c r="D18" s="13" t="s">
        <v>61</v>
      </c>
      <c r="E18" s="18">
        <v>123542</v>
      </c>
      <c r="F18" s="19">
        <v>504.0514</v>
      </c>
      <c r="G18" s="20">
        <v>2.5899999999999999E-2</v>
      </c>
      <c r="H18" s="21"/>
      <c r="I18" s="22"/>
    </row>
    <row r="19" spans="1:9" ht="13" customHeight="1">
      <c r="A19" s="16" t="s">
        <v>94</v>
      </c>
      <c r="B19" s="17" t="s">
        <v>95</v>
      </c>
      <c r="C19" s="13" t="s">
        <v>96</v>
      </c>
      <c r="D19" s="13" t="s">
        <v>79</v>
      </c>
      <c r="E19" s="18">
        <v>44609</v>
      </c>
      <c r="F19" s="19">
        <v>414.79680000000002</v>
      </c>
      <c r="G19" s="20">
        <v>2.1299999999999999E-2</v>
      </c>
      <c r="H19" s="21"/>
      <c r="I19" s="22"/>
    </row>
    <row r="20" spans="1:9" ht="13" customHeight="1">
      <c r="A20" s="16" t="s">
        <v>859</v>
      </c>
      <c r="B20" s="17" t="s">
        <v>860</v>
      </c>
      <c r="C20" s="13" t="s">
        <v>861</v>
      </c>
      <c r="D20" s="13" t="s">
        <v>146</v>
      </c>
      <c r="E20" s="18">
        <v>14917</v>
      </c>
      <c r="F20" s="19">
        <v>353.98039999999997</v>
      </c>
      <c r="G20" s="20">
        <v>1.8200000000000001E-2</v>
      </c>
      <c r="H20" s="21"/>
      <c r="I20" s="22"/>
    </row>
    <row r="21" spans="1:9" ht="13" customHeight="1">
      <c r="A21" s="16" t="s">
        <v>151</v>
      </c>
      <c r="B21" s="17" t="s">
        <v>152</v>
      </c>
      <c r="C21" s="13" t="s">
        <v>153</v>
      </c>
      <c r="D21" s="13" t="s">
        <v>154</v>
      </c>
      <c r="E21" s="18">
        <v>120732</v>
      </c>
      <c r="F21" s="19">
        <v>330.32279999999997</v>
      </c>
      <c r="G21" s="20">
        <v>1.7000000000000001E-2</v>
      </c>
      <c r="H21" s="21"/>
      <c r="I21" s="22"/>
    </row>
    <row r="22" spans="1:9" ht="13" customHeight="1">
      <c r="A22" s="16" t="s">
        <v>182</v>
      </c>
      <c r="B22" s="17" t="s">
        <v>183</v>
      </c>
      <c r="C22" s="13" t="s">
        <v>184</v>
      </c>
      <c r="D22" s="13" t="s">
        <v>110</v>
      </c>
      <c r="E22" s="18">
        <v>2205</v>
      </c>
      <c r="F22" s="19">
        <v>321.90800000000002</v>
      </c>
      <c r="G22" s="20">
        <v>1.66E-2</v>
      </c>
      <c r="H22" s="21"/>
      <c r="I22" s="22"/>
    </row>
    <row r="23" spans="1:9" ht="13" customHeight="1">
      <c r="A23" s="16" t="s">
        <v>322</v>
      </c>
      <c r="B23" s="17" t="s">
        <v>323</v>
      </c>
      <c r="C23" s="13" t="s">
        <v>324</v>
      </c>
      <c r="D23" s="13" t="s">
        <v>229</v>
      </c>
      <c r="E23" s="18">
        <v>17730</v>
      </c>
      <c r="F23" s="19">
        <v>300.62990000000002</v>
      </c>
      <c r="G23" s="20">
        <v>1.55E-2</v>
      </c>
      <c r="H23" s="21"/>
      <c r="I23" s="22"/>
    </row>
    <row r="24" spans="1:9" ht="13" customHeight="1">
      <c r="A24" s="16" t="s">
        <v>856</v>
      </c>
      <c r="B24" s="17" t="s">
        <v>857</v>
      </c>
      <c r="C24" s="13" t="s">
        <v>858</v>
      </c>
      <c r="D24" s="13" t="s">
        <v>255</v>
      </c>
      <c r="E24" s="18">
        <v>17800</v>
      </c>
      <c r="F24" s="19">
        <v>283.96339999999998</v>
      </c>
      <c r="G24" s="20">
        <v>1.46E-2</v>
      </c>
      <c r="H24" s="21"/>
      <c r="I24" s="22"/>
    </row>
    <row r="25" spans="1:9" ht="13" customHeight="1">
      <c r="A25" s="16" t="s">
        <v>210</v>
      </c>
      <c r="B25" s="17" t="s">
        <v>211</v>
      </c>
      <c r="C25" s="13" t="s">
        <v>212</v>
      </c>
      <c r="D25" s="13" t="s">
        <v>150</v>
      </c>
      <c r="E25" s="18">
        <v>79652</v>
      </c>
      <c r="F25" s="19">
        <v>283.56110000000001</v>
      </c>
      <c r="G25" s="20">
        <v>1.46E-2</v>
      </c>
      <c r="H25" s="21"/>
      <c r="I25" s="22"/>
    </row>
    <row r="26" spans="1:9" ht="13" customHeight="1">
      <c r="A26" s="16" t="s">
        <v>203</v>
      </c>
      <c r="B26" s="17" t="s">
        <v>204</v>
      </c>
      <c r="C26" s="13" t="s">
        <v>205</v>
      </c>
      <c r="D26" s="13" t="s">
        <v>188</v>
      </c>
      <c r="E26" s="18">
        <v>6935</v>
      </c>
      <c r="F26" s="19">
        <v>275.83269999999999</v>
      </c>
      <c r="G26" s="20">
        <v>1.4200000000000001E-2</v>
      </c>
      <c r="H26" s="21"/>
      <c r="I26" s="22"/>
    </row>
    <row r="27" spans="1:9" ht="13" customHeight="1">
      <c r="A27" s="16" t="s">
        <v>158</v>
      </c>
      <c r="B27" s="17" t="s">
        <v>159</v>
      </c>
      <c r="C27" s="13" t="s">
        <v>160</v>
      </c>
      <c r="D27" s="13" t="s">
        <v>161</v>
      </c>
      <c r="E27" s="18">
        <v>60177</v>
      </c>
      <c r="F27" s="19">
        <v>270.19470000000001</v>
      </c>
      <c r="G27" s="20">
        <v>1.3899999999999999E-2</v>
      </c>
      <c r="H27" s="21"/>
      <c r="I27" s="22"/>
    </row>
    <row r="28" spans="1:9" ht="13" customHeight="1">
      <c r="A28" s="16" t="s">
        <v>176</v>
      </c>
      <c r="B28" s="17" t="s">
        <v>177</v>
      </c>
      <c r="C28" s="13" t="s">
        <v>178</v>
      </c>
      <c r="D28" s="13" t="s">
        <v>86</v>
      </c>
      <c r="E28" s="18">
        <v>138871</v>
      </c>
      <c r="F28" s="19">
        <v>268.20159999999998</v>
      </c>
      <c r="G28" s="20">
        <v>1.38E-2</v>
      </c>
      <c r="H28" s="21"/>
      <c r="I28" s="22"/>
    </row>
    <row r="29" spans="1:9" ht="13" customHeight="1">
      <c r="A29" s="16" t="s">
        <v>195</v>
      </c>
      <c r="B29" s="17" t="s">
        <v>196</v>
      </c>
      <c r="C29" s="13" t="s">
        <v>197</v>
      </c>
      <c r="D29" s="13" t="s">
        <v>198</v>
      </c>
      <c r="E29" s="18">
        <v>1992</v>
      </c>
      <c r="F29" s="19">
        <v>252.86449999999999</v>
      </c>
      <c r="G29" s="20">
        <v>1.2999999999999999E-2</v>
      </c>
      <c r="H29" s="21"/>
      <c r="I29" s="22"/>
    </row>
    <row r="30" spans="1:9" ht="13" customHeight="1">
      <c r="A30" s="16" t="s">
        <v>189</v>
      </c>
      <c r="B30" s="17" t="s">
        <v>190</v>
      </c>
      <c r="C30" s="13" t="s">
        <v>191</v>
      </c>
      <c r="D30" s="13" t="s">
        <v>79</v>
      </c>
      <c r="E30" s="18">
        <v>23531</v>
      </c>
      <c r="F30" s="19">
        <v>240.0162</v>
      </c>
      <c r="G30" s="20">
        <v>1.24E-2</v>
      </c>
      <c r="H30" s="21"/>
      <c r="I30" s="22"/>
    </row>
    <row r="31" spans="1:9" ht="13" customHeight="1">
      <c r="A31" s="16" t="s">
        <v>122</v>
      </c>
      <c r="B31" s="17" t="s">
        <v>123</v>
      </c>
      <c r="C31" s="13" t="s">
        <v>124</v>
      </c>
      <c r="D31" s="13" t="s">
        <v>125</v>
      </c>
      <c r="E31" s="18">
        <v>24308</v>
      </c>
      <c r="F31" s="19">
        <v>233.9888</v>
      </c>
      <c r="G31" s="20">
        <v>1.2E-2</v>
      </c>
      <c r="H31" s="21"/>
      <c r="I31" s="22"/>
    </row>
    <row r="32" spans="1:9" ht="13" customHeight="1">
      <c r="A32" s="16" t="s">
        <v>213</v>
      </c>
      <c r="B32" s="17" t="s">
        <v>214</v>
      </c>
      <c r="C32" s="13" t="s">
        <v>215</v>
      </c>
      <c r="D32" s="13" t="s">
        <v>150</v>
      </c>
      <c r="E32" s="18">
        <v>76100</v>
      </c>
      <c r="F32" s="19">
        <v>195.19649999999999</v>
      </c>
      <c r="G32" s="20">
        <v>0.01</v>
      </c>
      <c r="H32" s="21"/>
      <c r="I32" s="22"/>
    </row>
    <row r="33" spans="1:9" ht="13" customHeight="1">
      <c r="A33" s="16" t="s">
        <v>216</v>
      </c>
      <c r="B33" s="17" t="s">
        <v>217</v>
      </c>
      <c r="C33" s="13" t="s">
        <v>218</v>
      </c>
      <c r="D33" s="13" t="s">
        <v>86</v>
      </c>
      <c r="E33" s="18">
        <v>15784</v>
      </c>
      <c r="F33" s="19">
        <v>191.68090000000001</v>
      </c>
      <c r="G33" s="20">
        <v>9.9000000000000008E-3</v>
      </c>
      <c r="H33" s="21"/>
      <c r="I33" s="22"/>
    </row>
    <row r="34" spans="1:9" ht="13" customHeight="1">
      <c r="A34" s="16" t="s">
        <v>166</v>
      </c>
      <c r="B34" s="17" t="s">
        <v>167</v>
      </c>
      <c r="C34" s="13" t="s">
        <v>168</v>
      </c>
      <c r="D34" s="13" t="s">
        <v>79</v>
      </c>
      <c r="E34" s="18">
        <v>9607</v>
      </c>
      <c r="F34" s="19">
        <v>187.58629999999999</v>
      </c>
      <c r="G34" s="20">
        <v>9.7000000000000003E-3</v>
      </c>
      <c r="H34" s="21"/>
      <c r="I34" s="22"/>
    </row>
    <row r="35" spans="1:9" ht="13" customHeight="1">
      <c r="A35" s="16" t="s">
        <v>889</v>
      </c>
      <c r="B35" s="17" t="s">
        <v>890</v>
      </c>
      <c r="C35" s="13" t="s">
        <v>891</v>
      </c>
      <c r="D35" s="13" t="s">
        <v>229</v>
      </c>
      <c r="E35" s="18">
        <v>10667</v>
      </c>
      <c r="F35" s="19">
        <v>185.9365</v>
      </c>
      <c r="G35" s="20">
        <v>9.5999999999999992E-3</v>
      </c>
      <c r="H35" s="21"/>
      <c r="I35" s="22"/>
    </row>
    <row r="36" spans="1:9" ht="13" customHeight="1">
      <c r="A36" s="16" t="s">
        <v>386</v>
      </c>
      <c r="B36" s="17" t="s">
        <v>387</v>
      </c>
      <c r="C36" s="13" t="s">
        <v>388</v>
      </c>
      <c r="D36" s="13" t="s">
        <v>188</v>
      </c>
      <c r="E36" s="18">
        <v>7597</v>
      </c>
      <c r="F36" s="19">
        <v>184.47800000000001</v>
      </c>
      <c r="G36" s="20">
        <v>9.4999999999999998E-3</v>
      </c>
      <c r="H36" s="21"/>
      <c r="I36" s="22"/>
    </row>
    <row r="37" spans="1:9" ht="13" customHeight="1">
      <c r="A37" s="16" t="s">
        <v>331</v>
      </c>
      <c r="B37" s="17" t="s">
        <v>332</v>
      </c>
      <c r="C37" s="13" t="s">
        <v>333</v>
      </c>
      <c r="D37" s="13" t="s">
        <v>198</v>
      </c>
      <c r="E37" s="18">
        <v>6419</v>
      </c>
      <c r="F37" s="19">
        <v>180.95160000000001</v>
      </c>
      <c r="G37" s="20">
        <v>9.2999999999999992E-3</v>
      </c>
      <c r="H37" s="21"/>
      <c r="I37" s="22"/>
    </row>
    <row r="38" spans="1:9" ht="13" customHeight="1">
      <c r="A38" s="16" t="s">
        <v>865</v>
      </c>
      <c r="B38" s="17" t="s">
        <v>866</v>
      </c>
      <c r="C38" s="13" t="s">
        <v>867</v>
      </c>
      <c r="D38" s="13" t="s">
        <v>110</v>
      </c>
      <c r="E38" s="18">
        <v>1863</v>
      </c>
      <c r="F38" s="19">
        <v>178.8014</v>
      </c>
      <c r="G38" s="20">
        <v>9.1999999999999998E-3</v>
      </c>
      <c r="H38" s="21"/>
      <c r="I38" s="22"/>
    </row>
    <row r="39" spans="1:9" ht="13" customHeight="1">
      <c r="A39" s="16" t="s">
        <v>114</v>
      </c>
      <c r="B39" s="17" t="s">
        <v>115</v>
      </c>
      <c r="C39" s="13" t="s">
        <v>116</v>
      </c>
      <c r="D39" s="13" t="s">
        <v>117</v>
      </c>
      <c r="E39" s="18">
        <v>12394</v>
      </c>
      <c r="F39" s="19">
        <v>175.97</v>
      </c>
      <c r="G39" s="20">
        <v>9.1000000000000004E-3</v>
      </c>
      <c r="H39" s="21"/>
      <c r="I39" s="22"/>
    </row>
    <row r="40" spans="1:9" ht="13" customHeight="1">
      <c r="A40" s="16" t="s">
        <v>1188</v>
      </c>
      <c r="B40" s="17" t="s">
        <v>1189</v>
      </c>
      <c r="C40" s="13" t="s">
        <v>1190</v>
      </c>
      <c r="D40" s="13" t="s">
        <v>1191</v>
      </c>
      <c r="E40" s="18">
        <v>65264</v>
      </c>
      <c r="F40" s="19">
        <v>175.5341</v>
      </c>
      <c r="G40" s="20">
        <v>8.9999999999999993E-3</v>
      </c>
      <c r="H40" s="21"/>
      <c r="I40" s="22"/>
    </row>
    <row r="41" spans="1:9" ht="13" customHeight="1">
      <c r="A41" s="16" t="s">
        <v>100</v>
      </c>
      <c r="B41" s="17" t="s">
        <v>101</v>
      </c>
      <c r="C41" s="13" t="s">
        <v>102</v>
      </c>
      <c r="D41" s="13" t="s">
        <v>103</v>
      </c>
      <c r="E41" s="18">
        <v>3799</v>
      </c>
      <c r="F41" s="19">
        <v>174.62100000000001</v>
      </c>
      <c r="G41" s="20">
        <v>8.9999999999999993E-3</v>
      </c>
      <c r="H41" s="21"/>
      <c r="I41" s="22"/>
    </row>
    <row r="42" spans="1:9" ht="13" customHeight="1">
      <c r="A42" s="16" t="s">
        <v>1799</v>
      </c>
      <c r="B42" s="17" t="s">
        <v>1800</v>
      </c>
      <c r="C42" s="13" t="s">
        <v>1801</v>
      </c>
      <c r="D42" s="13" t="s">
        <v>1802</v>
      </c>
      <c r="E42" s="18">
        <v>38149</v>
      </c>
      <c r="F42" s="19">
        <v>168.14169999999999</v>
      </c>
      <c r="G42" s="20">
        <v>8.6999999999999994E-3</v>
      </c>
      <c r="H42" s="21"/>
      <c r="I42" s="22"/>
    </row>
    <row r="43" spans="1:9" ht="13" customHeight="1">
      <c r="A43" s="16" t="s">
        <v>1213</v>
      </c>
      <c r="B43" s="17" t="s">
        <v>1214</v>
      </c>
      <c r="C43" s="13" t="s">
        <v>1215</v>
      </c>
      <c r="D43" s="13" t="s">
        <v>110</v>
      </c>
      <c r="E43" s="18">
        <v>2313</v>
      </c>
      <c r="F43" s="19">
        <v>164.74340000000001</v>
      </c>
      <c r="G43" s="20">
        <v>8.5000000000000006E-3</v>
      </c>
      <c r="H43" s="21"/>
      <c r="I43" s="22"/>
    </row>
    <row r="44" spans="1:9" ht="13" customHeight="1">
      <c r="A44" s="16" t="s">
        <v>392</v>
      </c>
      <c r="B44" s="17" t="s">
        <v>393</v>
      </c>
      <c r="C44" s="13" t="s">
        <v>394</v>
      </c>
      <c r="D44" s="13" t="s">
        <v>165</v>
      </c>
      <c r="E44" s="18">
        <v>12047</v>
      </c>
      <c r="F44" s="19">
        <v>160.51419999999999</v>
      </c>
      <c r="G44" s="20">
        <v>8.3000000000000001E-3</v>
      </c>
      <c r="H44" s="21"/>
      <c r="I44" s="22"/>
    </row>
    <row r="45" spans="1:9" ht="13" customHeight="1">
      <c r="A45" s="16" t="s">
        <v>234</v>
      </c>
      <c r="B45" s="17" t="s">
        <v>235</v>
      </c>
      <c r="C45" s="13" t="s">
        <v>236</v>
      </c>
      <c r="D45" s="13" t="s">
        <v>225</v>
      </c>
      <c r="E45" s="18">
        <v>7546</v>
      </c>
      <c r="F45" s="19">
        <v>150.80680000000001</v>
      </c>
      <c r="G45" s="20">
        <v>7.7999999999999996E-3</v>
      </c>
      <c r="H45" s="21"/>
      <c r="I45" s="22"/>
    </row>
    <row r="46" spans="1:9" ht="13" customHeight="1">
      <c r="A46" s="16" t="s">
        <v>337</v>
      </c>
      <c r="B46" s="17" t="s">
        <v>338</v>
      </c>
      <c r="C46" s="13" t="s">
        <v>339</v>
      </c>
      <c r="D46" s="13" t="s">
        <v>154</v>
      </c>
      <c r="E46" s="18">
        <v>3728</v>
      </c>
      <c r="F46" s="19">
        <v>141.1234</v>
      </c>
      <c r="G46" s="20">
        <v>7.3000000000000001E-3</v>
      </c>
      <c r="H46" s="21"/>
      <c r="I46" s="22"/>
    </row>
    <row r="47" spans="1:9" ht="13" customHeight="1">
      <c r="A47" s="16" t="s">
        <v>111</v>
      </c>
      <c r="B47" s="17" t="s">
        <v>112</v>
      </c>
      <c r="C47" s="13" t="s">
        <v>113</v>
      </c>
      <c r="D47" s="13" t="s">
        <v>79</v>
      </c>
      <c r="E47" s="18">
        <v>55075</v>
      </c>
      <c r="F47" s="19">
        <v>140.16589999999999</v>
      </c>
      <c r="G47" s="20">
        <v>7.1999999999999998E-3</v>
      </c>
      <c r="H47" s="21"/>
      <c r="I47" s="22"/>
    </row>
    <row r="48" spans="1:9" ht="13" customHeight="1">
      <c r="A48" s="16" t="s">
        <v>343</v>
      </c>
      <c r="B48" s="17" t="s">
        <v>344</v>
      </c>
      <c r="C48" s="13" t="s">
        <v>345</v>
      </c>
      <c r="D48" s="13" t="s">
        <v>225</v>
      </c>
      <c r="E48" s="18">
        <v>18057</v>
      </c>
      <c r="F48" s="19">
        <v>131.9967</v>
      </c>
      <c r="G48" s="20">
        <v>6.7999999999999996E-3</v>
      </c>
      <c r="H48" s="21"/>
      <c r="I48" s="22"/>
    </row>
    <row r="49" spans="1:9" ht="13" customHeight="1">
      <c r="A49" s="16" t="s">
        <v>316</v>
      </c>
      <c r="B49" s="17" t="s">
        <v>317</v>
      </c>
      <c r="C49" s="13" t="s">
        <v>318</v>
      </c>
      <c r="D49" s="13" t="s">
        <v>255</v>
      </c>
      <c r="E49" s="18">
        <v>9453</v>
      </c>
      <c r="F49" s="19">
        <v>125.15770000000001</v>
      </c>
      <c r="G49" s="20">
        <v>6.4000000000000003E-3</v>
      </c>
      <c r="H49" s="21"/>
      <c r="I49" s="22"/>
    </row>
    <row r="50" spans="1:9" ht="13" customHeight="1">
      <c r="A50" s="16" t="s">
        <v>306</v>
      </c>
      <c r="B50" s="17" t="s">
        <v>307</v>
      </c>
      <c r="C50" s="13" t="s">
        <v>308</v>
      </c>
      <c r="D50" s="13" t="s">
        <v>255</v>
      </c>
      <c r="E50" s="18">
        <v>10239</v>
      </c>
      <c r="F50" s="19">
        <v>124.7213</v>
      </c>
      <c r="G50" s="20">
        <v>6.4000000000000003E-3</v>
      </c>
      <c r="H50" s="21"/>
      <c r="I50" s="22"/>
    </row>
    <row r="51" spans="1:9" ht="13" customHeight="1">
      <c r="A51" s="16" t="s">
        <v>1035</v>
      </c>
      <c r="B51" s="17" t="s">
        <v>1036</v>
      </c>
      <c r="C51" s="13" t="s">
        <v>1037</v>
      </c>
      <c r="D51" s="13" t="s">
        <v>265</v>
      </c>
      <c r="E51" s="18">
        <v>10940</v>
      </c>
      <c r="F51" s="19">
        <v>124.0487</v>
      </c>
      <c r="G51" s="20">
        <v>6.4000000000000003E-3</v>
      </c>
      <c r="H51" s="21"/>
      <c r="I51" s="22"/>
    </row>
    <row r="52" spans="1:9" ht="13" customHeight="1">
      <c r="A52" s="16" t="s">
        <v>1803</v>
      </c>
      <c r="B52" s="17" t="s">
        <v>1804</v>
      </c>
      <c r="C52" s="13" t="s">
        <v>1805</v>
      </c>
      <c r="D52" s="13" t="s">
        <v>110</v>
      </c>
      <c r="E52" s="18">
        <v>35142</v>
      </c>
      <c r="F52" s="19">
        <v>123.0146</v>
      </c>
      <c r="G52" s="20">
        <v>6.3E-3</v>
      </c>
      <c r="H52" s="21"/>
      <c r="I52" s="22"/>
    </row>
    <row r="53" spans="1:9" ht="13" customHeight="1">
      <c r="A53" s="16" t="s">
        <v>362</v>
      </c>
      <c r="B53" s="17" t="s">
        <v>363</v>
      </c>
      <c r="C53" s="13" t="s">
        <v>364</v>
      </c>
      <c r="D53" s="13" t="s">
        <v>233</v>
      </c>
      <c r="E53" s="18">
        <v>1729</v>
      </c>
      <c r="F53" s="19">
        <v>120.34699999999999</v>
      </c>
      <c r="G53" s="20">
        <v>6.1999999999999998E-3</v>
      </c>
      <c r="H53" s="21"/>
      <c r="I53" s="22"/>
    </row>
    <row r="54" spans="1:9" ht="13" customHeight="1">
      <c r="A54" s="16" t="s">
        <v>325</v>
      </c>
      <c r="B54" s="17" t="s">
        <v>326</v>
      </c>
      <c r="C54" s="13" t="s">
        <v>327</v>
      </c>
      <c r="D54" s="13" t="s">
        <v>233</v>
      </c>
      <c r="E54" s="18">
        <v>12495</v>
      </c>
      <c r="F54" s="19">
        <v>119.5522</v>
      </c>
      <c r="G54" s="20">
        <v>6.1999999999999998E-3</v>
      </c>
      <c r="H54" s="21"/>
      <c r="I54" s="22"/>
    </row>
    <row r="55" spans="1:9" ht="13" customHeight="1">
      <c r="A55" s="16" t="s">
        <v>1806</v>
      </c>
      <c r="B55" s="17" t="s">
        <v>1807</v>
      </c>
      <c r="C55" s="13" t="s">
        <v>1808</v>
      </c>
      <c r="D55" s="13" t="s">
        <v>229</v>
      </c>
      <c r="E55" s="18">
        <v>47971</v>
      </c>
      <c r="F55" s="19">
        <v>113.6433</v>
      </c>
      <c r="G55" s="20">
        <v>5.7999999999999996E-3</v>
      </c>
      <c r="H55" s="21"/>
      <c r="I55" s="22"/>
    </row>
    <row r="56" spans="1:9" ht="13" customHeight="1">
      <c r="A56" s="16" t="s">
        <v>1809</v>
      </c>
      <c r="B56" s="17" t="s">
        <v>1810</v>
      </c>
      <c r="C56" s="13" t="s">
        <v>1811</v>
      </c>
      <c r="D56" s="13" t="s">
        <v>1812</v>
      </c>
      <c r="E56" s="18">
        <v>4376</v>
      </c>
      <c r="F56" s="19">
        <v>88.412700000000001</v>
      </c>
      <c r="G56" s="20">
        <v>4.5999999999999999E-3</v>
      </c>
      <c r="H56" s="21"/>
      <c r="I56" s="22"/>
    </row>
    <row r="57" spans="1:9" ht="13" customHeight="1">
      <c r="A57" s="16" t="s">
        <v>895</v>
      </c>
      <c r="B57" s="17" t="s">
        <v>896</v>
      </c>
      <c r="C57" s="13" t="s">
        <v>897</v>
      </c>
      <c r="D57" s="13" t="s">
        <v>165</v>
      </c>
      <c r="E57" s="18">
        <v>14821</v>
      </c>
      <c r="F57" s="19">
        <v>5.6600999999999999</v>
      </c>
      <c r="G57" s="20">
        <v>2.9999999999999997E-4</v>
      </c>
      <c r="H57" s="21"/>
      <c r="I57" s="22"/>
    </row>
    <row r="58" spans="1:9" ht="13" customHeight="1">
      <c r="A58" s="4"/>
      <c r="B58" s="12" t="s">
        <v>440</v>
      </c>
      <c r="C58" s="13"/>
      <c r="D58" s="13"/>
      <c r="E58" s="13"/>
      <c r="F58" s="23">
        <v>19412.797999999999</v>
      </c>
      <c r="G58" s="24">
        <f>ROUND(SUM(G1:G57),4)</f>
        <v>0.99929999999999997</v>
      </c>
      <c r="H58" s="25"/>
      <c r="I58" s="26"/>
    </row>
    <row r="59" spans="1:9" ht="13" customHeight="1">
      <c r="A59" s="4"/>
      <c r="B59" s="27" t="s">
        <v>441</v>
      </c>
      <c r="C59" s="1"/>
      <c r="D59" s="1"/>
      <c r="E59" s="1"/>
      <c r="F59" s="25" t="s">
        <v>442</v>
      </c>
      <c r="G59" s="25" t="s">
        <v>442</v>
      </c>
      <c r="H59" s="25"/>
      <c r="I59" s="26"/>
    </row>
    <row r="60" spans="1:9" ht="13" customHeight="1">
      <c r="A60" s="4"/>
      <c r="B60" s="27" t="s">
        <v>440</v>
      </c>
      <c r="C60" s="1"/>
      <c r="D60" s="1"/>
      <c r="E60" s="1"/>
      <c r="F60" s="25" t="s">
        <v>442</v>
      </c>
      <c r="G60" s="25" t="s">
        <v>442</v>
      </c>
      <c r="H60" s="25"/>
      <c r="I60" s="26"/>
    </row>
    <row r="61" spans="1:9" ht="13" customHeight="1">
      <c r="A61" s="4"/>
      <c r="B61" s="27" t="s">
        <v>443</v>
      </c>
      <c r="C61" s="28"/>
      <c r="D61" s="1"/>
      <c r="E61" s="28"/>
      <c r="F61" s="23">
        <v>19412.797999999999</v>
      </c>
      <c r="G61" s="24">
        <f>ROUND(SUM(G58),4)</f>
        <v>0.99929999999999997</v>
      </c>
      <c r="H61" s="25"/>
      <c r="I61" s="26"/>
    </row>
    <row r="62" spans="1:9" ht="13" customHeight="1">
      <c r="A62" s="4"/>
      <c r="B62" s="27" t="s">
        <v>847</v>
      </c>
      <c r="C62" s="13"/>
      <c r="D62" s="1"/>
      <c r="E62" s="13"/>
      <c r="F62" s="30">
        <v>17.542000000000002</v>
      </c>
      <c r="G62" s="24">
        <v>6.9999999999999999E-4</v>
      </c>
      <c r="H62" s="25"/>
      <c r="I62" s="26"/>
    </row>
    <row r="63" spans="1:9" ht="13" customHeight="1">
      <c r="A63" s="4"/>
      <c r="B63" s="31" t="s">
        <v>848</v>
      </c>
      <c r="C63" s="32"/>
      <c r="D63" s="32"/>
      <c r="E63" s="32"/>
      <c r="F63" s="33">
        <v>19430.34</v>
      </c>
      <c r="G63" s="34">
        <f>ROUND(SUM(G61,G62),4)</f>
        <v>1</v>
      </c>
      <c r="H63" s="35"/>
      <c r="I63" s="36"/>
    </row>
    <row r="64" spans="1:9" ht="13" customHeight="1">
      <c r="A64" s="4"/>
      <c r="B64" s="6"/>
      <c r="C64" s="4"/>
      <c r="D64" s="4"/>
      <c r="E64" s="4"/>
      <c r="F64" s="4"/>
      <c r="G64" s="4"/>
      <c r="H64" s="4"/>
      <c r="I64" s="4"/>
    </row>
    <row r="65" spans="1:9" ht="13" customHeight="1">
      <c r="A65" s="4"/>
      <c r="B65" s="3" t="s">
        <v>851</v>
      </c>
      <c r="C65" s="4"/>
      <c r="D65" s="4"/>
      <c r="E65" s="4"/>
      <c r="F65" s="4"/>
      <c r="G65" s="4"/>
      <c r="H65" s="4"/>
      <c r="I65" s="4"/>
    </row>
    <row r="66" spans="1:9" ht="26" customHeight="1">
      <c r="A66" s="4"/>
      <c r="B66" s="113" t="s">
        <v>2024</v>
      </c>
      <c r="C66" s="113"/>
      <c r="D66" s="113"/>
      <c r="E66" s="113"/>
      <c r="F66" s="113"/>
      <c r="G66" s="113"/>
      <c r="H66" s="113"/>
      <c r="I66" s="113"/>
    </row>
    <row r="67" spans="1:9" ht="13" customHeight="1">
      <c r="A67" s="4"/>
      <c r="B67" s="113"/>
      <c r="C67" s="113"/>
      <c r="D67" s="113"/>
      <c r="E67" s="113"/>
      <c r="F67" s="113"/>
      <c r="G67" s="113"/>
      <c r="H67" s="113"/>
      <c r="I67" s="113"/>
    </row>
    <row r="68" spans="1:9" ht="13" customHeight="1">
      <c r="A68" s="4"/>
      <c r="B68" s="3"/>
      <c r="C68" s="3"/>
      <c r="D68" s="3"/>
      <c r="E68" s="3"/>
      <c r="F68" s="3"/>
      <c r="G68" s="3"/>
      <c r="H68" s="3"/>
      <c r="I68" s="3"/>
    </row>
    <row r="69" spans="1:9" ht="13" customHeight="1">
      <c r="A69" s="4"/>
      <c r="B69" s="44" t="s">
        <v>1989</v>
      </c>
      <c r="C69" s="45"/>
      <c r="D69" s="45"/>
      <c r="E69" s="46"/>
      <c r="F69" s="46"/>
      <c r="G69" s="46"/>
      <c r="H69" s="46"/>
      <c r="I69" s="47"/>
    </row>
    <row r="70" spans="1:9" ht="13" customHeight="1">
      <c r="A70" s="4"/>
      <c r="B70" s="48" t="s">
        <v>1990</v>
      </c>
      <c r="C70" s="49"/>
      <c r="D70" s="49"/>
      <c r="E70" s="50"/>
      <c r="F70" s="50"/>
      <c r="G70" s="50"/>
      <c r="H70" s="50"/>
      <c r="I70" s="51"/>
    </row>
    <row r="71" spans="1:9" ht="13" customHeight="1">
      <c r="A71" s="4"/>
      <c r="B71" s="48" t="s">
        <v>1991</v>
      </c>
      <c r="C71" s="49"/>
      <c r="D71" s="49"/>
      <c r="E71" s="50"/>
      <c r="F71" s="50"/>
      <c r="G71" s="50"/>
      <c r="H71" s="50"/>
      <c r="I71" s="51"/>
    </row>
    <row r="72" spans="1:9" ht="13" customHeight="1">
      <c r="A72" s="4"/>
      <c r="B72" s="53" t="s">
        <v>1992</v>
      </c>
      <c r="C72" s="108" t="s">
        <v>2030</v>
      </c>
      <c r="D72" s="108" t="s">
        <v>1993</v>
      </c>
      <c r="E72" s="50"/>
      <c r="F72" s="50"/>
      <c r="G72" s="50"/>
      <c r="H72" s="50"/>
      <c r="I72" s="51"/>
    </row>
    <row r="73" spans="1:9" ht="13" customHeight="1">
      <c r="A73" s="4"/>
      <c r="B73" s="54" t="s">
        <v>2018</v>
      </c>
      <c r="C73" s="109">
        <v>258.70460000000003</v>
      </c>
      <c r="D73" s="109">
        <v>266.83330000000001</v>
      </c>
      <c r="E73" s="50"/>
      <c r="F73" s="50"/>
      <c r="G73" s="50"/>
      <c r="H73" s="50"/>
      <c r="I73" s="51"/>
    </row>
    <row r="74" spans="1:9" ht="13" customHeight="1">
      <c r="A74" s="4"/>
      <c r="B74" s="48" t="s">
        <v>1998</v>
      </c>
      <c r="C74" s="49"/>
      <c r="D74" s="49"/>
      <c r="E74" s="50"/>
      <c r="F74" s="50"/>
      <c r="G74" s="50"/>
      <c r="H74" s="50"/>
      <c r="I74" s="51"/>
    </row>
    <row r="75" spans="1:9" ht="13" customHeight="1">
      <c r="A75" s="4"/>
      <c r="B75" s="48" t="s">
        <v>2040</v>
      </c>
      <c r="C75" s="49"/>
      <c r="D75" s="49"/>
      <c r="E75" s="50"/>
      <c r="F75" s="50"/>
      <c r="G75" s="50"/>
      <c r="H75" s="50"/>
      <c r="I75" s="51"/>
    </row>
    <row r="76" spans="1:9" ht="13" customHeight="1">
      <c r="A76" s="4"/>
      <c r="B76" s="48" t="s">
        <v>2041</v>
      </c>
      <c r="C76" s="49"/>
      <c r="D76" s="49"/>
      <c r="E76" s="50"/>
      <c r="F76" s="50"/>
      <c r="G76" s="50"/>
      <c r="H76" s="50"/>
      <c r="I76" s="51"/>
    </row>
    <row r="77" spans="1:9" ht="13" customHeight="1">
      <c r="A77" s="4"/>
      <c r="B77" s="48" t="s">
        <v>2051</v>
      </c>
      <c r="C77" s="49"/>
      <c r="D77" s="49"/>
      <c r="E77" s="50"/>
      <c r="F77" s="50"/>
      <c r="G77" s="50"/>
      <c r="H77" s="50"/>
      <c r="I77" s="51"/>
    </row>
    <row r="78" spans="1:9" ht="13" customHeight="1">
      <c r="A78" s="4"/>
      <c r="B78" s="48" t="s">
        <v>2007</v>
      </c>
      <c r="C78" s="49"/>
      <c r="D78" s="49"/>
      <c r="E78" s="50"/>
      <c r="F78" s="50"/>
      <c r="G78" s="50"/>
      <c r="H78" s="50"/>
      <c r="I78" s="51"/>
    </row>
    <row r="79" spans="1:9" ht="13" customHeight="1">
      <c r="A79" s="4"/>
      <c r="B79" s="57" t="s">
        <v>2067</v>
      </c>
      <c r="C79" s="49"/>
      <c r="D79" s="49"/>
      <c r="E79" s="50"/>
      <c r="F79" s="50"/>
      <c r="G79" s="50"/>
      <c r="H79" s="50"/>
      <c r="I79" s="51"/>
    </row>
    <row r="80" spans="1:9" ht="13" customHeight="1">
      <c r="A80" s="4"/>
      <c r="B80" s="57"/>
      <c r="C80" s="49"/>
      <c r="D80" s="49"/>
      <c r="E80" s="50"/>
      <c r="F80" s="50"/>
      <c r="G80" s="50"/>
      <c r="H80" s="50"/>
      <c r="I80" s="51"/>
    </row>
    <row r="81" spans="1:9" ht="13" customHeight="1">
      <c r="A81" s="4"/>
      <c r="B81" s="76"/>
      <c r="C81" s="52"/>
      <c r="D81" s="52"/>
      <c r="E81" s="68"/>
      <c r="F81" s="68"/>
      <c r="G81" s="68"/>
      <c r="H81" s="68"/>
      <c r="I81" s="69"/>
    </row>
    <row r="82" spans="1:9" ht="13" customHeight="1">
      <c r="A82" s="4"/>
      <c r="B82" s="3"/>
      <c r="C82" s="3"/>
      <c r="D82" s="3"/>
      <c r="E82" s="3"/>
      <c r="F82" s="3"/>
      <c r="G82" s="3"/>
      <c r="H82" s="3"/>
      <c r="I82" s="3"/>
    </row>
    <row r="83" spans="1:9" ht="13" customHeight="1">
      <c r="A83" s="4"/>
      <c r="B83" s="3"/>
      <c r="C83" s="3"/>
      <c r="D83" s="3"/>
      <c r="E83" s="3"/>
      <c r="F83" s="3"/>
      <c r="G83" s="3"/>
      <c r="H83" s="3"/>
      <c r="I83" s="3"/>
    </row>
    <row r="84" spans="1:9" ht="13" customHeight="1">
      <c r="A84" s="4"/>
      <c r="B84" s="113"/>
      <c r="C84" s="113"/>
      <c r="D84" s="113"/>
      <c r="E84" s="113"/>
      <c r="F84" s="113"/>
      <c r="G84" s="113"/>
      <c r="H84" s="113"/>
      <c r="I84" s="113"/>
    </row>
    <row r="85" spans="1:9" ht="13" customHeight="1">
      <c r="A85" s="4"/>
      <c r="B85" s="4"/>
      <c r="C85" s="114" t="s">
        <v>1926</v>
      </c>
      <c r="D85" s="114"/>
      <c r="E85" s="114"/>
      <c r="F85" s="114"/>
      <c r="G85" s="4"/>
      <c r="H85" s="4"/>
      <c r="I85" s="4"/>
    </row>
    <row r="86" spans="1:9" ht="13" customHeight="1">
      <c r="A86" s="4"/>
      <c r="B86" s="37" t="s">
        <v>853</v>
      </c>
      <c r="C86" s="114" t="s">
        <v>854</v>
      </c>
      <c r="D86" s="114"/>
      <c r="E86" s="114"/>
      <c r="F86" s="114"/>
      <c r="G86" s="4"/>
      <c r="H86" s="4"/>
      <c r="I86" s="4"/>
    </row>
    <row r="87" spans="1:9" ht="135" customHeight="1">
      <c r="A87" s="4"/>
      <c r="B87" s="38"/>
      <c r="C87" s="112"/>
      <c r="D87" s="112"/>
      <c r="E87" s="4"/>
      <c r="F87" s="4"/>
      <c r="G87" s="4"/>
      <c r="H87" s="4"/>
      <c r="I87" s="4"/>
    </row>
  </sheetData>
  <mergeCells count="6">
    <mergeCell ref="C87:D87"/>
    <mergeCell ref="B66:I66"/>
    <mergeCell ref="B67:I67"/>
    <mergeCell ref="B84:I84"/>
    <mergeCell ref="C85:F85"/>
    <mergeCell ref="C86:F86"/>
  </mergeCells>
  <hyperlinks>
    <hyperlink ref="A1" location="BajajFinservNifty50ETF" display="N50ETF" xr:uid="{00000000-0004-0000-1600-000000000000}"/>
    <hyperlink ref="B1" location="BajajFinservNifty50ETF" display="Bajaj Finserv Nifty 50 ETF" xr:uid="{00000000-0004-0000-16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I49"/>
  <sheetViews>
    <sheetView tabSelected="1"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</cols>
  <sheetData>
    <row r="1" spans="1:9" ht="16" customHeight="1">
      <c r="A1" s="2" t="s">
        <v>44</v>
      </c>
      <c r="B1" s="3" t="s">
        <v>45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855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994392</v>
      </c>
      <c r="F7" s="19">
        <v>9240.3876999999993</v>
      </c>
      <c r="G7" s="20">
        <v>0.22009999999999999</v>
      </c>
      <c r="H7" s="21"/>
      <c r="I7" s="22"/>
    </row>
    <row r="8" spans="1:9" ht="13" customHeight="1">
      <c r="A8" s="16" t="s">
        <v>73</v>
      </c>
      <c r="B8" s="17" t="s">
        <v>74</v>
      </c>
      <c r="C8" s="13" t="s">
        <v>75</v>
      </c>
      <c r="D8" s="13" t="s">
        <v>61</v>
      </c>
      <c r="E8" s="18">
        <v>562903</v>
      </c>
      <c r="F8" s="19">
        <v>7627.3356999999996</v>
      </c>
      <c r="G8" s="20">
        <v>0.1817</v>
      </c>
      <c r="H8" s="21"/>
      <c r="I8" s="22"/>
    </row>
    <row r="9" spans="1:9" ht="13" customHeight="1">
      <c r="A9" s="16" t="s">
        <v>140</v>
      </c>
      <c r="B9" s="17" t="s">
        <v>141</v>
      </c>
      <c r="C9" s="13" t="s">
        <v>142</v>
      </c>
      <c r="D9" s="13" t="s">
        <v>61</v>
      </c>
      <c r="E9" s="18">
        <v>406021</v>
      </c>
      <c r="F9" s="19">
        <v>4373.4552000000003</v>
      </c>
      <c r="G9" s="20">
        <v>0.1042</v>
      </c>
      <c r="H9" s="21"/>
      <c r="I9" s="22"/>
    </row>
    <row r="10" spans="1:9" ht="13" customHeight="1">
      <c r="A10" s="16" t="s">
        <v>192</v>
      </c>
      <c r="B10" s="17" t="s">
        <v>193</v>
      </c>
      <c r="C10" s="13" t="s">
        <v>194</v>
      </c>
      <c r="D10" s="13" t="s">
        <v>61</v>
      </c>
      <c r="E10" s="18">
        <v>307788</v>
      </c>
      <c r="F10" s="19">
        <v>4217.9268000000002</v>
      </c>
      <c r="G10" s="20">
        <v>0.10050000000000001</v>
      </c>
      <c r="H10" s="21"/>
      <c r="I10" s="22"/>
    </row>
    <row r="11" spans="1:9" ht="13" customHeight="1">
      <c r="A11" s="16" t="s">
        <v>155</v>
      </c>
      <c r="B11" s="17" t="s">
        <v>156</v>
      </c>
      <c r="C11" s="13" t="s">
        <v>157</v>
      </c>
      <c r="D11" s="13" t="s">
        <v>61</v>
      </c>
      <c r="E11" s="18">
        <v>910466</v>
      </c>
      <c r="F11" s="19">
        <v>3714.7013000000002</v>
      </c>
      <c r="G11" s="20">
        <v>8.8499999999999995E-2</v>
      </c>
      <c r="H11" s="21"/>
      <c r="I11" s="22"/>
    </row>
    <row r="12" spans="1:9" ht="13" customHeight="1">
      <c r="A12" s="16" t="s">
        <v>862</v>
      </c>
      <c r="B12" s="17" t="s">
        <v>863</v>
      </c>
      <c r="C12" s="13" t="s">
        <v>864</v>
      </c>
      <c r="D12" s="13" t="s">
        <v>61</v>
      </c>
      <c r="E12" s="18">
        <v>731339</v>
      </c>
      <c r="F12" s="19">
        <v>2104.4279999999999</v>
      </c>
      <c r="G12" s="20">
        <v>5.0099999999999999E-2</v>
      </c>
      <c r="H12" s="21"/>
      <c r="I12" s="22"/>
    </row>
    <row r="13" spans="1:9" ht="13" customHeight="1">
      <c r="A13" s="16" t="s">
        <v>303</v>
      </c>
      <c r="B13" s="17" t="s">
        <v>304</v>
      </c>
      <c r="C13" s="13" t="s">
        <v>305</v>
      </c>
      <c r="D13" s="13" t="s">
        <v>61</v>
      </c>
      <c r="E13" s="18">
        <v>194391</v>
      </c>
      <c r="F13" s="19">
        <v>1741.9377999999999</v>
      </c>
      <c r="G13" s="20">
        <v>4.1500000000000002E-2</v>
      </c>
      <c r="H13" s="21"/>
      <c r="I13" s="22"/>
    </row>
    <row r="14" spans="1:9" ht="13" customHeight="1">
      <c r="A14" s="16" t="s">
        <v>340</v>
      </c>
      <c r="B14" s="17" t="s">
        <v>341</v>
      </c>
      <c r="C14" s="13" t="s">
        <v>342</v>
      </c>
      <c r="D14" s="13" t="s">
        <v>61</v>
      </c>
      <c r="E14" s="18">
        <v>541263</v>
      </c>
      <c r="F14" s="19">
        <v>1620.5414000000001</v>
      </c>
      <c r="G14" s="20">
        <v>3.8600000000000002E-2</v>
      </c>
      <c r="H14" s="21"/>
      <c r="I14" s="22"/>
    </row>
    <row r="15" spans="1:9" ht="13" customHeight="1">
      <c r="A15" s="16" t="s">
        <v>91</v>
      </c>
      <c r="B15" s="17" t="s">
        <v>92</v>
      </c>
      <c r="C15" s="13" t="s">
        <v>93</v>
      </c>
      <c r="D15" s="13" t="s">
        <v>61</v>
      </c>
      <c r="E15" s="18">
        <v>1897721</v>
      </c>
      <c r="F15" s="19">
        <v>1586.1152</v>
      </c>
      <c r="G15" s="20">
        <v>3.78E-2</v>
      </c>
      <c r="H15" s="21"/>
      <c r="I15" s="22"/>
    </row>
    <row r="16" spans="1:9" ht="13" customHeight="1">
      <c r="A16" s="16" t="s">
        <v>269</v>
      </c>
      <c r="B16" s="17" t="s">
        <v>270</v>
      </c>
      <c r="C16" s="13" t="s">
        <v>271</v>
      </c>
      <c r="D16" s="13" t="s">
        <v>61</v>
      </c>
      <c r="E16" s="18">
        <v>160752</v>
      </c>
      <c r="F16" s="19">
        <v>1579.1473000000001</v>
      </c>
      <c r="G16" s="20">
        <v>3.7600000000000001E-2</v>
      </c>
      <c r="H16" s="21"/>
      <c r="I16" s="22"/>
    </row>
    <row r="17" spans="1:9" ht="13" customHeight="1">
      <c r="A17" s="16" t="s">
        <v>1829</v>
      </c>
      <c r="B17" s="17" t="s">
        <v>1830</v>
      </c>
      <c r="C17" s="13" t="s">
        <v>1831</v>
      </c>
      <c r="D17" s="13" t="s">
        <v>61</v>
      </c>
      <c r="E17" s="18">
        <v>952307</v>
      </c>
      <c r="F17" s="19">
        <v>1403.8910000000001</v>
      </c>
      <c r="G17" s="20">
        <v>3.3399999999999999E-2</v>
      </c>
      <c r="H17" s="21"/>
      <c r="I17" s="22"/>
    </row>
    <row r="18" spans="1:9" ht="13" customHeight="1">
      <c r="A18" s="16" t="s">
        <v>80</v>
      </c>
      <c r="B18" s="17" t="s">
        <v>81</v>
      </c>
      <c r="C18" s="13" t="s">
        <v>82</v>
      </c>
      <c r="D18" s="13" t="s">
        <v>61</v>
      </c>
      <c r="E18" s="18">
        <v>1059090</v>
      </c>
      <c r="F18" s="19">
        <v>1325.8748000000001</v>
      </c>
      <c r="G18" s="20">
        <v>3.1600000000000003E-2</v>
      </c>
      <c r="H18" s="21"/>
      <c r="I18" s="22"/>
    </row>
    <row r="19" spans="1:9" ht="13" customHeight="1">
      <c r="A19" s="16" t="s">
        <v>246</v>
      </c>
      <c r="B19" s="17" t="s">
        <v>247</v>
      </c>
      <c r="C19" s="13" t="s">
        <v>248</v>
      </c>
      <c r="D19" s="13" t="s">
        <v>61</v>
      </c>
      <c r="E19" s="18">
        <v>3358928</v>
      </c>
      <c r="F19" s="19">
        <v>719.14649999999995</v>
      </c>
      <c r="G19" s="20">
        <v>1.7100000000000001E-2</v>
      </c>
      <c r="H19" s="21"/>
      <c r="I19" s="22"/>
    </row>
    <row r="20" spans="1:9" ht="13" customHeight="1">
      <c r="A20" s="16" t="s">
        <v>1927</v>
      </c>
      <c r="B20" s="17" t="s">
        <v>1928</v>
      </c>
      <c r="C20" s="13" t="s">
        <v>1929</v>
      </c>
      <c r="D20" s="13" t="s">
        <v>61</v>
      </c>
      <c r="E20" s="18">
        <v>391021</v>
      </c>
      <c r="F20" s="19">
        <v>706.80960000000005</v>
      </c>
      <c r="G20" s="20">
        <v>1.6799999999999999E-2</v>
      </c>
      <c r="H20" s="21"/>
      <c r="I20" s="22"/>
    </row>
    <row r="21" spans="1:9" ht="13" customHeight="1">
      <c r="A21" s="4"/>
      <c r="B21" s="12" t="s">
        <v>440</v>
      </c>
      <c r="C21" s="13"/>
      <c r="D21" s="13"/>
      <c r="E21" s="13"/>
      <c r="F21" s="23">
        <v>41961.697999999997</v>
      </c>
      <c r="G21" s="24">
        <f>ROUND(SUM(G1:G20),4)</f>
        <v>0.99950000000000006</v>
      </c>
      <c r="H21" s="25"/>
      <c r="I21" s="26"/>
    </row>
    <row r="22" spans="1:9" ht="13" customHeight="1">
      <c r="A22" s="4"/>
      <c r="B22" s="27" t="s">
        <v>441</v>
      </c>
      <c r="C22" s="1"/>
      <c r="D22" s="1"/>
      <c r="E22" s="1"/>
      <c r="F22" s="25" t="s">
        <v>442</v>
      </c>
      <c r="G22" s="25" t="s">
        <v>442</v>
      </c>
      <c r="H22" s="25"/>
      <c r="I22" s="26"/>
    </row>
    <row r="23" spans="1:9" ht="13" customHeight="1">
      <c r="A23" s="4"/>
      <c r="B23" s="27" t="s">
        <v>440</v>
      </c>
      <c r="C23" s="1"/>
      <c r="D23" s="1"/>
      <c r="E23" s="1"/>
      <c r="F23" s="25" t="s">
        <v>442</v>
      </c>
      <c r="G23" s="25" t="s">
        <v>442</v>
      </c>
      <c r="H23" s="25"/>
      <c r="I23" s="26"/>
    </row>
    <row r="24" spans="1:9" ht="13" customHeight="1">
      <c r="A24" s="4"/>
      <c r="B24" s="27" t="s">
        <v>443</v>
      </c>
      <c r="C24" s="28"/>
      <c r="D24" s="1"/>
      <c r="E24" s="28"/>
      <c r="F24" s="23">
        <v>41961.697999999997</v>
      </c>
      <c r="G24" s="24">
        <f>ROUND(SUM(G21),4)</f>
        <v>0.99950000000000006</v>
      </c>
      <c r="H24" s="25"/>
      <c r="I24" s="26"/>
    </row>
    <row r="25" spans="1:9" ht="13" customHeight="1">
      <c r="A25" s="4"/>
      <c r="B25" s="27" t="s">
        <v>847</v>
      </c>
      <c r="C25" s="13"/>
      <c r="D25" s="1"/>
      <c r="E25" s="13"/>
      <c r="F25" s="30">
        <v>18.321999999999999</v>
      </c>
      <c r="G25" s="24">
        <v>5.0000000000000001E-4</v>
      </c>
      <c r="H25" s="25"/>
      <c r="I25" s="26"/>
    </row>
    <row r="26" spans="1:9" ht="13" customHeight="1">
      <c r="A26" s="4"/>
      <c r="B26" s="31" t="s">
        <v>848</v>
      </c>
      <c r="C26" s="32"/>
      <c r="D26" s="32"/>
      <c r="E26" s="32"/>
      <c r="F26" s="33">
        <v>41980.02</v>
      </c>
      <c r="G26" s="34">
        <f>ROUND(SUM(G24,G25),4)</f>
        <v>1</v>
      </c>
      <c r="H26" s="35"/>
      <c r="I26" s="36"/>
    </row>
    <row r="27" spans="1:9" ht="13" customHeight="1">
      <c r="A27" s="4"/>
      <c r="B27" s="6"/>
      <c r="C27" s="4"/>
      <c r="D27" s="4"/>
      <c r="E27" s="4"/>
      <c r="F27" s="4"/>
      <c r="G27" s="4"/>
      <c r="H27" s="4"/>
      <c r="I27" s="4"/>
    </row>
    <row r="28" spans="1:9" ht="13" customHeight="1">
      <c r="A28" s="4"/>
      <c r="B28" s="3" t="s">
        <v>851</v>
      </c>
      <c r="C28" s="4"/>
      <c r="D28" s="4"/>
      <c r="E28" s="4"/>
      <c r="F28" s="4"/>
      <c r="G28" s="4"/>
      <c r="H28" s="4"/>
      <c r="I28" s="4"/>
    </row>
    <row r="29" spans="1:9" ht="26" customHeight="1">
      <c r="A29" s="4"/>
      <c r="B29" s="113" t="s">
        <v>2024</v>
      </c>
      <c r="C29" s="113"/>
      <c r="D29" s="113"/>
      <c r="E29" s="113"/>
      <c r="F29" s="113"/>
      <c r="G29" s="113"/>
      <c r="H29" s="113"/>
      <c r="I29" s="113"/>
    </row>
    <row r="30" spans="1:9" ht="13" customHeight="1">
      <c r="A30" s="4"/>
      <c r="B30" s="113"/>
      <c r="C30" s="113"/>
      <c r="D30" s="113"/>
      <c r="E30" s="113"/>
      <c r="F30" s="113"/>
      <c r="G30" s="113"/>
      <c r="H30" s="113"/>
      <c r="I30" s="113"/>
    </row>
    <row r="31" spans="1:9" ht="13" customHeight="1">
      <c r="A31" s="4"/>
      <c r="B31" s="44" t="s">
        <v>1989</v>
      </c>
      <c r="C31" s="45"/>
      <c r="D31" s="45"/>
      <c r="E31" s="46"/>
      <c r="F31" s="46"/>
      <c r="G31" s="46"/>
      <c r="H31" s="46"/>
      <c r="I31" s="47"/>
    </row>
    <row r="32" spans="1:9" ht="13" customHeight="1">
      <c r="A32" s="4"/>
      <c r="B32" s="48" t="s">
        <v>1990</v>
      </c>
      <c r="C32" s="49"/>
      <c r="D32" s="49"/>
      <c r="E32" s="50"/>
      <c r="F32" s="50"/>
      <c r="G32" s="50"/>
      <c r="H32" s="50"/>
      <c r="I32" s="51"/>
    </row>
    <row r="33" spans="1:9" ht="13" customHeight="1">
      <c r="A33" s="4"/>
      <c r="B33" s="48" t="s">
        <v>1991</v>
      </c>
      <c r="C33" s="49"/>
      <c r="D33" s="49"/>
      <c r="E33" s="50"/>
      <c r="F33" s="50"/>
      <c r="G33" s="50"/>
      <c r="H33" s="50"/>
      <c r="I33" s="51"/>
    </row>
    <row r="34" spans="1:9" ht="13" customHeight="1">
      <c r="A34" s="4"/>
      <c r="B34" s="53" t="s">
        <v>1992</v>
      </c>
      <c r="C34" s="108" t="s">
        <v>2030</v>
      </c>
      <c r="D34" s="108" t="s">
        <v>1993</v>
      </c>
      <c r="E34" s="50"/>
      <c r="F34" s="50"/>
      <c r="G34" s="50"/>
      <c r="H34" s="50"/>
      <c r="I34" s="51"/>
    </row>
    <row r="35" spans="1:9" ht="13" customHeight="1">
      <c r="A35" s="4"/>
      <c r="B35" s="54" t="s">
        <v>2018</v>
      </c>
      <c r="C35" s="109">
        <v>60.360700000000001</v>
      </c>
      <c r="D35" s="109">
        <v>60.342199999999998</v>
      </c>
      <c r="E35" s="50"/>
      <c r="F35" s="50"/>
      <c r="G35" s="50"/>
      <c r="H35" s="50"/>
      <c r="I35" s="51"/>
    </row>
    <row r="36" spans="1:9" ht="13" customHeight="1">
      <c r="A36" s="4"/>
      <c r="B36" s="48" t="s">
        <v>1998</v>
      </c>
      <c r="C36" s="49"/>
      <c r="D36" s="49"/>
      <c r="E36" s="50"/>
      <c r="F36" s="50"/>
      <c r="G36" s="50"/>
      <c r="H36" s="50"/>
      <c r="I36" s="51"/>
    </row>
    <row r="37" spans="1:9" ht="13" customHeight="1">
      <c r="A37" s="4"/>
      <c r="B37" s="48" t="s">
        <v>2040</v>
      </c>
      <c r="C37" s="49"/>
      <c r="D37" s="49"/>
      <c r="E37" s="50"/>
      <c r="F37" s="50"/>
      <c r="G37" s="50"/>
      <c r="H37" s="50"/>
      <c r="I37" s="51"/>
    </row>
    <row r="38" spans="1:9" ht="13" customHeight="1">
      <c r="A38" s="4"/>
      <c r="B38" s="48" t="s">
        <v>2041</v>
      </c>
      <c r="C38" s="49"/>
      <c r="D38" s="49"/>
      <c r="E38" s="50"/>
      <c r="F38" s="50"/>
      <c r="G38" s="50"/>
      <c r="H38" s="50"/>
      <c r="I38" s="51"/>
    </row>
    <row r="39" spans="1:9" ht="13" customHeight="1">
      <c r="A39" s="4"/>
      <c r="B39" s="48" t="s">
        <v>2051</v>
      </c>
      <c r="C39" s="49"/>
      <c r="D39" s="49"/>
      <c r="E39" s="50"/>
      <c r="F39" s="50"/>
      <c r="G39" s="50"/>
      <c r="H39" s="50"/>
      <c r="I39" s="51"/>
    </row>
    <row r="40" spans="1:9" ht="13" customHeight="1">
      <c r="A40" s="4"/>
      <c r="B40" s="48" t="s">
        <v>2007</v>
      </c>
      <c r="C40" s="49"/>
      <c r="D40" s="49"/>
      <c r="E40" s="50"/>
      <c r="F40" s="50"/>
      <c r="G40" s="50"/>
      <c r="H40" s="50"/>
      <c r="I40" s="51"/>
    </row>
    <row r="41" spans="1:9" ht="13" customHeight="1">
      <c r="A41" s="4"/>
      <c r="B41" s="57" t="s">
        <v>2068</v>
      </c>
      <c r="C41" s="49"/>
      <c r="D41" s="49"/>
      <c r="E41" s="50"/>
      <c r="F41" s="50"/>
      <c r="G41" s="50"/>
      <c r="H41" s="50"/>
      <c r="I41" s="51"/>
    </row>
    <row r="42" spans="1:9" ht="13" customHeight="1">
      <c r="A42" s="4"/>
      <c r="B42" s="57"/>
      <c r="C42" s="49"/>
      <c r="D42" s="49"/>
      <c r="E42" s="50"/>
      <c r="F42" s="50"/>
      <c r="G42" s="50"/>
      <c r="H42" s="50"/>
      <c r="I42" s="51"/>
    </row>
    <row r="43" spans="1:9" ht="13" customHeight="1">
      <c r="A43" s="4"/>
      <c r="B43" s="76"/>
      <c r="C43" s="52"/>
      <c r="D43" s="52"/>
      <c r="E43" s="68"/>
      <c r="F43" s="68"/>
      <c r="G43" s="68"/>
      <c r="H43" s="68"/>
      <c r="I43" s="69"/>
    </row>
    <row r="44" spans="1:9" ht="13" customHeight="1">
      <c r="A44" s="4"/>
      <c r="B44" s="3"/>
      <c r="C44" s="3"/>
      <c r="D44" s="3"/>
      <c r="E44" s="3"/>
      <c r="F44" s="3"/>
      <c r="G44" s="3"/>
      <c r="H44" s="3"/>
      <c r="I44" s="3"/>
    </row>
    <row r="45" spans="1:9" ht="13" customHeight="1">
      <c r="A45" s="4"/>
      <c r="B45" s="3"/>
      <c r="C45" s="3"/>
      <c r="D45" s="3"/>
      <c r="E45" s="3"/>
      <c r="F45" s="3"/>
      <c r="G45" s="3"/>
      <c r="H45" s="3"/>
      <c r="I45" s="3"/>
    </row>
    <row r="46" spans="1:9" ht="13" customHeight="1">
      <c r="A46" s="4"/>
      <c r="B46" s="113"/>
      <c r="C46" s="113"/>
      <c r="D46" s="113"/>
      <c r="E46" s="113"/>
      <c r="F46" s="113"/>
      <c r="G46" s="113"/>
      <c r="H46" s="113"/>
      <c r="I46" s="113"/>
    </row>
    <row r="47" spans="1:9" ht="13" customHeight="1">
      <c r="A47" s="4"/>
      <c r="B47" s="4"/>
      <c r="C47" s="114" t="s">
        <v>1930</v>
      </c>
      <c r="D47" s="114"/>
      <c r="E47" s="114"/>
      <c r="F47" s="114"/>
      <c r="G47" s="4"/>
      <c r="H47" s="4"/>
      <c r="I47" s="4"/>
    </row>
    <row r="48" spans="1:9" ht="13" customHeight="1">
      <c r="A48" s="4"/>
      <c r="B48" s="37" t="s">
        <v>853</v>
      </c>
      <c r="C48" s="114" t="s">
        <v>854</v>
      </c>
      <c r="D48" s="114"/>
      <c r="E48" s="114"/>
      <c r="F48" s="114"/>
      <c r="G48" s="4"/>
      <c r="H48" s="4"/>
      <c r="I48" s="4"/>
    </row>
    <row r="49" spans="1:9" ht="135" customHeight="1">
      <c r="A49" s="4"/>
      <c r="B49" s="58"/>
      <c r="C49" s="115"/>
      <c r="D49" s="115"/>
      <c r="E49" s="4"/>
      <c r="F49" s="4"/>
      <c r="G49" s="4"/>
      <c r="H49" s="4"/>
      <c r="I49" s="4"/>
    </row>
  </sheetData>
  <mergeCells count="6">
    <mergeCell ref="C49:D49"/>
    <mergeCell ref="B29:I29"/>
    <mergeCell ref="B30:I30"/>
    <mergeCell ref="B46:I46"/>
    <mergeCell ref="C47:F47"/>
    <mergeCell ref="C48:F48"/>
  </mergeCells>
  <hyperlinks>
    <hyperlink ref="A1" location="BajajFinservNiftyBankETF" display="NBANKETF" xr:uid="{00000000-0004-0000-1700-000000000000}"/>
    <hyperlink ref="B1" location="BajajFinservNiftyBankETF" display="Bajaj Finserv Nifty Bank ETF" xr:uid="{00000000-0004-0000-17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24</vt:i4>
      </vt:variant>
    </vt:vector>
  </HeadingPairs>
  <TitlesOfParts>
    <vt:vector size="47" baseType="lpstr">
      <vt:lpstr>BFARB</vt:lpstr>
      <vt:lpstr>BFBAF</vt:lpstr>
      <vt:lpstr>BFBKFIN</vt:lpstr>
      <vt:lpstr>BFBPSU</vt:lpstr>
      <vt:lpstr>BFCON</vt:lpstr>
      <vt:lpstr>BFELSS</vt:lpstr>
      <vt:lpstr>BFEQSF</vt:lpstr>
      <vt:lpstr>BFFLX</vt:lpstr>
      <vt:lpstr>BFGILT</vt:lpstr>
      <vt:lpstr>BFHCARE</vt:lpstr>
      <vt:lpstr>BFL1ETF</vt:lpstr>
      <vt:lpstr>BFLARGE</vt:lpstr>
      <vt:lpstr>BFLIQ</vt:lpstr>
      <vt:lpstr>BFLMC</vt:lpstr>
      <vt:lpstr>BFMAF</vt:lpstr>
      <vt:lpstr>BFMM</vt:lpstr>
      <vt:lpstr>BFMUCF</vt:lpstr>
      <vt:lpstr>BFN50IX</vt:lpstr>
      <vt:lpstr>BFNX50IX</vt:lpstr>
      <vt:lpstr>BFON</vt:lpstr>
      <vt:lpstr>BFSMALL</vt:lpstr>
      <vt:lpstr>N50ETF</vt:lpstr>
      <vt:lpstr>NBANKETF</vt:lpstr>
      <vt:lpstr>Index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2026-02-09T10:59:44Z</dcterms:created>
  <dcterms:modified xsi:type="dcterms:W3CDTF">2026-02-09T11:03:33Z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2026-02-01T12:45:45Z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6d5b761e-c079-4d91-bf94-6b42cf9722b8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MSIP_Label_4f7825ae-b849-4a3e-98b8-10f48185e5be_Enabled">
    <vt:lpwstr>true</vt:lpwstr>
  </property>
  <property fmtid="{D5CDD505-2E9C-101B-9397-08002B2CF9AE}" pid="11" name="MSIP_Label_4f7825ae-b849-4a3e-98b8-10f48185e5be_SetDate">
    <vt:lpwstr>2026-02-06T10:52:19Z</vt:lpwstr>
  </property>
  <property fmtid="{D5CDD505-2E9C-101B-9397-08002B2CF9AE}" pid="12" name="MSIP_Label_4f7825ae-b849-4a3e-98b8-10f48185e5be_Method">
    <vt:lpwstr>Standard</vt:lpwstr>
  </property>
  <property fmtid="{D5CDD505-2E9C-101B-9397-08002B2CF9AE}" pid="13" name="MSIP_Label_4f7825ae-b849-4a3e-98b8-10f48185e5be_Name">
    <vt:lpwstr>Internal</vt:lpwstr>
  </property>
  <property fmtid="{D5CDD505-2E9C-101B-9397-08002B2CF9AE}" pid="14" name="MSIP_Label_4f7825ae-b849-4a3e-98b8-10f48185e5be_SiteId">
    <vt:lpwstr>a2b34ba7-ee6b-4996-a5d2-720638ab739c</vt:lpwstr>
  </property>
  <property fmtid="{D5CDD505-2E9C-101B-9397-08002B2CF9AE}" pid="15" name="MSIP_Label_4f7825ae-b849-4a3e-98b8-10f48185e5be_ActionId">
    <vt:lpwstr>1e87bfda-9aa6-453c-a4bf-4997b35a5dd2</vt:lpwstr>
  </property>
  <property fmtid="{D5CDD505-2E9C-101B-9397-08002B2CF9AE}" pid="16" name="MSIP_Label_4f7825ae-b849-4a3e-98b8-10f48185e5be_ContentBits">
    <vt:lpwstr>0</vt:lpwstr>
  </property>
  <property fmtid="{D5CDD505-2E9C-101B-9397-08002B2CF9AE}" pid="17" name="MSIP_Label_4f7825ae-b849-4a3e-98b8-10f48185e5be_Tag">
    <vt:lpwstr>10, 3, 0, 1</vt:lpwstr>
  </property>
</Properties>
</file>